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Shreyash\Desktop\Projects\Unicorn+Companies\"/>
    </mc:Choice>
  </mc:AlternateContent>
  <bookViews>
    <workbookView xWindow="0" yWindow="0" windowWidth="20490" windowHeight="7320" tabRatio="657"/>
  </bookViews>
  <sheets>
    <sheet name="Dashboard" sheetId="6" r:id="rId1"/>
    <sheet name="Pivot" sheetId="3" r:id="rId2"/>
    <sheet name="Workbook 1" sheetId="1" r:id="rId3"/>
    <sheet name="Workbook 2" sheetId="5" r:id="rId4"/>
    <sheet name="Raw Data" sheetId="4" r:id="rId5"/>
  </sheets>
  <definedNames>
    <definedName name="_xlnm._FilterDatabase" localSheetId="2" hidden="1">'Workbook 1'!$A$1:$T$1075</definedName>
    <definedName name="ExternalData_1" localSheetId="3" hidden="1">'Workbook 2'!$A$1:$J$3055</definedName>
    <definedName name="Slicer_Continent">#N/A</definedName>
    <definedName name="Slicer_Industry">#N/A</definedName>
  </definedNames>
  <calcPr calcId="162913"/>
  <pivotCaches>
    <pivotCache cacheId="20" r:id="rId6"/>
    <pivotCache cacheId="23"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E62" i="3" l="1"/>
  <c r="N2"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O2" i="1"/>
  <c r="P2" i="1"/>
  <c r="E69" i="3"/>
  <c r="O3" i="1" l="1"/>
  <c r="P3" i="1" s="1"/>
  <c r="O4" i="1"/>
  <c r="P4" i="1" s="1"/>
  <c r="O5" i="1"/>
  <c r="P5" i="1" s="1"/>
  <c r="O6" i="1"/>
  <c r="P6" i="1" s="1"/>
  <c r="O7" i="1"/>
  <c r="P7" i="1" s="1"/>
  <c r="O8" i="1"/>
  <c r="P8" i="1" s="1"/>
  <c r="O9" i="1"/>
  <c r="P9" i="1" s="1"/>
  <c r="O10" i="1"/>
  <c r="P10" i="1" s="1"/>
  <c r="O11" i="1"/>
  <c r="P11" i="1" s="1"/>
  <c r="O12" i="1"/>
  <c r="P12" i="1" s="1"/>
  <c r="O13" i="1"/>
  <c r="P13" i="1" s="1"/>
  <c r="O14" i="1"/>
  <c r="P14" i="1" s="1"/>
  <c r="O15" i="1"/>
  <c r="P15" i="1" s="1"/>
  <c r="O16" i="1"/>
  <c r="P16" i="1" s="1"/>
  <c r="O17" i="1"/>
  <c r="P17" i="1" s="1"/>
  <c r="O18" i="1"/>
  <c r="P18" i="1" s="1"/>
  <c r="O19" i="1"/>
  <c r="P19" i="1" s="1"/>
  <c r="O20" i="1"/>
  <c r="P20" i="1" s="1"/>
  <c r="O21" i="1"/>
  <c r="P21" i="1" s="1"/>
  <c r="O22" i="1"/>
  <c r="P22" i="1" s="1"/>
  <c r="O23" i="1"/>
  <c r="P23" i="1" s="1"/>
  <c r="O24" i="1"/>
  <c r="P24" i="1" s="1"/>
  <c r="O25" i="1"/>
  <c r="P25" i="1" s="1"/>
  <c r="O26" i="1"/>
  <c r="P26" i="1" s="1"/>
  <c r="O27" i="1"/>
  <c r="P27" i="1" s="1"/>
  <c r="O28" i="1"/>
  <c r="P28" i="1" s="1"/>
  <c r="O29" i="1"/>
  <c r="P29" i="1" s="1"/>
  <c r="O30" i="1"/>
  <c r="P30" i="1" s="1"/>
  <c r="O31" i="1"/>
  <c r="P31" i="1" s="1"/>
  <c r="O32" i="1"/>
  <c r="P32" i="1" s="1"/>
  <c r="O33" i="1"/>
  <c r="P33" i="1" s="1"/>
  <c r="O34" i="1"/>
  <c r="P34" i="1" s="1"/>
  <c r="O35" i="1"/>
  <c r="P35" i="1" s="1"/>
  <c r="O36" i="1"/>
  <c r="P36" i="1" s="1"/>
  <c r="O37" i="1"/>
  <c r="P37" i="1" s="1"/>
  <c r="O38" i="1"/>
  <c r="P38" i="1" s="1"/>
  <c r="O39" i="1"/>
  <c r="P39" i="1" s="1"/>
  <c r="O40" i="1"/>
  <c r="P40" i="1" s="1"/>
  <c r="O41" i="1"/>
  <c r="P41" i="1" s="1"/>
  <c r="O42" i="1"/>
  <c r="P42" i="1" s="1"/>
  <c r="O43" i="1"/>
  <c r="P43" i="1" s="1"/>
  <c r="O44" i="1"/>
  <c r="P44" i="1" s="1"/>
  <c r="O45" i="1"/>
  <c r="P45" i="1" s="1"/>
  <c r="O46" i="1"/>
  <c r="P46" i="1" s="1"/>
  <c r="O47" i="1"/>
  <c r="P47" i="1" s="1"/>
  <c r="O48" i="1"/>
  <c r="P48" i="1" s="1"/>
  <c r="O49" i="1"/>
  <c r="P49" i="1" s="1"/>
  <c r="O50" i="1"/>
  <c r="P50" i="1" s="1"/>
  <c r="O51" i="1"/>
  <c r="P51" i="1" s="1"/>
  <c r="O52" i="1"/>
  <c r="P52" i="1" s="1"/>
  <c r="O53" i="1"/>
  <c r="P53" i="1" s="1"/>
  <c r="O54" i="1"/>
  <c r="P54" i="1" s="1"/>
  <c r="O55" i="1"/>
  <c r="P55" i="1" s="1"/>
  <c r="O56" i="1"/>
  <c r="P56" i="1" s="1"/>
  <c r="O57" i="1"/>
  <c r="P57" i="1" s="1"/>
  <c r="O58" i="1"/>
  <c r="P58" i="1" s="1"/>
  <c r="O59" i="1"/>
  <c r="P59" i="1" s="1"/>
  <c r="O60" i="1"/>
  <c r="P60" i="1" s="1"/>
  <c r="O61" i="1"/>
  <c r="P61" i="1" s="1"/>
  <c r="O62" i="1"/>
  <c r="P62" i="1" s="1"/>
  <c r="O63" i="1"/>
  <c r="P63" i="1" s="1"/>
  <c r="O64" i="1"/>
  <c r="P64" i="1" s="1"/>
  <c r="O65" i="1"/>
  <c r="P65" i="1" s="1"/>
  <c r="O66" i="1"/>
  <c r="P66" i="1" s="1"/>
  <c r="O67" i="1"/>
  <c r="P67" i="1" s="1"/>
  <c r="O68" i="1"/>
  <c r="P68" i="1" s="1"/>
  <c r="O69" i="1"/>
  <c r="P69" i="1" s="1"/>
  <c r="O70" i="1"/>
  <c r="P70" i="1" s="1"/>
  <c r="O71" i="1"/>
  <c r="P71" i="1" s="1"/>
  <c r="O72" i="1"/>
  <c r="P72" i="1" s="1"/>
  <c r="O73" i="1"/>
  <c r="P73" i="1" s="1"/>
  <c r="O74" i="1"/>
  <c r="P74" i="1" s="1"/>
  <c r="O75" i="1"/>
  <c r="P75" i="1" s="1"/>
  <c r="O76" i="1"/>
  <c r="P76" i="1" s="1"/>
  <c r="O77" i="1"/>
  <c r="P77" i="1" s="1"/>
  <c r="O78" i="1"/>
  <c r="P78" i="1" s="1"/>
  <c r="O79" i="1"/>
  <c r="P79" i="1" s="1"/>
  <c r="O80" i="1"/>
  <c r="P80" i="1" s="1"/>
  <c r="O81" i="1"/>
  <c r="P81" i="1" s="1"/>
  <c r="O82" i="1"/>
  <c r="P82" i="1" s="1"/>
  <c r="O83" i="1"/>
  <c r="P83" i="1" s="1"/>
  <c r="O84" i="1"/>
  <c r="P84" i="1" s="1"/>
  <c r="O85" i="1"/>
  <c r="P85" i="1" s="1"/>
  <c r="O86" i="1"/>
  <c r="P86" i="1" s="1"/>
  <c r="O87" i="1"/>
  <c r="P87" i="1" s="1"/>
  <c r="O88" i="1"/>
  <c r="P88" i="1" s="1"/>
  <c r="O89" i="1"/>
  <c r="P89" i="1" s="1"/>
  <c r="O90" i="1"/>
  <c r="P90" i="1" s="1"/>
  <c r="O91" i="1"/>
  <c r="P91" i="1" s="1"/>
  <c r="O92" i="1"/>
  <c r="P92" i="1" s="1"/>
  <c r="O93" i="1"/>
  <c r="P93" i="1" s="1"/>
  <c r="O94" i="1"/>
  <c r="P94" i="1" s="1"/>
  <c r="O95" i="1"/>
  <c r="P95" i="1" s="1"/>
  <c r="O96" i="1"/>
  <c r="P96" i="1" s="1"/>
  <c r="O97" i="1"/>
  <c r="P97" i="1" s="1"/>
  <c r="O98" i="1"/>
  <c r="P98" i="1" s="1"/>
  <c r="O99" i="1"/>
  <c r="P99" i="1" s="1"/>
  <c r="O100" i="1"/>
  <c r="P100" i="1" s="1"/>
  <c r="O101" i="1"/>
  <c r="P101" i="1" s="1"/>
  <c r="O102" i="1"/>
  <c r="P102" i="1" s="1"/>
  <c r="O103" i="1"/>
  <c r="P103" i="1" s="1"/>
  <c r="O104" i="1"/>
  <c r="P104" i="1" s="1"/>
  <c r="O105" i="1"/>
  <c r="P105" i="1" s="1"/>
  <c r="O106" i="1"/>
  <c r="P106" i="1" s="1"/>
  <c r="O107" i="1"/>
  <c r="P107" i="1" s="1"/>
  <c r="O108" i="1"/>
  <c r="P108" i="1" s="1"/>
  <c r="O109" i="1"/>
  <c r="P109" i="1" s="1"/>
  <c r="O110" i="1"/>
  <c r="P110" i="1" s="1"/>
  <c r="O111" i="1"/>
  <c r="P111" i="1" s="1"/>
  <c r="O112" i="1"/>
  <c r="P112" i="1" s="1"/>
  <c r="O113" i="1"/>
  <c r="P113" i="1" s="1"/>
  <c r="O114" i="1"/>
  <c r="P114" i="1" s="1"/>
  <c r="O115" i="1"/>
  <c r="P115" i="1" s="1"/>
  <c r="O116" i="1"/>
  <c r="P116" i="1" s="1"/>
  <c r="O117" i="1"/>
  <c r="P117" i="1" s="1"/>
  <c r="O118" i="1"/>
  <c r="P118" i="1" s="1"/>
  <c r="O119" i="1"/>
  <c r="P119" i="1" s="1"/>
  <c r="O120" i="1"/>
  <c r="P120" i="1" s="1"/>
  <c r="O121" i="1"/>
  <c r="P121" i="1" s="1"/>
  <c r="O122" i="1"/>
  <c r="P122" i="1" s="1"/>
  <c r="O123" i="1"/>
  <c r="P123" i="1" s="1"/>
  <c r="O124" i="1"/>
  <c r="P124" i="1" s="1"/>
  <c r="O125" i="1"/>
  <c r="P125" i="1" s="1"/>
  <c r="O126" i="1"/>
  <c r="P126" i="1" s="1"/>
  <c r="O127" i="1"/>
  <c r="P127" i="1" s="1"/>
  <c r="O128" i="1"/>
  <c r="P128" i="1" s="1"/>
  <c r="O129" i="1"/>
  <c r="P129" i="1" s="1"/>
  <c r="O130" i="1"/>
  <c r="P130" i="1" s="1"/>
  <c r="O131" i="1"/>
  <c r="P131" i="1" s="1"/>
  <c r="O132" i="1"/>
  <c r="P132" i="1" s="1"/>
  <c r="O133" i="1"/>
  <c r="P133" i="1" s="1"/>
  <c r="O134" i="1"/>
  <c r="P134" i="1" s="1"/>
  <c r="O135" i="1"/>
  <c r="P135" i="1" s="1"/>
  <c r="O136" i="1"/>
  <c r="P136" i="1" s="1"/>
  <c r="O137" i="1"/>
  <c r="P137" i="1" s="1"/>
  <c r="O138" i="1"/>
  <c r="P138" i="1" s="1"/>
  <c r="O139" i="1"/>
  <c r="P139" i="1" s="1"/>
  <c r="O140" i="1"/>
  <c r="P140" i="1" s="1"/>
  <c r="O141" i="1"/>
  <c r="P141" i="1" s="1"/>
  <c r="O142" i="1"/>
  <c r="P142" i="1" s="1"/>
  <c r="O143" i="1"/>
  <c r="P143" i="1" s="1"/>
  <c r="O144" i="1"/>
  <c r="P144" i="1" s="1"/>
  <c r="O145" i="1"/>
  <c r="P145" i="1" s="1"/>
  <c r="O146" i="1"/>
  <c r="P146" i="1" s="1"/>
  <c r="O147" i="1"/>
  <c r="P147" i="1" s="1"/>
  <c r="O148" i="1"/>
  <c r="P148" i="1" s="1"/>
  <c r="O149" i="1"/>
  <c r="P149" i="1" s="1"/>
  <c r="O150" i="1"/>
  <c r="P150" i="1" s="1"/>
  <c r="O151" i="1"/>
  <c r="P151" i="1" s="1"/>
  <c r="O152" i="1"/>
  <c r="P152" i="1" s="1"/>
  <c r="O153" i="1"/>
  <c r="P153" i="1" s="1"/>
  <c r="O154" i="1"/>
  <c r="P154" i="1" s="1"/>
  <c r="O155" i="1"/>
  <c r="P155" i="1" s="1"/>
  <c r="O156" i="1"/>
  <c r="P156" i="1" s="1"/>
  <c r="O157" i="1"/>
  <c r="P157" i="1" s="1"/>
  <c r="O158" i="1"/>
  <c r="P158" i="1" s="1"/>
  <c r="O159" i="1"/>
  <c r="P159" i="1" s="1"/>
  <c r="O160" i="1"/>
  <c r="P160" i="1" s="1"/>
  <c r="O161" i="1"/>
  <c r="P161" i="1" s="1"/>
  <c r="O162" i="1"/>
  <c r="P162" i="1" s="1"/>
  <c r="O163" i="1"/>
  <c r="P163" i="1" s="1"/>
  <c r="O164" i="1"/>
  <c r="P164" i="1" s="1"/>
  <c r="O165" i="1"/>
  <c r="P165" i="1" s="1"/>
  <c r="O166" i="1"/>
  <c r="P166" i="1" s="1"/>
  <c r="O167" i="1"/>
  <c r="P167" i="1" s="1"/>
  <c r="O168" i="1"/>
  <c r="P168" i="1" s="1"/>
  <c r="O169" i="1"/>
  <c r="P169" i="1" s="1"/>
  <c r="O170" i="1"/>
  <c r="P170" i="1" s="1"/>
  <c r="O171" i="1"/>
  <c r="P171" i="1" s="1"/>
  <c r="O172" i="1"/>
  <c r="P172" i="1" s="1"/>
  <c r="O173" i="1"/>
  <c r="P173" i="1" s="1"/>
  <c r="O174" i="1"/>
  <c r="P174" i="1" s="1"/>
  <c r="O175" i="1"/>
  <c r="P175" i="1" s="1"/>
  <c r="O176" i="1"/>
  <c r="P176" i="1" s="1"/>
  <c r="O177" i="1"/>
  <c r="P177" i="1" s="1"/>
  <c r="O178" i="1"/>
  <c r="P178" i="1" s="1"/>
  <c r="O179" i="1"/>
  <c r="P179" i="1" s="1"/>
  <c r="O180" i="1"/>
  <c r="P180" i="1" s="1"/>
  <c r="O181" i="1"/>
  <c r="P181" i="1" s="1"/>
  <c r="O182" i="1"/>
  <c r="P182" i="1" s="1"/>
  <c r="O183" i="1"/>
  <c r="P183" i="1" s="1"/>
  <c r="O184" i="1"/>
  <c r="P184" i="1" s="1"/>
  <c r="O185" i="1"/>
  <c r="P185" i="1" s="1"/>
  <c r="O186" i="1"/>
  <c r="P186" i="1" s="1"/>
  <c r="O187" i="1"/>
  <c r="P187" i="1" s="1"/>
  <c r="O188" i="1"/>
  <c r="P188" i="1" s="1"/>
  <c r="O189" i="1"/>
  <c r="P189" i="1" s="1"/>
  <c r="O190" i="1"/>
  <c r="P190" i="1" s="1"/>
  <c r="O191" i="1"/>
  <c r="P191" i="1" s="1"/>
  <c r="O192" i="1"/>
  <c r="P192" i="1" s="1"/>
  <c r="O193" i="1"/>
  <c r="P193" i="1" s="1"/>
  <c r="O194" i="1"/>
  <c r="P194" i="1" s="1"/>
  <c r="O195" i="1"/>
  <c r="P195" i="1" s="1"/>
  <c r="O196" i="1"/>
  <c r="P196" i="1" s="1"/>
  <c r="O197" i="1"/>
  <c r="P197" i="1" s="1"/>
  <c r="O198" i="1"/>
  <c r="P198" i="1" s="1"/>
  <c r="O199" i="1"/>
  <c r="P199" i="1" s="1"/>
  <c r="O200" i="1"/>
  <c r="P200" i="1" s="1"/>
  <c r="O201" i="1"/>
  <c r="P201" i="1" s="1"/>
  <c r="O202" i="1"/>
  <c r="P202" i="1" s="1"/>
  <c r="O203" i="1"/>
  <c r="P203" i="1" s="1"/>
  <c r="O204" i="1"/>
  <c r="P204" i="1" s="1"/>
  <c r="O205" i="1"/>
  <c r="P205" i="1" s="1"/>
  <c r="O206" i="1"/>
  <c r="P206" i="1" s="1"/>
  <c r="O207" i="1"/>
  <c r="P207" i="1" s="1"/>
  <c r="O208" i="1"/>
  <c r="P208" i="1" s="1"/>
  <c r="O209" i="1"/>
  <c r="P209" i="1" s="1"/>
  <c r="O210" i="1"/>
  <c r="P210" i="1" s="1"/>
  <c r="O211" i="1"/>
  <c r="P211" i="1" s="1"/>
  <c r="O212" i="1"/>
  <c r="P212" i="1" s="1"/>
  <c r="O213" i="1"/>
  <c r="P213" i="1" s="1"/>
  <c r="O214" i="1"/>
  <c r="P214" i="1" s="1"/>
  <c r="O215" i="1"/>
  <c r="P215" i="1" s="1"/>
  <c r="O216" i="1"/>
  <c r="P216" i="1" s="1"/>
  <c r="O217" i="1"/>
  <c r="P217" i="1" s="1"/>
  <c r="O218" i="1"/>
  <c r="P218" i="1" s="1"/>
  <c r="O219" i="1"/>
  <c r="P219" i="1" s="1"/>
  <c r="O220" i="1"/>
  <c r="P220" i="1" s="1"/>
  <c r="O221" i="1"/>
  <c r="P221" i="1" s="1"/>
  <c r="O222" i="1"/>
  <c r="P222" i="1" s="1"/>
  <c r="O223" i="1"/>
  <c r="P223" i="1" s="1"/>
  <c r="O224" i="1"/>
  <c r="P224" i="1" s="1"/>
  <c r="O225" i="1"/>
  <c r="P225" i="1" s="1"/>
  <c r="O226" i="1"/>
  <c r="P226" i="1" s="1"/>
  <c r="O227" i="1"/>
  <c r="P227" i="1" s="1"/>
  <c r="O228" i="1"/>
  <c r="P228" i="1" s="1"/>
  <c r="O229" i="1"/>
  <c r="P229" i="1" s="1"/>
  <c r="O230" i="1"/>
  <c r="P230" i="1" s="1"/>
  <c r="O231" i="1"/>
  <c r="P231" i="1" s="1"/>
  <c r="O232" i="1"/>
  <c r="P232" i="1" s="1"/>
  <c r="O233" i="1"/>
  <c r="P233" i="1" s="1"/>
  <c r="O234" i="1"/>
  <c r="P234" i="1" s="1"/>
  <c r="O235" i="1"/>
  <c r="P235" i="1" s="1"/>
  <c r="O236" i="1"/>
  <c r="P236" i="1" s="1"/>
  <c r="O237" i="1"/>
  <c r="P237" i="1" s="1"/>
  <c r="O238" i="1"/>
  <c r="P238" i="1" s="1"/>
  <c r="O239" i="1"/>
  <c r="P239" i="1" s="1"/>
  <c r="O240" i="1"/>
  <c r="P240" i="1" s="1"/>
  <c r="O241" i="1"/>
  <c r="P241" i="1" s="1"/>
  <c r="O242" i="1"/>
  <c r="P242" i="1" s="1"/>
  <c r="O243" i="1"/>
  <c r="P243" i="1" s="1"/>
  <c r="O244" i="1"/>
  <c r="P244" i="1" s="1"/>
  <c r="O245" i="1"/>
  <c r="P245" i="1" s="1"/>
  <c r="O246" i="1"/>
  <c r="P246" i="1" s="1"/>
  <c r="O247" i="1"/>
  <c r="P247" i="1" s="1"/>
  <c r="O248" i="1"/>
  <c r="P248" i="1" s="1"/>
  <c r="O249" i="1"/>
  <c r="P249" i="1" s="1"/>
  <c r="O250" i="1"/>
  <c r="P250" i="1" s="1"/>
  <c r="O251" i="1"/>
  <c r="P251" i="1" s="1"/>
  <c r="O252" i="1"/>
  <c r="P252" i="1" s="1"/>
  <c r="O253" i="1"/>
  <c r="P253" i="1" s="1"/>
  <c r="O254" i="1"/>
  <c r="P254" i="1" s="1"/>
  <c r="O255" i="1"/>
  <c r="P255" i="1" s="1"/>
  <c r="O256" i="1"/>
  <c r="P256" i="1" s="1"/>
  <c r="O257" i="1"/>
  <c r="P257" i="1" s="1"/>
  <c r="O258" i="1"/>
  <c r="P258" i="1" s="1"/>
  <c r="O259" i="1"/>
  <c r="P259" i="1" s="1"/>
  <c r="O260" i="1"/>
  <c r="P260" i="1" s="1"/>
  <c r="O261" i="1"/>
  <c r="P261" i="1" s="1"/>
  <c r="O262" i="1"/>
  <c r="P262" i="1" s="1"/>
  <c r="O263" i="1"/>
  <c r="P263" i="1" s="1"/>
  <c r="O264" i="1"/>
  <c r="P264" i="1" s="1"/>
  <c r="O265" i="1"/>
  <c r="P265" i="1" s="1"/>
  <c r="O266" i="1"/>
  <c r="P266" i="1" s="1"/>
  <c r="O267" i="1"/>
  <c r="P267" i="1" s="1"/>
  <c r="O268" i="1"/>
  <c r="P268" i="1" s="1"/>
  <c r="O269" i="1"/>
  <c r="P269" i="1" s="1"/>
  <c r="O270" i="1"/>
  <c r="P270" i="1" s="1"/>
  <c r="O271" i="1"/>
  <c r="P271" i="1" s="1"/>
  <c r="O272" i="1"/>
  <c r="P272" i="1" s="1"/>
  <c r="O273" i="1"/>
  <c r="P273" i="1" s="1"/>
  <c r="O274" i="1"/>
  <c r="P274" i="1" s="1"/>
  <c r="O275" i="1"/>
  <c r="P275" i="1" s="1"/>
  <c r="O276" i="1"/>
  <c r="P276" i="1" s="1"/>
  <c r="O277" i="1"/>
  <c r="P277" i="1" s="1"/>
  <c r="O278" i="1"/>
  <c r="P278" i="1" s="1"/>
  <c r="O279" i="1"/>
  <c r="P279" i="1" s="1"/>
  <c r="O280" i="1"/>
  <c r="P280" i="1" s="1"/>
  <c r="O281" i="1"/>
  <c r="P281" i="1" s="1"/>
  <c r="O282" i="1"/>
  <c r="P282" i="1" s="1"/>
  <c r="O283" i="1"/>
  <c r="P283" i="1" s="1"/>
  <c r="O284" i="1"/>
  <c r="P284" i="1" s="1"/>
  <c r="O285" i="1"/>
  <c r="P285" i="1" s="1"/>
  <c r="O286" i="1"/>
  <c r="P286" i="1" s="1"/>
  <c r="O287" i="1"/>
  <c r="P287" i="1" s="1"/>
  <c r="O288" i="1"/>
  <c r="P288" i="1" s="1"/>
  <c r="O289" i="1"/>
  <c r="P289" i="1" s="1"/>
  <c r="O290" i="1"/>
  <c r="P290" i="1" s="1"/>
  <c r="O291" i="1"/>
  <c r="P291" i="1" s="1"/>
  <c r="O292" i="1"/>
  <c r="P292" i="1" s="1"/>
  <c r="O293" i="1"/>
  <c r="P293" i="1" s="1"/>
  <c r="O294" i="1"/>
  <c r="P294" i="1" s="1"/>
  <c r="O295" i="1"/>
  <c r="P295" i="1" s="1"/>
  <c r="O296" i="1"/>
  <c r="P296" i="1" s="1"/>
  <c r="O297" i="1"/>
  <c r="P297" i="1" s="1"/>
  <c r="O298" i="1"/>
  <c r="P298" i="1" s="1"/>
  <c r="O299" i="1"/>
  <c r="P299" i="1" s="1"/>
  <c r="O300" i="1"/>
  <c r="P300" i="1" s="1"/>
  <c r="O301" i="1"/>
  <c r="P301" i="1" s="1"/>
  <c r="O302" i="1"/>
  <c r="P302" i="1" s="1"/>
  <c r="O303" i="1"/>
  <c r="P303" i="1" s="1"/>
  <c r="O304" i="1"/>
  <c r="P304" i="1" s="1"/>
  <c r="O305" i="1"/>
  <c r="P305" i="1" s="1"/>
  <c r="O306" i="1"/>
  <c r="P306" i="1" s="1"/>
  <c r="O307" i="1"/>
  <c r="P307" i="1" s="1"/>
  <c r="O308" i="1"/>
  <c r="P308" i="1" s="1"/>
  <c r="O309" i="1"/>
  <c r="P309" i="1" s="1"/>
  <c r="O310" i="1"/>
  <c r="P310" i="1" s="1"/>
  <c r="O311" i="1"/>
  <c r="P311" i="1" s="1"/>
  <c r="O312" i="1"/>
  <c r="P312" i="1" s="1"/>
  <c r="O313" i="1"/>
  <c r="P313" i="1" s="1"/>
  <c r="O314" i="1"/>
  <c r="P314" i="1" s="1"/>
  <c r="O315" i="1"/>
  <c r="P315" i="1" s="1"/>
  <c r="O316" i="1"/>
  <c r="P316" i="1" s="1"/>
  <c r="O317" i="1"/>
  <c r="P317" i="1" s="1"/>
  <c r="O318" i="1"/>
  <c r="P318" i="1" s="1"/>
  <c r="O319" i="1"/>
  <c r="P319" i="1" s="1"/>
  <c r="O320" i="1"/>
  <c r="P320" i="1" s="1"/>
  <c r="O321" i="1"/>
  <c r="P321" i="1" s="1"/>
  <c r="O322" i="1"/>
  <c r="P322" i="1" s="1"/>
  <c r="O323" i="1"/>
  <c r="P323" i="1" s="1"/>
  <c r="O324" i="1"/>
  <c r="P324" i="1" s="1"/>
  <c r="O325" i="1"/>
  <c r="P325" i="1" s="1"/>
  <c r="O326" i="1"/>
  <c r="P326" i="1" s="1"/>
  <c r="O327" i="1"/>
  <c r="P327" i="1" s="1"/>
  <c r="O328" i="1"/>
  <c r="P328" i="1" s="1"/>
  <c r="O329" i="1"/>
  <c r="P329" i="1" s="1"/>
  <c r="O330" i="1"/>
  <c r="P330" i="1" s="1"/>
  <c r="O331" i="1"/>
  <c r="P331" i="1" s="1"/>
  <c r="O332" i="1"/>
  <c r="P332" i="1" s="1"/>
  <c r="O333" i="1"/>
  <c r="P333" i="1" s="1"/>
  <c r="O334" i="1"/>
  <c r="P334" i="1" s="1"/>
  <c r="O335" i="1"/>
  <c r="P335" i="1" s="1"/>
  <c r="O336" i="1"/>
  <c r="P336" i="1" s="1"/>
  <c r="O337" i="1"/>
  <c r="P337" i="1" s="1"/>
  <c r="O338" i="1"/>
  <c r="P338" i="1" s="1"/>
  <c r="O339" i="1"/>
  <c r="P339" i="1" s="1"/>
  <c r="O340" i="1"/>
  <c r="P340" i="1" s="1"/>
  <c r="O341" i="1"/>
  <c r="P341" i="1" s="1"/>
  <c r="O342" i="1"/>
  <c r="P342" i="1" s="1"/>
  <c r="O343" i="1"/>
  <c r="P343" i="1" s="1"/>
  <c r="O344" i="1"/>
  <c r="P344" i="1" s="1"/>
  <c r="O345" i="1"/>
  <c r="P345" i="1" s="1"/>
  <c r="O346" i="1"/>
  <c r="P346" i="1" s="1"/>
  <c r="O347" i="1"/>
  <c r="P347" i="1" s="1"/>
  <c r="O348" i="1"/>
  <c r="P348" i="1" s="1"/>
  <c r="O349" i="1"/>
  <c r="P349" i="1" s="1"/>
  <c r="O350" i="1"/>
  <c r="P350" i="1" s="1"/>
  <c r="O351" i="1"/>
  <c r="P351" i="1" s="1"/>
  <c r="O352" i="1"/>
  <c r="P352" i="1" s="1"/>
  <c r="O353" i="1"/>
  <c r="P353" i="1" s="1"/>
  <c r="O354" i="1"/>
  <c r="P354" i="1" s="1"/>
  <c r="O355" i="1"/>
  <c r="P355" i="1" s="1"/>
  <c r="O356" i="1"/>
  <c r="P356" i="1" s="1"/>
  <c r="O357" i="1"/>
  <c r="P357" i="1" s="1"/>
  <c r="O358" i="1"/>
  <c r="P358" i="1" s="1"/>
  <c r="O359" i="1"/>
  <c r="P359" i="1" s="1"/>
  <c r="O360" i="1"/>
  <c r="P360" i="1" s="1"/>
  <c r="O361" i="1"/>
  <c r="P361" i="1" s="1"/>
  <c r="O362" i="1"/>
  <c r="P362" i="1" s="1"/>
  <c r="O363" i="1"/>
  <c r="P363" i="1" s="1"/>
  <c r="O364" i="1"/>
  <c r="P364" i="1" s="1"/>
  <c r="O365" i="1"/>
  <c r="P365" i="1" s="1"/>
  <c r="O366" i="1"/>
  <c r="P366" i="1" s="1"/>
  <c r="O367" i="1"/>
  <c r="P367" i="1" s="1"/>
  <c r="O368" i="1"/>
  <c r="P368" i="1" s="1"/>
  <c r="O369" i="1"/>
  <c r="P369" i="1" s="1"/>
  <c r="O370" i="1"/>
  <c r="P370" i="1" s="1"/>
  <c r="O371" i="1"/>
  <c r="P371" i="1" s="1"/>
  <c r="O372" i="1"/>
  <c r="P372" i="1" s="1"/>
  <c r="O373" i="1"/>
  <c r="P373" i="1" s="1"/>
  <c r="O374" i="1"/>
  <c r="P374" i="1" s="1"/>
  <c r="O375" i="1"/>
  <c r="P375" i="1" s="1"/>
  <c r="O376" i="1"/>
  <c r="P376" i="1" s="1"/>
  <c r="O377" i="1"/>
  <c r="P377" i="1" s="1"/>
  <c r="O378" i="1"/>
  <c r="P378" i="1" s="1"/>
  <c r="O379" i="1"/>
  <c r="P379" i="1" s="1"/>
  <c r="O380" i="1"/>
  <c r="P380" i="1" s="1"/>
  <c r="O381" i="1"/>
  <c r="P381" i="1" s="1"/>
  <c r="O382" i="1"/>
  <c r="P382" i="1" s="1"/>
  <c r="O383" i="1"/>
  <c r="P383" i="1" s="1"/>
  <c r="O384" i="1"/>
  <c r="P384" i="1" s="1"/>
  <c r="O385" i="1"/>
  <c r="P385" i="1" s="1"/>
  <c r="O386" i="1"/>
  <c r="P386" i="1" s="1"/>
  <c r="O387" i="1"/>
  <c r="P387" i="1" s="1"/>
  <c r="O388" i="1"/>
  <c r="P388" i="1" s="1"/>
  <c r="O389" i="1"/>
  <c r="P389" i="1" s="1"/>
  <c r="O390" i="1"/>
  <c r="P390" i="1" s="1"/>
  <c r="O391" i="1"/>
  <c r="P391" i="1" s="1"/>
  <c r="O392" i="1"/>
  <c r="P392" i="1" s="1"/>
  <c r="O393" i="1"/>
  <c r="P393" i="1" s="1"/>
  <c r="O394" i="1"/>
  <c r="P394" i="1" s="1"/>
  <c r="O395" i="1"/>
  <c r="P395" i="1" s="1"/>
  <c r="O396" i="1"/>
  <c r="P396" i="1" s="1"/>
  <c r="O397" i="1"/>
  <c r="P397" i="1" s="1"/>
  <c r="O398" i="1"/>
  <c r="P398" i="1" s="1"/>
  <c r="O399" i="1"/>
  <c r="P399" i="1" s="1"/>
  <c r="O400" i="1"/>
  <c r="P400" i="1" s="1"/>
  <c r="O401" i="1"/>
  <c r="P401" i="1" s="1"/>
  <c r="O402" i="1"/>
  <c r="P402" i="1" s="1"/>
  <c r="O403" i="1"/>
  <c r="P403" i="1" s="1"/>
  <c r="O404" i="1"/>
  <c r="P404" i="1" s="1"/>
  <c r="O405" i="1"/>
  <c r="P405" i="1" s="1"/>
  <c r="O406" i="1"/>
  <c r="P406" i="1" s="1"/>
  <c r="O407" i="1"/>
  <c r="P407" i="1" s="1"/>
  <c r="O408" i="1"/>
  <c r="P408" i="1" s="1"/>
  <c r="O409" i="1"/>
  <c r="P409" i="1" s="1"/>
  <c r="O410" i="1"/>
  <c r="P410" i="1" s="1"/>
  <c r="O411" i="1"/>
  <c r="P411" i="1" s="1"/>
  <c r="O412" i="1"/>
  <c r="P412" i="1" s="1"/>
  <c r="O413" i="1"/>
  <c r="P413" i="1" s="1"/>
  <c r="O414" i="1"/>
  <c r="P414" i="1" s="1"/>
  <c r="O415" i="1"/>
  <c r="P415" i="1" s="1"/>
  <c r="O416" i="1"/>
  <c r="P416" i="1" s="1"/>
  <c r="O417" i="1"/>
  <c r="P417" i="1" s="1"/>
  <c r="O418" i="1"/>
  <c r="P418" i="1" s="1"/>
  <c r="O419" i="1"/>
  <c r="P419" i="1" s="1"/>
  <c r="O420" i="1"/>
  <c r="P420" i="1" s="1"/>
  <c r="O421" i="1"/>
  <c r="P421" i="1" s="1"/>
  <c r="O422" i="1"/>
  <c r="P422" i="1" s="1"/>
  <c r="O423" i="1"/>
  <c r="P423" i="1" s="1"/>
  <c r="O424" i="1"/>
  <c r="P424" i="1" s="1"/>
  <c r="O425" i="1"/>
  <c r="P425" i="1" s="1"/>
  <c r="O426" i="1"/>
  <c r="P426" i="1" s="1"/>
  <c r="O427" i="1"/>
  <c r="P427" i="1" s="1"/>
  <c r="O428" i="1"/>
  <c r="P428" i="1" s="1"/>
  <c r="O429" i="1"/>
  <c r="P429" i="1" s="1"/>
  <c r="O430" i="1"/>
  <c r="P430" i="1" s="1"/>
  <c r="O431" i="1"/>
  <c r="P431" i="1" s="1"/>
  <c r="O432" i="1"/>
  <c r="P432" i="1" s="1"/>
  <c r="O433" i="1"/>
  <c r="P433" i="1" s="1"/>
  <c r="O434" i="1"/>
  <c r="P434" i="1" s="1"/>
  <c r="O435" i="1"/>
  <c r="P435" i="1" s="1"/>
  <c r="O436" i="1"/>
  <c r="P436" i="1" s="1"/>
  <c r="O437" i="1"/>
  <c r="P437" i="1" s="1"/>
  <c r="O438" i="1"/>
  <c r="P438" i="1" s="1"/>
  <c r="O439" i="1"/>
  <c r="P439" i="1" s="1"/>
  <c r="O440" i="1"/>
  <c r="P440" i="1" s="1"/>
  <c r="O441" i="1"/>
  <c r="P441" i="1" s="1"/>
  <c r="O442" i="1"/>
  <c r="P442" i="1" s="1"/>
  <c r="O443" i="1"/>
  <c r="P443" i="1" s="1"/>
  <c r="O444" i="1"/>
  <c r="P444" i="1" s="1"/>
  <c r="O445" i="1"/>
  <c r="P445" i="1" s="1"/>
  <c r="O446" i="1"/>
  <c r="P446" i="1" s="1"/>
  <c r="O447" i="1"/>
  <c r="P447" i="1" s="1"/>
  <c r="O448" i="1"/>
  <c r="P448" i="1" s="1"/>
  <c r="O449" i="1"/>
  <c r="P449" i="1" s="1"/>
  <c r="O450" i="1"/>
  <c r="P450" i="1" s="1"/>
  <c r="O451" i="1"/>
  <c r="P451" i="1" s="1"/>
  <c r="O452" i="1"/>
  <c r="P452" i="1" s="1"/>
  <c r="O453" i="1"/>
  <c r="P453" i="1" s="1"/>
  <c r="O454" i="1"/>
  <c r="P454" i="1" s="1"/>
  <c r="O455" i="1"/>
  <c r="P455" i="1" s="1"/>
  <c r="O456" i="1"/>
  <c r="P456" i="1" s="1"/>
  <c r="O457" i="1"/>
  <c r="P457" i="1" s="1"/>
  <c r="O458" i="1"/>
  <c r="P458" i="1" s="1"/>
  <c r="O459" i="1"/>
  <c r="P459" i="1" s="1"/>
  <c r="O460" i="1"/>
  <c r="P460" i="1" s="1"/>
  <c r="O461" i="1"/>
  <c r="P461" i="1" s="1"/>
  <c r="O462" i="1"/>
  <c r="P462" i="1" s="1"/>
  <c r="O463" i="1"/>
  <c r="P463" i="1" s="1"/>
  <c r="O464" i="1"/>
  <c r="P464" i="1" s="1"/>
  <c r="O465" i="1"/>
  <c r="P465" i="1" s="1"/>
  <c r="O466" i="1"/>
  <c r="P466" i="1" s="1"/>
  <c r="O467" i="1"/>
  <c r="P467" i="1" s="1"/>
  <c r="O468" i="1"/>
  <c r="P468" i="1" s="1"/>
  <c r="O469" i="1"/>
  <c r="P469" i="1" s="1"/>
  <c r="O470" i="1"/>
  <c r="P470" i="1" s="1"/>
  <c r="O471" i="1"/>
  <c r="P471" i="1" s="1"/>
  <c r="O472" i="1"/>
  <c r="P472" i="1" s="1"/>
  <c r="O473" i="1"/>
  <c r="P473" i="1" s="1"/>
  <c r="O474" i="1"/>
  <c r="P474" i="1" s="1"/>
  <c r="O475" i="1"/>
  <c r="P475" i="1" s="1"/>
  <c r="O476" i="1"/>
  <c r="P476" i="1" s="1"/>
  <c r="O477" i="1"/>
  <c r="P477" i="1" s="1"/>
  <c r="O478" i="1"/>
  <c r="P478" i="1" s="1"/>
  <c r="O479" i="1"/>
  <c r="P479" i="1" s="1"/>
  <c r="O480" i="1"/>
  <c r="P480" i="1" s="1"/>
  <c r="O481" i="1"/>
  <c r="P481" i="1" s="1"/>
  <c r="O482" i="1"/>
  <c r="P482" i="1" s="1"/>
  <c r="O483" i="1"/>
  <c r="P483" i="1" s="1"/>
  <c r="O484" i="1"/>
  <c r="P484" i="1" s="1"/>
  <c r="O485" i="1"/>
  <c r="P485" i="1" s="1"/>
  <c r="O486" i="1"/>
  <c r="P486" i="1" s="1"/>
  <c r="O487" i="1"/>
  <c r="P487" i="1" s="1"/>
  <c r="O488" i="1"/>
  <c r="P488" i="1" s="1"/>
  <c r="O489" i="1"/>
  <c r="P489" i="1" s="1"/>
  <c r="O490" i="1"/>
  <c r="P490" i="1" s="1"/>
  <c r="O491" i="1"/>
  <c r="P491" i="1" s="1"/>
  <c r="O492" i="1"/>
  <c r="P492" i="1" s="1"/>
  <c r="O493" i="1"/>
  <c r="P493" i="1" s="1"/>
  <c r="O494" i="1"/>
  <c r="P494" i="1" s="1"/>
  <c r="O495" i="1"/>
  <c r="P495" i="1" s="1"/>
  <c r="O496" i="1"/>
  <c r="P496" i="1" s="1"/>
  <c r="O497" i="1"/>
  <c r="P497" i="1" s="1"/>
  <c r="O498" i="1"/>
  <c r="P498" i="1" s="1"/>
  <c r="O499" i="1"/>
  <c r="P499" i="1" s="1"/>
  <c r="O500" i="1"/>
  <c r="P500" i="1" s="1"/>
  <c r="O501" i="1"/>
  <c r="P501" i="1" s="1"/>
  <c r="O502" i="1"/>
  <c r="P502" i="1" s="1"/>
  <c r="O503" i="1"/>
  <c r="P503" i="1" s="1"/>
  <c r="O504" i="1"/>
  <c r="P504" i="1" s="1"/>
  <c r="O505" i="1"/>
  <c r="P505" i="1" s="1"/>
  <c r="O506" i="1"/>
  <c r="P506" i="1" s="1"/>
  <c r="O507" i="1"/>
  <c r="P507" i="1" s="1"/>
  <c r="O508" i="1"/>
  <c r="P508" i="1" s="1"/>
  <c r="O509" i="1"/>
  <c r="P509" i="1" s="1"/>
  <c r="O510" i="1"/>
  <c r="P510" i="1" s="1"/>
  <c r="O511" i="1"/>
  <c r="P511" i="1" s="1"/>
  <c r="O512" i="1"/>
  <c r="P512" i="1" s="1"/>
  <c r="O513" i="1"/>
  <c r="P513" i="1" s="1"/>
  <c r="O514" i="1"/>
  <c r="P514" i="1" s="1"/>
  <c r="O515" i="1"/>
  <c r="P515" i="1" s="1"/>
  <c r="O516" i="1"/>
  <c r="P516" i="1" s="1"/>
  <c r="O517" i="1"/>
  <c r="P517" i="1" s="1"/>
  <c r="O518" i="1"/>
  <c r="P518" i="1" s="1"/>
  <c r="O519" i="1"/>
  <c r="P519" i="1" s="1"/>
  <c r="O520" i="1"/>
  <c r="P520" i="1" s="1"/>
  <c r="O521" i="1"/>
  <c r="P521" i="1" s="1"/>
  <c r="O522" i="1"/>
  <c r="P522" i="1" s="1"/>
  <c r="O523" i="1"/>
  <c r="P523" i="1" s="1"/>
  <c r="O524" i="1"/>
  <c r="P524" i="1" s="1"/>
  <c r="O525" i="1"/>
  <c r="P525" i="1" s="1"/>
  <c r="O526" i="1"/>
  <c r="P526" i="1" s="1"/>
  <c r="O527" i="1"/>
  <c r="P527" i="1" s="1"/>
  <c r="O528" i="1"/>
  <c r="P528" i="1" s="1"/>
  <c r="O529" i="1"/>
  <c r="P529" i="1" s="1"/>
  <c r="O530" i="1"/>
  <c r="P530" i="1" s="1"/>
  <c r="O531" i="1"/>
  <c r="P531" i="1" s="1"/>
  <c r="O532" i="1"/>
  <c r="P532" i="1" s="1"/>
  <c r="O533" i="1"/>
  <c r="P533" i="1" s="1"/>
  <c r="O534" i="1"/>
  <c r="P534" i="1" s="1"/>
  <c r="O535" i="1"/>
  <c r="P535" i="1" s="1"/>
  <c r="O536" i="1"/>
  <c r="P536" i="1" s="1"/>
  <c r="O537" i="1"/>
  <c r="P537" i="1" s="1"/>
  <c r="O538" i="1"/>
  <c r="P538" i="1" s="1"/>
  <c r="O539" i="1"/>
  <c r="P539" i="1" s="1"/>
  <c r="O540" i="1"/>
  <c r="P540" i="1" s="1"/>
  <c r="O541" i="1"/>
  <c r="P541" i="1" s="1"/>
  <c r="O542" i="1"/>
  <c r="P542" i="1" s="1"/>
  <c r="O543" i="1"/>
  <c r="P543" i="1" s="1"/>
  <c r="O544" i="1"/>
  <c r="P544" i="1" s="1"/>
  <c r="O545" i="1"/>
  <c r="P545" i="1" s="1"/>
  <c r="O546" i="1"/>
  <c r="P546" i="1" s="1"/>
  <c r="O547" i="1"/>
  <c r="P547" i="1" s="1"/>
  <c r="O548" i="1"/>
  <c r="P548" i="1" s="1"/>
  <c r="O549" i="1"/>
  <c r="P549" i="1" s="1"/>
  <c r="O550" i="1"/>
  <c r="P550" i="1" s="1"/>
  <c r="O551" i="1"/>
  <c r="P551" i="1" s="1"/>
  <c r="O552" i="1"/>
  <c r="P552" i="1" s="1"/>
  <c r="O553" i="1"/>
  <c r="P553" i="1" s="1"/>
  <c r="O554" i="1"/>
  <c r="P554" i="1" s="1"/>
  <c r="O555" i="1"/>
  <c r="P555" i="1" s="1"/>
  <c r="O556" i="1"/>
  <c r="P556" i="1" s="1"/>
  <c r="O557" i="1"/>
  <c r="P557" i="1" s="1"/>
  <c r="O558" i="1"/>
  <c r="P558" i="1" s="1"/>
  <c r="O559" i="1"/>
  <c r="P559" i="1" s="1"/>
  <c r="O560" i="1"/>
  <c r="P560" i="1" s="1"/>
  <c r="O561" i="1"/>
  <c r="P561" i="1" s="1"/>
  <c r="O562" i="1"/>
  <c r="P562" i="1" s="1"/>
  <c r="O563" i="1"/>
  <c r="P563" i="1" s="1"/>
  <c r="O564" i="1"/>
  <c r="P564" i="1" s="1"/>
  <c r="O565" i="1"/>
  <c r="P565" i="1" s="1"/>
  <c r="O566" i="1"/>
  <c r="P566" i="1" s="1"/>
  <c r="O567" i="1"/>
  <c r="P567" i="1" s="1"/>
  <c r="O568" i="1"/>
  <c r="P568" i="1" s="1"/>
  <c r="O569" i="1"/>
  <c r="P569" i="1" s="1"/>
  <c r="O570" i="1"/>
  <c r="P570" i="1" s="1"/>
  <c r="O571" i="1"/>
  <c r="P571" i="1" s="1"/>
  <c r="O572" i="1"/>
  <c r="P572" i="1" s="1"/>
  <c r="O573" i="1"/>
  <c r="P573" i="1" s="1"/>
  <c r="O574" i="1"/>
  <c r="P574" i="1" s="1"/>
  <c r="O575" i="1"/>
  <c r="P575" i="1" s="1"/>
  <c r="O576" i="1"/>
  <c r="P576" i="1" s="1"/>
  <c r="O577" i="1"/>
  <c r="P577" i="1" s="1"/>
  <c r="O578" i="1"/>
  <c r="P578" i="1" s="1"/>
  <c r="O579" i="1"/>
  <c r="P579" i="1" s="1"/>
  <c r="O580" i="1"/>
  <c r="P580" i="1" s="1"/>
  <c r="O581" i="1"/>
  <c r="P581" i="1" s="1"/>
  <c r="O582" i="1"/>
  <c r="P582" i="1" s="1"/>
  <c r="O583" i="1"/>
  <c r="P583" i="1" s="1"/>
  <c r="O584" i="1"/>
  <c r="P584" i="1" s="1"/>
  <c r="O585" i="1"/>
  <c r="P585" i="1" s="1"/>
  <c r="O586" i="1"/>
  <c r="P586" i="1" s="1"/>
  <c r="O587" i="1"/>
  <c r="P587" i="1" s="1"/>
  <c r="O588" i="1"/>
  <c r="P588" i="1" s="1"/>
  <c r="O589" i="1"/>
  <c r="P589" i="1" s="1"/>
  <c r="O590" i="1"/>
  <c r="P590" i="1" s="1"/>
  <c r="O591" i="1"/>
  <c r="P591" i="1" s="1"/>
  <c r="O592" i="1"/>
  <c r="P592" i="1" s="1"/>
  <c r="O593" i="1"/>
  <c r="P593" i="1" s="1"/>
  <c r="O594" i="1"/>
  <c r="P594" i="1" s="1"/>
  <c r="O595" i="1"/>
  <c r="P595" i="1" s="1"/>
  <c r="O596" i="1"/>
  <c r="P596" i="1" s="1"/>
  <c r="O597" i="1"/>
  <c r="P597" i="1" s="1"/>
  <c r="O598" i="1"/>
  <c r="P598" i="1" s="1"/>
  <c r="O599" i="1"/>
  <c r="P599" i="1" s="1"/>
  <c r="O600" i="1"/>
  <c r="P600" i="1" s="1"/>
  <c r="O601" i="1"/>
  <c r="P601" i="1" s="1"/>
  <c r="O602" i="1"/>
  <c r="P602" i="1" s="1"/>
  <c r="O603" i="1"/>
  <c r="P603" i="1" s="1"/>
  <c r="O604" i="1"/>
  <c r="P604" i="1" s="1"/>
  <c r="O605" i="1"/>
  <c r="P605" i="1" s="1"/>
  <c r="O606" i="1"/>
  <c r="P606" i="1" s="1"/>
  <c r="O607" i="1"/>
  <c r="P607" i="1" s="1"/>
  <c r="O608" i="1"/>
  <c r="P608" i="1" s="1"/>
  <c r="O609" i="1"/>
  <c r="P609" i="1" s="1"/>
  <c r="O610" i="1"/>
  <c r="P610" i="1" s="1"/>
  <c r="O611" i="1"/>
  <c r="P611" i="1" s="1"/>
  <c r="O612" i="1"/>
  <c r="P612" i="1" s="1"/>
  <c r="O613" i="1"/>
  <c r="P613" i="1" s="1"/>
  <c r="O614" i="1"/>
  <c r="P614" i="1" s="1"/>
  <c r="O615" i="1"/>
  <c r="P615" i="1" s="1"/>
  <c r="O616" i="1"/>
  <c r="P616" i="1" s="1"/>
  <c r="O617" i="1"/>
  <c r="P617" i="1" s="1"/>
  <c r="O618" i="1"/>
  <c r="P618" i="1" s="1"/>
  <c r="O619" i="1"/>
  <c r="P619" i="1" s="1"/>
  <c r="O620" i="1"/>
  <c r="P620" i="1" s="1"/>
  <c r="O621" i="1"/>
  <c r="P621" i="1" s="1"/>
  <c r="O622" i="1"/>
  <c r="P622" i="1" s="1"/>
  <c r="O623" i="1"/>
  <c r="P623" i="1" s="1"/>
  <c r="O624" i="1"/>
  <c r="P624" i="1" s="1"/>
  <c r="O625" i="1"/>
  <c r="P625" i="1" s="1"/>
  <c r="O626" i="1"/>
  <c r="P626" i="1" s="1"/>
  <c r="O627" i="1"/>
  <c r="P627" i="1" s="1"/>
  <c r="O628" i="1"/>
  <c r="P628" i="1" s="1"/>
  <c r="O629" i="1"/>
  <c r="P629" i="1" s="1"/>
  <c r="O630" i="1"/>
  <c r="P630" i="1" s="1"/>
  <c r="O631" i="1"/>
  <c r="P631" i="1" s="1"/>
  <c r="O632" i="1"/>
  <c r="P632" i="1" s="1"/>
  <c r="O633" i="1"/>
  <c r="P633" i="1" s="1"/>
  <c r="O634" i="1"/>
  <c r="P634" i="1" s="1"/>
  <c r="O635" i="1"/>
  <c r="P635" i="1" s="1"/>
  <c r="O636" i="1"/>
  <c r="P636" i="1" s="1"/>
  <c r="O637" i="1"/>
  <c r="P637" i="1" s="1"/>
  <c r="O638" i="1"/>
  <c r="P638" i="1" s="1"/>
  <c r="O639" i="1"/>
  <c r="P639" i="1" s="1"/>
  <c r="O640" i="1"/>
  <c r="P640" i="1" s="1"/>
  <c r="O641" i="1"/>
  <c r="P641" i="1" s="1"/>
  <c r="O642" i="1"/>
  <c r="P642" i="1" s="1"/>
  <c r="O643" i="1"/>
  <c r="P643" i="1" s="1"/>
  <c r="O644" i="1"/>
  <c r="P644" i="1" s="1"/>
  <c r="O645" i="1"/>
  <c r="P645" i="1" s="1"/>
  <c r="O646" i="1"/>
  <c r="P646" i="1" s="1"/>
  <c r="O647" i="1"/>
  <c r="P647" i="1" s="1"/>
  <c r="O648" i="1"/>
  <c r="P648" i="1" s="1"/>
  <c r="O649" i="1"/>
  <c r="P649" i="1" s="1"/>
  <c r="O650" i="1"/>
  <c r="P650" i="1" s="1"/>
  <c r="O651" i="1"/>
  <c r="P651" i="1" s="1"/>
  <c r="O652" i="1"/>
  <c r="P652" i="1" s="1"/>
  <c r="O653" i="1"/>
  <c r="P653" i="1" s="1"/>
  <c r="O654" i="1"/>
  <c r="P654" i="1" s="1"/>
  <c r="O655" i="1"/>
  <c r="P655" i="1" s="1"/>
  <c r="O656" i="1"/>
  <c r="P656" i="1" s="1"/>
  <c r="O657" i="1"/>
  <c r="P657" i="1" s="1"/>
  <c r="O658" i="1"/>
  <c r="P658" i="1" s="1"/>
  <c r="O659" i="1"/>
  <c r="P659" i="1" s="1"/>
  <c r="O660" i="1"/>
  <c r="P660" i="1" s="1"/>
  <c r="O661" i="1"/>
  <c r="P661" i="1" s="1"/>
  <c r="O662" i="1"/>
  <c r="P662" i="1" s="1"/>
  <c r="O663" i="1"/>
  <c r="P663" i="1" s="1"/>
  <c r="O664" i="1"/>
  <c r="P664" i="1" s="1"/>
  <c r="O665" i="1"/>
  <c r="P665" i="1" s="1"/>
  <c r="O666" i="1"/>
  <c r="P666" i="1" s="1"/>
  <c r="O667" i="1"/>
  <c r="P667" i="1" s="1"/>
  <c r="O668" i="1"/>
  <c r="P668" i="1" s="1"/>
  <c r="O669" i="1"/>
  <c r="P669" i="1" s="1"/>
  <c r="O670" i="1"/>
  <c r="P670" i="1" s="1"/>
  <c r="O671" i="1"/>
  <c r="P671" i="1" s="1"/>
  <c r="O672" i="1"/>
  <c r="P672" i="1" s="1"/>
  <c r="O673" i="1"/>
  <c r="P673" i="1" s="1"/>
  <c r="O674" i="1"/>
  <c r="P674" i="1" s="1"/>
  <c r="O675" i="1"/>
  <c r="P675" i="1" s="1"/>
  <c r="O676" i="1"/>
  <c r="P676" i="1" s="1"/>
  <c r="O677" i="1"/>
  <c r="P677" i="1" s="1"/>
  <c r="O678" i="1"/>
  <c r="P678" i="1" s="1"/>
  <c r="O679" i="1"/>
  <c r="P679" i="1" s="1"/>
  <c r="O680" i="1"/>
  <c r="P680" i="1" s="1"/>
  <c r="O681" i="1"/>
  <c r="P681" i="1" s="1"/>
  <c r="O682" i="1"/>
  <c r="P682" i="1" s="1"/>
  <c r="O683" i="1"/>
  <c r="P683" i="1" s="1"/>
  <c r="O684" i="1"/>
  <c r="P684" i="1" s="1"/>
  <c r="O685" i="1"/>
  <c r="P685" i="1" s="1"/>
  <c r="O686" i="1"/>
  <c r="P686" i="1" s="1"/>
  <c r="O687" i="1"/>
  <c r="P687" i="1" s="1"/>
  <c r="O688" i="1"/>
  <c r="P688" i="1" s="1"/>
  <c r="O689" i="1"/>
  <c r="P689" i="1" s="1"/>
  <c r="O690" i="1"/>
  <c r="P690" i="1" s="1"/>
  <c r="O691" i="1"/>
  <c r="P691" i="1" s="1"/>
  <c r="O692" i="1"/>
  <c r="P692" i="1" s="1"/>
  <c r="O693" i="1"/>
  <c r="P693" i="1" s="1"/>
  <c r="O694" i="1"/>
  <c r="P694" i="1" s="1"/>
  <c r="O695" i="1"/>
  <c r="P695" i="1" s="1"/>
  <c r="O696" i="1"/>
  <c r="P696" i="1" s="1"/>
  <c r="O697" i="1"/>
  <c r="P697" i="1" s="1"/>
  <c r="O698" i="1"/>
  <c r="P698" i="1" s="1"/>
  <c r="O699" i="1"/>
  <c r="P699" i="1" s="1"/>
  <c r="O700" i="1"/>
  <c r="P700" i="1" s="1"/>
  <c r="O701" i="1"/>
  <c r="P701" i="1" s="1"/>
  <c r="O702" i="1"/>
  <c r="P702" i="1" s="1"/>
  <c r="O703" i="1"/>
  <c r="P703" i="1" s="1"/>
  <c r="O704" i="1"/>
  <c r="P704" i="1" s="1"/>
  <c r="O705" i="1"/>
  <c r="P705" i="1" s="1"/>
  <c r="O706" i="1"/>
  <c r="P706" i="1" s="1"/>
  <c r="O707" i="1"/>
  <c r="P707" i="1" s="1"/>
  <c r="O708" i="1"/>
  <c r="P708" i="1" s="1"/>
  <c r="O709" i="1"/>
  <c r="P709" i="1" s="1"/>
  <c r="O710" i="1"/>
  <c r="P710" i="1" s="1"/>
  <c r="O711" i="1"/>
  <c r="P711" i="1" s="1"/>
  <c r="O712" i="1"/>
  <c r="P712" i="1" s="1"/>
  <c r="O713" i="1"/>
  <c r="P713" i="1" s="1"/>
  <c r="O714" i="1"/>
  <c r="P714" i="1" s="1"/>
  <c r="O715" i="1"/>
  <c r="P715" i="1" s="1"/>
  <c r="O716" i="1"/>
  <c r="P716" i="1" s="1"/>
  <c r="O717" i="1"/>
  <c r="P717" i="1" s="1"/>
  <c r="O718" i="1"/>
  <c r="P718" i="1" s="1"/>
  <c r="O719" i="1"/>
  <c r="P719" i="1" s="1"/>
  <c r="O720" i="1"/>
  <c r="P720" i="1" s="1"/>
  <c r="O721" i="1"/>
  <c r="P721" i="1" s="1"/>
  <c r="O722" i="1"/>
  <c r="P722" i="1" s="1"/>
  <c r="O723" i="1"/>
  <c r="P723" i="1" s="1"/>
  <c r="O724" i="1"/>
  <c r="P724" i="1" s="1"/>
  <c r="O725" i="1"/>
  <c r="P725" i="1" s="1"/>
  <c r="O726" i="1"/>
  <c r="P726" i="1" s="1"/>
  <c r="O727" i="1"/>
  <c r="P727" i="1" s="1"/>
  <c r="O728" i="1"/>
  <c r="P728" i="1" s="1"/>
  <c r="O729" i="1"/>
  <c r="P729" i="1" s="1"/>
  <c r="O730" i="1"/>
  <c r="P730" i="1" s="1"/>
  <c r="O731" i="1"/>
  <c r="P731" i="1" s="1"/>
  <c r="O732" i="1"/>
  <c r="P732" i="1" s="1"/>
  <c r="O733" i="1"/>
  <c r="P733" i="1" s="1"/>
  <c r="O734" i="1"/>
  <c r="P734" i="1" s="1"/>
  <c r="O735" i="1"/>
  <c r="P735" i="1" s="1"/>
  <c r="O736" i="1"/>
  <c r="P736" i="1" s="1"/>
  <c r="O737" i="1"/>
  <c r="P737" i="1" s="1"/>
  <c r="O738" i="1"/>
  <c r="P738" i="1" s="1"/>
  <c r="O739" i="1"/>
  <c r="P739" i="1" s="1"/>
  <c r="O740" i="1"/>
  <c r="P740" i="1" s="1"/>
  <c r="O741" i="1"/>
  <c r="P741" i="1" s="1"/>
  <c r="O742" i="1"/>
  <c r="P742" i="1" s="1"/>
  <c r="O743" i="1"/>
  <c r="P743" i="1" s="1"/>
  <c r="O744" i="1"/>
  <c r="P744" i="1" s="1"/>
  <c r="O745" i="1"/>
  <c r="P745" i="1" s="1"/>
  <c r="O746" i="1"/>
  <c r="P746" i="1" s="1"/>
  <c r="O747" i="1"/>
  <c r="P747" i="1" s="1"/>
  <c r="O748" i="1"/>
  <c r="P748" i="1" s="1"/>
  <c r="O749" i="1"/>
  <c r="P749" i="1" s="1"/>
  <c r="O750" i="1"/>
  <c r="P750" i="1" s="1"/>
  <c r="O751" i="1"/>
  <c r="P751" i="1" s="1"/>
  <c r="O752" i="1"/>
  <c r="P752" i="1" s="1"/>
  <c r="O753" i="1"/>
  <c r="P753" i="1" s="1"/>
  <c r="O754" i="1"/>
  <c r="P754" i="1" s="1"/>
  <c r="O755" i="1"/>
  <c r="P755" i="1" s="1"/>
  <c r="O756" i="1"/>
  <c r="P756" i="1" s="1"/>
  <c r="O757" i="1"/>
  <c r="P757" i="1" s="1"/>
  <c r="O758" i="1"/>
  <c r="P758" i="1" s="1"/>
  <c r="O759" i="1"/>
  <c r="P759" i="1" s="1"/>
  <c r="O760" i="1"/>
  <c r="P760" i="1" s="1"/>
  <c r="O761" i="1"/>
  <c r="P761" i="1" s="1"/>
  <c r="O762" i="1"/>
  <c r="P762" i="1" s="1"/>
  <c r="O763" i="1"/>
  <c r="P763" i="1" s="1"/>
  <c r="O764" i="1"/>
  <c r="P764" i="1" s="1"/>
  <c r="O765" i="1"/>
  <c r="P765" i="1" s="1"/>
  <c r="O766" i="1"/>
  <c r="P766" i="1" s="1"/>
  <c r="O767" i="1"/>
  <c r="P767" i="1" s="1"/>
  <c r="O768" i="1"/>
  <c r="P768" i="1" s="1"/>
  <c r="O769" i="1"/>
  <c r="P769" i="1" s="1"/>
  <c r="O770" i="1"/>
  <c r="P770" i="1" s="1"/>
  <c r="O771" i="1"/>
  <c r="P771" i="1" s="1"/>
  <c r="O772" i="1"/>
  <c r="P772" i="1" s="1"/>
  <c r="O773" i="1"/>
  <c r="P773" i="1" s="1"/>
  <c r="O774" i="1"/>
  <c r="P774" i="1" s="1"/>
  <c r="O775" i="1"/>
  <c r="P775" i="1" s="1"/>
  <c r="O776" i="1"/>
  <c r="P776" i="1" s="1"/>
  <c r="O777" i="1"/>
  <c r="P777" i="1" s="1"/>
  <c r="O778" i="1"/>
  <c r="P778" i="1" s="1"/>
  <c r="O779" i="1"/>
  <c r="P779" i="1" s="1"/>
  <c r="O780" i="1"/>
  <c r="P780" i="1" s="1"/>
  <c r="O781" i="1"/>
  <c r="P781" i="1" s="1"/>
  <c r="O782" i="1"/>
  <c r="P782" i="1" s="1"/>
  <c r="O783" i="1"/>
  <c r="P783" i="1" s="1"/>
  <c r="O784" i="1"/>
  <c r="P784" i="1" s="1"/>
  <c r="O785" i="1"/>
  <c r="P785" i="1" s="1"/>
  <c r="O786" i="1"/>
  <c r="P786" i="1" s="1"/>
  <c r="O787" i="1"/>
  <c r="P787" i="1" s="1"/>
  <c r="O788" i="1"/>
  <c r="P788" i="1" s="1"/>
  <c r="O789" i="1"/>
  <c r="P789" i="1" s="1"/>
  <c r="O790" i="1"/>
  <c r="P790" i="1" s="1"/>
  <c r="O791" i="1"/>
  <c r="P791" i="1" s="1"/>
  <c r="O792" i="1"/>
  <c r="P792" i="1" s="1"/>
  <c r="O793" i="1"/>
  <c r="P793" i="1" s="1"/>
  <c r="O794" i="1"/>
  <c r="P794" i="1" s="1"/>
  <c r="O795" i="1"/>
  <c r="P795" i="1" s="1"/>
  <c r="O796" i="1"/>
  <c r="P796" i="1" s="1"/>
  <c r="O797" i="1"/>
  <c r="P797" i="1" s="1"/>
  <c r="O798" i="1"/>
  <c r="P798" i="1" s="1"/>
  <c r="O799" i="1"/>
  <c r="P799" i="1" s="1"/>
  <c r="O800" i="1"/>
  <c r="P800" i="1" s="1"/>
  <c r="O801" i="1"/>
  <c r="P801" i="1" s="1"/>
  <c r="O802" i="1"/>
  <c r="P802" i="1" s="1"/>
  <c r="O803" i="1"/>
  <c r="P803" i="1" s="1"/>
  <c r="O804" i="1"/>
  <c r="P804" i="1" s="1"/>
  <c r="O805" i="1"/>
  <c r="P805" i="1" s="1"/>
  <c r="O806" i="1"/>
  <c r="P806" i="1" s="1"/>
  <c r="O807" i="1"/>
  <c r="P807" i="1" s="1"/>
  <c r="O808" i="1"/>
  <c r="P808" i="1" s="1"/>
  <c r="O809" i="1"/>
  <c r="P809" i="1" s="1"/>
  <c r="O810" i="1"/>
  <c r="P810" i="1" s="1"/>
  <c r="O811" i="1"/>
  <c r="P811" i="1" s="1"/>
  <c r="O812" i="1"/>
  <c r="P812" i="1" s="1"/>
  <c r="O813" i="1"/>
  <c r="P813" i="1" s="1"/>
  <c r="O814" i="1"/>
  <c r="P814" i="1" s="1"/>
  <c r="O815" i="1"/>
  <c r="P815" i="1" s="1"/>
  <c r="O816" i="1"/>
  <c r="P816" i="1" s="1"/>
  <c r="O817" i="1"/>
  <c r="P817" i="1" s="1"/>
  <c r="O818" i="1"/>
  <c r="P818" i="1" s="1"/>
  <c r="O819" i="1"/>
  <c r="P819" i="1" s="1"/>
  <c r="O820" i="1"/>
  <c r="P820" i="1" s="1"/>
  <c r="O821" i="1"/>
  <c r="P821" i="1" s="1"/>
  <c r="O822" i="1"/>
  <c r="P822" i="1" s="1"/>
  <c r="O823" i="1"/>
  <c r="P823" i="1" s="1"/>
  <c r="O824" i="1"/>
  <c r="P824" i="1" s="1"/>
  <c r="O825" i="1"/>
  <c r="P825" i="1" s="1"/>
  <c r="O826" i="1"/>
  <c r="P826" i="1" s="1"/>
  <c r="O827" i="1"/>
  <c r="P827" i="1" s="1"/>
  <c r="O828" i="1"/>
  <c r="P828" i="1" s="1"/>
  <c r="O829" i="1"/>
  <c r="P829" i="1" s="1"/>
  <c r="O830" i="1"/>
  <c r="P830" i="1" s="1"/>
  <c r="O831" i="1"/>
  <c r="P831" i="1" s="1"/>
  <c r="O832" i="1"/>
  <c r="P832" i="1" s="1"/>
  <c r="O833" i="1"/>
  <c r="P833" i="1" s="1"/>
  <c r="O834" i="1"/>
  <c r="P834" i="1" s="1"/>
  <c r="O835" i="1"/>
  <c r="P835" i="1" s="1"/>
  <c r="O836" i="1"/>
  <c r="P836" i="1" s="1"/>
  <c r="O837" i="1"/>
  <c r="P837" i="1" s="1"/>
  <c r="O838" i="1"/>
  <c r="P838" i="1" s="1"/>
  <c r="O839" i="1"/>
  <c r="P839" i="1" s="1"/>
  <c r="O840" i="1"/>
  <c r="P840" i="1" s="1"/>
  <c r="O841" i="1"/>
  <c r="P841" i="1" s="1"/>
  <c r="O842" i="1"/>
  <c r="P842" i="1" s="1"/>
  <c r="O843" i="1"/>
  <c r="P843" i="1" s="1"/>
  <c r="O844" i="1"/>
  <c r="P844" i="1" s="1"/>
  <c r="O845" i="1"/>
  <c r="P845" i="1" s="1"/>
  <c r="O846" i="1"/>
  <c r="P846" i="1" s="1"/>
  <c r="O847" i="1"/>
  <c r="P847" i="1" s="1"/>
  <c r="O848" i="1"/>
  <c r="P848" i="1" s="1"/>
  <c r="O849" i="1"/>
  <c r="P849" i="1" s="1"/>
  <c r="O850" i="1"/>
  <c r="P850" i="1" s="1"/>
  <c r="O851" i="1"/>
  <c r="P851" i="1" s="1"/>
  <c r="O852" i="1"/>
  <c r="P852" i="1" s="1"/>
  <c r="O853" i="1"/>
  <c r="P853" i="1" s="1"/>
  <c r="O854" i="1"/>
  <c r="P854" i="1" s="1"/>
  <c r="O855" i="1"/>
  <c r="P855" i="1" s="1"/>
  <c r="O856" i="1"/>
  <c r="P856" i="1" s="1"/>
  <c r="O857" i="1"/>
  <c r="P857" i="1" s="1"/>
  <c r="O858" i="1"/>
  <c r="P858" i="1" s="1"/>
  <c r="O859" i="1"/>
  <c r="P859" i="1" s="1"/>
  <c r="O860" i="1"/>
  <c r="P860" i="1" s="1"/>
  <c r="O861" i="1"/>
  <c r="P861" i="1" s="1"/>
  <c r="O862" i="1"/>
  <c r="P862" i="1" s="1"/>
  <c r="O863" i="1"/>
  <c r="P863" i="1" s="1"/>
  <c r="O864" i="1"/>
  <c r="P864" i="1" s="1"/>
  <c r="O865" i="1"/>
  <c r="P865" i="1" s="1"/>
  <c r="O866" i="1"/>
  <c r="P866" i="1" s="1"/>
  <c r="O867" i="1"/>
  <c r="P867" i="1" s="1"/>
  <c r="O868" i="1"/>
  <c r="P868" i="1" s="1"/>
  <c r="O869" i="1"/>
  <c r="P869" i="1" s="1"/>
  <c r="O870" i="1"/>
  <c r="P870" i="1" s="1"/>
  <c r="O871" i="1"/>
  <c r="P871" i="1" s="1"/>
  <c r="O872" i="1"/>
  <c r="P872" i="1" s="1"/>
  <c r="O873" i="1"/>
  <c r="P873" i="1" s="1"/>
  <c r="O874" i="1"/>
  <c r="P874" i="1" s="1"/>
  <c r="O875" i="1"/>
  <c r="P875" i="1" s="1"/>
  <c r="O876" i="1"/>
  <c r="P876" i="1" s="1"/>
  <c r="O877" i="1"/>
  <c r="P877" i="1" s="1"/>
  <c r="O878" i="1"/>
  <c r="P878" i="1" s="1"/>
  <c r="O879" i="1"/>
  <c r="P879" i="1" s="1"/>
  <c r="O880" i="1"/>
  <c r="P880" i="1" s="1"/>
  <c r="O881" i="1"/>
  <c r="P881" i="1" s="1"/>
  <c r="O882" i="1"/>
  <c r="P882" i="1" s="1"/>
  <c r="O883" i="1"/>
  <c r="P883" i="1" s="1"/>
  <c r="O884" i="1"/>
  <c r="P884" i="1" s="1"/>
  <c r="O885" i="1"/>
  <c r="P885" i="1" s="1"/>
  <c r="O886" i="1"/>
  <c r="P886" i="1" s="1"/>
  <c r="O887" i="1"/>
  <c r="P887" i="1" s="1"/>
  <c r="O888" i="1"/>
  <c r="P888" i="1" s="1"/>
  <c r="O889" i="1"/>
  <c r="P889" i="1" s="1"/>
  <c r="O890" i="1"/>
  <c r="P890" i="1" s="1"/>
  <c r="O891" i="1"/>
  <c r="P891" i="1" s="1"/>
  <c r="O892" i="1"/>
  <c r="P892" i="1" s="1"/>
  <c r="O893" i="1"/>
  <c r="P893" i="1" s="1"/>
  <c r="O894" i="1"/>
  <c r="P894" i="1" s="1"/>
  <c r="O895" i="1"/>
  <c r="P895" i="1" s="1"/>
  <c r="O896" i="1"/>
  <c r="P896" i="1" s="1"/>
  <c r="O897" i="1"/>
  <c r="P897" i="1" s="1"/>
  <c r="O898" i="1"/>
  <c r="P898" i="1" s="1"/>
  <c r="O899" i="1"/>
  <c r="P899" i="1" s="1"/>
  <c r="O900" i="1"/>
  <c r="P900" i="1" s="1"/>
  <c r="O901" i="1"/>
  <c r="P901" i="1" s="1"/>
  <c r="O902" i="1"/>
  <c r="P902" i="1" s="1"/>
  <c r="O903" i="1"/>
  <c r="P903" i="1" s="1"/>
  <c r="O904" i="1"/>
  <c r="P904" i="1" s="1"/>
  <c r="O905" i="1"/>
  <c r="P905" i="1" s="1"/>
  <c r="O906" i="1"/>
  <c r="P906" i="1" s="1"/>
  <c r="O907" i="1"/>
  <c r="P907" i="1" s="1"/>
  <c r="O908" i="1"/>
  <c r="P908" i="1" s="1"/>
  <c r="O909" i="1"/>
  <c r="P909" i="1" s="1"/>
  <c r="O910" i="1"/>
  <c r="P910" i="1" s="1"/>
  <c r="O911" i="1"/>
  <c r="P911" i="1" s="1"/>
  <c r="O912" i="1"/>
  <c r="P912" i="1" s="1"/>
  <c r="O913" i="1"/>
  <c r="P913" i="1" s="1"/>
  <c r="O914" i="1"/>
  <c r="P914" i="1" s="1"/>
  <c r="O915" i="1"/>
  <c r="P915" i="1" s="1"/>
  <c r="O916" i="1"/>
  <c r="P916" i="1" s="1"/>
  <c r="O917" i="1"/>
  <c r="P917" i="1" s="1"/>
  <c r="O918" i="1"/>
  <c r="P918" i="1" s="1"/>
  <c r="O919" i="1"/>
  <c r="P919" i="1" s="1"/>
  <c r="O920" i="1"/>
  <c r="P920" i="1" s="1"/>
  <c r="O921" i="1"/>
  <c r="P921" i="1" s="1"/>
  <c r="O922" i="1"/>
  <c r="P922" i="1" s="1"/>
  <c r="O923" i="1"/>
  <c r="P923" i="1" s="1"/>
  <c r="O924" i="1"/>
  <c r="P924" i="1" s="1"/>
  <c r="O925" i="1"/>
  <c r="P925" i="1" s="1"/>
  <c r="O926" i="1"/>
  <c r="P926" i="1" s="1"/>
  <c r="O927" i="1"/>
  <c r="P927" i="1" s="1"/>
  <c r="O928" i="1"/>
  <c r="P928" i="1" s="1"/>
  <c r="O929" i="1"/>
  <c r="P929" i="1" s="1"/>
  <c r="O930" i="1"/>
  <c r="P930" i="1" s="1"/>
  <c r="O931" i="1"/>
  <c r="P931" i="1" s="1"/>
  <c r="O932" i="1"/>
  <c r="P932" i="1" s="1"/>
  <c r="O933" i="1"/>
  <c r="P933" i="1" s="1"/>
  <c r="O934" i="1"/>
  <c r="P934" i="1" s="1"/>
  <c r="O935" i="1"/>
  <c r="P935" i="1" s="1"/>
  <c r="O936" i="1"/>
  <c r="P936" i="1" s="1"/>
  <c r="O937" i="1"/>
  <c r="P937" i="1" s="1"/>
  <c r="O938" i="1"/>
  <c r="P938" i="1" s="1"/>
  <c r="O939" i="1"/>
  <c r="P939" i="1" s="1"/>
  <c r="O940" i="1"/>
  <c r="P940" i="1" s="1"/>
  <c r="O941" i="1"/>
  <c r="P941" i="1" s="1"/>
  <c r="O942" i="1"/>
  <c r="P942" i="1" s="1"/>
  <c r="O943" i="1"/>
  <c r="P943" i="1" s="1"/>
  <c r="O944" i="1"/>
  <c r="P944" i="1" s="1"/>
  <c r="O945" i="1"/>
  <c r="P945" i="1" s="1"/>
  <c r="O946" i="1"/>
  <c r="P946" i="1" s="1"/>
  <c r="O947" i="1"/>
  <c r="P947" i="1" s="1"/>
  <c r="O948" i="1"/>
  <c r="P948" i="1" s="1"/>
  <c r="O949" i="1"/>
  <c r="P949" i="1" s="1"/>
  <c r="O950" i="1"/>
  <c r="P950" i="1" s="1"/>
  <c r="O951" i="1"/>
  <c r="P951" i="1" s="1"/>
  <c r="O952" i="1"/>
  <c r="P952" i="1" s="1"/>
  <c r="O953" i="1"/>
  <c r="P953" i="1" s="1"/>
  <c r="O954" i="1"/>
  <c r="P954" i="1" s="1"/>
  <c r="O955" i="1"/>
  <c r="P955" i="1" s="1"/>
  <c r="O956" i="1"/>
  <c r="P956" i="1" s="1"/>
  <c r="O957" i="1"/>
  <c r="P957" i="1" s="1"/>
  <c r="O958" i="1"/>
  <c r="P958" i="1" s="1"/>
  <c r="O959" i="1"/>
  <c r="P959" i="1" s="1"/>
  <c r="O960" i="1"/>
  <c r="P960" i="1" s="1"/>
  <c r="O961" i="1"/>
  <c r="P961" i="1" s="1"/>
  <c r="O962" i="1"/>
  <c r="P962" i="1" s="1"/>
  <c r="O963" i="1"/>
  <c r="P963" i="1" s="1"/>
  <c r="O964" i="1"/>
  <c r="P964" i="1" s="1"/>
  <c r="O965" i="1"/>
  <c r="P965" i="1" s="1"/>
  <c r="O966" i="1"/>
  <c r="P966" i="1" s="1"/>
  <c r="O967" i="1"/>
  <c r="P967" i="1" s="1"/>
  <c r="O968" i="1"/>
  <c r="P968" i="1" s="1"/>
  <c r="O969" i="1"/>
  <c r="P969" i="1" s="1"/>
  <c r="O970" i="1"/>
  <c r="P970" i="1" s="1"/>
  <c r="O971" i="1"/>
  <c r="P971" i="1" s="1"/>
  <c r="O972" i="1"/>
  <c r="P972" i="1" s="1"/>
  <c r="O973" i="1"/>
  <c r="P973" i="1" s="1"/>
  <c r="O974" i="1"/>
  <c r="P974" i="1" s="1"/>
  <c r="O975" i="1"/>
  <c r="P975" i="1" s="1"/>
  <c r="O976" i="1"/>
  <c r="P976" i="1" s="1"/>
  <c r="O977" i="1"/>
  <c r="P977" i="1" s="1"/>
  <c r="O978" i="1"/>
  <c r="P978" i="1" s="1"/>
  <c r="O979" i="1"/>
  <c r="P979" i="1" s="1"/>
  <c r="O980" i="1"/>
  <c r="P980" i="1" s="1"/>
  <c r="O981" i="1"/>
  <c r="P981" i="1" s="1"/>
  <c r="O982" i="1"/>
  <c r="P982" i="1" s="1"/>
  <c r="O983" i="1"/>
  <c r="P983" i="1" s="1"/>
  <c r="O984" i="1"/>
  <c r="P984" i="1" s="1"/>
  <c r="O985" i="1"/>
  <c r="P985" i="1" s="1"/>
  <c r="O986" i="1"/>
  <c r="P986" i="1" s="1"/>
  <c r="O987" i="1"/>
  <c r="P987" i="1" s="1"/>
  <c r="O988" i="1"/>
  <c r="P988" i="1" s="1"/>
  <c r="O989" i="1"/>
  <c r="P989" i="1" s="1"/>
  <c r="O990" i="1"/>
  <c r="P990" i="1" s="1"/>
  <c r="O991" i="1"/>
  <c r="P991" i="1" s="1"/>
  <c r="O992" i="1"/>
  <c r="P992" i="1" s="1"/>
  <c r="O993" i="1"/>
  <c r="P993" i="1" s="1"/>
  <c r="O994" i="1"/>
  <c r="P994" i="1" s="1"/>
  <c r="O995" i="1"/>
  <c r="P995" i="1" s="1"/>
  <c r="O996" i="1"/>
  <c r="P996" i="1" s="1"/>
  <c r="O997" i="1"/>
  <c r="P997" i="1" s="1"/>
  <c r="O998" i="1"/>
  <c r="P998" i="1" s="1"/>
  <c r="O999" i="1"/>
  <c r="P999" i="1" s="1"/>
  <c r="O1000" i="1"/>
  <c r="P1000" i="1" s="1"/>
  <c r="O1001" i="1"/>
  <c r="P1001" i="1" s="1"/>
  <c r="O1002" i="1"/>
  <c r="P1002" i="1" s="1"/>
  <c r="O1003" i="1"/>
  <c r="P1003" i="1" s="1"/>
  <c r="O1004" i="1"/>
  <c r="P1004" i="1" s="1"/>
  <c r="O1005" i="1"/>
  <c r="P1005" i="1" s="1"/>
  <c r="O1006" i="1"/>
  <c r="P1006" i="1" s="1"/>
  <c r="O1007" i="1"/>
  <c r="P1007" i="1" s="1"/>
  <c r="O1008" i="1"/>
  <c r="P1008" i="1" s="1"/>
  <c r="O1009" i="1"/>
  <c r="P1009" i="1" s="1"/>
  <c r="O1010" i="1"/>
  <c r="P1010" i="1" s="1"/>
  <c r="O1011" i="1"/>
  <c r="P1011" i="1" s="1"/>
  <c r="O1012" i="1"/>
  <c r="P1012" i="1" s="1"/>
  <c r="O1013" i="1"/>
  <c r="P1013" i="1" s="1"/>
  <c r="O1014" i="1"/>
  <c r="P1014" i="1" s="1"/>
  <c r="O1015" i="1"/>
  <c r="P1015" i="1" s="1"/>
  <c r="O1016" i="1"/>
  <c r="P1016" i="1" s="1"/>
  <c r="O1017" i="1"/>
  <c r="P1017" i="1" s="1"/>
  <c r="O1018" i="1"/>
  <c r="P1018" i="1" s="1"/>
  <c r="O1019" i="1"/>
  <c r="P1019" i="1" s="1"/>
  <c r="O1020" i="1"/>
  <c r="P1020" i="1" s="1"/>
  <c r="O1021" i="1"/>
  <c r="P1021" i="1" s="1"/>
  <c r="O1022" i="1"/>
  <c r="P1022" i="1" s="1"/>
  <c r="O1023" i="1"/>
  <c r="P1023" i="1" s="1"/>
  <c r="O1024" i="1"/>
  <c r="P1024" i="1" s="1"/>
  <c r="O1025" i="1"/>
  <c r="P1025" i="1" s="1"/>
  <c r="O1026" i="1"/>
  <c r="P1026" i="1" s="1"/>
  <c r="O1027" i="1"/>
  <c r="P1027" i="1" s="1"/>
  <c r="O1028" i="1"/>
  <c r="P1028" i="1" s="1"/>
  <c r="O1029" i="1"/>
  <c r="P1029" i="1" s="1"/>
  <c r="O1030" i="1"/>
  <c r="P1030" i="1" s="1"/>
  <c r="O1031" i="1"/>
  <c r="P1031" i="1" s="1"/>
  <c r="O1032" i="1"/>
  <c r="P1032" i="1" s="1"/>
  <c r="O1033" i="1"/>
  <c r="P1033" i="1" s="1"/>
  <c r="O1034" i="1"/>
  <c r="P1034" i="1" s="1"/>
  <c r="O1035" i="1"/>
  <c r="P1035" i="1" s="1"/>
  <c r="O1036" i="1"/>
  <c r="P1036" i="1" s="1"/>
  <c r="O1037" i="1"/>
  <c r="P1037" i="1" s="1"/>
  <c r="O1038" i="1"/>
  <c r="P1038" i="1" s="1"/>
  <c r="O1039" i="1"/>
  <c r="P1039" i="1" s="1"/>
  <c r="O1040" i="1"/>
  <c r="P1040" i="1" s="1"/>
  <c r="O1041" i="1"/>
  <c r="P1041" i="1" s="1"/>
  <c r="O1042" i="1"/>
  <c r="P1042" i="1" s="1"/>
  <c r="O1043" i="1"/>
  <c r="P1043" i="1" s="1"/>
  <c r="O1044" i="1"/>
  <c r="P1044" i="1" s="1"/>
  <c r="O1045" i="1"/>
  <c r="P1045" i="1" s="1"/>
  <c r="O1046" i="1"/>
  <c r="P1046" i="1" s="1"/>
  <c r="O1047" i="1"/>
  <c r="P1047" i="1" s="1"/>
  <c r="O1048" i="1"/>
  <c r="P1048" i="1" s="1"/>
  <c r="O1049" i="1"/>
  <c r="P1049" i="1" s="1"/>
  <c r="O1050" i="1"/>
  <c r="P1050" i="1" s="1"/>
  <c r="O1051" i="1"/>
  <c r="P1051" i="1" s="1"/>
  <c r="O1052" i="1"/>
  <c r="P1052" i="1" s="1"/>
  <c r="O1053" i="1"/>
  <c r="P1053" i="1" s="1"/>
  <c r="O1054" i="1"/>
  <c r="P1054" i="1" s="1"/>
  <c r="O1055" i="1"/>
  <c r="P1055" i="1" s="1"/>
  <c r="O1056" i="1"/>
  <c r="P1056" i="1" s="1"/>
  <c r="O1057" i="1"/>
  <c r="P1057" i="1" s="1"/>
  <c r="O1058" i="1"/>
  <c r="P1058" i="1" s="1"/>
  <c r="O1059" i="1"/>
  <c r="P1059" i="1" s="1"/>
  <c r="O1060" i="1"/>
  <c r="P1060" i="1" s="1"/>
  <c r="O1061" i="1"/>
  <c r="P1061" i="1" s="1"/>
  <c r="O1062" i="1"/>
  <c r="P1062" i="1" s="1"/>
  <c r="O1063" i="1"/>
  <c r="P1063" i="1" s="1"/>
  <c r="O1064" i="1"/>
  <c r="P1064" i="1" s="1"/>
  <c r="O1065" i="1"/>
  <c r="P1065" i="1" s="1"/>
  <c r="O1066" i="1"/>
  <c r="P1066" i="1" s="1"/>
  <c r="O1067" i="1"/>
  <c r="P1067" i="1" s="1"/>
  <c r="O1068" i="1"/>
  <c r="P1068" i="1" s="1"/>
  <c r="O1069" i="1"/>
  <c r="P1069" i="1" s="1"/>
  <c r="O1070" i="1"/>
  <c r="P1070" i="1" s="1"/>
  <c r="O1071" i="1"/>
  <c r="P1071" i="1" s="1"/>
  <c r="O1072" i="1"/>
  <c r="P1072" i="1" s="1"/>
  <c r="O1073" i="1"/>
  <c r="P1073" i="1" s="1"/>
  <c r="O1074" i="1"/>
  <c r="P1074" i="1" s="1"/>
  <c r="O1075" i="1"/>
  <c r="P1075" i="1" s="1"/>
  <c r="E47" i="3"/>
  <c r="E53" i="3"/>
  <c r="E58" i="3"/>
</calcChain>
</file>

<file path=xl/connections.xml><?xml version="1.0" encoding="utf-8"?>
<connections xmlns="http://schemas.openxmlformats.org/spreadsheetml/2006/main">
  <connection id="1" keepAlive="1" name="Query - Table2" description="Connection to the 'Table2' query in the workbook." type="5" refreshedVersion="6"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<sst xmlns="http://schemas.openxmlformats.org/spreadsheetml/2006/main" count="42581" uniqueCount="4543">
  <si>
    <t>Company</t>
  </si>
  <si>
    <t>Date Joined</t>
  </si>
  <si>
    <t>Industry</t>
  </si>
  <si>
    <t>City</t>
  </si>
  <si>
    <t>Country</t>
  </si>
  <si>
    <t>Continent</t>
  </si>
  <si>
    <t>Year Founded</t>
  </si>
  <si>
    <t>Funding</t>
  </si>
  <si>
    <t>Select Investors</t>
  </si>
  <si>
    <t>Bytedance</t>
  </si>
  <si>
    <t>Artificial intelligence</t>
  </si>
  <si>
    <t>Beijing</t>
  </si>
  <si>
    <t>China</t>
  </si>
  <si>
    <t>Asia</t>
  </si>
  <si>
    <t>SpaceX</t>
  </si>
  <si>
    <t>Other</t>
  </si>
  <si>
    <t>Hawthorne</t>
  </si>
  <si>
    <t>United States</t>
  </si>
  <si>
    <t>North America</t>
  </si>
  <si>
    <t>SHEIN</t>
  </si>
  <si>
    <t>E-commerce &amp; direct-to-consumer</t>
  </si>
  <si>
    <t>Shenzhen</t>
  </si>
  <si>
    <t>Stripe</t>
  </si>
  <si>
    <t>Fintech</t>
  </si>
  <si>
    <t>San Francisco</t>
  </si>
  <si>
    <t>Klarna</t>
  </si>
  <si>
    <t>Stockholm</t>
  </si>
  <si>
    <t>Sweden</t>
  </si>
  <si>
    <t>Europe</t>
  </si>
  <si>
    <t>Canva</t>
  </si>
  <si>
    <t>Internet software &amp; services</t>
  </si>
  <si>
    <t>Surry Hills</t>
  </si>
  <si>
    <t>Australia</t>
  </si>
  <si>
    <t>Oceania</t>
  </si>
  <si>
    <t>Checkout.com</t>
  </si>
  <si>
    <t>London</t>
  </si>
  <si>
    <t>United Kingdom</t>
  </si>
  <si>
    <t>Instacart</t>
  </si>
  <si>
    <t>Supply chain, logistics, &amp; delivery</t>
  </si>
  <si>
    <t>JUUL Labs</t>
  </si>
  <si>
    <t>Consumer &amp; retail</t>
  </si>
  <si>
    <t>Tiger Global Management</t>
  </si>
  <si>
    <t>Databricks</t>
  </si>
  <si>
    <t>Data management &amp; analytics</t>
  </si>
  <si>
    <t>Revolut</t>
  </si>
  <si>
    <t>Epic Games</t>
  </si>
  <si>
    <t>Cary</t>
  </si>
  <si>
    <t>FTX</t>
  </si>
  <si>
    <t>Bahamas</t>
  </si>
  <si>
    <t>Fanatics</t>
  </si>
  <si>
    <t>Jacksonville</t>
  </si>
  <si>
    <t>Chime</t>
  </si>
  <si>
    <t>BYJU's</t>
  </si>
  <si>
    <t>Edtech</t>
  </si>
  <si>
    <t>India</t>
  </si>
  <si>
    <t>J&amp;T Express</t>
  </si>
  <si>
    <t>Jakarta</t>
  </si>
  <si>
    <t>Indonesia</t>
  </si>
  <si>
    <t>Xiaohongshu</t>
  </si>
  <si>
    <t>Shanghai</t>
  </si>
  <si>
    <t>Miro</t>
  </si>
  <si>
    <t>Yuanfudao</t>
  </si>
  <si>
    <t>Rapyd</t>
  </si>
  <si>
    <t>Discord</t>
  </si>
  <si>
    <t>Genki Forest</t>
  </si>
  <si>
    <t>goPuff</t>
  </si>
  <si>
    <t>Philadelphia</t>
  </si>
  <si>
    <t>Blockchain.com</t>
  </si>
  <si>
    <t>Plaid</t>
  </si>
  <si>
    <t>Devoted Health</t>
  </si>
  <si>
    <t>Health</t>
  </si>
  <si>
    <t>Waltham</t>
  </si>
  <si>
    <t>OpenSea</t>
  </si>
  <si>
    <t>New York</t>
  </si>
  <si>
    <t>Grammarly</t>
  </si>
  <si>
    <t>Argo AI</t>
  </si>
  <si>
    <t>Pittsburgh</t>
  </si>
  <si>
    <t>Northvolt</t>
  </si>
  <si>
    <t>Faire</t>
  </si>
  <si>
    <t>Airtable</t>
  </si>
  <si>
    <t>Brex</t>
  </si>
  <si>
    <t>Getir</t>
  </si>
  <si>
    <t>Istanbul</t>
  </si>
  <si>
    <t>Turkey</t>
  </si>
  <si>
    <t>Biosplice Therapeutics</t>
  </si>
  <si>
    <t>San Diego</t>
  </si>
  <si>
    <t>Bitmain</t>
  </si>
  <si>
    <t>Hardware</t>
  </si>
  <si>
    <t>GoodLeap</t>
  </si>
  <si>
    <t>Roseville</t>
  </si>
  <si>
    <t>Xingsheng Selected</t>
  </si>
  <si>
    <t>Changsha</t>
  </si>
  <si>
    <t>ZongMu Technology</t>
  </si>
  <si>
    <t>Auto &amp; transportation</t>
  </si>
  <si>
    <t>Bolt</t>
  </si>
  <si>
    <t>Tallinn</t>
  </si>
  <si>
    <t>Estonia</t>
  </si>
  <si>
    <t>Swiggy</t>
  </si>
  <si>
    <t>Weilong Foods</t>
  </si>
  <si>
    <t>Luohe</t>
  </si>
  <si>
    <t>Global Switch</t>
  </si>
  <si>
    <t>Celonis</t>
  </si>
  <si>
    <t>Munich</t>
  </si>
  <si>
    <t>Germany</t>
  </si>
  <si>
    <t>Zuoyebang</t>
  </si>
  <si>
    <t>Ripple</t>
  </si>
  <si>
    <t>OYO Rooms</t>
  </si>
  <si>
    <t>Travel</t>
  </si>
  <si>
    <t>Gurugram</t>
  </si>
  <si>
    <t>OutSystems</t>
  </si>
  <si>
    <t>Boston</t>
  </si>
  <si>
    <t>ServiceTitan</t>
  </si>
  <si>
    <t>Glendale</t>
  </si>
  <si>
    <t>Alchemy</t>
  </si>
  <si>
    <t>Chehaoduo</t>
  </si>
  <si>
    <t>Digital Currency Group</t>
  </si>
  <si>
    <t>Figma</t>
  </si>
  <si>
    <t>Gusto</t>
  </si>
  <si>
    <t>Lalamove</t>
  </si>
  <si>
    <t>Cheung Sha Wan</t>
  </si>
  <si>
    <t>Hong Kong</t>
  </si>
  <si>
    <t>Notion Labs</t>
  </si>
  <si>
    <t>reddit</t>
  </si>
  <si>
    <t>Talkdesk</t>
  </si>
  <si>
    <t>Thrasio</t>
  </si>
  <si>
    <t>Walpole</t>
  </si>
  <si>
    <t>Dunamu</t>
  </si>
  <si>
    <t>Seoul</t>
  </si>
  <si>
    <t>South Korea</t>
  </si>
  <si>
    <t>Yanolja</t>
  </si>
  <si>
    <t>Pony.ai</t>
  </si>
  <si>
    <t>Fremont</t>
  </si>
  <si>
    <t>Nuro</t>
  </si>
  <si>
    <t>Mountain View</t>
  </si>
  <si>
    <t>Snyk</t>
  </si>
  <si>
    <t>Cybersecurity</t>
  </si>
  <si>
    <t>Kavak</t>
  </si>
  <si>
    <t>Lerma de Villada</t>
  </si>
  <si>
    <t>Mexico</t>
  </si>
  <si>
    <t>N26</t>
  </si>
  <si>
    <t>Berlin</t>
  </si>
  <si>
    <t>Klaviyo</t>
  </si>
  <si>
    <t>Niantic</t>
  </si>
  <si>
    <t>Mobile &amp; telecommunications</t>
  </si>
  <si>
    <t>Tanium</t>
  </si>
  <si>
    <t>Kirkland</t>
  </si>
  <si>
    <t>Dream11</t>
  </si>
  <si>
    <t>Mumbai</t>
  </si>
  <si>
    <t>DJI Innovations</t>
  </si>
  <si>
    <t>Netskope</t>
  </si>
  <si>
    <t>Santa Clara</t>
  </si>
  <si>
    <t>Razorpay</t>
  </si>
  <si>
    <t>Dapper Labs</t>
  </si>
  <si>
    <t>Vancouver</t>
  </si>
  <si>
    <t>Canada</t>
  </si>
  <si>
    <t>Lacework</t>
  </si>
  <si>
    <t>San Jose</t>
  </si>
  <si>
    <t>Tipalti</t>
  </si>
  <si>
    <t>San Mateo</t>
  </si>
  <si>
    <t>Hopin</t>
  </si>
  <si>
    <t>Caris Life Sciences</t>
  </si>
  <si>
    <t>Irving</t>
  </si>
  <si>
    <t>Ramp</t>
  </si>
  <si>
    <t>Tempus</t>
  </si>
  <si>
    <t>Chicago</t>
  </si>
  <si>
    <t>Fireblocks</t>
  </si>
  <si>
    <t>Flexport</t>
  </si>
  <si>
    <t>National Stock Exchange of India</t>
  </si>
  <si>
    <t>Meicai</t>
  </si>
  <si>
    <t>Impossible Foods</t>
  </si>
  <si>
    <t>Redwood City</t>
  </si>
  <si>
    <t>CRED</t>
  </si>
  <si>
    <t>Attentive</t>
  </si>
  <si>
    <t>Hoboken</t>
  </si>
  <si>
    <t>Ola Cabs</t>
  </si>
  <si>
    <t>Rippling</t>
  </si>
  <si>
    <t>Carta</t>
  </si>
  <si>
    <t>Toss</t>
  </si>
  <si>
    <t>Ziroom</t>
  </si>
  <si>
    <t>Scale AI</t>
  </si>
  <si>
    <t>Gong</t>
  </si>
  <si>
    <t>Palo Alto</t>
  </si>
  <si>
    <t>TripActions</t>
  </si>
  <si>
    <t>1Password</t>
  </si>
  <si>
    <t>Toronto</t>
  </si>
  <si>
    <t>Automation Anywhere</t>
  </si>
  <si>
    <t>Gemini</t>
  </si>
  <si>
    <t>ConsenSys</t>
  </si>
  <si>
    <t>Ro</t>
  </si>
  <si>
    <t>Black Unicorn Factory</t>
  </si>
  <si>
    <t>Los Angeles</t>
  </si>
  <si>
    <t>Barter Ventures</t>
  </si>
  <si>
    <t>Easyhome</t>
  </si>
  <si>
    <t>WeDoctor</t>
  </si>
  <si>
    <t>Hangzhou</t>
  </si>
  <si>
    <t>SVOLT</t>
  </si>
  <si>
    <t>Changzhou</t>
  </si>
  <si>
    <t>Airwallex</t>
  </si>
  <si>
    <t>Melbourne</t>
  </si>
  <si>
    <t>Deel</t>
  </si>
  <si>
    <t>Mambu</t>
  </si>
  <si>
    <t>Amsterdam</t>
  </si>
  <si>
    <t>Netherlands</t>
  </si>
  <si>
    <t>Mollie</t>
  </si>
  <si>
    <t>Technology Crossover Ventures</t>
  </si>
  <si>
    <t>Doctolib</t>
  </si>
  <si>
    <t>Paris</t>
  </si>
  <si>
    <t>France</t>
  </si>
  <si>
    <t>FiveTran</t>
  </si>
  <si>
    <t>Oakland</t>
  </si>
  <si>
    <t>Postman</t>
  </si>
  <si>
    <t>Back Market</t>
  </si>
  <si>
    <t>Cityblock Health</t>
  </si>
  <si>
    <t>Brooklyn</t>
  </si>
  <si>
    <t>DataRobot</t>
  </si>
  <si>
    <t>Personio</t>
  </si>
  <si>
    <t>RELEX Solutions</t>
  </si>
  <si>
    <t>Helsinki</t>
  </si>
  <si>
    <t>Finland</t>
  </si>
  <si>
    <t>Vice Media</t>
  </si>
  <si>
    <t>Workato</t>
  </si>
  <si>
    <t>Upgrade</t>
  </si>
  <si>
    <t>Lianjia</t>
  </si>
  <si>
    <t>Hinge Health</t>
  </si>
  <si>
    <t>Lyra Health</t>
  </si>
  <si>
    <t>Burlingame</t>
  </si>
  <si>
    <t>Benchling</t>
  </si>
  <si>
    <t>Better.com</t>
  </si>
  <si>
    <t>iCapital Network</t>
  </si>
  <si>
    <t>Wiz</t>
  </si>
  <si>
    <t>Tel Aviv</t>
  </si>
  <si>
    <t>Israel</t>
  </si>
  <si>
    <t>DailyHunt</t>
  </si>
  <si>
    <t>Howden Group Holdings</t>
  </si>
  <si>
    <t>Meesho</t>
  </si>
  <si>
    <t>Meizu Technology</t>
  </si>
  <si>
    <t>Zhuhai</t>
  </si>
  <si>
    <t>CloudWalk Technology</t>
  </si>
  <si>
    <t>Guangzhou</t>
  </si>
  <si>
    <t>Royole Corporation</t>
  </si>
  <si>
    <t>Monzo</t>
  </si>
  <si>
    <t>Socure</t>
  </si>
  <si>
    <t>VIPKid</t>
  </si>
  <si>
    <t>Vinted</t>
  </si>
  <si>
    <t>Vilnius</t>
  </si>
  <si>
    <t>Lithuania</t>
  </si>
  <si>
    <t>Lendable</t>
  </si>
  <si>
    <t>UBTECH Robotics</t>
  </si>
  <si>
    <t>Anduril</t>
  </si>
  <si>
    <t>Irvine</t>
  </si>
  <si>
    <t>Checkr</t>
  </si>
  <si>
    <t>Color</t>
  </si>
  <si>
    <t>Dataiku</t>
  </si>
  <si>
    <t>BetterUp</t>
  </si>
  <si>
    <t>Pleo</t>
  </si>
  <si>
    <t>Copenhagen</t>
  </si>
  <si>
    <t>Denmark</t>
  </si>
  <si>
    <t>Trade Republic</t>
  </si>
  <si>
    <t>Chipone</t>
  </si>
  <si>
    <t>Collibra</t>
  </si>
  <si>
    <t>Brussels</t>
  </si>
  <si>
    <t>Belgium</t>
  </si>
  <si>
    <t>Rappi</t>
  </si>
  <si>
    <t>Bogota</t>
  </si>
  <si>
    <t>Colombia</t>
  </si>
  <si>
    <t>South America</t>
  </si>
  <si>
    <t>6Sense</t>
  </si>
  <si>
    <t>Cerebral</t>
  </si>
  <si>
    <t>Creditas</t>
  </si>
  <si>
    <t>Sao Paulo</t>
  </si>
  <si>
    <t>Brazil</t>
  </si>
  <si>
    <t>OneTrust</t>
  </si>
  <si>
    <t>Atlanta</t>
  </si>
  <si>
    <t>Insight Partners</t>
  </si>
  <si>
    <t>QuintoAndar</t>
  </si>
  <si>
    <t>Campinas</t>
  </si>
  <si>
    <t>C6 Bank</t>
  </si>
  <si>
    <t>Credit Suisse</t>
  </si>
  <si>
    <t>Cockroach Labs</t>
  </si>
  <si>
    <t>Hopper</t>
  </si>
  <si>
    <t>Montreal</t>
  </si>
  <si>
    <t>Icertis</t>
  </si>
  <si>
    <t>Bellevue</t>
  </si>
  <si>
    <t>Moon Active</t>
  </si>
  <si>
    <t>OfBusiness</t>
  </si>
  <si>
    <t>Gurgaon</t>
  </si>
  <si>
    <t>Ola Electric Mobility</t>
  </si>
  <si>
    <t>Pine Labs</t>
  </si>
  <si>
    <t>Noida</t>
  </si>
  <si>
    <t>Qonto</t>
  </si>
  <si>
    <t>SambaNova Systems</t>
  </si>
  <si>
    <t>United Imaging Healthcare</t>
  </si>
  <si>
    <t>WM Motor</t>
  </si>
  <si>
    <t>ZEPZ</t>
  </si>
  <si>
    <t>Abogen</t>
  </si>
  <si>
    <t>Suzhou</t>
  </si>
  <si>
    <t>Greensill</t>
  </si>
  <si>
    <t>HyalRoute</t>
  </si>
  <si>
    <t>Singapore</t>
  </si>
  <si>
    <t>Kuang-Chi</t>
  </si>
  <si>
    <t>Radiology Partners</t>
  </si>
  <si>
    <t>El Segundo</t>
  </si>
  <si>
    <t>Yello Mobile</t>
  </si>
  <si>
    <t>Formation 8</t>
  </si>
  <si>
    <t>Turing</t>
  </si>
  <si>
    <t>Lenskart</t>
  </si>
  <si>
    <t>Faridabad</t>
  </si>
  <si>
    <t>Kraken</t>
  </si>
  <si>
    <t>Horizon Robotics</t>
  </si>
  <si>
    <t>MoonPay</t>
  </si>
  <si>
    <t>Miami</t>
  </si>
  <si>
    <t>Celsius Network</t>
  </si>
  <si>
    <t>ChargeBee Technologies</t>
  </si>
  <si>
    <t>Walnut</t>
  </si>
  <si>
    <t>Coalition</t>
  </si>
  <si>
    <t>Commure</t>
  </si>
  <si>
    <t>Flock Safety</t>
  </si>
  <si>
    <t>Handshake</t>
  </si>
  <si>
    <t>Highspot</t>
  </si>
  <si>
    <t>Seattle</t>
  </si>
  <si>
    <t>Indigo Ag</t>
  </si>
  <si>
    <t>Mirakl</t>
  </si>
  <si>
    <t>Rec Room</t>
  </si>
  <si>
    <t>Tekion</t>
  </si>
  <si>
    <t>San Ramon</t>
  </si>
  <si>
    <t>Otto Bock HealthCare</t>
  </si>
  <si>
    <t>Duderstadt</t>
  </si>
  <si>
    <t>EQT Partners</t>
  </si>
  <si>
    <t>Outreach</t>
  </si>
  <si>
    <t>WeRide</t>
  </si>
  <si>
    <t>Applied Intuition</t>
  </si>
  <si>
    <t>Sunnyvale</t>
  </si>
  <si>
    <t>Course Hero</t>
  </si>
  <si>
    <t>Relativity</t>
  </si>
  <si>
    <t>Whoop</t>
  </si>
  <si>
    <t>Arctic Wolf Networks</t>
  </si>
  <si>
    <t>Eden Prairie</t>
  </si>
  <si>
    <t>GOAT</t>
  </si>
  <si>
    <t>Culver City</t>
  </si>
  <si>
    <t>Noom</t>
  </si>
  <si>
    <t>Papaya Global</t>
  </si>
  <si>
    <t>Redwood Materials</t>
  </si>
  <si>
    <t>Carson City</t>
  </si>
  <si>
    <t>ShareChat</t>
  </si>
  <si>
    <t>Sorare</t>
  </si>
  <si>
    <t>VAST Data</t>
  </si>
  <si>
    <t>Articulate</t>
  </si>
  <si>
    <t>Dutchie</t>
  </si>
  <si>
    <t>Bend</t>
  </si>
  <si>
    <t>FalconX</t>
  </si>
  <si>
    <t>Guild Education</t>
  </si>
  <si>
    <t>Denver</t>
  </si>
  <si>
    <t>Chainalysis</t>
  </si>
  <si>
    <t>dbt Labs</t>
  </si>
  <si>
    <t>Globalization Partners</t>
  </si>
  <si>
    <t>Intarcia Therapeutics</t>
  </si>
  <si>
    <t>Relativity Space</t>
  </si>
  <si>
    <t>Inglewood</t>
  </si>
  <si>
    <t>StockX</t>
  </si>
  <si>
    <t>Detroit</t>
  </si>
  <si>
    <t>ThoughtSpot</t>
  </si>
  <si>
    <t>SSENSE</t>
  </si>
  <si>
    <t>Unknown</t>
  </si>
  <si>
    <t>Sequoia Capital</t>
  </si>
  <si>
    <t>BitPanda</t>
  </si>
  <si>
    <t>Vienna</t>
  </si>
  <si>
    <t>Austria</t>
  </si>
  <si>
    <t>Dataminr</t>
  </si>
  <si>
    <t>Weee!</t>
  </si>
  <si>
    <t>Medlinker</t>
  </si>
  <si>
    <t>Chengdu</t>
  </si>
  <si>
    <t>Hozon Auto</t>
  </si>
  <si>
    <t>Aurora Solar</t>
  </si>
  <si>
    <t>Branch</t>
  </si>
  <si>
    <t>BrowserStack</t>
  </si>
  <si>
    <t>Dublin</t>
  </si>
  <si>
    <t>Ireland</t>
  </si>
  <si>
    <t>Cerebras Systems</t>
  </si>
  <si>
    <t>Los Altos</t>
  </si>
  <si>
    <t>ClickUp</t>
  </si>
  <si>
    <t>Clubhouse</t>
  </si>
  <si>
    <t>Farmers Business Network</t>
  </si>
  <si>
    <t>San Carlos</t>
  </si>
  <si>
    <t>Houzz</t>
  </si>
  <si>
    <t>MEGVII</t>
  </si>
  <si>
    <t>Melio</t>
  </si>
  <si>
    <t>Next Insurance</t>
  </si>
  <si>
    <t>Olive</t>
  </si>
  <si>
    <t>Columbus</t>
  </si>
  <si>
    <t>Patreon</t>
  </si>
  <si>
    <t>PointClickCare</t>
  </si>
  <si>
    <t>Mississauga</t>
  </si>
  <si>
    <t>Rubrik</t>
  </si>
  <si>
    <t>Vuori</t>
  </si>
  <si>
    <t>Carlsbad</t>
  </si>
  <si>
    <t>Webflow</t>
  </si>
  <si>
    <t>Yuga Labs</t>
  </si>
  <si>
    <t>Zapier</t>
  </si>
  <si>
    <t>Dadi Cinema</t>
  </si>
  <si>
    <t>Alibaba Pictures Group</t>
  </si>
  <si>
    <t>Kurly</t>
  </si>
  <si>
    <t>Moglix</t>
  </si>
  <si>
    <t>OpenAI</t>
  </si>
  <si>
    <t>Khosla Ventures</t>
  </si>
  <si>
    <t>Upstox</t>
  </si>
  <si>
    <t>Vista Global</t>
  </si>
  <si>
    <t>Dubai</t>
  </si>
  <si>
    <t>United Arab Emirates</t>
  </si>
  <si>
    <t>Rhone Capital</t>
  </si>
  <si>
    <t>Yixia</t>
  </si>
  <si>
    <t>Automattic</t>
  </si>
  <si>
    <t>OakNorth Bank</t>
  </si>
  <si>
    <t>Worldcoin</t>
  </si>
  <si>
    <t>Hive Box</t>
  </si>
  <si>
    <t>Trax</t>
  </si>
  <si>
    <t>MessageBird</t>
  </si>
  <si>
    <t>Cohesity</t>
  </si>
  <si>
    <t>Cybereason</t>
  </si>
  <si>
    <t>A24 Films</t>
  </si>
  <si>
    <t>Acronis</t>
  </si>
  <si>
    <t>Schaffhausen</t>
  </si>
  <si>
    <t>Switzerland</t>
  </si>
  <si>
    <t>Aura</t>
  </si>
  <si>
    <t>Burlington</t>
  </si>
  <si>
    <t>BYTON</t>
  </si>
  <si>
    <t>Nanjing</t>
  </si>
  <si>
    <t>Cato Networks</t>
  </si>
  <si>
    <t>Digit Insurance</t>
  </si>
  <si>
    <t>Fetch Rewards</t>
  </si>
  <si>
    <t>Madison</t>
  </si>
  <si>
    <t>Games24x7</t>
  </si>
  <si>
    <t>GoStudent</t>
  </si>
  <si>
    <t>Immutable</t>
  </si>
  <si>
    <t>Sydney</t>
  </si>
  <si>
    <t>Infra.Market</t>
  </si>
  <si>
    <t>Thane</t>
  </si>
  <si>
    <t>Side</t>
  </si>
  <si>
    <t>SiFive</t>
  </si>
  <si>
    <t>Somatus</t>
  </si>
  <si>
    <t>McLean</t>
  </si>
  <si>
    <t>Sysdig</t>
  </si>
  <si>
    <t>Uniphore</t>
  </si>
  <si>
    <t>Artificial Intelligence</t>
  </si>
  <si>
    <t>Varo Bank</t>
  </si>
  <si>
    <t>Vercel</t>
  </si>
  <si>
    <t>Oura</t>
  </si>
  <si>
    <t>Oulu</t>
  </si>
  <si>
    <t>Unacademy</t>
  </si>
  <si>
    <t>Axonius</t>
  </si>
  <si>
    <t>Clari</t>
  </si>
  <si>
    <t>ManoMano</t>
  </si>
  <si>
    <t>Pendo</t>
  </si>
  <si>
    <t>Raleigh</t>
  </si>
  <si>
    <t>Plume</t>
  </si>
  <si>
    <t>JumpCloud</t>
  </si>
  <si>
    <t>Louisville</t>
  </si>
  <si>
    <t>Project44</t>
  </si>
  <si>
    <t>Sourcegraph</t>
  </si>
  <si>
    <t>OwnBackup</t>
  </si>
  <si>
    <t>Englewood Cliffs</t>
  </si>
  <si>
    <t>Starburst</t>
  </si>
  <si>
    <t>Youxia Motors</t>
  </si>
  <si>
    <t>Zetwerk</t>
  </si>
  <si>
    <t>Cars24</t>
  </si>
  <si>
    <t>Ethos</t>
  </si>
  <si>
    <t>Komodo Health</t>
  </si>
  <si>
    <t>Nextiva</t>
  </si>
  <si>
    <t>Scottsdale</t>
  </si>
  <si>
    <t>Goldman Sachs Asset Management</t>
  </si>
  <si>
    <t>o9 Solutions</t>
  </si>
  <si>
    <t>Dallas</t>
  </si>
  <si>
    <t>KKR</t>
  </si>
  <si>
    <t>Scopely</t>
  </si>
  <si>
    <t>Sila Nanotechnologies</t>
  </si>
  <si>
    <t>Alameda</t>
  </si>
  <si>
    <t>Via</t>
  </si>
  <si>
    <t>Transmit Security</t>
  </si>
  <si>
    <t>BlockDaemon</t>
  </si>
  <si>
    <t>Convoy</t>
  </si>
  <si>
    <t>Dream Games</t>
  </si>
  <si>
    <t>Illumio</t>
  </si>
  <si>
    <t>MasterClass</t>
  </si>
  <si>
    <t>Graphcore</t>
  </si>
  <si>
    <t>Bristol</t>
  </si>
  <si>
    <t>ApplyBoard</t>
  </si>
  <si>
    <t>Kitchener</t>
  </si>
  <si>
    <t>Blockstream</t>
  </si>
  <si>
    <t>Cedar</t>
  </si>
  <si>
    <t>ContentSquare</t>
  </si>
  <si>
    <t>Eruditus Executive Education</t>
  </si>
  <si>
    <t>Innovaccer</t>
  </si>
  <si>
    <t>Ironclad</t>
  </si>
  <si>
    <t>Sacramento</t>
  </si>
  <si>
    <t>Skims</t>
  </si>
  <si>
    <t>Thumbtack</t>
  </si>
  <si>
    <t>Zipline</t>
  </si>
  <si>
    <t>South San Francisco</t>
  </si>
  <si>
    <t>BharatPe</t>
  </si>
  <si>
    <t>New Delhi</t>
  </si>
  <si>
    <t>DriveWealth</t>
  </si>
  <si>
    <t>Chatham</t>
  </si>
  <si>
    <t>Flink Food</t>
  </si>
  <si>
    <t>PsiQuantum</t>
  </si>
  <si>
    <t>SpotOn</t>
  </si>
  <si>
    <t>Gorillas</t>
  </si>
  <si>
    <t>HighRadius</t>
  </si>
  <si>
    <t>Houston</t>
  </si>
  <si>
    <t>Loft</t>
  </si>
  <si>
    <t>Nuvemshop</t>
  </si>
  <si>
    <t>Udaan</t>
  </si>
  <si>
    <t>Workrise</t>
  </si>
  <si>
    <t>Austin</t>
  </si>
  <si>
    <t>ActiveCampaign</t>
  </si>
  <si>
    <t>Age of Learning</t>
  </si>
  <si>
    <t>Iconiq Capital</t>
  </si>
  <si>
    <t>Amber Group</t>
  </si>
  <si>
    <t>Anchorage Digital</t>
  </si>
  <si>
    <t>BlockFi</t>
  </si>
  <si>
    <t>Jersey City</t>
  </si>
  <si>
    <t>Calendly</t>
  </si>
  <si>
    <t>Carbon Health</t>
  </si>
  <si>
    <t>Circle</t>
  </si>
  <si>
    <t>CMR Surgical</t>
  </si>
  <si>
    <t>Cambridge</t>
  </si>
  <si>
    <t>Contentful</t>
  </si>
  <si>
    <t>Cross River Bank</t>
  </si>
  <si>
    <t>Fort Lee</t>
  </si>
  <si>
    <t>Delhivery</t>
  </si>
  <si>
    <t>FlixBus</t>
  </si>
  <si>
    <t>Flutterwave</t>
  </si>
  <si>
    <t>Forter</t>
  </si>
  <si>
    <t>Grafana Labs</t>
  </si>
  <si>
    <t>Groww</t>
  </si>
  <si>
    <t>Inxeption</t>
  </si>
  <si>
    <t>KK Group</t>
  </si>
  <si>
    <t>Dongguan</t>
  </si>
  <si>
    <t>Lattice</t>
  </si>
  <si>
    <t>LaunchDarkly</t>
  </si>
  <si>
    <t>Lucid</t>
  </si>
  <si>
    <t>South Jordan</t>
  </si>
  <si>
    <t>Outschool</t>
  </si>
  <si>
    <t>Podium</t>
  </si>
  <si>
    <t>Lehi</t>
  </si>
  <si>
    <t>Remote</t>
  </si>
  <si>
    <t>Seismic</t>
  </si>
  <si>
    <t>Sky Mavis</t>
  </si>
  <si>
    <t>Ho Chi Minh City</t>
  </si>
  <si>
    <t>Vietnam</t>
  </si>
  <si>
    <t>SouChe Holdings</t>
  </si>
  <si>
    <t>TradingView</t>
  </si>
  <si>
    <t>Westerville</t>
  </si>
  <si>
    <t>Traveloka</t>
  </si>
  <si>
    <t>wefox</t>
  </si>
  <si>
    <t>Wildlife Studios</t>
  </si>
  <si>
    <t>1047 Games</t>
  </si>
  <si>
    <t>Zephyr Cove</t>
  </si>
  <si>
    <t>Baiwang</t>
  </si>
  <si>
    <t>Boba</t>
  </si>
  <si>
    <t>Bought By Many</t>
  </si>
  <si>
    <t>Cambridge Mobile Telematics</t>
  </si>
  <si>
    <t>SoftBank Group</t>
  </si>
  <si>
    <t>Carzone</t>
  </si>
  <si>
    <t>Jiangsu</t>
  </si>
  <si>
    <t>CFGI</t>
  </si>
  <si>
    <t>Cgtz</t>
  </si>
  <si>
    <t>Changingedu</t>
  </si>
  <si>
    <t>eDaili</t>
  </si>
  <si>
    <t>ENOVATE</t>
  </si>
  <si>
    <t>Automobile Industry Guidance Fund</t>
  </si>
  <si>
    <t>Fenbi Education</t>
  </si>
  <si>
    <t>Hesai Tech</t>
  </si>
  <si>
    <t>Il Makiage</t>
  </si>
  <si>
    <t>Iluvatar CoreX</t>
  </si>
  <si>
    <t>Jusfoun Big Data</t>
  </si>
  <si>
    <t>Pagaya</t>
  </si>
  <si>
    <t>PolicyBazaar</t>
  </si>
  <si>
    <t>Promasidor Holdings</t>
  </si>
  <si>
    <t>Bryanston</t>
  </si>
  <si>
    <t>South Africa</t>
  </si>
  <si>
    <t>Tubatu.com</t>
  </si>
  <si>
    <t>Ximalaya FM</t>
  </si>
  <si>
    <t>HEYTEA</t>
  </si>
  <si>
    <t>BGL Group</t>
  </si>
  <si>
    <t>Peterborough</t>
  </si>
  <si>
    <t>CPP Investment Board</t>
  </si>
  <si>
    <t>Claroty</t>
  </si>
  <si>
    <t>Improbable</t>
  </si>
  <si>
    <t>InMobi</t>
  </si>
  <si>
    <t>MindMaze</t>
  </si>
  <si>
    <t>Lausanne</t>
  </si>
  <si>
    <t>Hinduja Group</t>
  </si>
  <si>
    <t>Ninja Van</t>
  </si>
  <si>
    <t>Pantheon Systems</t>
  </si>
  <si>
    <t>SellerX</t>
  </si>
  <si>
    <t>AppDirect</t>
  </si>
  <si>
    <t>BrewDog</t>
  </si>
  <si>
    <t>Aberdeen</t>
  </si>
  <si>
    <t>Enflame</t>
  </si>
  <si>
    <t>Tradeshift</t>
  </si>
  <si>
    <t>HeartFlow</t>
  </si>
  <si>
    <t>Extend</t>
  </si>
  <si>
    <t>Airbyte</t>
  </si>
  <si>
    <t>Andela</t>
  </si>
  <si>
    <t>Ascend Money</t>
  </si>
  <si>
    <t>Bangkok</t>
  </si>
  <si>
    <t>Thailand</t>
  </si>
  <si>
    <t>Athelas</t>
  </si>
  <si>
    <t>Built</t>
  </si>
  <si>
    <t>Nashville</t>
  </si>
  <si>
    <t>candy.com</t>
  </si>
  <si>
    <t>Cognite</t>
  </si>
  <si>
    <t>Lysaker</t>
  </si>
  <si>
    <t>Norway</t>
  </si>
  <si>
    <t>CoinList</t>
  </si>
  <si>
    <t>Collective Health</t>
  </si>
  <si>
    <t>Culture Amp</t>
  </si>
  <si>
    <t>Richmond</t>
  </si>
  <si>
    <t>Devo</t>
  </si>
  <si>
    <t>ElasticRun</t>
  </si>
  <si>
    <t>Pune</t>
  </si>
  <si>
    <t>Gett</t>
  </si>
  <si>
    <t>ID.me</t>
  </si>
  <si>
    <t>impact.com</t>
  </si>
  <si>
    <t>Santa Barbara</t>
  </si>
  <si>
    <t>Ledger</t>
  </si>
  <si>
    <t>Lusha</t>
  </si>
  <si>
    <t>Matillion</t>
  </si>
  <si>
    <t>Altrincham</t>
  </si>
  <si>
    <t>MOLOCO</t>
  </si>
  <si>
    <t>Mu Sigma</t>
  </si>
  <si>
    <t>Northbrook</t>
  </si>
  <si>
    <t>Next Silicon</t>
  </si>
  <si>
    <t>NotCo</t>
  </si>
  <si>
    <t>Santiago</t>
  </si>
  <si>
    <t>Chile</t>
  </si>
  <si>
    <t>Olist</t>
  </si>
  <si>
    <t>Curitiba</t>
  </si>
  <si>
    <t>Pacaso</t>
  </si>
  <si>
    <t>Cincinnati</t>
  </si>
  <si>
    <t>Paradox</t>
  </si>
  <si>
    <t>Persona</t>
  </si>
  <si>
    <t>SmartRecruiters</t>
  </si>
  <si>
    <t>Snapdocs</t>
  </si>
  <si>
    <t>Solugen</t>
  </si>
  <si>
    <t>StoreDot</t>
  </si>
  <si>
    <t>Herzliya</t>
  </si>
  <si>
    <t>Strava</t>
  </si>
  <si>
    <t>Temporal</t>
  </si>
  <si>
    <t>TuJia</t>
  </si>
  <si>
    <t>Uplight</t>
  </si>
  <si>
    <t>Boulder</t>
  </si>
  <si>
    <t>Veho</t>
  </si>
  <si>
    <t>Veriff</t>
  </si>
  <si>
    <t>Whatnot</t>
  </si>
  <si>
    <t>Marina del Rey</t>
  </si>
  <si>
    <t>Zenoti</t>
  </si>
  <si>
    <t>Zeta</t>
  </si>
  <si>
    <t>Loom</t>
  </si>
  <si>
    <t>Mobile Premier League</t>
  </si>
  <si>
    <t>Uala</t>
  </si>
  <si>
    <t>Buenos Aires</t>
  </si>
  <si>
    <t>Argentina</t>
  </si>
  <si>
    <t>Wenheyou</t>
  </si>
  <si>
    <t>Hunan</t>
  </si>
  <si>
    <t>Star Charge</t>
  </si>
  <si>
    <t>ABL Space Systems</t>
  </si>
  <si>
    <t>Afiniti</t>
  </si>
  <si>
    <t>Hamilton</t>
  </si>
  <si>
    <t>Bermuda</t>
  </si>
  <si>
    <t>GAM Holding</t>
  </si>
  <si>
    <t>ASAPP</t>
  </si>
  <si>
    <t>BitSight Technologies</t>
  </si>
  <si>
    <t>Cao Cao Mobility</t>
  </si>
  <si>
    <t>Capitolis</t>
  </si>
  <si>
    <t>Carbon</t>
  </si>
  <si>
    <t>Clio</t>
  </si>
  <si>
    <t>Burnaby</t>
  </si>
  <si>
    <t>Cresta</t>
  </si>
  <si>
    <t>Exabeam</t>
  </si>
  <si>
    <t>Foster City</t>
  </si>
  <si>
    <t>ezCater</t>
  </si>
  <si>
    <t>HomeLight</t>
  </si>
  <si>
    <t>HoneyBook</t>
  </si>
  <si>
    <t>Infinidat</t>
  </si>
  <si>
    <t>Mercury</t>
  </si>
  <si>
    <t>Paxos</t>
  </si>
  <si>
    <t>SafetyCulture</t>
  </si>
  <si>
    <t>SmartHR</t>
  </si>
  <si>
    <t>Tokyo</t>
  </si>
  <si>
    <t>Japan</t>
  </si>
  <si>
    <t>Tonal</t>
  </si>
  <si>
    <t>Truepill</t>
  </si>
  <si>
    <t>Hayward</t>
  </si>
  <si>
    <t>Unite Us</t>
  </si>
  <si>
    <t>Verkada</t>
  </si>
  <si>
    <t>Wayflyer</t>
  </si>
  <si>
    <t>Zhubajie</t>
  </si>
  <si>
    <t>Chongqing</t>
  </si>
  <si>
    <t>Transcarent</t>
  </si>
  <si>
    <t>Trader Interactive</t>
  </si>
  <si>
    <t>Norfolk</t>
  </si>
  <si>
    <t>Carsales</t>
  </si>
  <si>
    <t>Glossier</t>
  </si>
  <si>
    <t>Hibob</t>
  </si>
  <si>
    <t>Jobandtalent</t>
  </si>
  <si>
    <t>Madrid</t>
  </si>
  <si>
    <t>Spain</t>
  </si>
  <si>
    <t>Optimism</t>
  </si>
  <si>
    <t>solarisBank</t>
  </si>
  <si>
    <t>WEMAKEPRICE</t>
  </si>
  <si>
    <t>Alan</t>
  </si>
  <si>
    <t>Biren Technology</t>
  </si>
  <si>
    <t>Voodoo</t>
  </si>
  <si>
    <t>Carsome</t>
  </si>
  <si>
    <t>Selangor</t>
  </si>
  <si>
    <t>Malaysia</t>
  </si>
  <si>
    <t>CircleCI</t>
  </si>
  <si>
    <t>DealShare</t>
  </si>
  <si>
    <t>DispatchHealth</t>
  </si>
  <si>
    <t>Dragos</t>
  </si>
  <si>
    <t>Hanover</t>
  </si>
  <si>
    <t>Gousto</t>
  </si>
  <si>
    <t>H2O.ai</t>
  </si>
  <si>
    <t>Harness</t>
  </si>
  <si>
    <t>Harry's</t>
  </si>
  <si>
    <t>PAX</t>
  </si>
  <si>
    <t>Productboard</t>
  </si>
  <si>
    <t>Reltio</t>
  </si>
  <si>
    <t>Spotter</t>
  </si>
  <si>
    <t>Vestiaire Collective</t>
  </si>
  <si>
    <t>Wave</t>
  </si>
  <si>
    <t>Dakar</t>
  </si>
  <si>
    <t>Senegal</t>
  </si>
  <si>
    <t>Africa</t>
  </si>
  <si>
    <t>ZenBusiness</t>
  </si>
  <si>
    <t>Bowery Farming</t>
  </si>
  <si>
    <t>Greenlight</t>
  </si>
  <si>
    <t>KeepTruckin</t>
  </si>
  <si>
    <t>Odoo</t>
  </si>
  <si>
    <t>Louvain-la-Neuve</t>
  </si>
  <si>
    <t>Skydance Media</t>
  </si>
  <si>
    <t>Santa Monica</t>
  </si>
  <si>
    <t>Uptake</t>
  </si>
  <si>
    <t>MoMo</t>
  </si>
  <si>
    <t>Algolia</t>
  </si>
  <si>
    <t>Pattern</t>
  </si>
  <si>
    <t>Spinny</t>
  </si>
  <si>
    <t>Trulioo</t>
  </si>
  <si>
    <t>Zume</t>
  </si>
  <si>
    <t>AIWAYS</t>
  </si>
  <si>
    <t>Bitso</t>
  </si>
  <si>
    <t>Mexico City</t>
  </si>
  <si>
    <t>BloomReach</t>
  </si>
  <si>
    <t>Current</t>
  </si>
  <si>
    <t>Dialpad</t>
  </si>
  <si>
    <t>G7 Networks</t>
  </si>
  <si>
    <t>Gympass</t>
  </si>
  <si>
    <t>MUSINSA</t>
  </si>
  <si>
    <t>NuCom Group</t>
  </si>
  <si>
    <t>Unterfoehring</t>
  </si>
  <si>
    <t>General Atlantic</t>
  </si>
  <si>
    <t>Reify Health</t>
  </si>
  <si>
    <t>Diamond Foundry</t>
  </si>
  <si>
    <t>FullStory</t>
  </si>
  <si>
    <t>Lightricks</t>
  </si>
  <si>
    <t>Jerusalem</t>
  </si>
  <si>
    <t>Opentrons</t>
  </si>
  <si>
    <t>ZocDoc</t>
  </si>
  <si>
    <t>Accelerant</t>
  </si>
  <si>
    <t>Colchester</t>
  </si>
  <si>
    <t>Huaqin Telecom Technology</t>
  </si>
  <si>
    <t>Addepar</t>
  </si>
  <si>
    <t>YITU Technology</t>
  </si>
  <si>
    <t>CloudWalk</t>
  </si>
  <si>
    <t>Retool</t>
  </si>
  <si>
    <t>Volocopter</t>
  </si>
  <si>
    <t>Bruchsal</t>
  </si>
  <si>
    <t>Acorns</t>
  </si>
  <si>
    <t>Aledade</t>
  </si>
  <si>
    <t>Bethesda</t>
  </si>
  <si>
    <t>CoinSwitch Kuber</t>
  </si>
  <si>
    <t>Bangalore</t>
  </si>
  <si>
    <t>ConcertAI</t>
  </si>
  <si>
    <t>Eightfold.ai</t>
  </si>
  <si>
    <t>FirstCry</t>
  </si>
  <si>
    <t>Forto</t>
  </si>
  <si>
    <t>GoCardless</t>
  </si>
  <si>
    <t>InVision</t>
  </si>
  <si>
    <t>Jeeves</t>
  </si>
  <si>
    <t>Orlando</t>
  </si>
  <si>
    <t>Medable</t>
  </si>
  <si>
    <t>Moveworks</t>
  </si>
  <si>
    <t>MX Technologies</t>
  </si>
  <si>
    <t>PayFit</t>
  </si>
  <si>
    <t>ReCharge</t>
  </si>
  <si>
    <t>Roofstock</t>
  </si>
  <si>
    <t>Urban Company</t>
  </si>
  <si>
    <t>Rokt</t>
  </si>
  <si>
    <t>Starling Bank</t>
  </si>
  <si>
    <t>Ankorstore</t>
  </si>
  <si>
    <t>4Paradigm</t>
  </si>
  <si>
    <t>Advance Intelligence Group</t>
  </si>
  <si>
    <t>Aiven</t>
  </si>
  <si>
    <t>Akulaku</t>
  </si>
  <si>
    <t>Apeel Sciences</t>
  </si>
  <si>
    <t>Goleta</t>
  </si>
  <si>
    <t>AppsFlyer</t>
  </si>
  <si>
    <t>Avant</t>
  </si>
  <si>
    <t>Aviatrix</t>
  </si>
  <si>
    <t>BlaBlaCar</t>
  </si>
  <si>
    <t>Black Sesame Technologies</t>
  </si>
  <si>
    <t>Bunq</t>
  </si>
  <si>
    <t>Undisclosed</t>
  </si>
  <si>
    <t>Calm</t>
  </si>
  <si>
    <t>Chipper Cash</t>
  </si>
  <si>
    <t>Clearco</t>
  </si>
  <si>
    <t>ClickHouse</t>
  </si>
  <si>
    <t>Portola Valley</t>
  </si>
  <si>
    <t>Clip</t>
  </si>
  <si>
    <t>Cloudinary</t>
  </si>
  <si>
    <t>Deliverr</t>
  </si>
  <si>
    <t>Divvy Homes</t>
  </si>
  <si>
    <t>Dremio</t>
  </si>
  <si>
    <t>Druva</t>
  </si>
  <si>
    <t>Everlaw</t>
  </si>
  <si>
    <t>Exotec</t>
  </si>
  <si>
    <t>Croix</t>
  </si>
  <si>
    <t>Formlabs</t>
  </si>
  <si>
    <t>Somerville</t>
  </si>
  <si>
    <t>Guoquan Shihui</t>
  </si>
  <si>
    <t>Hive</t>
  </si>
  <si>
    <t>HuiMin</t>
  </si>
  <si>
    <t>ISN</t>
  </si>
  <si>
    <t>Blackstone</t>
  </si>
  <si>
    <t>Iterable</t>
  </si>
  <si>
    <t>Kajabi</t>
  </si>
  <si>
    <t>Kaseya</t>
  </si>
  <si>
    <t>Keep</t>
  </si>
  <si>
    <t>KRY</t>
  </si>
  <si>
    <t>Loggi</t>
  </si>
  <si>
    <t>LTK</t>
  </si>
  <si>
    <t>Lunar</t>
  </si>
  <si>
    <t>Aarhus</t>
  </si>
  <si>
    <t>Mafengwo</t>
  </si>
  <si>
    <t>Magic Leap</t>
  </si>
  <si>
    <t>Plantation</t>
  </si>
  <si>
    <t>Misfits Market</t>
  </si>
  <si>
    <t>Pennsauken</t>
  </si>
  <si>
    <t>Modern Treasury</t>
  </si>
  <si>
    <t>MURAL</t>
  </si>
  <si>
    <t>Mynt</t>
  </si>
  <si>
    <t>Taguig City</t>
  </si>
  <si>
    <t>Philippines</t>
  </si>
  <si>
    <t>Neo4j</t>
  </si>
  <si>
    <t>Netlify</t>
  </si>
  <si>
    <t>OCSiAl</t>
  </si>
  <si>
    <t>Leudelange</t>
  </si>
  <si>
    <t>Luxembourg</t>
  </si>
  <si>
    <t>Opay</t>
  </si>
  <si>
    <t>Lagos</t>
  </si>
  <si>
    <t>Nigeria</t>
  </si>
  <si>
    <t>Pipe</t>
  </si>
  <si>
    <t>Preferred Networks</t>
  </si>
  <si>
    <t>Quora</t>
  </si>
  <si>
    <t>Redis Labs</t>
  </si>
  <si>
    <t>SmartNews</t>
  </si>
  <si>
    <t>Spring Health</t>
  </si>
  <si>
    <t>StarkWare</t>
  </si>
  <si>
    <t>Netanya</t>
  </si>
  <si>
    <t>SWORD Health</t>
  </si>
  <si>
    <t>Tier</t>
  </si>
  <si>
    <t>Trendy Group International</t>
  </si>
  <si>
    <t>Kowloon</t>
  </si>
  <si>
    <t>L Capital Partners</t>
  </si>
  <si>
    <t>Unqork</t>
  </si>
  <si>
    <t>VerbIT</t>
  </si>
  <si>
    <t>Virta Health</t>
  </si>
  <si>
    <t>Xinchao Media</t>
  </si>
  <si>
    <t>Xingyun Group</t>
  </si>
  <si>
    <t>XtalPi</t>
  </si>
  <si>
    <t>Zilch</t>
  </si>
  <si>
    <t>56PINGTAI</t>
  </si>
  <si>
    <t>Alzheon</t>
  </si>
  <si>
    <t>Framingham</t>
  </si>
  <si>
    <t>Aprogen</t>
  </si>
  <si>
    <t>Seongnam-Si</t>
  </si>
  <si>
    <t>Axtria</t>
  </si>
  <si>
    <t>Berkeley Heights</t>
  </si>
  <si>
    <t>Cell C</t>
  </si>
  <si>
    <t>Midrand</t>
  </si>
  <si>
    <t>China Cloud</t>
  </si>
  <si>
    <t>Wuxi</t>
  </si>
  <si>
    <t>CredAvenue</t>
  </si>
  <si>
    <t>Chennai</t>
  </si>
  <si>
    <t>DeepBlue Technology</t>
  </si>
  <si>
    <t>dMed Biopharmaceutical</t>
  </si>
  <si>
    <t>Einride</t>
  </si>
  <si>
    <t>EQRx</t>
  </si>
  <si>
    <t>Everly Health</t>
  </si>
  <si>
    <t>Fair</t>
  </si>
  <si>
    <t>Flipboard</t>
  </si>
  <si>
    <t>Globality</t>
  </si>
  <si>
    <t>Menlo Park</t>
  </si>
  <si>
    <t>Hosjoy</t>
  </si>
  <si>
    <t>Huisuanzhang</t>
  </si>
  <si>
    <t>HuJiang</t>
  </si>
  <si>
    <t>Hyperchain</t>
  </si>
  <si>
    <t>iTutorGroup</t>
  </si>
  <si>
    <t>JimuBox</t>
  </si>
  <si>
    <t>Juma Peisong</t>
  </si>
  <si>
    <t>Justworks</t>
  </si>
  <si>
    <t>Keenon Robotics</t>
  </si>
  <si>
    <t>Kuaigou Dache</t>
  </si>
  <si>
    <t>Tianjin</t>
  </si>
  <si>
    <t>LifeMiles</t>
  </si>
  <si>
    <t>Advent International</t>
  </si>
  <si>
    <t>LinkSure Network</t>
  </si>
  <si>
    <t>N/A</t>
  </si>
  <si>
    <t>MobiKwik</t>
  </si>
  <si>
    <t>Modernizing Medicine</t>
  </si>
  <si>
    <t>Boca Raton</t>
  </si>
  <si>
    <t>OVH</t>
  </si>
  <si>
    <t>Roubaix</t>
  </si>
  <si>
    <t>Phenom People</t>
  </si>
  <si>
    <t>Ambler</t>
  </si>
  <si>
    <t>Pipa Coding</t>
  </si>
  <si>
    <t>Qingting FM</t>
  </si>
  <si>
    <t>Rad Power Bikes</t>
  </si>
  <si>
    <t>Shukun Technology</t>
  </si>
  <si>
    <t>Shulan Health</t>
  </si>
  <si>
    <t>Qiming Venture Partners</t>
  </si>
  <si>
    <t>SITECH DEV</t>
  </si>
  <si>
    <t>Guiyang</t>
  </si>
  <si>
    <t>China Prosperity Capital</t>
  </si>
  <si>
    <t>Snapdeal</t>
  </si>
  <si>
    <t>SumUp</t>
  </si>
  <si>
    <t>TalkingData</t>
  </si>
  <si>
    <t>TUNGEE</t>
  </si>
  <si>
    <t>UISEE Technology</t>
  </si>
  <si>
    <t>Valgen Medtech</t>
  </si>
  <si>
    <t>Vectra Networks</t>
  </si>
  <si>
    <t>Venafi</t>
  </si>
  <si>
    <t>Salt Lake City</t>
  </si>
  <si>
    <t>Wacai</t>
  </si>
  <si>
    <t>WeBull</t>
  </si>
  <si>
    <t>WTOIP</t>
  </si>
  <si>
    <t>Xiaobing</t>
  </si>
  <si>
    <t>Xiaoe Tech</t>
  </si>
  <si>
    <t>Yiguo</t>
  </si>
  <si>
    <t>Yimidida</t>
  </si>
  <si>
    <t>Yipin Shengxian</t>
  </si>
  <si>
    <t>Hefei</t>
  </si>
  <si>
    <t>Ynsect</t>
  </si>
  <si>
    <t>Evry</t>
  </si>
  <si>
    <t>Hello TransTech</t>
  </si>
  <si>
    <t>Miaoshou Doctor</t>
  </si>
  <si>
    <t>ECARX</t>
  </si>
  <si>
    <t>Wuhan</t>
  </si>
  <si>
    <t>Eat Just</t>
  </si>
  <si>
    <t>Trumid</t>
  </si>
  <si>
    <t>Qualia</t>
  </si>
  <si>
    <t>Beisen</t>
  </si>
  <si>
    <t>Earnix</t>
  </si>
  <si>
    <t>Giv'atayim</t>
  </si>
  <si>
    <t>Kujiale</t>
  </si>
  <si>
    <t>Orca Security</t>
  </si>
  <si>
    <t>Portland</t>
  </si>
  <si>
    <t>Apus Group</t>
  </si>
  <si>
    <t>Forte Labs</t>
  </si>
  <si>
    <t>CureFit</t>
  </si>
  <si>
    <t>DT Dream</t>
  </si>
  <si>
    <t>fabric</t>
  </si>
  <si>
    <t>JOLLY Information Technology</t>
  </si>
  <si>
    <t>K Health</t>
  </si>
  <si>
    <t>Mofang Living</t>
  </si>
  <si>
    <t>Spendesk</t>
  </si>
  <si>
    <t>TaxBit</t>
  </si>
  <si>
    <t>Draper</t>
  </si>
  <si>
    <t>XiaoZhu</t>
  </si>
  <si>
    <t>Yijiupi</t>
  </si>
  <si>
    <t>YunQuNa</t>
  </si>
  <si>
    <t>Bordrin Motors</t>
  </si>
  <si>
    <t>Aleo</t>
  </si>
  <si>
    <t>Coocaa</t>
  </si>
  <si>
    <t>Gymshark</t>
  </si>
  <si>
    <t>Solihull</t>
  </si>
  <si>
    <t>M1 Finance</t>
  </si>
  <si>
    <t>Ouyeel</t>
  </si>
  <si>
    <t>Taigang Venture Capital</t>
  </si>
  <si>
    <t>SonderMind</t>
  </si>
  <si>
    <t>Astranis Space Technologies</t>
  </si>
  <si>
    <t>Away</t>
  </si>
  <si>
    <t>Cabify</t>
  </si>
  <si>
    <t>Clarify Health</t>
  </si>
  <si>
    <t>Coda</t>
  </si>
  <si>
    <t>Deezer</t>
  </si>
  <si>
    <t>Degreed</t>
  </si>
  <si>
    <t>Pleasanton</t>
  </si>
  <si>
    <t>Deliverect</t>
  </si>
  <si>
    <t>Ghent</t>
  </si>
  <si>
    <t>Envoy</t>
  </si>
  <si>
    <t>Epidemic Sound</t>
  </si>
  <si>
    <t>Figment</t>
  </si>
  <si>
    <t>Firebolt</t>
  </si>
  <si>
    <t>Five Star Business Finance</t>
  </si>
  <si>
    <t>GupShup</t>
  </si>
  <si>
    <t>Kong</t>
  </si>
  <si>
    <t>Koudai</t>
  </si>
  <si>
    <t>Panther Labs</t>
  </si>
  <si>
    <t>Papa</t>
  </si>
  <si>
    <t>Pristyn Care</t>
  </si>
  <si>
    <t>Rebel Foods</t>
  </si>
  <si>
    <t>Salt Security</t>
  </si>
  <si>
    <t>Scalable Capital</t>
  </si>
  <si>
    <t>SparkCognition</t>
  </si>
  <si>
    <t>Stash</t>
  </si>
  <si>
    <t>Symphony</t>
  </si>
  <si>
    <t>Tripledot</t>
  </si>
  <si>
    <t>VideoAmp</t>
  </si>
  <si>
    <t>Yidian Zixun</t>
  </si>
  <si>
    <t>Yotpo</t>
  </si>
  <si>
    <t>Neon</t>
  </si>
  <si>
    <t>Veepee</t>
  </si>
  <si>
    <t>La Plaine Saint-Denis</t>
  </si>
  <si>
    <t>Alloy</t>
  </si>
  <si>
    <t>Epirus</t>
  </si>
  <si>
    <t>Klook</t>
  </si>
  <si>
    <t>Central</t>
  </si>
  <si>
    <t>Yaoshibang</t>
  </si>
  <si>
    <t>Signifyd</t>
  </si>
  <si>
    <t>Motorway</t>
  </si>
  <si>
    <t>RIDI</t>
  </si>
  <si>
    <t>Athletic Greens</t>
  </si>
  <si>
    <t>GPclub</t>
  </si>
  <si>
    <t>Goldman Sachs</t>
  </si>
  <si>
    <t>Grove Collaborative</t>
  </si>
  <si>
    <t>Tongdun Technology</t>
  </si>
  <si>
    <t>Unisound</t>
  </si>
  <si>
    <t>Betterment</t>
  </si>
  <si>
    <t>Cava Group</t>
  </si>
  <si>
    <t>Washington</t>
  </si>
  <si>
    <t>CoinTracker</t>
  </si>
  <si>
    <t>DistroKid</t>
  </si>
  <si>
    <t>Domestika</t>
  </si>
  <si>
    <t>Berkeley</t>
  </si>
  <si>
    <t>Flock Freight</t>
  </si>
  <si>
    <t>Encinitas</t>
  </si>
  <si>
    <t>InSightec</t>
  </si>
  <si>
    <t>Tirat Carmel</t>
  </si>
  <si>
    <t>Island</t>
  </si>
  <si>
    <t>iTrustCapital</t>
  </si>
  <si>
    <t>Long Beach</t>
  </si>
  <si>
    <t>Konfio</t>
  </si>
  <si>
    <t>LinkTree</t>
  </si>
  <si>
    <t>Loadsmart</t>
  </si>
  <si>
    <t>Lukka</t>
  </si>
  <si>
    <t>Manner</t>
  </si>
  <si>
    <t>The Brandtech Group</t>
  </si>
  <si>
    <t>TravelPerk</t>
  </si>
  <si>
    <t>Barcelona</t>
  </si>
  <si>
    <t>YugaByte</t>
  </si>
  <si>
    <t>Intercom</t>
  </si>
  <si>
    <t>OVO Energy</t>
  </si>
  <si>
    <t>BigID</t>
  </si>
  <si>
    <t>CaptivateIQ</t>
  </si>
  <si>
    <t>Flipdish</t>
  </si>
  <si>
    <t>Honor Technology</t>
  </si>
  <si>
    <t>Incode Technologies</t>
  </si>
  <si>
    <t>Kuaikan Manhua</t>
  </si>
  <si>
    <t>Marshmallow</t>
  </si>
  <si>
    <t>Mythical Games</t>
  </si>
  <si>
    <t>Sherman Oaks</t>
  </si>
  <si>
    <t>Route</t>
  </si>
  <si>
    <t>Tackle.io</t>
  </si>
  <si>
    <t>Boise</t>
  </si>
  <si>
    <t>Nexii</t>
  </si>
  <si>
    <t>GalaxySpace</t>
  </si>
  <si>
    <t>Insider</t>
  </si>
  <si>
    <t>Spiber</t>
  </si>
  <si>
    <t>Tsuruoka</t>
  </si>
  <si>
    <t>Ada Support</t>
  </si>
  <si>
    <t>AgentSync</t>
  </si>
  <si>
    <t>Alation</t>
  </si>
  <si>
    <t>BigPanda</t>
  </si>
  <si>
    <t>CarDekho</t>
  </si>
  <si>
    <t>Jaipur</t>
  </si>
  <si>
    <t>Copado</t>
  </si>
  <si>
    <t>DailyPay</t>
  </si>
  <si>
    <t>FloQast</t>
  </si>
  <si>
    <t>Gem</t>
  </si>
  <si>
    <t>GrubMarket</t>
  </si>
  <si>
    <t>Helium Systems</t>
  </si>
  <si>
    <t>Inari</t>
  </si>
  <si>
    <t>Jokr</t>
  </si>
  <si>
    <t>LivSpace</t>
  </si>
  <si>
    <t>Merama</t>
  </si>
  <si>
    <t>MindTickle</t>
  </si>
  <si>
    <t>MyGlamm</t>
  </si>
  <si>
    <t>Oda</t>
  </si>
  <si>
    <t>Oslo</t>
  </si>
  <si>
    <t>Offchain Labs</t>
  </si>
  <si>
    <t>Princeton</t>
  </si>
  <si>
    <t>Phantom</t>
  </si>
  <si>
    <t>Pilot.com</t>
  </si>
  <si>
    <t>Prime Medicine</t>
  </si>
  <si>
    <t>Public</t>
  </si>
  <si>
    <t>Qumulo</t>
  </si>
  <si>
    <t>Rohlik</t>
  </si>
  <si>
    <t>Prague</t>
  </si>
  <si>
    <t>Czech Republic</t>
  </si>
  <si>
    <t>SeekOut</t>
  </si>
  <si>
    <t>SmartMore</t>
  </si>
  <si>
    <t>Tealium</t>
  </si>
  <si>
    <t>UpGrad</t>
  </si>
  <si>
    <t>Workhuman</t>
  </si>
  <si>
    <t>ICG</t>
  </si>
  <si>
    <t>Xpressbees</t>
  </si>
  <si>
    <t>L&amp;P Cosmetic</t>
  </si>
  <si>
    <t>CDIB Capital</t>
  </si>
  <si>
    <t>Mininglamp Technology</t>
  </si>
  <si>
    <t>Luoji Siwei</t>
  </si>
  <si>
    <t>IRL</t>
  </si>
  <si>
    <t>Modern Health</t>
  </si>
  <si>
    <t>Tuhu</t>
  </si>
  <si>
    <t>CloudBees</t>
  </si>
  <si>
    <t>Elemy</t>
  </si>
  <si>
    <t>Guideline</t>
  </si>
  <si>
    <t>Happy Money</t>
  </si>
  <si>
    <t>Tustin</t>
  </si>
  <si>
    <t>Rebellion Defense</t>
  </si>
  <si>
    <t>Washington DC</t>
  </si>
  <si>
    <t>STORD</t>
  </si>
  <si>
    <t>At-Bay</t>
  </si>
  <si>
    <t>TELD</t>
  </si>
  <si>
    <t>Qingdao</t>
  </si>
  <si>
    <t>Acko General Insurance</t>
  </si>
  <si>
    <t>apna</t>
  </si>
  <si>
    <t>Beyond Identity</t>
  </si>
  <si>
    <t>Carousell</t>
  </si>
  <si>
    <t>Chief</t>
  </si>
  <si>
    <t>CoinDCX</t>
  </si>
  <si>
    <t>Daily Harvest</t>
  </si>
  <si>
    <t>Enpal</t>
  </si>
  <si>
    <t>eSentire</t>
  </si>
  <si>
    <t>Waterloo</t>
  </si>
  <si>
    <t>Firefly Aerospace</t>
  </si>
  <si>
    <t>Cedar Park</t>
  </si>
  <si>
    <t>Fundbox</t>
  </si>
  <si>
    <t>G2</t>
  </si>
  <si>
    <t>Gaussian Robotics</t>
  </si>
  <si>
    <t>GetYourGuide</t>
  </si>
  <si>
    <t>GlobalBees</t>
  </si>
  <si>
    <t>Ivalua</t>
  </si>
  <si>
    <t>Juanpi</t>
  </si>
  <si>
    <t>Karat</t>
  </si>
  <si>
    <t>LEAD School</t>
  </si>
  <si>
    <t>Andheri</t>
  </si>
  <si>
    <t>Nexthink</t>
  </si>
  <si>
    <t>Prilly</t>
  </si>
  <si>
    <t>People.ai</t>
  </si>
  <si>
    <t>Pharmapacks</t>
  </si>
  <si>
    <t>Islandia</t>
  </si>
  <si>
    <t>The Carlyle Group</t>
  </si>
  <si>
    <t>Rightway</t>
  </si>
  <si>
    <t>Sennder</t>
  </si>
  <si>
    <t>Sisense</t>
  </si>
  <si>
    <t>Staffbase</t>
  </si>
  <si>
    <t>Chemnitz</t>
  </si>
  <si>
    <t>Sunbit</t>
  </si>
  <si>
    <t>TangoMe</t>
  </si>
  <si>
    <t>The Bank of London</t>
  </si>
  <si>
    <t>Zego</t>
  </si>
  <si>
    <t>Nxin</t>
  </si>
  <si>
    <t>Mamaearth</t>
  </si>
  <si>
    <t>Radius Payment Solutions</t>
  </si>
  <si>
    <t>Crewe</t>
  </si>
  <si>
    <t>Inflexion Private Equity</t>
  </si>
  <si>
    <t>Rivigo</t>
  </si>
  <si>
    <t>Rubicon</t>
  </si>
  <si>
    <t>Socar</t>
  </si>
  <si>
    <t>Jeju-do</t>
  </si>
  <si>
    <t>MobileCoin</t>
  </si>
  <si>
    <t>Density</t>
  </si>
  <si>
    <t>Instabase</t>
  </si>
  <si>
    <t>Jiuxian</t>
  </si>
  <si>
    <t>Matrixport</t>
  </si>
  <si>
    <t>Mixpanel</t>
  </si>
  <si>
    <t>Sendbird</t>
  </si>
  <si>
    <t>OrCam Technologies</t>
  </si>
  <si>
    <t>Leap Motor</t>
  </si>
  <si>
    <t>1KMXC</t>
  </si>
  <si>
    <t>58 Daojia</t>
  </si>
  <si>
    <t>Agile Robots</t>
  </si>
  <si>
    <t>Aibee</t>
  </si>
  <si>
    <t>Aircall</t>
  </si>
  <si>
    <t>Ajaib</t>
  </si>
  <si>
    <t>Alto Pharmacy</t>
  </si>
  <si>
    <t>Amagi</t>
  </si>
  <si>
    <t>Amount</t>
  </si>
  <si>
    <t>Amperity</t>
  </si>
  <si>
    <t>Anyscale</t>
  </si>
  <si>
    <t>Aptos</t>
  </si>
  <si>
    <t>Aqua Security</t>
  </si>
  <si>
    <t>Ramat Gan</t>
  </si>
  <si>
    <t>Assembly</t>
  </si>
  <si>
    <t>Assent</t>
  </si>
  <si>
    <t>Ottawa</t>
  </si>
  <si>
    <t>Augury</t>
  </si>
  <si>
    <t>Axelar</t>
  </si>
  <si>
    <t>Axiom Space</t>
  </si>
  <si>
    <t>Banma Network Technologies</t>
  </si>
  <si>
    <t>BeiBei</t>
  </si>
  <si>
    <t>BenevolentAI</t>
  </si>
  <si>
    <t>Woodford Investment Management</t>
  </si>
  <si>
    <t>Berlin Brands Group</t>
  </si>
  <si>
    <t>Betterfly</t>
  </si>
  <si>
    <t>BitFury</t>
  </si>
  <si>
    <t>BlackBuck</t>
  </si>
  <si>
    <t>Bluecore</t>
  </si>
  <si>
    <t>BlueVoyant</t>
  </si>
  <si>
    <t>bolttech</t>
  </si>
  <si>
    <t>Boom Supersonic</t>
  </si>
  <si>
    <t>Bringg</t>
  </si>
  <si>
    <t>C2FO</t>
  </si>
  <si>
    <t>Leawood</t>
  </si>
  <si>
    <t>Cadence</t>
  </si>
  <si>
    <t>CAIS</t>
  </si>
  <si>
    <t>Cameo</t>
  </si>
  <si>
    <t>Capsule</t>
  </si>
  <si>
    <t>CargoX</t>
  </si>
  <si>
    <t>Carro</t>
  </si>
  <si>
    <t>Carson Group</t>
  </si>
  <si>
    <t>Bain Capital</t>
  </si>
  <si>
    <t>CHEQ</t>
  </si>
  <si>
    <t>Chronosphere</t>
  </si>
  <si>
    <t>Cider</t>
  </si>
  <si>
    <t>Clara</t>
  </si>
  <si>
    <t>Clearcover</t>
  </si>
  <si>
    <t>CommerceIQ</t>
  </si>
  <si>
    <t>Contrast Security</t>
  </si>
  <si>
    <t>Darwinbox</t>
  </si>
  <si>
    <t>Hyderabad</t>
  </si>
  <si>
    <t>Dental Monitoring</t>
  </si>
  <si>
    <t>DianRong</t>
  </si>
  <si>
    <t>Drata</t>
  </si>
  <si>
    <t>DriveNets</t>
  </si>
  <si>
    <t>Ra'anana</t>
  </si>
  <si>
    <t>Dune Analytics</t>
  </si>
  <si>
    <t>Dxy.cn</t>
  </si>
  <si>
    <t>EBANX</t>
  </si>
  <si>
    <t>EcoFlow</t>
  </si>
  <si>
    <t>Electric</t>
  </si>
  <si>
    <t>Emerging Markets Property Group</t>
  </si>
  <si>
    <t>Esusu</t>
  </si>
  <si>
    <t>Evidation</t>
  </si>
  <si>
    <t>Expel</t>
  </si>
  <si>
    <t>Herndon</t>
  </si>
  <si>
    <t>Fabric</t>
  </si>
  <si>
    <t>Feedzai</t>
  </si>
  <si>
    <t>Fever Labs</t>
  </si>
  <si>
    <t>Fiture</t>
  </si>
  <si>
    <t>FLASH</t>
  </si>
  <si>
    <t>Flash Express</t>
  </si>
  <si>
    <t>FlashEx</t>
  </si>
  <si>
    <t>Fractal Analytics</t>
  </si>
  <si>
    <t>Freshbooks</t>
  </si>
  <si>
    <t>FXiaoKe</t>
  </si>
  <si>
    <t>Gauntlet Networks</t>
  </si>
  <si>
    <t>Geek+</t>
  </si>
  <si>
    <t>Gelato</t>
  </si>
  <si>
    <t>Glia</t>
  </si>
  <si>
    <t>GO1</t>
  </si>
  <si>
    <t>Brisbane</t>
  </si>
  <si>
    <t>Groq</t>
  </si>
  <si>
    <t>Hailo</t>
  </si>
  <si>
    <t>Haomao.AI</t>
  </si>
  <si>
    <t>Hasura</t>
  </si>
  <si>
    <t>HAYDON</t>
  </si>
  <si>
    <t>Heyday</t>
  </si>
  <si>
    <t>HMD Global</t>
  </si>
  <si>
    <t>Espoo</t>
  </si>
  <si>
    <t>Ginko Ventures</t>
  </si>
  <si>
    <t>Hotmart</t>
  </si>
  <si>
    <t>Huike Group</t>
  </si>
  <si>
    <t>Human Interest</t>
  </si>
  <si>
    <t>Ibotta</t>
  </si>
  <si>
    <t>iCarbonX</t>
  </si>
  <si>
    <t>iFood</t>
  </si>
  <si>
    <t>Osasco</t>
  </si>
  <si>
    <t>InFarm</t>
  </si>
  <si>
    <t>Infobip</t>
  </si>
  <si>
    <t>Vodnjan</t>
  </si>
  <si>
    <t>Croatia</t>
  </si>
  <si>
    <t>One Equity Partners</t>
  </si>
  <si>
    <t>Injective Protocol</t>
  </si>
  <si>
    <t>Intellifusion</t>
  </si>
  <si>
    <t>Interos</t>
  </si>
  <si>
    <t>Arlington</t>
  </si>
  <si>
    <t>Iodine Software</t>
  </si>
  <si>
    <t>JoyTunes</t>
  </si>
  <si>
    <t>Kendra Scott</t>
  </si>
  <si>
    <t>Kitopi</t>
  </si>
  <si>
    <t>KnowBox</t>
  </si>
  <si>
    <t>Kopi Kenangan</t>
  </si>
  <si>
    <t>Lamabang</t>
  </si>
  <si>
    <t>LayerZero Labs</t>
  </si>
  <si>
    <t>Lessen</t>
  </si>
  <si>
    <t>LetsGetChecked</t>
  </si>
  <si>
    <t>Licious</t>
  </si>
  <si>
    <t>LinkDoc Technology</t>
  </si>
  <si>
    <t>Locus Robotics</t>
  </si>
  <si>
    <t>Wilmington</t>
  </si>
  <si>
    <t>Lookout</t>
  </si>
  <si>
    <t>Lydia</t>
  </si>
  <si>
    <t>MadeiraMadeira</t>
  </si>
  <si>
    <t>Parana</t>
  </si>
  <si>
    <t>Maimai</t>
  </si>
  <si>
    <t>Mammoth Biosciences</t>
  </si>
  <si>
    <t>Masterworks</t>
  </si>
  <si>
    <t>Maven Clinic</t>
  </si>
  <si>
    <t>MediaMath</t>
  </si>
  <si>
    <t>Meero</t>
  </si>
  <si>
    <t>Mensa Brands</t>
  </si>
  <si>
    <t>Mia.com</t>
  </si>
  <si>
    <t>Minio</t>
  </si>
  <si>
    <t>Mobvoi</t>
  </si>
  <si>
    <t>Moka</t>
  </si>
  <si>
    <t>Momenta</t>
  </si>
  <si>
    <t>Morning Consult</t>
  </si>
  <si>
    <t>Movile</t>
  </si>
  <si>
    <t>Mux</t>
  </si>
  <si>
    <t>Nature's Fynd</t>
  </si>
  <si>
    <t>Newlink Group</t>
  </si>
  <si>
    <t>News Break</t>
  </si>
  <si>
    <t>Newsela</t>
  </si>
  <si>
    <t>NIUM</t>
  </si>
  <si>
    <t>NoBroker</t>
  </si>
  <si>
    <t>Noname Security</t>
  </si>
  <si>
    <t>Numbrs</t>
  </si>
  <si>
    <t>Zurich</t>
  </si>
  <si>
    <t>Omada Health</t>
  </si>
  <si>
    <t>Omio</t>
  </si>
  <si>
    <t>ONE</t>
  </si>
  <si>
    <t>OpenWeb</t>
  </si>
  <si>
    <t>Orbbec Technology</t>
  </si>
  <si>
    <t>Orca Bio</t>
  </si>
  <si>
    <t>Orchard</t>
  </si>
  <si>
    <t>Owkin</t>
  </si>
  <si>
    <t>PandaDoc</t>
  </si>
  <si>
    <t>Pat McGrath Labs</t>
  </si>
  <si>
    <t>PatSnap</t>
  </si>
  <si>
    <t>Payhawk</t>
  </si>
  <si>
    <t>Pentera</t>
  </si>
  <si>
    <t>Pet Circle</t>
  </si>
  <si>
    <t>Alexandria</t>
  </si>
  <si>
    <t>PicsArt</t>
  </si>
  <si>
    <t>PLACE</t>
  </si>
  <si>
    <t>Bellingham</t>
  </si>
  <si>
    <t>Placer.ai</t>
  </si>
  <si>
    <t>Playco</t>
  </si>
  <si>
    <t>Poizon</t>
  </si>
  <si>
    <t>PPRO</t>
  </si>
  <si>
    <t>Printful</t>
  </si>
  <si>
    <t>Charlotte</t>
  </si>
  <si>
    <t>Bregal Sagemount</t>
  </si>
  <si>
    <t>Quantum Metric</t>
  </si>
  <si>
    <t>Colorado Springs</t>
  </si>
  <si>
    <t>Quizlet</t>
  </si>
  <si>
    <t>RapidAPI</t>
  </si>
  <si>
    <t>Razor</t>
  </si>
  <si>
    <t>Red Ventures</t>
  </si>
  <si>
    <t>Fort Mill</t>
  </si>
  <si>
    <t>REEF Technology</t>
  </si>
  <si>
    <t>ReliaQuest</t>
  </si>
  <si>
    <t>Tampa</t>
  </si>
  <si>
    <t>Revolution Precrafted</t>
  </si>
  <si>
    <t>Manila</t>
  </si>
  <si>
    <t>Rothy's</t>
  </si>
  <si>
    <t>SaltPay</t>
  </si>
  <si>
    <t>Savage X Fenty</t>
  </si>
  <si>
    <t>Scalapay</t>
  </si>
  <si>
    <t>Milan</t>
  </si>
  <si>
    <t>Italy</t>
  </si>
  <si>
    <t>Scandit</t>
  </si>
  <si>
    <t>Sentry</t>
  </si>
  <si>
    <t>Shield AI</t>
  </si>
  <si>
    <t>Shift Technology</t>
  </si>
  <si>
    <t>ShipBob</t>
  </si>
  <si>
    <t>Shippo</t>
  </si>
  <si>
    <t>Sidecar Health</t>
  </si>
  <si>
    <t>Sift</t>
  </si>
  <si>
    <t>Skydio</t>
  </si>
  <si>
    <t>Slice</t>
  </si>
  <si>
    <t>SmartAsset</t>
  </si>
  <si>
    <t>SMS Assist</t>
  </si>
  <si>
    <t>SnapLogic</t>
  </si>
  <si>
    <t>Snorkel AI</t>
  </si>
  <si>
    <t>Solo.io</t>
  </si>
  <si>
    <t>SoundHound</t>
  </si>
  <si>
    <t>Splashtop</t>
  </si>
  <si>
    <t>Standard</t>
  </si>
  <si>
    <t>Stytch</t>
  </si>
  <si>
    <t>Swile</t>
  </si>
  <si>
    <t>Montpellier</t>
  </si>
  <si>
    <t>Tarana Wireless</t>
  </si>
  <si>
    <t>Milpitas</t>
  </si>
  <si>
    <t>TechStyle Fashion Group</t>
  </si>
  <si>
    <t>TensTorrent</t>
  </si>
  <si>
    <t>TERMINUS Technology</t>
  </si>
  <si>
    <t>Tezign</t>
  </si>
  <si>
    <t>The Zebra</t>
  </si>
  <si>
    <t>Thirty Madison</t>
  </si>
  <si>
    <t>Thought Machine</t>
  </si>
  <si>
    <t>Timescale</t>
  </si>
  <si>
    <t>Tractable</t>
  </si>
  <si>
    <t>Tresata</t>
  </si>
  <si>
    <t>GCP Capital Partners</t>
  </si>
  <si>
    <t>TrialSpark</t>
  </si>
  <si>
    <t>TrueLayer</t>
  </si>
  <si>
    <t>Unico</t>
  </si>
  <si>
    <t>Vagaro</t>
  </si>
  <si>
    <t>FTV Capital</t>
  </si>
  <si>
    <t>Vedantu</t>
  </si>
  <si>
    <t>Veev</t>
  </si>
  <si>
    <t>Vise</t>
  </si>
  <si>
    <t>Visier</t>
  </si>
  <si>
    <t>VOI</t>
  </si>
  <si>
    <t>Vox Media</t>
  </si>
  <si>
    <t>VTS</t>
  </si>
  <si>
    <t>Watershed</t>
  </si>
  <si>
    <t>Weights &amp; Biases</t>
  </si>
  <si>
    <t>WeLab</t>
  </si>
  <si>
    <t>Womai</t>
  </si>
  <si>
    <t>Wrapbook</t>
  </si>
  <si>
    <t>Xendit</t>
  </si>
  <si>
    <t>XForcePlus</t>
  </si>
  <si>
    <t>YH Global</t>
  </si>
  <si>
    <t>YipitData</t>
  </si>
  <si>
    <t>Yunxuetang</t>
  </si>
  <si>
    <t>Zhaogang</t>
  </si>
  <si>
    <t>Zhuan Zhuan</t>
  </si>
  <si>
    <t>Zihaiguo</t>
  </si>
  <si>
    <t>Zopa</t>
  </si>
  <si>
    <t>Zwift</t>
  </si>
  <si>
    <t>Valuation in billions</t>
  </si>
  <si>
    <t>B</t>
  </si>
  <si>
    <t>M</t>
  </si>
  <si>
    <t>Funding in billion</t>
  </si>
  <si>
    <t>Sequoia Capital China</t>
  </si>
  <si>
    <t xml:space="preserve"> SIG Asia Investments</t>
  </si>
  <si>
    <t xml:space="preserve"> Sina Weibo</t>
  </si>
  <si>
    <t xml:space="preserve"> Softbank Group</t>
  </si>
  <si>
    <t>Founders Fund</t>
  </si>
  <si>
    <t xml:space="preserve"> Draper Fisher Jurvetson</t>
  </si>
  <si>
    <t xml:space="preserve"> Rothenberg Ventures</t>
  </si>
  <si>
    <t xml:space="preserve"> Sequoia Capital China</t>
  </si>
  <si>
    <t xml:space="preserve"> Shunwei Capital Partners</t>
  </si>
  <si>
    <t xml:space="preserve"> LowercaseCapital</t>
  </si>
  <si>
    <t xml:space="preserve"> capitalG</t>
  </si>
  <si>
    <t>Institutional Venture Partners</t>
  </si>
  <si>
    <t xml:space="preserve"> Sequoia Capital</t>
  </si>
  <si>
    <t xml:space="preserve"> General Atlantic</t>
  </si>
  <si>
    <t xml:space="preserve"> Blackbird Ventures</t>
  </si>
  <si>
    <t xml:space="preserve"> Matrix Partners</t>
  </si>
  <si>
    <t xml:space="preserve"> Insight Partners</t>
  </si>
  <si>
    <t xml:space="preserve"> DST Global</t>
  </si>
  <si>
    <t xml:space="preserve"> Kleiner Perkins Caufield &amp; Byers</t>
  </si>
  <si>
    <t xml:space="preserve"> Collaborative Fund</t>
  </si>
  <si>
    <t>Andreessen Horowitz</t>
  </si>
  <si>
    <t xml:space="preserve"> New Enterprise Associates</t>
  </si>
  <si>
    <t xml:space="preserve"> Battery Ventures</t>
  </si>
  <si>
    <t>index Ventures</t>
  </si>
  <si>
    <t xml:space="preserve"> Ribbit Capital</t>
  </si>
  <si>
    <t>Tencent Holdings</t>
  </si>
  <si>
    <t xml:space="preserve"> KKR</t>
  </si>
  <si>
    <t xml:space="preserve"> Smash Ventures</t>
  </si>
  <si>
    <t xml:space="preserve"> Thoma Bravo</t>
  </si>
  <si>
    <t xml:space="preserve"> Softbank</t>
  </si>
  <si>
    <t xml:space="preserve"> Andreessen Horowitz</t>
  </si>
  <si>
    <t xml:space="preserve"> Temasek Holdings</t>
  </si>
  <si>
    <t>Forerunner Ventures</t>
  </si>
  <si>
    <t xml:space="preserve"> Crosslink Capital</t>
  </si>
  <si>
    <t xml:space="preserve"> Homebrew</t>
  </si>
  <si>
    <t xml:space="preserve"> Lightspeed India Partners</t>
  </si>
  <si>
    <t xml:space="preserve"> Sequoia Capital India</t>
  </si>
  <si>
    <t>Hillhouse Capital Management</t>
  </si>
  <si>
    <t xml:space="preserve"> Boyu Capital</t>
  </si>
  <si>
    <t>GGV Capital</t>
  </si>
  <si>
    <t xml:space="preserve"> ZhenFund</t>
  </si>
  <si>
    <t xml:space="preserve"> Tencent</t>
  </si>
  <si>
    <t>Accel</t>
  </si>
  <si>
    <t xml:space="preserve"> AltaIR Capital</t>
  </si>
  <si>
    <t xml:space="preserve"> Technology Crossover Ventures</t>
  </si>
  <si>
    <t xml:space="preserve"> Warbug Pincus</t>
  </si>
  <si>
    <t xml:space="preserve"> IDG Capital</t>
  </si>
  <si>
    <t>Target Global</t>
  </si>
  <si>
    <t xml:space="preserve"> General Catalyst</t>
  </si>
  <si>
    <t xml:space="preserve"> Durable Capital Partners</t>
  </si>
  <si>
    <t>Benchmark</t>
  </si>
  <si>
    <t xml:space="preserve"> Greylock Partners</t>
  </si>
  <si>
    <t xml:space="preserve"> Tencent Holdings</t>
  </si>
  <si>
    <t xml:space="preserve"> Longfor Capitalm</t>
  </si>
  <si>
    <t xml:space="preserve"> Gaorong Capital</t>
  </si>
  <si>
    <t xml:space="preserve"> Anthos Capital</t>
  </si>
  <si>
    <t>Lightspeed Venture Partners</t>
  </si>
  <si>
    <t xml:space="preserve"> Google Ventures</t>
  </si>
  <si>
    <t xml:space="preserve"> Lakestar</t>
  </si>
  <si>
    <t>New Enterprise Associates</t>
  </si>
  <si>
    <t xml:space="preserve"> Spar Capital</t>
  </si>
  <si>
    <t xml:space="preserve"> Index Ventures</t>
  </si>
  <si>
    <t xml:space="preserve"> F-Prime Capital</t>
  </si>
  <si>
    <t xml:space="preserve"> Venrock</t>
  </si>
  <si>
    <t xml:space="preserve"> Thirty Five Ventures</t>
  </si>
  <si>
    <t xml:space="preserve"> Sound Ventures</t>
  </si>
  <si>
    <t>General Catalyst</t>
  </si>
  <si>
    <t xml:space="preserve"> Institutional Venture Partners</t>
  </si>
  <si>
    <t xml:space="preserve"> Breyer Capital</t>
  </si>
  <si>
    <t>Volkswagen Group</t>
  </si>
  <si>
    <t xml:space="preserve"> Ford Autonomous Vehicles</t>
  </si>
  <si>
    <t>Vattenfall</t>
  </si>
  <si>
    <t xml:space="preserve"> Volkswagen Group</t>
  </si>
  <si>
    <t xml:space="preserve"> Goldman Sachs</t>
  </si>
  <si>
    <t xml:space="preserve"> Forerunner Ventures</t>
  </si>
  <si>
    <t>Caffeinated Capital</t>
  </si>
  <si>
    <t xml:space="preserve"> CRV</t>
  </si>
  <si>
    <t xml:space="preserve"> Founder Collective</t>
  </si>
  <si>
    <t>DST Global</t>
  </si>
  <si>
    <t xml:space="preserve"> Greenoaks Capital Management</t>
  </si>
  <si>
    <t xml:space="preserve"> Revo Capital</t>
  </si>
  <si>
    <t>Vickers Venture Partners</t>
  </si>
  <si>
    <t xml:space="preserve"> IKEA GreenTech</t>
  </si>
  <si>
    <t>Coatue Management</t>
  </si>
  <si>
    <t xml:space="preserve"> BDT Capital Partners</t>
  </si>
  <si>
    <t xml:space="preserve"> Davidson Kempner Capital Management</t>
  </si>
  <si>
    <t>LTW Capital</t>
  </si>
  <si>
    <t xml:space="preserve"> Legend Capital</t>
  </si>
  <si>
    <t xml:space="preserve"> Qualcomm Ventures</t>
  </si>
  <si>
    <t>Didi Chuxing</t>
  </si>
  <si>
    <t xml:space="preserve"> Diamler</t>
  </si>
  <si>
    <t xml:space="preserve"> TMT Investments</t>
  </si>
  <si>
    <t>Accel India</t>
  </si>
  <si>
    <t xml:space="preserve"> SAIF Partners</t>
  </si>
  <si>
    <t xml:space="preserve"> Norwest Venture Partners</t>
  </si>
  <si>
    <t xml:space="preserve"> Hillhouse Capital Management</t>
  </si>
  <si>
    <t xml:space="preserve"> Yunfeng Capital</t>
  </si>
  <si>
    <t>Aviation Industry Corporation of China</t>
  </si>
  <si>
    <t xml:space="preserve"> Essence Financial</t>
  </si>
  <si>
    <t xml:space="preserve"> Jiangsu Sha Steel Group</t>
  </si>
  <si>
    <t>Activant Capital</t>
  </si>
  <si>
    <t xml:space="preserve"> Tribe Capital</t>
  </si>
  <si>
    <t xml:space="preserve"> 83North</t>
  </si>
  <si>
    <t xml:space="preserve"> Xiang He Capital</t>
  </si>
  <si>
    <t xml:space="preserve"> GGV Capital</t>
  </si>
  <si>
    <t>IDG Capital</t>
  </si>
  <si>
    <t xml:space="preserve"> Venture51</t>
  </si>
  <si>
    <t xml:space="preserve"> Lightspeed Venture Partners</t>
  </si>
  <si>
    <t>Lightspeed India Partners</t>
  </si>
  <si>
    <t xml:space="preserve"> ES Ventures</t>
  </si>
  <si>
    <t xml:space="preserve"> North Bridge Growth Equity</t>
  </si>
  <si>
    <t>Bessemer Venture Partners</t>
  </si>
  <si>
    <t xml:space="preserve"> ICONIQ Capital</t>
  </si>
  <si>
    <t>DFJ Growth Fund</t>
  </si>
  <si>
    <t xml:space="preserve"> Coatue Management</t>
  </si>
  <si>
    <t xml:space="preserve"> Addition</t>
  </si>
  <si>
    <t xml:space="preserve"> GX Capital</t>
  </si>
  <si>
    <t>Ribbit Capital</t>
  </si>
  <si>
    <t>Index Ventures</t>
  </si>
  <si>
    <t>General Catalyst Partners</t>
  </si>
  <si>
    <t>MindWorks Ventures</t>
  </si>
  <si>
    <t xml:space="preserve"> Draft Ventures</t>
  </si>
  <si>
    <t xml:space="preserve"> Felicis Ventures</t>
  </si>
  <si>
    <t>Y Combinator</t>
  </si>
  <si>
    <t>DJF</t>
  </si>
  <si>
    <t xml:space="preserve"> Salesforce Ventures</t>
  </si>
  <si>
    <t xml:space="preserve"> Storm Ventures</t>
  </si>
  <si>
    <t>Upper90</t>
  </si>
  <si>
    <t xml:space="preserve"> RiverPark Ventures</t>
  </si>
  <si>
    <t xml:space="preserve"> Advent International</t>
  </si>
  <si>
    <t>Qualcomm Ventures</t>
  </si>
  <si>
    <t xml:space="preserve"> Woori Investment</t>
  </si>
  <si>
    <t xml:space="preserve"> Hanwha Investment &amp; Securities</t>
  </si>
  <si>
    <t>SBI Investment Korea</t>
  </si>
  <si>
    <t xml:space="preserve"> Partners Investment</t>
  </si>
  <si>
    <t xml:space="preserve"> GIC</t>
  </si>
  <si>
    <t xml:space="preserve"> DCM Ventures</t>
  </si>
  <si>
    <t>BOLDstart Ventures</t>
  </si>
  <si>
    <t xml:space="preserve"> Accel</t>
  </si>
  <si>
    <t xml:space="preserve"> SoftBank Group</t>
  </si>
  <si>
    <t xml:space="preserve"> Mountain Nazca</t>
  </si>
  <si>
    <t>Redalpine Venture Partners</t>
  </si>
  <si>
    <t xml:space="preserve"> Earlybird Venture Capital</t>
  </si>
  <si>
    <t xml:space="preserve"> Valar Ventures</t>
  </si>
  <si>
    <t>Summit Partners</t>
  </si>
  <si>
    <t xml:space="preserve"> Astral Capital</t>
  </si>
  <si>
    <t>Nintendo</t>
  </si>
  <si>
    <t xml:space="preserve"> Google</t>
  </si>
  <si>
    <t xml:space="preserve"> Pokemon Company International</t>
  </si>
  <si>
    <t xml:space="preserve"> Spark Capital</t>
  </si>
  <si>
    <t xml:space="preserve"> Nor-Cal Invest</t>
  </si>
  <si>
    <t xml:space="preserve"> TPG Growth</t>
  </si>
  <si>
    <t>Kaalari Capital</t>
  </si>
  <si>
    <t xml:space="preserve"> Steadview Capital</t>
  </si>
  <si>
    <t>Accel Partners</t>
  </si>
  <si>
    <t xml:space="preserve"> Social Capital</t>
  </si>
  <si>
    <t>Sequoia Capital India</t>
  </si>
  <si>
    <t xml:space="preserve"> Tiger Global Management</t>
  </si>
  <si>
    <t xml:space="preserve"> Matrix Partners India</t>
  </si>
  <si>
    <t>Union Square Ventures</t>
  </si>
  <si>
    <t>Sutter Hill Ventures</t>
  </si>
  <si>
    <t xml:space="preserve"> Liberty Global Ventures</t>
  </si>
  <si>
    <t>01 Advisors</t>
  </si>
  <si>
    <t xml:space="preserve"> Zeev Ventures</t>
  </si>
  <si>
    <t xml:space="preserve"> Group 11</t>
  </si>
  <si>
    <t xml:space="preserve"> Northzone Ventures</t>
  </si>
  <si>
    <t>Sixth Street Partners</t>
  </si>
  <si>
    <t xml:space="preserve"> OrbiMed Advisors</t>
  </si>
  <si>
    <t xml:space="preserve"> Highland Capital Management</t>
  </si>
  <si>
    <t>D1 Capital Partners</t>
  </si>
  <si>
    <t xml:space="preserve"> Stripe</t>
  </si>
  <si>
    <t xml:space="preserve"> T. Rowe Associates</t>
  </si>
  <si>
    <t xml:space="preserve"> Lightbank</t>
  </si>
  <si>
    <t>Tenaya Capital</t>
  </si>
  <si>
    <t xml:space="preserve"> Stripes Group</t>
  </si>
  <si>
    <t>Bloomberg Beta</t>
  </si>
  <si>
    <t xml:space="preserve"> Founders Fund</t>
  </si>
  <si>
    <t xml:space="preserve"> First Round Capital</t>
  </si>
  <si>
    <t>TA Associates</t>
  </si>
  <si>
    <t xml:space="preserve"> GS Growth</t>
  </si>
  <si>
    <t xml:space="preserve"> Blue Lake Capital</t>
  </si>
  <si>
    <t xml:space="preserve"> Horizons Ventures</t>
  </si>
  <si>
    <t>NextView Ventures</t>
  </si>
  <si>
    <t xml:space="preserve"> Eniac Ventures</t>
  </si>
  <si>
    <t>Initialized Capital</t>
  </si>
  <si>
    <t xml:space="preserve"> Y Combinator</t>
  </si>
  <si>
    <t>Menlo Ventures</t>
  </si>
  <si>
    <t xml:space="preserve"> Union Square Ventures</t>
  </si>
  <si>
    <t xml:space="preserve"> Warburg Pincus</t>
  </si>
  <si>
    <t>Norwest Venture Partners</t>
  </si>
  <si>
    <t xml:space="preserve"> Next World Capital</t>
  </si>
  <si>
    <t xml:space="preserve"> Wing Venture Capital</t>
  </si>
  <si>
    <t>Slack Fund</t>
  </si>
  <si>
    <t xml:space="preserve"> Skip Capital</t>
  </si>
  <si>
    <t>Morgan Creek Digital</t>
  </si>
  <si>
    <t xml:space="preserve"> Marcy Venture Partners</t>
  </si>
  <si>
    <t xml:space="preserve"> 10T Fund</t>
  </si>
  <si>
    <t>Third Point</t>
  </si>
  <si>
    <t xml:space="preserve"> Electric Capital</t>
  </si>
  <si>
    <t xml:space="preserve"> Coinbase Ventures</t>
  </si>
  <si>
    <t xml:space="preserve"> SignalFire</t>
  </si>
  <si>
    <t>Alibaba Group</t>
  </si>
  <si>
    <t xml:space="preserve"> Borui Capital</t>
  </si>
  <si>
    <t>Tencent</t>
  </si>
  <si>
    <t xml:space="preserve"> Morningside Group</t>
  </si>
  <si>
    <t xml:space="preserve"> Bank Of China Group Investment</t>
  </si>
  <si>
    <t xml:space="preserve"> SDIC CMC Investment Management</t>
  </si>
  <si>
    <t>Runa Capital</t>
  </si>
  <si>
    <t xml:space="preserve"> Acton Capital Partners</t>
  </si>
  <si>
    <t xml:space="preserve"> Point Nine Capital</t>
  </si>
  <si>
    <t>BPI France</t>
  </si>
  <si>
    <t xml:space="preserve"> Kerala Ventures</t>
  </si>
  <si>
    <t>Matrix Partners</t>
  </si>
  <si>
    <t>Nexus Venture Partners</t>
  </si>
  <si>
    <t>Aglae Ventures</t>
  </si>
  <si>
    <t xml:space="preserve"> Eurazeo</t>
  </si>
  <si>
    <t xml:space="preserve"> Daphni</t>
  </si>
  <si>
    <t>Thrive Capital</t>
  </si>
  <si>
    <t xml:space="preserve"> Maverick Ventures</t>
  </si>
  <si>
    <t xml:space="preserve"> Redpoint Ventures</t>
  </si>
  <si>
    <t xml:space="preserve"> Accomplice</t>
  </si>
  <si>
    <t xml:space="preserve"> IA Ventures</t>
  </si>
  <si>
    <t>Global Founders Capital</t>
  </si>
  <si>
    <t xml:space="preserve"> Nortzone Ventures</t>
  </si>
  <si>
    <t xml:space="preserve"> Picus Capital</t>
  </si>
  <si>
    <t xml:space="preserve"> Summit Partners</t>
  </si>
  <si>
    <t xml:space="preserve"> A&amp;E Television Networks</t>
  </si>
  <si>
    <t>Battery Ventures</t>
  </si>
  <si>
    <t xml:space="preserve"> VY Capital</t>
  </si>
  <si>
    <t xml:space="preserve"> Baidu</t>
  </si>
  <si>
    <t xml:space="preserve"> Huasheng Capital</t>
  </si>
  <si>
    <t>Atomico</t>
  </si>
  <si>
    <t>Greylock Partners</t>
  </si>
  <si>
    <t xml:space="preserve"> Providence Ventures</t>
  </si>
  <si>
    <t xml:space="preserve"> Benchmark</t>
  </si>
  <si>
    <t xml:space="preserve"> MenloVentures</t>
  </si>
  <si>
    <t>Pine Brook</t>
  </si>
  <si>
    <t xml:space="preserve"> American Express Ventures</t>
  </si>
  <si>
    <t>BlackRock</t>
  </si>
  <si>
    <t xml:space="preserve"> Blackstone</t>
  </si>
  <si>
    <t xml:space="preserve"> UBS</t>
  </si>
  <si>
    <t>Falcon Edge Capital</t>
  </si>
  <si>
    <t xml:space="preserve"> Omidyar Network</t>
  </si>
  <si>
    <t xml:space="preserve"> 3i Group</t>
  </si>
  <si>
    <t xml:space="preserve"> Huagai Capital</t>
  </si>
  <si>
    <t>Venture Highway</t>
  </si>
  <si>
    <t xml:space="preserve"> Prosus Ventures</t>
  </si>
  <si>
    <t>Telling Telecommunication Holding Co.</t>
  </si>
  <si>
    <t xml:space="preserve"> Alibaba Group</t>
  </si>
  <si>
    <t>Oriza Holdings</t>
  </si>
  <si>
    <t xml:space="preserve"> Guangdong Technology Financial Group</t>
  </si>
  <si>
    <t>Warmsun Holding</t>
  </si>
  <si>
    <t xml:space="preserve"> IDG Capital Partners</t>
  </si>
  <si>
    <t>Passion Capital</t>
  </si>
  <si>
    <t xml:space="preserve"> Thrive Capital</t>
  </si>
  <si>
    <t xml:space="preserve"> Orange Digital Ventures</t>
  </si>
  <si>
    <t>Two Sigma Ventures</t>
  </si>
  <si>
    <t xml:space="preserve"> Flint Capital</t>
  </si>
  <si>
    <t xml:space="preserve"> Commerce Ventures</t>
  </si>
  <si>
    <t xml:space="preserve"> Sinovation Ventures</t>
  </si>
  <si>
    <t xml:space="preserve"> Burda Principal Investments</t>
  </si>
  <si>
    <t>Ontario Teachers' Pension Plan</t>
  </si>
  <si>
    <t>CDH Investments</t>
  </si>
  <si>
    <t xml:space="preserve"> Goldstone Investments</t>
  </si>
  <si>
    <t xml:space="preserve"> Qiming Venture Partners</t>
  </si>
  <si>
    <t xml:space="preserve"> Revolution Ventures</t>
  </si>
  <si>
    <t xml:space="preserve"> T. Rowe Price</t>
  </si>
  <si>
    <t xml:space="preserve"> Viking Global Investors</t>
  </si>
  <si>
    <t>Alven Capital</t>
  </si>
  <si>
    <t xml:space="preserve"> FirstMark Capital</t>
  </si>
  <si>
    <t>Threshold Ventures</t>
  </si>
  <si>
    <t>Creandum</t>
  </si>
  <si>
    <t xml:space="preserve"> Founders</t>
  </si>
  <si>
    <t xml:space="preserve"> Kinnevik</t>
  </si>
  <si>
    <t xml:space="preserve"> Creandum</t>
  </si>
  <si>
    <t>China Grand Prosperity Investment</t>
  </si>
  <si>
    <t xml:space="preserve"> Silk Road Huacheng</t>
  </si>
  <si>
    <t xml:space="preserve"> Oriza Equity Investment</t>
  </si>
  <si>
    <t xml:space="preserve"> Redpoint e.ventures</t>
  </si>
  <si>
    <t>Venrock</t>
  </si>
  <si>
    <t>Oak HC/FT Partners</t>
  </si>
  <si>
    <t xml:space="preserve"> Artis Ventures</t>
  </si>
  <si>
    <t xml:space="preserve"> WestCap Group</t>
  </si>
  <si>
    <t>Kaszek Ventures</t>
  </si>
  <si>
    <t xml:space="preserve"> Amadeus Capital Partners</t>
  </si>
  <si>
    <t xml:space="preserve"> Quona Capital</t>
  </si>
  <si>
    <t>Google Ventures</t>
  </si>
  <si>
    <t>Capital One Growth Ventures</t>
  </si>
  <si>
    <t xml:space="preserve"> Citi Ventures</t>
  </si>
  <si>
    <t xml:space="preserve"> OMERS Ventures</t>
  </si>
  <si>
    <t>Eight Roads Ventures</t>
  </si>
  <si>
    <t xml:space="preserve"> Greycroft</t>
  </si>
  <si>
    <t xml:space="preserve"> Ignition Partners</t>
  </si>
  <si>
    <t xml:space="preserve"> Andalusian Capital Partners</t>
  </si>
  <si>
    <t>Matrix Partners India</t>
  </si>
  <si>
    <t xml:space="preserve"> Falcon Edge Capital</t>
  </si>
  <si>
    <t xml:space="preserve"> Temasek</t>
  </si>
  <si>
    <t xml:space="preserve"> PayPal Ventures</t>
  </si>
  <si>
    <t>Walden International</t>
  </si>
  <si>
    <t xml:space="preserve"> Intel Capital</t>
  </si>
  <si>
    <t>China Life Insurance</t>
  </si>
  <si>
    <t xml:space="preserve"> China Development Bank Capital</t>
  </si>
  <si>
    <t xml:space="preserve"> CITIC Securities International</t>
  </si>
  <si>
    <t>Baidu Capital</t>
  </si>
  <si>
    <t xml:space="preserve"> Linear Venture</t>
  </si>
  <si>
    <t xml:space="preserve"> LeapFrog Investments</t>
  </si>
  <si>
    <t xml:space="preserve"> Starr Investment Holdings</t>
  </si>
  <si>
    <t>Foundation Capital</t>
  </si>
  <si>
    <t xml:space="preserve"> Frontier Ventures</t>
  </si>
  <si>
    <t>Chiratae Ventures</t>
  </si>
  <si>
    <t xml:space="preserve"> PremjiInvest</t>
  </si>
  <si>
    <t>Bnk To The Future</t>
  </si>
  <si>
    <t xml:space="preserve"> Trammell Ventures</t>
  </si>
  <si>
    <t xml:space="preserve"> SBI Investment</t>
  </si>
  <si>
    <t xml:space="preserve"> Morningside Venture Capital</t>
  </si>
  <si>
    <t>WestCap Group</t>
  </si>
  <si>
    <t xml:space="preserve"> Caisse de depot et placement du Quebec</t>
  </si>
  <si>
    <t xml:space="preserve"> HCA Healthcare</t>
  </si>
  <si>
    <t xml:space="preserve"> Initialized Capital</t>
  </si>
  <si>
    <t>Kleiner Perkins Caufield &amp; Byers</t>
  </si>
  <si>
    <t xml:space="preserve"> True Ventures</t>
  </si>
  <si>
    <t>Madrona Venture Group</t>
  </si>
  <si>
    <t xml:space="preserve"> Shasta Ventures</t>
  </si>
  <si>
    <t>Activant Capital Group</t>
  </si>
  <si>
    <t xml:space="preserve"> Alaska Permanent Fund</t>
  </si>
  <si>
    <t xml:space="preserve"> Baillie Gifford &amp; Co.</t>
  </si>
  <si>
    <t>Elaia Partners</t>
  </si>
  <si>
    <t xml:space="preserve"> Felix Capital</t>
  </si>
  <si>
    <t>First Round Capital</t>
  </si>
  <si>
    <t>Airbus Ventures</t>
  </si>
  <si>
    <t>Mayfield Fund</t>
  </si>
  <si>
    <t xml:space="preserve"> M12</t>
  </si>
  <si>
    <t xml:space="preserve"> Trinity Ventures</t>
  </si>
  <si>
    <t>Atop Capital</t>
  </si>
  <si>
    <t xml:space="preserve"> IDInvest Partners</t>
  </si>
  <si>
    <t xml:space="preserve"> Lux Capital</t>
  </si>
  <si>
    <t>NewView Capital</t>
  </si>
  <si>
    <t xml:space="preserve"> Maveron</t>
  </si>
  <si>
    <t xml:space="preserve"> Ridge Ventures</t>
  </si>
  <si>
    <t>Silver Lake</t>
  </si>
  <si>
    <t xml:space="preserve"> Promus Ventures</t>
  </si>
  <si>
    <t xml:space="preserve"> Two Sigma Ventures</t>
  </si>
  <si>
    <t>Upfront Ventures</t>
  </si>
  <si>
    <t xml:space="preserve"> Webb Investment Network</t>
  </si>
  <si>
    <t xml:space="preserve"> D1 Capital Partners</t>
  </si>
  <si>
    <t xml:space="preserve"> Samsung Ventures</t>
  </si>
  <si>
    <t xml:space="preserve"> Silver Lake</t>
  </si>
  <si>
    <t xml:space="preserve"> New Era Ventures</t>
  </si>
  <si>
    <t>Breakthrough Energy Ventures</t>
  </si>
  <si>
    <t xml:space="preserve"> Capricorn Investment Group</t>
  </si>
  <si>
    <t xml:space="preserve"> Valor Equity Partners</t>
  </si>
  <si>
    <t>India Quotient</t>
  </si>
  <si>
    <t xml:space="preserve"> Elevation Capital</t>
  </si>
  <si>
    <t xml:space="preserve"> Dell Technologies Capital</t>
  </si>
  <si>
    <t xml:space="preserve"> ICONIQ Growth</t>
  </si>
  <si>
    <t>Casa Verde Capital</t>
  </si>
  <si>
    <t xml:space="preserve"> Gron Ventures</t>
  </si>
  <si>
    <t xml:space="preserve"> Thrity Five Ventures</t>
  </si>
  <si>
    <t xml:space="preserve"> B Capital Group</t>
  </si>
  <si>
    <t>Addition</t>
  </si>
  <si>
    <t xml:space="preserve"> Benhcmark</t>
  </si>
  <si>
    <t xml:space="preserve"> Amplify Partners</t>
  </si>
  <si>
    <t>Vista Equity Partners</t>
  </si>
  <si>
    <t xml:space="preserve"> Wincove</t>
  </si>
  <si>
    <t xml:space="preserve"> TDR Capital</t>
  </si>
  <si>
    <t xml:space="preserve"> New Leaf Venture Partners</t>
  </si>
  <si>
    <t xml:space="preserve"> Charter Venture Capital</t>
  </si>
  <si>
    <t>Playground Global</t>
  </si>
  <si>
    <t xml:space="preserve"> Bond</t>
  </si>
  <si>
    <t xml:space="preserve"> Khosla Ventures</t>
  </si>
  <si>
    <t xml:space="preserve"> Geodesic Capital</t>
  </si>
  <si>
    <t>Speedinvest</t>
  </si>
  <si>
    <t xml:space="preserve"> Uniqa Ventures</t>
  </si>
  <si>
    <t>Goodwater Capital</t>
  </si>
  <si>
    <t xml:space="preserve"> iFly</t>
  </si>
  <si>
    <t xml:space="preserve"> XVC Venture Capital</t>
  </si>
  <si>
    <t>China Health Industry Investment Fund</t>
  </si>
  <si>
    <t xml:space="preserve"> China Renaissance</t>
  </si>
  <si>
    <t xml:space="preserve"> and Sequoia Capital China</t>
  </si>
  <si>
    <t>HD Capital</t>
  </si>
  <si>
    <t xml:space="preserve"> Qihoo 360 Technology</t>
  </si>
  <si>
    <t xml:space="preserve"> China Fortune Land Development</t>
  </si>
  <si>
    <t>Fifth Wall Ventures</t>
  </si>
  <si>
    <t xml:space="preserve"> Energize Ventures</t>
  </si>
  <si>
    <t xml:space="preserve"> Pear</t>
  </si>
  <si>
    <t xml:space="preserve"> Cowboy Ventures</t>
  </si>
  <si>
    <t xml:space="preserve"> Bond Capital</t>
  </si>
  <si>
    <t xml:space="preserve"> Foundation Capital</t>
  </si>
  <si>
    <t>Georgian Partners</t>
  </si>
  <si>
    <t xml:space="preserve"> Craft Ventures</t>
  </si>
  <si>
    <t xml:space="preserve"> TQ Ventures</t>
  </si>
  <si>
    <t>Blackrock</t>
  </si>
  <si>
    <t xml:space="preserve"> Kleiner Perkins Caulfield &amp; Byers</t>
  </si>
  <si>
    <t xml:space="preserve"> Comcast Ventures</t>
  </si>
  <si>
    <t>Ant Financial Services Group</t>
  </si>
  <si>
    <t xml:space="preserve"> Russia-China Investment Fund</t>
  </si>
  <si>
    <t xml:space="preserve"> Foxconn Technology Company</t>
  </si>
  <si>
    <t xml:space="preserve"> Aleph</t>
  </si>
  <si>
    <t>Zeev Ventures</t>
  </si>
  <si>
    <t xml:space="preserve"> TLV Partners</t>
  </si>
  <si>
    <t>Drive Capital</t>
  </si>
  <si>
    <t xml:space="preserve"> Ascension Ventures</t>
  </si>
  <si>
    <t>Dragoneer Investment Group</t>
  </si>
  <si>
    <t xml:space="preserve"> Hellman &amp; Friedman</t>
  </si>
  <si>
    <t xml:space="preserve"> JMI Equity</t>
  </si>
  <si>
    <t xml:space="preserve"> Silversmith Capital Partners</t>
  </si>
  <si>
    <t xml:space="preserve"> Bessemer Venture Partners</t>
  </si>
  <si>
    <t xml:space="preserve"> Threshold Ventures</t>
  </si>
  <si>
    <t>Jungle Ventures</t>
  </si>
  <si>
    <t xml:space="preserve"> Venture Highway</t>
  </si>
  <si>
    <t xml:space="preserve"> Kalaari Capital</t>
  </si>
  <si>
    <t>Insight Venture Partners</t>
  </si>
  <si>
    <t xml:space="preserve"> Lowercase Capital</t>
  </si>
  <si>
    <t xml:space="preserve"> Polaris Partners</t>
  </si>
  <si>
    <t>Clermont Group</t>
  </si>
  <si>
    <t xml:space="preserve"> Coltrane Asset Management</t>
  </si>
  <si>
    <t xml:space="preserve"> Toscafund Asset Management</t>
  </si>
  <si>
    <t>Day One Ventures</t>
  </si>
  <si>
    <t>Eastern Bell Capital</t>
  </si>
  <si>
    <t xml:space="preserve"> SF Holding Co</t>
  </si>
  <si>
    <t xml:space="preserve"> STO Express</t>
  </si>
  <si>
    <t>Hopu Investment Management</t>
  </si>
  <si>
    <t xml:space="preserve"> DC Thomson Ventures</t>
  </si>
  <si>
    <t xml:space="preserve"> Atomico</t>
  </si>
  <si>
    <t>Stripes Group</t>
  </si>
  <si>
    <t xml:space="preserve"> Neuberger Berman</t>
  </si>
  <si>
    <t xml:space="preserve"> VebVentures</t>
  </si>
  <si>
    <t>Warburg Pincus</t>
  </si>
  <si>
    <t>FAW Group</t>
  </si>
  <si>
    <t xml:space="preserve"> Tus Holdings</t>
  </si>
  <si>
    <t>Aspect Ventures</t>
  </si>
  <si>
    <t xml:space="preserve"> SingTel Innov8</t>
  </si>
  <si>
    <t>Fairfax Financial Holdings</t>
  </si>
  <si>
    <t xml:space="preserve"> A91 Partners</t>
  </si>
  <si>
    <t xml:space="preserve"> TVS Capital</t>
  </si>
  <si>
    <t>Greycroft</t>
  </si>
  <si>
    <t xml:space="preserve"> Loeb.NYC</t>
  </si>
  <si>
    <t xml:space="preserve"> The Raine Group</t>
  </si>
  <si>
    <t xml:space="preserve"> Malabar Investments</t>
  </si>
  <si>
    <t>DN Capital</t>
  </si>
  <si>
    <t xml:space="preserve"> Left Lane Capital</t>
  </si>
  <si>
    <t>Fabric Ventures</t>
  </si>
  <si>
    <t xml:space="preserve"> AirTree Ventures</t>
  </si>
  <si>
    <t xml:space="preserve"> Nexus Venture Partners</t>
  </si>
  <si>
    <t>Coatue Managemeny</t>
  </si>
  <si>
    <t xml:space="preserve"> Osage University Partners</t>
  </si>
  <si>
    <t>The Blue Venture Fund</t>
  </si>
  <si>
    <t xml:space="preserve"> Flare Capital Partners</t>
  </si>
  <si>
    <t xml:space="preserve"> Longitude Capital</t>
  </si>
  <si>
    <t xml:space="preserve"> Bain Capital Ventures</t>
  </si>
  <si>
    <t xml:space="preserve"> March Capital Partners</t>
  </si>
  <si>
    <t xml:space="preserve"> National Grid Partners</t>
  </si>
  <si>
    <t xml:space="preserve"> The Rise Fund</t>
  </si>
  <si>
    <t xml:space="preserve"> HarbourVest Partners</t>
  </si>
  <si>
    <t>CRV</t>
  </si>
  <si>
    <t xml:space="preserve"> Lifeline Ventures</t>
  </si>
  <si>
    <t xml:space="preserve"> MSD Capital</t>
  </si>
  <si>
    <t>Blume Ventures</t>
  </si>
  <si>
    <t>Vertex Ventures Israel</t>
  </si>
  <si>
    <t xml:space="preserve"> Emerge</t>
  </si>
  <si>
    <t xml:space="preserve"> enaya Capital</t>
  </si>
  <si>
    <t xml:space="preserve"> Piton Capital</t>
  </si>
  <si>
    <t xml:space="preserve"> Partech Partners</t>
  </si>
  <si>
    <t>Contour Venture Partners</t>
  </si>
  <si>
    <t xml:space="preserve"> Core Capital Partners</t>
  </si>
  <si>
    <t xml:space="preserve"> Jackson Square Ventures</t>
  </si>
  <si>
    <t xml:space="preserve"> Liberty Gloval Ventures</t>
  </si>
  <si>
    <t>Foundry Group</t>
  </si>
  <si>
    <t xml:space="preserve"> BlackRock</t>
  </si>
  <si>
    <t>Emergence Capital Partners</t>
  </si>
  <si>
    <t xml:space="preserve"> 8VC</t>
  </si>
  <si>
    <t xml:space="preserve"> Chicago Ventures</t>
  </si>
  <si>
    <t>Redpoint Ventures</t>
  </si>
  <si>
    <t xml:space="preserve"> Goldcrest Capital</t>
  </si>
  <si>
    <t xml:space="preserve"> Vertex Ventures</t>
  </si>
  <si>
    <t>China Environmental Protection Industry</t>
  </si>
  <si>
    <t xml:space="preserve"> China Fortune Ocean</t>
  </si>
  <si>
    <t xml:space="preserve"> Kae Capital</t>
  </si>
  <si>
    <t>Moore Strategic Ventures</t>
  </si>
  <si>
    <t xml:space="preserve"> Sands Capital</t>
  </si>
  <si>
    <t xml:space="preserve"> Revolution Growth</t>
  </si>
  <si>
    <t xml:space="preserve"> Sutter Hill Ventures</t>
  </si>
  <si>
    <t>83North</t>
  </si>
  <si>
    <t xml:space="preserve"> Pitango Venture Capital</t>
  </si>
  <si>
    <t xml:space="preserve"> Vintage Investment Partners</t>
  </si>
  <si>
    <t xml:space="preserve"> Lerer Hippeau</t>
  </si>
  <si>
    <t xml:space="preserve"> Kenetic Capital</t>
  </si>
  <si>
    <t>Makers Fund</t>
  </si>
  <si>
    <t xml:space="preserve"> Inova Ventures Participacees</t>
  </si>
  <si>
    <t>Data Collective</t>
  </si>
  <si>
    <t xml:space="preserve"> Formation 8</t>
  </si>
  <si>
    <t xml:space="preserve"> General Catalyst Partners</t>
  </si>
  <si>
    <t xml:space="preserve"> Javelin Venture Partners</t>
  </si>
  <si>
    <t>Dell Technologies Capital</t>
  </si>
  <si>
    <t>Artiman Ventures</t>
  </si>
  <si>
    <t xml:space="preserve"> Plug and Play Ventures</t>
  </si>
  <si>
    <t>AME Cloud Ventures</t>
  </si>
  <si>
    <t xml:space="preserve"> Future Perfect Ventures</t>
  </si>
  <si>
    <t xml:space="preserve"> Blockchain Capital</t>
  </si>
  <si>
    <t xml:space="preserve"> Cocnord Health Partners</t>
  </si>
  <si>
    <t>Highland Europe</t>
  </si>
  <si>
    <t xml:space="preserve"> Canaan Partners</t>
  </si>
  <si>
    <t xml:space="preserve"> Bertelsmann India Investments</t>
  </si>
  <si>
    <t>M12</t>
  </si>
  <si>
    <t xml:space="preserve"> WestBridge Capital</t>
  </si>
  <si>
    <t xml:space="preserve"> Alliance Consumer Growth</t>
  </si>
  <si>
    <t xml:space="preserve"> Imaginary Ventures</t>
  </si>
  <si>
    <t>Tiger Global</t>
  </si>
  <si>
    <t xml:space="preserve"> Google Capital</t>
  </si>
  <si>
    <t xml:space="preserve"> BEENEXT</t>
  </si>
  <si>
    <t>Point72 Ventures</t>
  </si>
  <si>
    <t xml:space="preserve"> Route 66 Ventures</t>
  </si>
  <si>
    <t>Mubadala Capital</t>
  </si>
  <si>
    <t xml:space="preserve"> Franklin Templeton</t>
  </si>
  <si>
    <t xml:space="preserve"> Atlantic Food Labs</t>
  </si>
  <si>
    <t>Susquehanna Growth Equity</t>
  </si>
  <si>
    <t>Monashees+</t>
  </si>
  <si>
    <t xml:space="preserve"> QED Investors</t>
  </si>
  <si>
    <t xml:space="preserve"> Microsoft ScaleUp</t>
  </si>
  <si>
    <t xml:space="preserve"> Quantum Energy Partners</t>
  </si>
  <si>
    <t xml:space="preserve"> Bedrock Capital</t>
  </si>
  <si>
    <t>Silversmith Capital Partners</t>
  </si>
  <si>
    <t xml:space="preserve"> Susquehanna Growth Equity</t>
  </si>
  <si>
    <t xml:space="preserve"> Tiger Brokers</t>
  </si>
  <si>
    <t>ConsenSys Ventures</t>
  </si>
  <si>
    <t xml:space="preserve"> PUC</t>
  </si>
  <si>
    <t>ICONIQ Capital</t>
  </si>
  <si>
    <t xml:space="preserve"> OpenView Venture Partners</t>
  </si>
  <si>
    <t>Brookfield Asset Management</t>
  </si>
  <si>
    <t xml:space="preserve"> Data Collective</t>
  </si>
  <si>
    <t xml:space="preserve"> Digital Currency Group</t>
  </si>
  <si>
    <t>Cambridge Innovation Capital</t>
  </si>
  <si>
    <t xml:space="preserve"> LGT Capital Partners</t>
  </si>
  <si>
    <t xml:space="preserve"> Escala Capital</t>
  </si>
  <si>
    <t>Balderton Capital</t>
  </si>
  <si>
    <t>Times Internet</t>
  </si>
  <si>
    <t>Holtzbrinck Ventures</t>
  </si>
  <si>
    <t xml:space="preserve"> Unternehmertum Venture Capital</t>
  </si>
  <si>
    <t>Green Visor Capital</t>
  </si>
  <si>
    <t xml:space="preserve"> CRE Venture Capital</t>
  </si>
  <si>
    <t>Sequoia Capital Israel</t>
  </si>
  <si>
    <t xml:space="preserve"> Scale Venture Partners</t>
  </si>
  <si>
    <t xml:space="preserve"> Lead Edge Capital</t>
  </si>
  <si>
    <t xml:space="preserve"> BMO Capital</t>
  </si>
  <si>
    <t xml:space="preserve"> Schonfeld Strategic Advisors</t>
  </si>
  <si>
    <t>Matrix Partners China</t>
  </si>
  <si>
    <t xml:space="preserve"> Bright Venture Capita</t>
  </si>
  <si>
    <t xml:space="preserve"> Shenzhen Capital Group</t>
  </si>
  <si>
    <t>Uncork Capital</t>
  </si>
  <si>
    <t xml:space="preserve"> Bloomberg Beta</t>
  </si>
  <si>
    <t>Spectrum Equity</t>
  </si>
  <si>
    <t xml:space="preserve"> Grayhawk Capital</t>
  </si>
  <si>
    <t>Uniion Square Ventures</t>
  </si>
  <si>
    <t xml:space="preserve"> Lightspeed Venture Capital</t>
  </si>
  <si>
    <t>Jackson Square Ventures</t>
  </si>
  <si>
    <t xml:space="preserve"> 500 Global</t>
  </si>
  <si>
    <t xml:space="preserve"> Standard Crypto</t>
  </si>
  <si>
    <t>Morningside Ventures</t>
  </si>
  <si>
    <t xml:space="preserve"> CreditEase Fintech Investment Fund</t>
  </si>
  <si>
    <t xml:space="preserve"> Jump Capital</t>
  </si>
  <si>
    <t xml:space="preserve"> East Ventures</t>
  </si>
  <si>
    <t xml:space="preserve"> Expedia Inc.</t>
  </si>
  <si>
    <t>Salesforce Ventures</t>
  </si>
  <si>
    <t xml:space="preserve"> Seedcamp</t>
  </si>
  <si>
    <t>VGames</t>
  </si>
  <si>
    <t xml:space="preserve"> Galaxy Interactive</t>
  </si>
  <si>
    <t>Guozhong Venture Capital Management</t>
  </si>
  <si>
    <t xml:space="preserve"> Oriental Fortune Capital</t>
  </si>
  <si>
    <t>DeFi Technologies</t>
  </si>
  <si>
    <t xml:space="preserve"> Hypersphere Ventures</t>
  </si>
  <si>
    <t xml:space="preserve"> M13</t>
  </si>
  <si>
    <t>Octopus Ventures</t>
  </si>
  <si>
    <t xml:space="preserve"> Munich Re Ventures</t>
  </si>
  <si>
    <t xml:space="preserve"> CommerzVentures</t>
  </si>
  <si>
    <t>Co-Stone Venture Capital</t>
  </si>
  <si>
    <t xml:space="preserve"> Buhuo Venture Capital</t>
  </si>
  <si>
    <t xml:space="preserve"> CVC Capital Partners</t>
  </si>
  <si>
    <t>Shunwei Capital Partners</t>
  </si>
  <si>
    <t xml:space="preserve"> China Media Group</t>
  </si>
  <si>
    <t xml:space="preserve"> Guangzhou Huiyin Aofeng Equity Investment Fund</t>
  </si>
  <si>
    <t>Trustbridge Partners</t>
  </si>
  <si>
    <t>K2VC</t>
  </si>
  <si>
    <t xml:space="preserve"> Lightspeed China Partners</t>
  </si>
  <si>
    <t xml:space="preserve"> Sky9 Capital</t>
  </si>
  <si>
    <t xml:space="preserve"> Hony Capital</t>
  </si>
  <si>
    <t>Lightspeed China Partners</t>
  </si>
  <si>
    <t xml:space="preserve"> Baidu Ventures</t>
  </si>
  <si>
    <t>L Catterton</t>
  </si>
  <si>
    <t xml:space="preserve"> First Light Capital Group</t>
  </si>
  <si>
    <t>Centurium Capital</t>
  </si>
  <si>
    <t xml:space="preserve"> Cedarlake Capital</t>
  </si>
  <si>
    <t xml:space="preserve"> Unicom Innovation Venture Capital</t>
  </si>
  <si>
    <t>Boxin Capital</t>
  </si>
  <si>
    <t xml:space="preserve"> DT Capital Partners</t>
  </si>
  <si>
    <t xml:space="preserve"> GF Investments</t>
  </si>
  <si>
    <t xml:space="preserve"> Harvey Golub Family Office</t>
  </si>
  <si>
    <t>Info Edge</t>
  </si>
  <si>
    <t xml:space="preserve"> Softbank Capital</t>
  </si>
  <si>
    <t>IFC</t>
  </si>
  <si>
    <t xml:space="preserve"> Ajinomoto</t>
  </si>
  <si>
    <t xml:space="preserve"> Matrix Partners China</t>
  </si>
  <si>
    <t xml:space="preserve"> 58.com</t>
  </si>
  <si>
    <t>China Creation Ventures</t>
  </si>
  <si>
    <t xml:space="preserve"> Sierra Ventures</t>
  </si>
  <si>
    <t xml:space="preserve"> Xingwang Investment Management</t>
  </si>
  <si>
    <t xml:space="preserve"> Tencent Investment</t>
  </si>
  <si>
    <t xml:space="preserve"> BA Capital</t>
  </si>
  <si>
    <t xml:space="preserve"> MoreVC</t>
  </si>
  <si>
    <t xml:space="preserve"> Team8</t>
  </si>
  <si>
    <t xml:space="preserve"> Softbank Corp.</t>
  </si>
  <si>
    <t xml:space="preserve"> Sherpalo Ventures</t>
  </si>
  <si>
    <t>B Capital Group</t>
  </si>
  <si>
    <t xml:space="preserve"> Monk's Hill Ventures</t>
  </si>
  <si>
    <t xml:space="preserve"> Dynamic Parcel Distribution</t>
  </si>
  <si>
    <t>Cherry Ventures</t>
  </si>
  <si>
    <t>Mithril</t>
  </si>
  <si>
    <t xml:space="preserve"> iNovia Capital</t>
  </si>
  <si>
    <t xml:space="preserve"> Foundry Group</t>
  </si>
  <si>
    <t>TSG Consumer Partners</t>
  </si>
  <si>
    <t xml:space="preserve"> Crowdcube</t>
  </si>
  <si>
    <t xml:space="preserve"> Delta Capital</t>
  </si>
  <si>
    <t xml:space="preserve"> Redpoint Ventures China</t>
  </si>
  <si>
    <t>Notion Capital</t>
  </si>
  <si>
    <t xml:space="preserve"> Scentan Ventures</t>
  </si>
  <si>
    <t xml:space="preserve"> Kite Ventures</t>
  </si>
  <si>
    <t>BlueCross BlueShield Venture Partners</t>
  </si>
  <si>
    <t xml:space="preserve"> US Venture Partners</t>
  </si>
  <si>
    <t>GreatPoint Ventures</t>
  </si>
  <si>
    <t xml:space="preserve"> Meritech Capital Partners</t>
  </si>
  <si>
    <t xml:space="preserve"> SV Angel</t>
  </si>
  <si>
    <t>Spark Capital</t>
  </si>
  <si>
    <t>Ant Group</t>
  </si>
  <si>
    <t xml:space="preserve"> Charoen Pokphand Group</t>
  </si>
  <si>
    <t xml:space="preserve"> Bow Wave Capital</t>
  </si>
  <si>
    <t xml:space="preserve"> Human Capital</t>
  </si>
  <si>
    <t>Nyca Partners</t>
  </si>
  <si>
    <t xml:space="preserve"> Connect Ventures</t>
  </si>
  <si>
    <t xml:space="preserve"> Aker</t>
  </si>
  <si>
    <t>Accomplice</t>
  </si>
  <si>
    <t xml:space="preserve"> Polychain Capital</t>
  </si>
  <si>
    <t xml:space="preserve"> GoldenTree Asset Management</t>
  </si>
  <si>
    <t>Felicis Ventures</t>
  </si>
  <si>
    <t xml:space="preserve"> Kibo Ventures</t>
  </si>
  <si>
    <t>Kalaari Capital</t>
  </si>
  <si>
    <t>Volkswagen</t>
  </si>
  <si>
    <t xml:space="preserve"> Access Industries</t>
  </si>
  <si>
    <t xml:space="preserve"> Vostok New Ventures</t>
  </si>
  <si>
    <t>Moonshots Capital</t>
  </si>
  <si>
    <t xml:space="preserve"> BoxGroup</t>
  </si>
  <si>
    <t xml:space="preserve"> Blu Venture Investors</t>
  </si>
  <si>
    <t xml:space="preserve"> Providence Equity Partners</t>
  </si>
  <si>
    <t xml:space="preserve"> Draper Esprit</t>
  </si>
  <si>
    <t xml:space="preserve"> Korelya Capital</t>
  </si>
  <si>
    <t>PSG</t>
  </si>
  <si>
    <t xml:space="preserve"> ION Crossover Partners</t>
  </si>
  <si>
    <t>Scale Venture Partners</t>
  </si>
  <si>
    <t xml:space="preserve"> Sapphire Ventures</t>
  </si>
  <si>
    <t>Smilegate Investment</t>
  </si>
  <si>
    <t xml:space="preserve"> DSC Investments</t>
  </si>
  <si>
    <t xml:space="preserve"> KTB Ventures</t>
  </si>
  <si>
    <t>Amiti Ventures</t>
  </si>
  <si>
    <t xml:space="preserve"> Playground Global</t>
  </si>
  <si>
    <t xml:space="preserve"> SOSV</t>
  </si>
  <si>
    <t>Redpoint e.ventures</t>
  </si>
  <si>
    <t xml:space="preserve"> Valor Capital Group</t>
  </si>
  <si>
    <t xml:space="preserve"> SoftBank Latin America Fund</t>
  </si>
  <si>
    <t xml:space="preserve"> Shea Ventures</t>
  </si>
  <si>
    <t>Brighton Park Capital</t>
  </si>
  <si>
    <t xml:space="preserve"> Blue Cloud Ventures</t>
  </si>
  <si>
    <t xml:space="preserve"> Workday Ventures</t>
  </si>
  <si>
    <t xml:space="preserve"> Rembrandt Venture Partners</t>
  </si>
  <si>
    <t>Fifty Years Fund</t>
  </si>
  <si>
    <t xml:space="preserve"> Refactor Capital</t>
  </si>
  <si>
    <t>Samsung Ventures</t>
  </si>
  <si>
    <t xml:space="preserve"> SingulariTeam</t>
  </si>
  <si>
    <t xml:space="preserve"> BP Ventures</t>
  </si>
  <si>
    <t xml:space="preserve"> Madrone Capital Partners</t>
  </si>
  <si>
    <t>Amplify Partners</t>
  </si>
  <si>
    <t xml:space="preserve"> Madrona Venture Group</t>
  </si>
  <si>
    <t xml:space="preserve"> QiMing Venture Partnersl</t>
  </si>
  <si>
    <t>Rubicon Technology Partners</t>
  </si>
  <si>
    <t xml:space="preserve"> Max Ventures</t>
  </si>
  <si>
    <t xml:space="preserve"> Inclusive Capital Partners</t>
  </si>
  <si>
    <t xml:space="preserve"> Origin Ventures</t>
  </si>
  <si>
    <t xml:space="preserve"> Fontinalis Partners</t>
  </si>
  <si>
    <t xml:space="preserve"> Wonder Ventures</t>
  </si>
  <si>
    <t>Sodexo Ventures</t>
  </si>
  <si>
    <t xml:space="preserve"> RTP Global</t>
  </si>
  <si>
    <t xml:space="preserve"> Go-Ventures</t>
  </si>
  <si>
    <t>Soros Fund Management</t>
  </si>
  <si>
    <t xml:space="preserve"> Monashees+</t>
  </si>
  <si>
    <t>T. Rowe Price</t>
  </si>
  <si>
    <t xml:space="preserve"> Lockheed Martin Ventures</t>
  </si>
  <si>
    <t xml:space="preserve"> Fidelity Investment</t>
  </si>
  <si>
    <t>March Capital Partners</t>
  </si>
  <si>
    <t xml:space="preserve"> HOF Capital</t>
  </si>
  <si>
    <t xml:space="preserve"> Emergence Capital Partners</t>
  </si>
  <si>
    <t xml:space="preserve"> Flybridge Capital Partners</t>
  </si>
  <si>
    <t>People Electrical Appliance Group China</t>
  </si>
  <si>
    <t xml:space="preserve"> Zhongrong International Trust</t>
  </si>
  <si>
    <t xml:space="preserve"> S Capital</t>
  </si>
  <si>
    <t xml:space="preserve"> Wakefield Group</t>
  </si>
  <si>
    <t>OMERS Private Equity</t>
  </si>
  <si>
    <t xml:space="preserve"> Aspect Ventures</t>
  </si>
  <si>
    <t xml:space="preserve"> Launchpad Venture Group</t>
  </si>
  <si>
    <t xml:space="preserve"> Menlo Ventures</t>
  </si>
  <si>
    <t>Crosslink Capital</t>
  </si>
  <si>
    <t xml:space="preserve"> Hillsven Capital</t>
  </si>
  <si>
    <t>TPG Growth</t>
  </si>
  <si>
    <t xml:space="preserve"> Clocktower Technology Ventures</t>
  </si>
  <si>
    <t>Liberty City Ventures</t>
  </si>
  <si>
    <t xml:space="preserve"> RRE Ventures</t>
  </si>
  <si>
    <t xml:space="preserve"> Mithril Capital Management</t>
  </si>
  <si>
    <t>Blackbird Ventures</t>
  </si>
  <si>
    <t xml:space="preserve"> IndexVentures</t>
  </si>
  <si>
    <t>BEENEXT</t>
  </si>
  <si>
    <t xml:space="preserve"> World Innovation Lab</t>
  </si>
  <si>
    <t xml:space="preserve"> Light Street Capital</t>
  </si>
  <si>
    <t xml:space="preserve"> L Catterton</t>
  </si>
  <si>
    <t xml:space="preserve"> TI Platform Management</t>
  </si>
  <si>
    <t>next47</t>
  </si>
  <si>
    <t>QED Investors</t>
  </si>
  <si>
    <t>Cybernaut Growth Fund</t>
  </si>
  <si>
    <t>Alta Partners</t>
  </si>
  <si>
    <t xml:space="preserve"> Jove Equity Partners</t>
  </si>
  <si>
    <t xml:space="preserve"> Eight Roads Ventures</t>
  </si>
  <si>
    <t>Kibo Ventures</t>
  </si>
  <si>
    <t>Paradigm</t>
  </si>
  <si>
    <t xml:space="preserve"> Huobi Ventures</t>
  </si>
  <si>
    <t>Yabeo Capital</t>
  </si>
  <si>
    <t xml:space="preserve"> Vulcan Capital</t>
  </si>
  <si>
    <t>IMM Investment</t>
  </si>
  <si>
    <t xml:space="preserve"> NXC</t>
  </si>
  <si>
    <t xml:space="preserve"> Portag3 Ventures</t>
  </si>
  <si>
    <t>V FUND</t>
  </si>
  <si>
    <t xml:space="preserve"> Green Pine Capital Partners</t>
  </si>
  <si>
    <t>Gobi Partners</t>
  </si>
  <si>
    <t xml:space="preserve"> 500 Startups</t>
  </si>
  <si>
    <t xml:space="preserve"> Ondine Capital</t>
  </si>
  <si>
    <t xml:space="preserve"> Baseline Ventures</t>
  </si>
  <si>
    <t xml:space="preserve"> Harrison Metal</t>
  </si>
  <si>
    <t>Alpha Wave Global</t>
  </si>
  <si>
    <t xml:space="preserve"> Questa Capital</t>
  </si>
  <si>
    <t xml:space="preserve"> Echo Health Venturesl</t>
  </si>
  <si>
    <t>DataTribe</t>
  </si>
  <si>
    <t xml:space="preserve"> Energy Impact Partners</t>
  </si>
  <si>
    <t xml:space="preserve"> AllegisCyber Capital</t>
  </si>
  <si>
    <t>MMC Ventures</t>
  </si>
  <si>
    <t xml:space="preserve"> BGF Ventures</t>
  </si>
  <si>
    <t xml:space="preserve"> Unilever Ventures</t>
  </si>
  <si>
    <t xml:space="preserve"> Transamerica Ventures</t>
  </si>
  <si>
    <t xml:space="preserve"> Crane Venture Partners</t>
  </si>
  <si>
    <t xml:space="preserve"> Alkeon Capital Management</t>
  </si>
  <si>
    <t>Tao Capital Partners</t>
  </si>
  <si>
    <t xml:space="preserve"> Global Asset Capital</t>
  </si>
  <si>
    <t xml:space="preserve"> .406 Ventures</t>
  </si>
  <si>
    <t xml:space="preserve"> Crossbeam Venture Partners</t>
  </si>
  <si>
    <t>Eurazeo</t>
  </si>
  <si>
    <t xml:space="preserve"> Balderton Capital</t>
  </si>
  <si>
    <t xml:space="preserve"> Geekdom Fund</t>
  </si>
  <si>
    <t>Temasek</t>
  </si>
  <si>
    <t>Relay Ventures</t>
  </si>
  <si>
    <t xml:space="preserve"> TTV Capital</t>
  </si>
  <si>
    <t xml:space="preserve"> Canapi Ventures</t>
  </si>
  <si>
    <t xml:space="preserve"> Noshaq</t>
  </si>
  <si>
    <t xml:space="preserve"> Sofinnova Partners</t>
  </si>
  <si>
    <t>RedBird Capital Partners</t>
  </si>
  <si>
    <t xml:space="preserve"> CJ ENM</t>
  </si>
  <si>
    <t>Revolution</t>
  </si>
  <si>
    <t xml:space="preserve"> Caterpillar</t>
  </si>
  <si>
    <t xml:space="preserve"> Alven Capital</t>
  </si>
  <si>
    <t>Knox Lane</t>
  </si>
  <si>
    <t xml:space="preserve"> Ainge Advisory</t>
  </si>
  <si>
    <t xml:space="preserve"> Carlson Private Capital Partners</t>
  </si>
  <si>
    <t xml:space="preserve"> Eleation Capital</t>
  </si>
  <si>
    <t xml:space="preserve"> Avenir Growth Capital</t>
  </si>
  <si>
    <t>Blumberg Capital</t>
  </si>
  <si>
    <t xml:space="preserve"> BDC Venture Capital</t>
  </si>
  <si>
    <t>Softbank Group</t>
  </si>
  <si>
    <t xml:space="preserve"> AME Cloud Ventures</t>
  </si>
  <si>
    <t>Jiangsu Sha Steel Group</t>
  </si>
  <si>
    <t xml:space="preserve"> Shanghai Puyin Industry</t>
  </si>
  <si>
    <t xml:space="preserve"> Funa Yuanchuang Technology</t>
  </si>
  <si>
    <t>Pantera Capital</t>
  </si>
  <si>
    <t>Bain Capital Ventures</t>
  </si>
  <si>
    <t xml:space="preserve"> Sixth Street Growth</t>
  </si>
  <si>
    <t>Expa</t>
  </si>
  <si>
    <t xml:space="preserve"> Section 32</t>
  </si>
  <si>
    <t>Eastern Bell Capital 32</t>
  </si>
  <si>
    <t xml:space="preserve"> Trustbridge Partners</t>
  </si>
  <si>
    <t>Sierra Ventures</t>
  </si>
  <si>
    <t xml:space="preserve"> Asset Management Ventures</t>
  </si>
  <si>
    <t>Fashion Tech Lab</t>
  </si>
  <si>
    <t xml:space="preserve"> Fidelity Investments</t>
  </si>
  <si>
    <t xml:space="preserve"> Vast Ventures</t>
  </si>
  <si>
    <t>Viola Ventures</t>
  </si>
  <si>
    <t xml:space="preserve"> ClalTech</t>
  </si>
  <si>
    <t>SOSV</t>
  </si>
  <si>
    <t>Deer Park Road</t>
  </si>
  <si>
    <t xml:space="preserve"> Altamont Capital Partners</t>
  </si>
  <si>
    <t xml:space="preserve"> Eldridge</t>
  </si>
  <si>
    <t>Zhangjiang Haocheng Venture Capital</t>
  </si>
  <si>
    <t xml:space="preserve"> Walden International</t>
  </si>
  <si>
    <t>8VC</t>
  </si>
  <si>
    <t xml:space="preserve"> Sway Ventures</t>
  </si>
  <si>
    <t xml:space="preserve"> Banyan Capital</t>
  </si>
  <si>
    <t>Plug and Play Ventures</t>
  </si>
  <si>
    <t>btov Partners</t>
  </si>
  <si>
    <t xml:space="preserve"> Geely</t>
  </si>
  <si>
    <t>e.ventures</t>
  </si>
  <si>
    <t xml:space="preserve"> CVF Capital Partners</t>
  </si>
  <si>
    <t xml:space="preserve"> ARCH Venture Partners</t>
  </si>
  <si>
    <t xml:space="preserve"> Declaration Partners</t>
  </si>
  <si>
    <t xml:space="preserve"> Maverick Ventures Israel</t>
  </si>
  <si>
    <t xml:space="preserve"> SAIF Partners India</t>
  </si>
  <si>
    <t xml:space="preserve"> Valiant Capital Partners</t>
  </si>
  <si>
    <t xml:space="preserve"> Global Founders Capital</t>
  </si>
  <si>
    <t xml:space="preserve"> Passion Capital</t>
  </si>
  <si>
    <t>FirstMark Capital</t>
  </si>
  <si>
    <t>GSR Ventures</t>
  </si>
  <si>
    <t xml:space="preserve"> Streamlined Ventures</t>
  </si>
  <si>
    <t xml:space="preserve"> Pelion Venture Partners</t>
  </si>
  <si>
    <t xml:space="preserve"> frst</t>
  </si>
  <si>
    <t xml:space="preserve"> Kima Ventures</t>
  </si>
  <si>
    <t>ICONIQ Growth</t>
  </si>
  <si>
    <t>VY Capital</t>
  </si>
  <si>
    <t>Square Peg Capital</t>
  </si>
  <si>
    <t xml:space="preserve"> TDM Growth Partners</t>
  </si>
  <si>
    <t>JTC Group</t>
  </si>
  <si>
    <t xml:space="preserve"> Qatar Investment Authority</t>
  </si>
  <si>
    <t xml:space="preserve"> Aglae Ventures</t>
  </si>
  <si>
    <t xml:space="preserve"> China Construction Bank</t>
  </si>
  <si>
    <t xml:space="preserve"> Bank of China</t>
  </si>
  <si>
    <t>Vision Plus Capital</t>
  </si>
  <si>
    <t xml:space="preserve"> GSR Ventures</t>
  </si>
  <si>
    <t>DCM Ventures</t>
  </si>
  <si>
    <t xml:space="preserve"> Siam Commercial Bank</t>
  </si>
  <si>
    <t xml:space="preserve"> Tao Capital Partners</t>
  </si>
  <si>
    <t>Magma Venture Partners</t>
  </si>
  <si>
    <t xml:space="preserve"> Qumra Capital</t>
  </si>
  <si>
    <t>RRE Ventures</t>
  </si>
  <si>
    <t xml:space="preserve"> Tiger Global</t>
  </si>
  <si>
    <t xml:space="preserve"> August Capital</t>
  </si>
  <si>
    <t>Ignition Partners</t>
  </si>
  <si>
    <t xml:space="preserve"> Insight Venture Partners</t>
  </si>
  <si>
    <t>Northern Light Venture Capital</t>
  </si>
  <si>
    <t xml:space="preserve"> Xiaomi</t>
  </si>
  <si>
    <t xml:space="preserve"> FutureX Capital</t>
  </si>
  <si>
    <t>Deciens Capital</t>
  </si>
  <si>
    <t xml:space="preserve"> Bezos Expeditions</t>
  </si>
  <si>
    <t>Highland Capital Partners</t>
  </si>
  <si>
    <t xml:space="preserve"> Oak HC/FT Partners</t>
  </si>
  <si>
    <t xml:space="preserve"> Almaz Capital Partners</t>
  </si>
  <si>
    <t xml:space="preserve"> Altimeter Capital</t>
  </si>
  <si>
    <t>Alta Ventures Mexico</t>
  </si>
  <si>
    <t xml:space="preserve"> Activant Capital</t>
  </si>
  <si>
    <t xml:space="preserve"> GLP Capital Partners</t>
  </si>
  <si>
    <t xml:space="preserve"> Caffeinated Capital</t>
  </si>
  <si>
    <t xml:space="preserve"> SciFi VC</t>
  </si>
  <si>
    <t xml:space="preserve"> Tenaya Capital</t>
  </si>
  <si>
    <t>K9 Ventures</t>
  </si>
  <si>
    <t>Breega Capital</t>
  </si>
  <si>
    <t xml:space="preserve"> Iris Capital</t>
  </si>
  <si>
    <t xml:space="preserve"> 360 Capital Partners</t>
  </si>
  <si>
    <t>Pitango Venture Capital</t>
  </si>
  <si>
    <t xml:space="preserve"> DFJ Growth Fund</t>
  </si>
  <si>
    <t>Tiantu Capital</t>
  </si>
  <si>
    <t xml:space="preserve"> CMB International Capital</t>
  </si>
  <si>
    <t xml:space="preserve"> Vision Knight Capital</t>
  </si>
  <si>
    <t>Tomales Bay Capital</t>
  </si>
  <si>
    <t xml:space="preserve"> Bain &amp; Company</t>
  </si>
  <si>
    <t>Zheshang Venture Capital</t>
  </si>
  <si>
    <t xml:space="preserve"> GP Capital</t>
  </si>
  <si>
    <t xml:space="preserve"> Western Capital Management</t>
  </si>
  <si>
    <t>Meritech Capital Partners</t>
  </si>
  <si>
    <t xml:space="preserve"> Spectrum Equity</t>
  </si>
  <si>
    <t xml:space="preserve"> TPG Alternative &amp; Renewable Technologies</t>
  </si>
  <si>
    <t xml:space="preserve"> Ireland Strategic Investment Fund</t>
  </si>
  <si>
    <t>Bertelsmann Asia Investments</t>
  </si>
  <si>
    <t xml:space="preserve"> Maverick Capital</t>
  </si>
  <si>
    <t>SEED Capital</t>
  </si>
  <si>
    <t xml:space="preserve"> Greyhound Capital</t>
  </si>
  <si>
    <t xml:space="preserve"> Socii Capital</t>
  </si>
  <si>
    <t xml:space="preserve"> Capital Today</t>
  </si>
  <si>
    <t>Obvious Ventures</t>
  </si>
  <si>
    <t xml:space="preserve"> D1 Capita Partners</t>
  </si>
  <si>
    <t xml:space="preserve"> Quiet Capital</t>
  </si>
  <si>
    <t xml:space="preserve"> Gradient Ventures</t>
  </si>
  <si>
    <t xml:space="preserve"> Ayala Corporation</t>
  </si>
  <si>
    <t xml:space="preserve"> One Peak Partners</t>
  </si>
  <si>
    <t xml:space="preserve"> EQT Ventures</t>
  </si>
  <si>
    <t>A&amp;NN</t>
  </si>
  <si>
    <t xml:space="preserve"> Rusnano</t>
  </si>
  <si>
    <t xml:space="preserve"> Source Code Capital</t>
  </si>
  <si>
    <t xml:space="preserve"> MaC Venture Capital</t>
  </si>
  <si>
    <t xml:space="preserve"> FinVC</t>
  </si>
  <si>
    <t>Toyota Motor Corporation</t>
  </si>
  <si>
    <t xml:space="preserve"> Mizuho Financial Group</t>
  </si>
  <si>
    <t xml:space="preserve"> FANUC</t>
  </si>
  <si>
    <t>Japan Post Capital</t>
  </si>
  <si>
    <t xml:space="preserve"> Globis Capital Partners</t>
  </si>
  <si>
    <t>Rethink Impact</t>
  </si>
  <si>
    <t xml:space="preserve"> Work-Bench</t>
  </si>
  <si>
    <t xml:space="preserve"> Paradigm</t>
  </si>
  <si>
    <t xml:space="preserve"> Pantera Capital</t>
  </si>
  <si>
    <t xml:space="preserve"> Green Innovations</t>
  </si>
  <si>
    <t>Northzone Ventures</t>
  </si>
  <si>
    <t xml:space="preserve"> White Star Capital</t>
  </si>
  <si>
    <t xml:space="preserve"> Novator Partners</t>
  </si>
  <si>
    <t xml:space="preserve"> World Lab Innovation</t>
  </si>
  <si>
    <t>ClalTech</t>
  </si>
  <si>
    <t xml:space="preserve"> Oryzn Capital</t>
  </si>
  <si>
    <t xml:space="preserve"> Obvious Ventures</t>
  </si>
  <si>
    <t>JD.com</t>
  </si>
  <si>
    <t xml:space="preserve"> Vision Plus Capital</t>
  </si>
  <si>
    <t xml:space="preserve"> Eastern Bell Capital</t>
  </si>
  <si>
    <t xml:space="preserve"> Hongtai Capital Holdings</t>
  </si>
  <si>
    <t xml:space="preserve"> 5Y Capital</t>
  </si>
  <si>
    <t>Gauss Ventures</t>
  </si>
  <si>
    <t xml:space="preserve"> Ventura Capital</t>
  </si>
  <si>
    <t xml:space="preserve"> dmg ventures</t>
  </si>
  <si>
    <t>QF Capital</t>
  </si>
  <si>
    <t xml:space="preserve"> QC Capital</t>
  </si>
  <si>
    <t>ARCH Venture Partners</t>
  </si>
  <si>
    <t xml:space="preserve"> Ally Bridge Group</t>
  </si>
  <si>
    <t>Lindeman Asia Investment</t>
  </si>
  <si>
    <t xml:space="preserve"> Nichi-Iko Pharmaceutical</t>
  </si>
  <si>
    <t>Helion Venture Partners</t>
  </si>
  <si>
    <t xml:space="preserve"> Bain Capital Tech Opportunities</t>
  </si>
  <si>
    <t>Blue Label Telecoms</t>
  </si>
  <si>
    <t xml:space="preserve"> Net1 UEPS Technologies</t>
  </si>
  <si>
    <t>V Star Capital</t>
  </si>
  <si>
    <t xml:space="preserve"> GF Xinde Investment Management Co.</t>
  </si>
  <si>
    <t xml:space="preserve"> Haitong Leading Capital Management</t>
  </si>
  <si>
    <t>DESUN Capital</t>
  </si>
  <si>
    <t xml:space="preserve"> Meridian Capital</t>
  </si>
  <si>
    <t xml:space="preserve"> Vivo Capital</t>
  </si>
  <si>
    <t xml:space="preserve"> BUILD Capital Partners</t>
  </si>
  <si>
    <t>Nextech Invest</t>
  </si>
  <si>
    <t xml:space="preserve"> Casdin Capital</t>
  </si>
  <si>
    <t xml:space="preserve"> Next Coast Ventures</t>
  </si>
  <si>
    <t xml:space="preserve"> SoGal Ventures</t>
  </si>
  <si>
    <t>CreditEase Fintech Investment Fund</t>
  </si>
  <si>
    <t xml:space="preserve"> BMW i Ventures</t>
  </si>
  <si>
    <t>U.S.-China Green Fund</t>
  </si>
  <si>
    <t xml:space="preserve"> Founder H Fund</t>
  </si>
  <si>
    <t xml:space="preserve"> Richland Equities</t>
  </si>
  <si>
    <t xml:space="preserve"> Gaocheng Capital</t>
  </si>
  <si>
    <t xml:space="preserve"> Chuanrong Capital</t>
  </si>
  <si>
    <t>China Minsheng Investment</t>
  </si>
  <si>
    <t xml:space="preserve"> Wanxin Media</t>
  </si>
  <si>
    <t>Yinhong Equity Investment Fund</t>
  </si>
  <si>
    <t xml:space="preserve"> E Fund</t>
  </si>
  <si>
    <t xml:space="preserve"> Ideal International</t>
  </si>
  <si>
    <t>QiMing Venture Partners</t>
  </si>
  <si>
    <t xml:space="preserve"> Silverlink Capital</t>
  </si>
  <si>
    <t xml:space="preserve"> Ventech China</t>
  </si>
  <si>
    <t>Ding Xiang Capital</t>
  </si>
  <si>
    <t xml:space="preserve"> New Hope Fund</t>
  </si>
  <si>
    <t xml:space="preserve"> Sino-Ocean Capital</t>
  </si>
  <si>
    <t>Yunqi Partners</t>
  </si>
  <si>
    <t xml:space="preserve"> iVision Ventures</t>
  </si>
  <si>
    <t xml:space="preserve"> InnoVision Capital</t>
  </si>
  <si>
    <t xml:space="preserve"> Qianhai Fund of Funds</t>
  </si>
  <si>
    <t xml:space="preserve"> The Times Group</t>
  </si>
  <si>
    <t xml:space="preserve"> GMO VenturePartners</t>
  </si>
  <si>
    <t xml:space="preserve"> TowerBrook Capital Partners</t>
  </si>
  <si>
    <t xml:space="preserve"> AXA Venture Partners</t>
  </si>
  <si>
    <t xml:space="preserve"> Sigma Prime Ventures</t>
  </si>
  <si>
    <t>Source Code Capital</t>
  </si>
  <si>
    <t>China Culture Industrial Investment Fund</t>
  </si>
  <si>
    <t xml:space="preserve"> We Capital</t>
  </si>
  <si>
    <t xml:space="preserve"> China Minsheng Investment Group</t>
  </si>
  <si>
    <t>Durable Capital Partners</t>
  </si>
  <si>
    <t xml:space="preserve"> Cercano Management</t>
  </si>
  <si>
    <t>Marathon Venture Partners</t>
  </si>
  <si>
    <t xml:space="preserve"> China Creation Ventures</t>
  </si>
  <si>
    <t>SoftBankGroup</t>
  </si>
  <si>
    <t xml:space="preserve"> Blackrock</t>
  </si>
  <si>
    <t>American Express Ventures</t>
  </si>
  <si>
    <t xml:space="preserve"> Bain Capital Credit</t>
  </si>
  <si>
    <t>N5 Capital</t>
  </si>
  <si>
    <t xml:space="preserve"> CR Capital Mgmt</t>
  </si>
  <si>
    <t xml:space="preserve"> JD Digits</t>
  </si>
  <si>
    <t>UNITY VENTURES</t>
  </si>
  <si>
    <t>Shenzhen Capital Group</t>
  </si>
  <si>
    <t xml:space="preserve"> Robert Bosch Venture Capital</t>
  </si>
  <si>
    <t xml:space="preserve"> SeptWolves Ventures</t>
  </si>
  <si>
    <t xml:space="preserve"> China Life Investment Holding Company</t>
  </si>
  <si>
    <t>IA Ventures</t>
  </si>
  <si>
    <t>Pelion Venture Partners</t>
  </si>
  <si>
    <t xml:space="preserve"> China Broadband Capital</t>
  </si>
  <si>
    <t xml:space="preserve"> CDH Investments</t>
  </si>
  <si>
    <t>Bojiang Capital</t>
  </si>
  <si>
    <t xml:space="preserve"> Hongdao Capital</t>
  </si>
  <si>
    <t xml:space="preserve"> Mobai Capital</t>
  </si>
  <si>
    <t>Dark Horse Technology Group</t>
  </si>
  <si>
    <t xml:space="preserve"> Hopu Investment Management</t>
  </si>
  <si>
    <t xml:space="preserve"> Kefa Capital</t>
  </si>
  <si>
    <t>NetEase Capital</t>
  </si>
  <si>
    <t xml:space="preserve"> Northern Light Venture Capital</t>
  </si>
  <si>
    <t xml:space="preserve"> Microsoft</t>
  </si>
  <si>
    <t xml:space="preserve"> Global Logistic Properties</t>
  </si>
  <si>
    <t xml:space="preserve"> K2VC</t>
  </si>
  <si>
    <t xml:space="preserve"> Longzhu Capital</t>
  </si>
  <si>
    <t>Astanor Ventures</t>
  </si>
  <si>
    <t xml:space="preserve"> Upfront Ventures</t>
  </si>
  <si>
    <t>Geely</t>
  </si>
  <si>
    <t xml:space="preserve"> China State Capital Venture Capital Fund</t>
  </si>
  <si>
    <t xml:space="preserve"> Dragoneer Investment Group</t>
  </si>
  <si>
    <t xml:space="preserve"> Genesis Capital</t>
  </si>
  <si>
    <t>Jerusalem Venture Partners</t>
  </si>
  <si>
    <t xml:space="preserve"> Israel Growth Partners</t>
  </si>
  <si>
    <t>YL Ventures</t>
  </si>
  <si>
    <t xml:space="preserve"> QiMing Venture Partners</t>
  </si>
  <si>
    <t xml:space="preserve"> Chengwei Capital</t>
  </si>
  <si>
    <t>Iris Capital</t>
  </si>
  <si>
    <t xml:space="preserve"> Elaia Partners</t>
  </si>
  <si>
    <t xml:space="preserve"> China Everbright Investment Management</t>
  </si>
  <si>
    <t xml:space="preserve"> Yinxinggu Capital</t>
  </si>
  <si>
    <t>Legend Capital</t>
  </si>
  <si>
    <t>Max Ventures</t>
  </si>
  <si>
    <t xml:space="preserve"> Mangrove Capital Partners</t>
  </si>
  <si>
    <t xml:space="preserve"> 14W</t>
  </si>
  <si>
    <t xml:space="preserve"> Aviation Industry Corporation of China</t>
  </si>
  <si>
    <t xml:space="preserve"> JOY Capital</t>
  </si>
  <si>
    <t xml:space="preserve"> Meituan Dianping</t>
  </si>
  <si>
    <t xml:space="preserve"> CSC Group</t>
  </si>
  <si>
    <t>Slow Ventures</t>
  </si>
  <si>
    <t>Baidu</t>
  </si>
  <si>
    <t>Left Lane Capital</t>
  </si>
  <si>
    <t>Kickstart Fund</t>
  </si>
  <si>
    <t xml:space="preserve"> Drive Capital</t>
  </si>
  <si>
    <t>Refactor Capital</t>
  </si>
  <si>
    <t xml:space="preserve"> Fifty Years Fund</t>
  </si>
  <si>
    <t>Seaya Ventures</t>
  </si>
  <si>
    <t xml:space="preserve"> Otter Rock Capital</t>
  </si>
  <si>
    <t xml:space="preserve"> Rakuten</t>
  </si>
  <si>
    <t xml:space="preserve"> Aspenwood Ventures</t>
  </si>
  <si>
    <t>Orange Digital Ventures</t>
  </si>
  <si>
    <t>Signal Peak Ventures</t>
  </si>
  <si>
    <t xml:space="preserve"> Owl Ventures</t>
  </si>
  <si>
    <t>Newion Partners</t>
  </si>
  <si>
    <t xml:space="preserve"> SmartFin Capital</t>
  </si>
  <si>
    <t xml:space="preserve"> TriplePoint Capital</t>
  </si>
  <si>
    <t>Bonfire Ventures</t>
  </si>
  <si>
    <t xml:space="preserve"> FJ Labs</t>
  </si>
  <si>
    <t>TLV Partners</t>
  </si>
  <si>
    <t xml:space="preserve"> Tiger Global management</t>
  </si>
  <si>
    <t>Innovation Endeavors</t>
  </si>
  <si>
    <t xml:space="preserve"> s28 Capital</t>
  </si>
  <si>
    <t xml:space="preserve"> Hummingbird Ventures</t>
  </si>
  <si>
    <t xml:space="preserve"> Epiq Capital</t>
  </si>
  <si>
    <t xml:space="preserve"> Lightbox Ventures</t>
  </si>
  <si>
    <t xml:space="preserve"> Tengelmann Ventures</t>
  </si>
  <si>
    <t xml:space="preserve"> Holtzbrinck Ventures</t>
  </si>
  <si>
    <t xml:space="preserve"> Doha Venture Capital</t>
  </si>
  <si>
    <t xml:space="preserve"> Entree Capital</t>
  </si>
  <si>
    <t>BNP Paribas</t>
  </si>
  <si>
    <t>Simon Equity Partners</t>
  </si>
  <si>
    <t xml:space="preserve"> Wavemaker Partners</t>
  </si>
  <si>
    <t xml:space="preserve"> Anthem Venture Partners</t>
  </si>
  <si>
    <t>Phoenix New Media</t>
  </si>
  <si>
    <t xml:space="preserve"> Tianjin Haihe Industry Fund</t>
  </si>
  <si>
    <t xml:space="preserve"> Blumberg Capital</t>
  </si>
  <si>
    <t>Propel Venture Partners</t>
  </si>
  <si>
    <t xml:space="preserve"> BBVA</t>
  </si>
  <si>
    <t xml:space="preserve"> Qatar Holding</t>
  </si>
  <si>
    <t xml:space="preserve"> Broom Ventures</t>
  </si>
  <si>
    <t>Green Pine Capital Partners</t>
  </si>
  <si>
    <t xml:space="preserve"> Ivy Capital</t>
  </si>
  <si>
    <t xml:space="preserve"> Resolute Ventures</t>
  </si>
  <si>
    <t>Marchmont Ventures</t>
  </si>
  <si>
    <t>Atinum Investment</t>
  </si>
  <si>
    <t xml:space="preserve"> Company K Partners</t>
  </si>
  <si>
    <t>SC.Holdings</t>
  </si>
  <si>
    <t xml:space="preserve"> Not Boring Capital</t>
  </si>
  <si>
    <t xml:space="preserve"> Bolt Ventures</t>
  </si>
  <si>
    <t>MHS Capital</t>
  </si>
  <si>
    <t xml:space="preserve"> NextView Ventures</t>
  </si>
  <si>
    <t xml:space="preserve"> Mayfield Fund</t>
  </si>
  <si>
    <t>Advantech Capital</t>
  </si>
  <si>
    <t xml:space="preserve"> Temasek Holdings Ltd.</t>
  </si>
  <si>
    <t xml:space="preserve"> Tiantu Capital Co.</t>
  </si>
  <si>
    <t xml:space="preserve"> China Internet Investment Fund</t>
  </si>
  <si>
    <t xml:space="preserve"> Anthermis</t>
  </si>
  <si>
    <t>SWaN &amp; Legend Ventures</t>
  </si>
  <si>
    <t xml:space="preserve"> Invus Group</t>
  </si>
  <si>
    <t xml:space="preserve"> Kraken Ventures</t>
  </si>
  <si>
    <t xml:space="preserve"> Spotify</t>
  </si>
  <si>
    <t xml:space="preserve"> GSV Ventures</t>
  </si>
  <si>
    <t>SignalFire</t>
  </si>
  <si>
    <t>York Capital Management</t>
  </si>
  <si>
    <t xml:space="preserve"> GE Healthcare</t>
  </si>
  <si>
    <t xml:space="preserve"> Koch Disruptive Technologies</t>
  </si>
  <si>
    <t xml:space="preserve"> Walden Venture Capital</t>
  </si>
  <si>
    <t xml:space="preserve"> International Finance Corporation</t>
  </si>
  <si>
    <t>AirTree Ventures</t>
  </si>
  <si>
    <t>Chromo Invest</t>
  </si>
  <si>
    <t xml:space="preserve"> Maersk Growth</t>
  </si>
  <si>
    <t xml:space="preserve"> Soros Fund Management</t>
  </si>
  <si>
    <t xml:space="preserve"> Summer Capital</t>
  </si>
  <si>
    <t xml:space="preserve"> H Capital</t>
  </si>
  <si>
    <t>LocalGlobe</t>
  </si>
  <si>
    <t xml:space="preserve"> Wipro Ventures</t>
  </si>
  <si>
    <t>Mitsubishi Corporation</t>
  </si>
  <si>
    <t xml:space="preserve"> Mayfair Equity Partners</t>
  </si>
  <si>
    <t xml:space="preserve"> SAP.iO Fund</t>
  </si>
  <si>
    <t>Dila Capital</t>
  </si>
  <si>
    <t xml:space="preserve"> Framework Ventures</t>
  </si>
  <si>
    <t xml:space="preserve"> 3L</t>
  </si>
  <si>
    <t xml:space="preserve"> CMC Capital Partners</t>
  </si>
  <si>
    <t xml:space="preserve"> Hedosophia</t>
  </si>
  <si>
    <t xml:space="preserve"> Outrun Ventures</t>
  </si>
  <si>
    <t>Javelin Venture Partners</t>
  </si>
  <si>
    <t xml:space="preserve"> Struck Capital</t>
  </si>
  <si>
    <t xml:space="preserve"> Alumni Ventures Group</t>
  </si>
  <si>
    <t xml:space="preserve"> Banner Ventures</t>
  </si>
  <si>
    <t>Trane Technologies</t>
  </si>
  <si>
    <t xml:space="preserve"> Honeywell</t>
  </si>
  <si>
    <t>Wamda Capital</t>
  </si>
  <si>
    <t xml:space="preserve"> Endeavor</t>
  </si>
  <si>
    <t xml:space="preserve"> Riverwood Capital</t>
  </si>
  <si>
    <t>Cool Japan Fund</t>
  </si>
  <si>
    <t xml:space="preserve"> JAFCO</t>
  </si>
  <si>
    <t xml:space="preserve"> The Carlyle Group</t>
  </si>
  <si>
    <t>Version One Ventures</t>
  </si>
  <si>
    <t>Craft Ventures</t>
  </si>
  <si>
    <t xml:space="preserve"> Operator Collective</t>
  </si>
  <si>
    <t>Costanoa Ventures</t>
  </si>
  <si>
    <t xml:space="preserve"> Sequoia Capital Israel</t>
  </si>
  <si>
    <t xml:space="preserve"> Sunley House Capital Management</t>
  </si>
  <si>
    <t xml:space="preserve"> Perpetual Investors</t>
  </si>
  <si>
    <t>RPM Ventures</t>
  </si>
  <si>
    <t xml:space="preserve"> Inspiration Ventures</t>
  </si>
  <si>
    <t xml:space="preserve"> Carrick Capital Partners</t>
  </si>
  <si>
    <t>Polaris Partners</t>
  </si>
  <si>
    <t xml:space="preserve"> ACE &amp; Company</t>
  </si>
  <si>
    <t xml:space="preserve"> FTX Venture</t>
  </si>
  <si>
    <t>Flagship Pioneering</t>
  </si>
  <si>
    <t xml:space="preserve"> Alexandria Venture Investments</t>
  </si>
  <si>
    <t xml:space="preserve"> Investment Corporation of Dubai</t>
  </si>
  <si>
    <t xml:space="preserve"> Helion Venture Partners</t>
  </si>
  <si>
    <t xml:space="preserve"> INGKA Investments</t>
  </si>
  <si>
    <t>SoftBank Latin America Fund</t>
  </si>
  <si>
    <t>L'Occitane</t>
  </si>
  <si>
    <t xml:space="preserve"> Trifecta Capital</t>
  </si>
  <si>
    <t>Kinnevik</t>
  </si>
  <si>
    <t>Newpath Partners</t>
  </si>
  <si>
    <t xml:space="preserve"> Advancit Capital</t>
  </si>
  <si>
    <t xml:space="preserve"> Highland Capital Partners</t>
  </si>
  <si>
    <t>Partech Partners</t>
  </si>
  <si>
    <t xml:space="preserve"> Quadrille Capital</t>
  </si>
  <si>
    <t>Mayfield</t>
  </si>
  <si>
    <t xml:space="preserve"> Presidio Ventures</t>
  </si>
  <si>
    <t xml:space="preserve"> Investcorp</t>
  </si>
  <si>
    <t>Russia-China Investment Fund</t>
  </si>
  <si>
    <t xml:space="preserve"> Floodgate</t>
  </si>
  <si>
    <t xml:space="preserve"> Afore Capital</t>
  </si>
  <si>
    <t xml:space="preserve"> Yaxia Automobile</t>
  </si>
  <si>
    <t xml:space="preserve"> Far East Horizon</t>
  </si>
  <si>
    <t xml:space="preserve"> Verizon Ventures</t>
  </si>
  <si>
    <t xml:space="preserve"> Bling Capital</t>
  </si>
  <si>
    <t xml:space="preserve"> Anthemis</t>
  </si>
  <si>
    <t xml:space="preserve"> CMFG Ventures</t>
  </si>
  <si>
    <t xml:space="preserve"> Innovation Endeavors</t>
  </si>
  <si>
    <t xml:space="preserve"> Insights Partners</t>
  </si>
  <si>
    <t>Dynamo VC</t>
  </si>
  <si>
    <t xml:space="preserve"> Susa Ventures</t>
  </si>
  <si>
    <t>China Reform Fund</t>
  </si>
  <si>
    <t xml:space="preserve"> Gaopeng Capital</t>
  </si>
  <si>
    <t xml:space="preserve"> Jinhui Xingye</t>
  </si>
  <si>
    <t>Intact Ventures</t>
  </si>
  <si>
    <t xml:space="preserve"> Rocketship.vc</t>
  </si>
  <si>
    <t xml:space="preserve"> Evolution Equity Partners</t>
  </si>
  <si>
    <t>500 Global</t>
  </si>
  <si>
    <t xml:space="preserve"> Rakuten Ventures</t>
  </si>
  <si>
    <t xml:space="preserve"> Golden Gate Ventures</t>
  </si>
  <si>
    <t xml:space="preserve"> Inspired Capital</t>
  </si>
  <si>
    <t>Polychain Capital</t>
  </si>
  <si>
    <t>M13</t>
  </si>
  <si>
    <t xml:space="preserve"> Lone Pine Capital</t>
  </si>
  <si>
    <t>HV Capital</t>
  </si>
  <si>
    <t>Edison Partners</t>
  </si>
  <si>
    <t xml:space="preserve"> Georgian Partners</t>
  </si>
  <si>
    <t xml:space="preserve"> VentureLink</t>
  </si>
  <si>
    <t>XBTO Ventures</t>
  </si>
  <si>
    <t xml:space="preserve"> Raven One Ventures</t>
  </si>
  <si>
    <t xml:space="preserve"> SK Ventures</t>
  </si>
  <si>
    <t>Pritzker Group Venture Capital</t>
  </si>
  <si>
    <t xml:space="preserve"> Hyde Park Venture Partners</t>
  </si>
  <si>
    <t>BlueRun Ventures</t>
  </si>
  <si>
    <t xml:space="preserve"> Grand Flight Investment</t>
  </si>
  <si>
    <t xml:space="preserve"> Highland Europe</t>
  </si>
  <si>
    <t xml:space="preserve"> Sunstone Capital</t>
  </si>
  <si>
    <t>Ardian</t>
  </si>
  <si>
    <t xml:space="preserve"> SAIF Partners China</t>
  </si>
  <si>
    <t xml:space="preserve"> Newsion Venture Capital</t>
  </si>
  <si>
    <t>WestBridge Capital</t>
  </si>
  <si>
    <t xml:space="preserve"> Elevar Equity</t>
  </si>
  <si>
    <t>Auriga</t>
  </si>
  <si>
    <t xml:space="preserve"> Galeo Ventures</t>
  </si>
  <si>
    <t>Accelm Scania Growth Capital</t>
  </si>
  <si>
    <t>Opus Capital</t>
  </si>
  <si>
    <t xml:space="preserve"> Genesis Partners</t>
  </si>
  <si>
    <t xml:space="preserve"> e.ventures</t>
  </si>
  <si>
    <t xml:space="preserve"> Group11</t>
  </si>
  <si>
    <t>Draper Fisher Jurtson</t>
  </si>
  <si>
    <t>Mangrove Capital Partners</t>
  </si>
  <si>
    <t>14W</t>
  </si>
  <si>
    <t xml:space="preserve"> ForgeLight</t>
  </si>
  <si>
    <t xml:space="preserve"> Target Global</t>
  </si>
  <si>
    <t>Beijing Juneng Hesheng Industry Investment Fund</t>
  </si>
  <si>
    <t xml:space="preserve"> Beijing Shuju Xinrong Fund</t>
  </si>
  <si>
    <t>Fireside Ventures</t>
  </si>
  <si>
    <t xml:space="preserve"> Stellaris Venture Partners</t>
  </si>
  <si>
    <t>SAIF Partners India</t>
  </si>
  <si>
    <t xml:space="preserve"> Trifecta Capital Advisors</t>
  </si>
  <si>
    <t xml:space="preserve"> Leonardo DiCaprio</t>
  </si>
  <si>
    <t xml:space="preserve"> Promecap</t>
  </si>
  <si>
    <t xml:space="preserve"> Altos Ventures</t>
  </si>
  <si>
    <t xml:space="preserve"> Songhyun Investment</t>
  </si>
  <si>
    <t xml:space="preserve"> Future Ventures</t>
  </si>
  <si>
    <t xml:space="preserve"> AU21</t>
  </si>
  <si>
    <t xml:space="preserve"> 01 Advisors</t>
  </si>
  <si>
    <t xml:space="preserve"> Rich Land Capital</t>
  </si>
  <si>
    <t xml:space="preserve"> Merrysunny Wealth</t>
  </si>
  <si>
    <t>Dragonfly Captial</t>
  </si>
  <si>
    <t>Bain Capital Tech Opportunities</t>
  </si>
  <si>
    <t>FundersClub</t>
  </si>
  <si>
    <t>Intel Capital</t>
  </si>
  <si>
    <t xml:space="preserve"> Aviv Venture Capital</t>
  </si>
  <si>
    <t xml:space="preserve"> Gopher Asset Management</t>
  </si>
  <si>
    <t xml:space="preserve"> Shanghai Electric Group</t>
  </si>
  <si>
    <t xml:space="preserve"> SDP Investment</t>
  </si>
  <si>
    <t xml:space="preserve"> Ping An Insurance</t>
  </si>
  <si>
    <t xml:space="preserve"> Lenovo Capital and Incubator</t>
  </si>
  <si>
    <t xml:space="preserve"> Group GSR Ventures</t>
  </si>
  <si>
    <t>Softbank Ventures Asia</t>
  </si>
  <si>
    <t xml:space="preserve"> Alpha JWC Ventures</t>
  </si>
  <si>
    <t xml:space="preserve"> Insignia Ventures Partners</t>
  </si>
  <si>
    <t>Invus Group</t>
  </si>
  <si>
    <t xml:space="preserve"> Hanaco Venture Capital</t>
  </si>
  <si>
    <t xml:space="preserve"> Madera Technology Partners</t>
  </si>
  <si>
    <t xml:space="preserve"> PSG</t>
  </si>
  <si>
    <t xml:space="preserve"> First Ascent Ventures</t>
  </si>
  <si>
    <t>Lerer Hippeau</t>
  </si>
  <si>
    <t xml:space="preserve"> Eclipse Ventures</t>
  </si>
  <si>
    <t>Lemniscap VC</t>
  </si>
  <si>
    <t xml:space="preserve"> North Island Ventures</t>
  </si>
  <si>
    <t>C5 Capital</t>
  </si>
  <si>
    <t xml:space="preserve"> Hemisphere Ventures</t>
  </si>
  <si>
    <t xml:space="preserve"> The Venture Collective</t>
  </si>
  <si>
    <t>Yunfeng Capital</t>
  </si>
  <si>
    <t xml:space="preserve"> SDIC Innovation Investment Management</t>
  </si>
  <si>
    <t xml:space="preserve"> Shang Qi Capital</t>
  </si>
  <si>
    <t>Banyan Capital</t>
  </si>
  <si>
    <t xml:space="preserve"> New Horizon Capital</t>
  </si>
  <si>
    <t xml:space="preserve"> Bain Capital</t>
  </si>
  <si>
    <t>Georgian Co-Investment Fund</t>
  </si>
  <si>
    <t xml:space="preserve"> iTech Capital</t>
  </si>
  <si>
    <t xml:space="preserve"> Galaxy Digital</t>
  </si>
  <si>
    <t xml:space="preserve"> Liberty Strategic Capital</t>
  </si>
  <si>
    <t xml:space="preserve"> Eden Global Partners</t>
  </si>
  <si>
    <t>Mundi Ventures</t>
  </si>
  <si>
    <t xml:space="preserve"> Doqling Capital Partners</t>
  </si>
  <si>
    <t>WRVI Capital</t>
  </si>
  <si>
    <t xml:space="preserve"> next47</t>
  </si>
  <si>
    <t xml:space="preserve"> Pereg Ventures</t>
  </si>
  <si>
    <t xml:space="preserve"> Summerhill Venture Partners</t>
  </si>
  <si>
    <t>Franklin Templeton</t>
  </si>
  <si>
    <t xml:space="preserve"> Motive Partners</t>
  </si>
  <si>
    <t xml:space="preserve"> Apollo Global Management</t>
  </si>
  <si>
    <t xml:space="preserve"> G Squared</t>
  </si>
  <si>
    <t>Valor Capital Group</t>
  </si>
  <si>
    <t xml:space="preserve"> Lightrock</t>
  </si>
  <si>
    <t>SingTel Innov8</t>
  </si>
  <si>
    <t xml:space="preserve"> Hanaco Ventures</t>
  </si>
  <si>
    <t>American Family Ventures</t>
  </si>
  <si>
    <t xml:space="preserve"> Cox Enterprises</t>
  </si>
  <si>
    <t>Trinity Ventures</t>
  </si>
  <si>
    <t>Acero Capital</t>
  </si>
  <si>
    <t xml:space="preserve"> Endiya Partners</t>
  </si>
  <si>
    <t>Vitruvian Partners</t>
  </si>
  <si>
    <t xml:space="preserve"> Merieux Equity Partners</t>
  </si>
  <si>
    <t xml:space="preserve"> Straumann</t>
  </si>
  <si>
    <t>Standard Chartered</t>
  </si>
  <si>
    <t xml:space="preserve"> FinSight Ventures</t>
  </si>
  <si>
    <t xml:space="preserve"> Affirma Capital</t>
  </si>
  <si>
    <t>Cowboy Ventures</t>
  </si>
  <si>
    <t xml:space="preserve"> Leaders Fund</t>
  </si>
  <si>
    <t>Multicoin Capital</t>
  </si>
  <si>
    <t xml:space="preserve"> Dragonfly Capital Partners</t>
  </si>
  <si>
    <t>Delian Capital</t>
  </si>
  <si>
    <t xml:space="preserve"> China International Capital Corporation</t>
  </si>
  <si>
    <t>Primary Venture Partners</t>
  </si>
  <si>
    <t xml:space="preserve"> Harmonic Growth Partners</t>
  </si>
  <si>
    <t>OLX Group</t>
  </si>
  <si>
    <t xml:space="preserve"> KCK Group</t>
  </si>
  <si>
    <t xml:space="preserve"> EXOR Seeds</t>
  </si>
  <si>
    <t>Next Play Ventures</t>
  </si>
  <si>
    <t xml:space="preserve"> Zeal Capital Partners</t>
  </si>
  <si>
    <t xml:space="preserve"> GE Ventures</t>
  </si>
  <si>
    <t xml:space="preserve"> McKesson Ventures</t>
  </si>
  <si>
    <t>Paladin Capital Group</t>
  </si>
  <si>
    <t xml:space="preserve"> NIO Capital</t>
  </si>
  <si>
    <t xml:space="preserve"> Trellis Partners</t>
  </si>
  <si>
    <t xml:space="preserve"> Vista Equity Partners</t>
  </si>
  <si>
    <t>SCB 10X</t>
  </si>
  <si>
    <t xml:space="preserve"> Krungsri Finnovate</t>
  </si>
  <si>
    <t xml:space="preserve"> eWTP Capital</t>
  </si>
  <si>
    <t>Prometheus Capital</t>
  </si>
  <si>
    <t xml:space="preserve"> JD Capital Management</t>
  </si>
  <si>
    <t>TPG Capital</t>
  </si>
  <si>
    <t xml:space="preserve"> Apax Partners</t>
  </si>
  <si>
    <t xml:space="preserve"> TA Associates</t>
  </si>
  <si>
    <t xml:space="preserve"> Oak Investment Partners</t>
  </si>
  <si>
    <t>Volcanics Ventures</t>
  </si>
  <si>
    <t xml:space="preserve"> Vertex Ventures China</t>
  </si>
  <si>
    <t>Wildcat Capital Management</t>
  </si>
  <si>
    <t xml:space="preserve"> Tola Capital</t>
  </si>
  <si>
    <t xml:space="preserve"> SEEK</t>
  </si>
  <si>
    <t>TDK Ventures</t>
  </si>
  <si>
    <t>Glory Ventures</t>
  </si>
  <si>
    <t xml:space="preserve"> Maniv Mobility</t>
  </si>
  <si>
    <t xml:space="preserve"> Nine Intelligence Capital</t>
  </si>
  <si>
    <t xml:space="preserve"> STRIVE</t>
  </si>
  <si>
    <t xml:space="preserve"> Victory Park Capital</t>
  </si>
  <si>
    <t>Fosun RZ Capital</t>
  </si>
  <si>
    <t xml:space="preserve"> Oceanwide Holdings</t>
  </si>
  <si>
    <t xml:space="preserve"> Shenzhen Qianhe Capital Management Co.</t>
  </si>
  <si>
    <t>Wing Venture Capital</t>
  </si>
  <si>
    <t xml:space="preserve"> Slow Ventures</t>
  </si>
  <si>
    <t xml:space="preserve"> Uncork Capital</t>
  </si>
  <si>
    <t>Koch Disruptive Technologies</t>
  </si>
  <si>
    <t xml:space="preserve"> Teamworthy Ventures</t>
  </si>
  <si>
    <t xml:space="preserve"> Vcanbio</t>
  </si>
  <si>
    <t xml:space="preserve"> Just Eat</t>
  </si>
  <si>
    <t xml:space="preserve"> Naspers</t>
  </si>
  <si>
    <t xml:space="preserve"> Cadenza Ventures</t>
  </si>
  <si>
    <t xml:space="preserve"> BlockTower Capital</t>
  </si>
  <si>
    <t>BOC International</t>
  </si>
  <si>
    <t xml:space="preserve"> TopoScend Capital</t>
  </si>
  <si>
    <t xml:space="preserve"> Hongxiu VC</t>
  </si>
  <si>
    <t xml:space="preserve"> NightDragon Security</t>
  </si>
  <si>
    <t>Genesis Partners</t>
  </si>
  <si>
    <t>Berkshire Partners</t>
  </si>
  <si>
    <t>CE-Ventures</t>
  </si>
  <si>
    <t xml:space="preserve"> BECO Capital</t>
  </si>
  <si>
    <t xml:space="preserve"> Nordstar</t>
  </si>
  <si>
    <t>TAL Education Group</t>
  </si>
  <si>
    <t xml:space="preserve"> Legend Star</t>
  </si>
  <si>
    <t>Horizons Ventures</t>
  </si>
  <si>
    <t>5Y Capital</t>
  </si>
  <si>
    <t xml:space="preserve"> FTX Ventures</t>
  </si>
  <si>
    <t xml:space="preserve"> Navitas Capital</t>
  </si>
  <si>
    <t>Optum Ventures</t>
  </si>
  <si>
    <t xml:space="preserve"> Transformation Capital</t>
  </si>
  <si>
    <t>3one4 Capital Partners</t>
  </si>
  <si>
    <t xml:space="preserve"> Vertex Ventures SE Asia</t>
  </si>
  <si>
    <t>China Investment Corporation</t>
  </si>
  <si>
    <t>NewAlpha</t>
  </si>
  <si>
    <t xml:space="preserve"> XAnge Private Equity</t>
  </si>
  <si>
    <t>Flybridge Capital Partners</t>
  </si>
  <si>
    <t>Morningside Venture Capital</t>
  </si>
  <si>
    <t>NFX</t>
  </si>
  <si>
    <t xml:space="preserve"> Plum Alley</t>
  </si>
  <si>
    <t xml:space="preserve"> Mayfield</t>
  </si>
  <si>
    <t xml:space="preserve"> Tru Arrow Partners</t>
  </si>
  <si>
    <t>Female Founders Fund</t>
  </si>
  <si>
    <t>Silicon Valley Bank</t>
  </si>
  <si>
    <t xml:space="preserve"> European Founders Fund</t>
  </si>
  <si>
    <t xml:space="preserve"> K2 Ventures</t>
  </si>
  <si>
    <t xml:space="preserve"> FreesFund</t>
  </si>
  <si>
    <t>Sinovation Ventures</t>
  </si>
  <si>
    <t>Advance Venture Partners</t>
  </si>
  <si>
    <t xml:space="preserve"> Lupa Systems</t>
  </si>
  <si>
    <t>Innova Capital - FIP</t>
  </si>
  <si>
    <t xml:space="preserve"> 3G Capital Management</t>
  </si>
  <si>
    <t xml:space="preserve"> Cobalt Capital</t>
  </si>
  <si>
    <t>Danone Manifesto Ventures</t>
  </si>
  <si>
    <t xml:space="preserve"> 1955 Capital</t>
  </si>
  <si>
    <t xml:space="preserve"> Breakthrough Energy Ventures</t>
  </si>
  <si>
    <t>JOY Capital</t>
  </si>
  <si>
    <t xml:space="preserve"> Blueflame Capital</t>
  </si>
  <si>
    <t xml:space="preserve"> Francisco Partners</t>
  </si>
  <si>
    <t>Owl Ventures</t>
  </si>
  <si>
    <t>Vertex Ventures SE Asia</t>
  </si>
  <si>
    <t xml:space="preserve"> Visa Ventures</t>
  </si>
  <si>
    <t xml:space="preserve"> CyberStarts</t>
  </si>
  <si>
    <t>Investment Corporation of Dubai</t>
  </si>
  <si>
    <t xml:space="preserve"> Centralway</t>
  </si>
  <si>
    <t>U.S. Venture Partners</t>
  </si>
  <si>
    <t xml:space="preserve"> dRx Capital</t>
  </si>
  <si>
    <t>Lakestar</t>
  </si>
  <si>
    <t xml:space="preserve"> Guggenheim Investments</t>
  </si>
  <si>
    <t xml:space="preserve"> Norma Investments</t>
  </si>
  <si>
    <t>R-Z Capital</t>
  </si>
  <si>
    <t xml:space="preserve"> Juxtapose</t>
  </si>
  <si>
    <t xml:space="preserve"> Cathay Innovation</t>
  </si>
  <si>
    <t xml:space="preserve"> NJF Capital</t>
  </si>
  <si>
    <t>Rembrandt Venture Partners</t>
  </si>
  <si>
    <t>One Luxury Group</t>
  </si>
  <si>
    <t xml:space="preserve"> Qualgro</t>
  </si>
  <si>
    <t>Earlybird Venture Capital</t>
  </si>
  <si>
    <t xml:space="preserve"> Eleven Ventures</t>
  </si>
  <si>
    <t>AWZ Ventures</t>
  </si>
  <si>
    <t>Prysm Capital</t>
  </si>
  <si>
    <t xml:space="preserve"> JBV Capital</t>
  </si>
  <si>
    <t xml:space="preserve"> Array Ventures</t>
  </si>
  <si>
    <t>Sozo Ventures</t>
  </si>
  <si>
    <t>Wellington Management</t>
  </si>
  <si>
    <t xml:space="preserve"> Costanoa Ventures</t>
  </si>
  <si>
    <t>Green Bay Ventures</t>
  </si>
  <si>
    <t xml:space="preserve"> 468 Capital</t>
  </si>
  <si>
    <t xml:space="preserve"> Redalpine Venture Partners</t>
  </si>
  <si>
    <t>Silver Lake Partners</t>
  </si>
  <si>
    <t xml:space="preserve"> UBS Asset Management</t>
  </si>
  <si>
    <t xml:space="preserve"> Mubadala Capital</t>
  </si>
  <si>
    <t xml:space="preserve"> FTV Capital</t>
  </si>
  <si>
    <t xml:space="preserve"> Ten Eleven Ventures</t>
  </si>
  <si>
    <t>K2 Global</t>
  </si>
  <si>
    <t>Alpargatas</t>
  </si>
  <si>
    <t>Fasanara Capital</t>
  </si>
  <si>
    <t xml:space="preserve"> Baleen Capital</t>
  </si>
  <si>
    <t xml:space="preserve"> NGP Capital</t>
  </si>
  <si>
    <t xml:space="preserve"> Point72 Ventures</t>
  </si>
  <si>
    <t>Griffin Gaming Partners</t>
  </si>
  <si>
    <t>Hyde Park Venture Partners</t>
  </si>
  <si>
    <t xml:space="preserve"> FundersClub</t>
  </si>
  <si>
    <t>Gunosy Capital</t>
  </si>
  <si>
    <t xml:space="preserve"> Blume Ventures</t>
  </si>
  <si>
    <t xml:space="preserve"> Das Capital</t>
  </si>
  <si>
    <t xml:space="preserve"> Peterson Ventures</t>
  </si>
  <si>
    <t xml:space="preserve"> Insights Venture Partners</t>
  </si>
  <si>
    <t xml:space="preserve"> Pritzker Group Venture Capital</t>
  </si>
  <si>
    <t xml:space="preserve"> Triangle Peak Partners</t>
  </si>
  <si>
    <t>True Ventures</t>
  </si>
  <si>
    <t xml:space="preserve"> Global Catalyst Partnera</t>
  </si>
  <si>
    <t>Storm Ventures</t>
  </si>
  <si>
    <t xml:space="preserve"> DFJ DragonFund</t>
  </si>
  <si>
    <t>Prime Movers Lab</t>
  </si>
  <si>
    <t xml:space="preserve"> I Squared Capital</t>
  </si>
  <si>
    <t xml:space="preserve"> Passport Capital</t>
  </si>
  <si>
    <t xml:space="preserve"> Rho Ventures</t>
  </si>
  <si>
    <t>Eclipse Ventures</t>
  </si>
  <si>
    <t xml:space="preserve"> Moore Capital Management</t>
  </si>
  <si>
    <t>China Everbright Limited</t>
  </si>
  <si>
    <t xml:space="preserve"> iFLYTEK</t>
  </si>
  <si>
    <t xml:space="preserve"> Hearst Ventures</t>
  </si>
  <si>
    <t>Silverton Partners</t>
  </si>
  <si>
    <t xml:space="preserve"> Ballast Point Ventures</t>
  </si>
  <si>
    <t xml:space="preserve"> Johnson &amp; Johnson Innovation</t>
  </si>
  <si>
    <t>British Patient Capital</t>
  </si>
  <si>
    <t xml:space="preserve"> SEB Venture Capital</t>
  </si>
  <si>
    <t xml:space="preserve"> IQ Capital</t>
  </si>
  <si>
    <t>Anthemis</t>
  </si>
  <si>
    <t>Big Bets</t>
  </si>
  <si>
    <t xml:space="preserve"> SOFTBANK Latin America Ventures</t>
  </si>
  <si>
    <t xml:space="preserve"> Fifth Wall Ventures</t>
  </si>
  <si>
    <t xml:space="preserve"> Adams Street Partners</t>
  </si>
  <si>
    <t>Vostok New Ventures</t>
  </si>
  <si>
    <t xml:space="preserve"> ING</t>
  </si>
  <si>
    <t xml:space="preserve"> Alibaba Entrepreneurs Fund</t>
  </si>
  <si>
    <t>SAIF Partners China</t>
  </si>
  <si>
    <t>Equal Ventures</t>
  </si>
  <si>
    <t xml:space="preserve"> Amasia</t>
  </si>
  <si>
    <t xml:space="preserve"> Danhua Capital</t>
  </si>
  <si>
    <t xml:space="preserve"> MSA Capital</t>
  </si>
  <si>
    <t>Co-Energy Finance</t>
  </si>
  <si>
    <t xml:space="preserve"> Grandland</t>
  </si>
  <si>
    <t>RRE Ventures+</t>
  </si>
  <si>
    <t xml:space="preserve"> Hundreds Capital</t>
  </si>
  <si>
    <t>K2 Ventures</t>
  </si>
  <si>
    <t>58.com</t>
  </si>
  <si>
    <t>Xingwang Investment Management</t>
  </si>
  <si>
    <t xml:space="preserve"> China Capital Investment Group</t>
  </si>
  <si>
    <t>IAG Capital Partners</t>
  </si>
  <si>
    <t xml:space="preserve"> Augmentum Fintech</t>
  </si>
  <si>
    <t>Novator Partners</t>
  </si>
  <si>
    <t xml:space="preserve"> True</t>
  </si>
  <si>
    <t xml:space="preserve"> Causeway Media Partners</t>
  </si>
  <si>
    <t>year Joined</t>
  </si>
  <si>
    <t>Investor 2</t>
  </si>
  <si>
    <t>investor 3</t>
  </si>
  <si>
    <t>Investor</t>
  </si>
  <si>
    <t>ROI</t>
  </si>
  <si>
    <t>Column1</t>
  </si>
  <si>
    <t>Column2</t>
  </si>
  <si>
    <t>Row Labels</t>
  </si>
  <si>
    <t>Grand Total</t>
  </si>
  <si>
    <t>Sum of ROI</t>
  </si>
  <si>
    <t>Count of Company</t>
  </si>
  <si>
    <t>2012</t>
  </si>
  <si>
    <t>2014</t>
  </si>
  <si>
    <t>2015</t>
  </si>
  <si>
    <t>2016</t>
  </si>
  <si>
    <t>2017</t>
  </si>
  <si>
    <t>2018</t>
  </si>
  <si>
    <t>2019</t>
  </si>
  <si>
    <t>2020</t>
  </si>
  <si>
    <t>2021</t>
  </si>
  <si>
    <t>2022</t>
  </si>
  <si>
    <t>Valuation</t>
  </si>
  <si>
    <t>$180B</t>
  </si>
  <si>
    <t>$8B</t>
  </si>
  <si>
    <t>Sequoia Capital China, SIG Asia Investments, Sina Weibo, Softbank Group</t>
  </si>
  <si>
    <t>$100B</t>
  </si>
  <si>
    <t>$7B</t>
  </si>
  <si>
    <t>Founders Fund, Draper Fisher Jurvetson, Rothenberg Ventures</t>
  </si>
  <si>
    <t>$2B</t>
  </si>
  <si>
    <t>Tiger Global Management, Sequoia Capital China, Shunwei Capital Partners</t>
  </si>
  <si>
    <t>$95B</t>
  </si>
  <si>
    <t>Khosla Ventures, LowercaseCapital, capitalG</t>
  </si>
  <si>
    <t>$46B</t>
  </si>
  <si>
    <t>$4B</t>
  </si>
  <si>
    <t>Institutional Venture Partners, Sequoia Capital, General Atlantic</t>
  </si>
  <si>
    <t>$40B</t>
  </si>
  <si>
    <t>$572M</t>
  </si>
  <si>
    <t>Sequoia Capital China, Blackbird Ventures, Matrix Partners</t>
  </si>
  <si>
    <t>Tiger Global Management, Insight Partners, DST Global</t>
  </si>
  <si>
    <t>$39B</t>
  </si>
  <si>
    <t>$3B</t>
  </si>
  <si>
    <t>Khosla Ventures, Kleiner Perkins Caufield &amp; Byers, Collaborative Fund</t>
  </si>
  <si>
    <t>$38B</t>
  </si>
  <si>
    <t>$14B</t>
  </si>
  <si>
    <t>Andreessen Horowitz, New Enterprise Associates, Battery Ventures</t>
  </si>
  <si>
    <t>$33B</t>
  </si>
  <si>
    <t>index Ventures, DST Global, Ribbit Capital</t>
  </si>
  <si>
    <t>$32B</t>
  </si>
  <si>
    <t>Tencent Holdings, KKR, Smash Ventures</t>
  </si>
  <si>
    <t>Sequoia Capital, Thoma Bravo, Softbank</t>
  </si>
  <si>
    <t>$27B</t>
  </si>
  <si>
    <t>SoftBank Group, Andreessen Horowitz, Temasek Holdings</t>
  </si>
  <si>
    <t>$25B</t>
  </si>
  <si>
    <t>Forerunner Ventures, Crosslink Capital, Homebrew</t>
  </si>
  <si>
    <t>$22B</t>
  </si>
  <si>
    <t>Bengaluru</t>
  </si>
  <si>
    <t>Tencent Holdings, Lightspeed India Partners, Sequoia Capital India</t>
  </si>
  <si>
    <t>$20B</t>
  </si>
  <si>
    <t>$5B</t>
  </si>
  <si>
    <t>Hillhouse Capital Management, Boyu Capital, Sequoia Capital China</t>
  </si>
  <si>
    <t>$918M</t>
  </si>
  <si>
    <t>GGV Capital, ZhenFund, Tencent</t>
  </si>
  <si>
    <t>$18B</t>
  </si>
  <si>
    <t>$476M</t>
  </si>
  <si>
    <t>Accel, AltaIR Capital, Technology Crossover Ventures</t>
  </si>
  <si>
    <t>$17B</t>
  </si>
  <si>
    <t>Tencent Holdings, Warbug Pincus, IDG Capital</t>
  </si>
  <si>
    <t>$15B</t>
  </si>
  <si>
    <t>$770M</t>
  </si>
  <si>
    <t>Target Global, General Catalyst, Durable Capital Partners</t>
  </si>
  <si>
    <t>$979M</t>
  </si>
  <si>
    <t>Benchmark, Greylock Partners, Tencent Holdings</t>
  </si>
  <si>
    <t>$721M</t>
  </si>
  <si>
    <t>Sequoia Capital China, Longfor Capitalm, Gaorong Capital</t>
  </si>
  <si>
    <t>Accel, Softbank Group, Anthos Capital</t>
  </si>
  <si>
    <t>$490M</t>
  </si>
  <si>
    <t>Lightspeed Venture Partners, Google Ventures, Lakestar</t>
  </si>
  <si>
    <t>$13B</t>
  </si>
  <si>
    <t>$734M</t>
  </si>
  <si>
    <t>New Enterprise Associates, Spar Capital, Index Ventures</t>
  </si>
  <si>
    <t>Andreessen Horowitz, F-Prime Capital, Venrock</t>
  </si>
  <si>
    <t>$427M</t>
  </si>
  <si>
    <t>Andreessen Horowitz, Thirty Five Ventures, Sound Ventures</t>
  </si>
  <si>
    <t>$400M</t>
  </si>
  <si>
    <t>General Catalyst, Institutional Venture Partners, Breyer Capital</t>
  </si>
  <si>
    <t>$12B</t>
  </si>
  <si>
    <t>Volkswagen Group, Ford Autonomous Vehicles</t>
  </si>
  <si>
    <t>Vattenfall, Volkswagen Group, Goldman Sachs</t>
  </si>
  <si>
    <t>$1B</t>
  </si>
  <si>
    <t>Khosla Ventures, Forerunner Ventures, Sequoia Capital</t>
  </si>
  <si>
    <t>Caffeinated Capital, CRV, Founder Collective</t>
  </si>
  <si>
    <t>DST Global, Ribbit Capital, Greenoaks Capital Management</t>
  </si>
  <si>
    <t>Tiger Global Management, Sequoia Capital, Revo Capital</t>
  </si>
  <si>
    <t>$799M</t>
  </si>
  <si>
    <t>Vickers Venture Partners, IKEA GreenTech</t>
  </si>
  <si>
    <t>$765M</t>
  </si>
  <si>
    <t>Coatue Management, Sequoia Capital China, IDG Capital</t>
  </si>
  <si>
    <t>$800M</t>
  </si>
  <si>
    <t>New Enterprise Associates, BDT Capital Partners, Davidson Kempner Capital Management</t>
  </si>
  <si>
    <t>KKR, Tencent Holdings, Sequoia Capital China</t>
  </si>
  <si>
    <t>$11B</t>
  </si>
  <si>
    <t>$376M</t>
  </si>
  <si>
    <t>LTW Capital, Legend Capital, Qualcomm Ventures</t>
  </si>
  <si>
    <t>Didi Chuxing, Diamler, TMT Investments</t>
  </si>
  <si>
    <t>Accel India, SAIF Partners, Norwest Venture Partners</t>
  </si>
  <si>
    <t>$558M</t>
  </si>
  <si>
    <t>Tencent Holdings, Hillhouse Capital Management, Yunfeng Capital</t>
  </si>
  <si>
    <t>Aviation Industry Corporation of China, Essence Financial, Jiangsu Sha Steel Group</t>
  </si>
  <si>
    <t>Activant Capital, Tribe Capital, General Atlantic</t>
  </si>
  <si>
    <t>Accel, 83North</t>
  </si>
  <si>
    <t>$10B</t>
  </si>
  <si>
    <t>Sequoia Capital China, Xiang He Capital, GGV Capital</t>
  </si>
  <si>
    <t>$294M</t>
  </si>
  <si>
    <t>IDG Capital, Venture51, Lightspeed Venture Partners</t>
  </si>
  <si>
    <t>SoftBank Group, Sequoia Capital India,Lightspeed India Partners</t>
  </si>
  <si>
    <t>KKR, ES Ventures, North Bridge Growth Equity</t>
  </si>
  <si>
    <t>Bessemer Venture Partners, ICONIQ Capital, Battery Ventures</t>
  </si>
  <si>
    <t>$564M</t>
  </si>
  <si>
    <t>DFJ Growth Fund, Coatue Management, Addition</t>
  </si>
  <si>
    <t>Sequoia Capital China, GX Capital</t>
  </si>
  <si>
    <t>Ribbit Capital, capitalG, Softbank Group</t>
  </si>
  <si>
    <t>$333M</t>
  </si>
  <si>
    <t>Index Ventures, Greylock Partners, Kleiner Perkins Caufield &amp; Byers</t>
  </si>
  <si>
    <t>$691M</t>
  </si>
  <si>
    <t>General Catalyst Partners, Google Ventures, Kleiner Perkins Caufield &amp; Byers</t>
  </si>
  <si>
    <t>MindWorks Ventures, Shunwei Capital Partners, Xiang He Capital</t>
  </si>
  <si>
    <t>$343M</t>
  </si>
  <si>
    <t>Index Ventures, Draft Ventures, Felicis Ventures</t>
  </si>
  <si>
    <t>Y Combinator, Sequoia Capital, Coatue Management</t>
  </si>
  <si>
    <t>$497M</t>
  </si>
  <si>
    <t>DJF, Salesforce Ventures, Storm Ventures</t>
  </si>
  <si>
    <t>Upper90, RiverPark Ventures, Advent International</t>
  </si>
  <si>
    <t>$9B</t>
  </si>
  <si>
    <t>$71M</t>
  </si>
  <si>
    <t>Qualcomm Ventures, Woori Investment, Hanwha Investment &amp; Securities</t>
  </si>
  <si>
    <t>SBI Investment Korea, Partners Investment, GIC</t>
  </si>
  <si>
    <t>Sequoia Capital China, IDG Capital, DCM Ventures</t>
  </si>
  <si>
    <t>SoftBank Group, Greylock Partners, Gaorong Capital</t>
  </si>
  <si>
    <t>BOLDstart Ventures, Google Ventures, Accel</t>
  </si>
  <si>
    <t>DST Global, SoftBank Group, Mountain Nazca</t>
  </si>
  <si>
    <t>Redalpine Venture Partners, Earlybird Venture Capital, Valar Ventures</t>
  </si>
  <si>
    <t>$679M</t>
  </si>
  <si>
    <t>Summit Partners, Accel, Astral Capital</t>
  </si>
  <si>
    <t>Nintendo, Google, Pokemon Company International, Spark Capital</t>
  </si>
  <si>
    <t>$775M</t>
  </si>
  <si>
    <t>Andreessen Horowitz, Nor-Cal Invest, TPG Growth</t>
  </si>
  <si>
    <t>Kaalari Capital, Tencent Holdings, Steadview Capital</t>
  </si>
  <si>
    <t>$105M</t>
  </si>
  <si>
    <t>Accel Partners, Sequoia Capital</t>
  </si>
  <si>
    <t>Lightspeed Venture Partners, Social Capital, Accel</t>
  </si>
  <si>
    <t>$742M</t>
  </si>
  <si>
    <t>Sequoia Capital India, Tiger Global Management, Matrix Partners India</t>
  </si>
  <si>
    <t>$607M</t>
  </si>
  <si>
    <t>Union Square Ventures, Venrock, Andreessen Horowitz</t>
  </si>
  <si>
    <t>Sutter Hill Ventures, Liberty Global Ventures, Coatue Management</t>
  </si>
  <si>
    <t>$549M</t>
  </si>
  <si>
    <t>01 Advisors, Zeev Ventures, Group 11</t>
  </si>
  <si>
    <t>Accel, Northzone Ventures, Institutional Venture Partners</t>
  </si>
  <si>
    <t>Sixth Street Partners, OrbiMed Advisors, Highland Capital Management</t>
  </si>
  <si>
    <t>$660M</t>
  </si>
  <si>
    <t>D1 Capital Partners, Stripe, Coatue Management</t>
  </si>
  <si>
    <t>$820M</t>
  </si>
  <si>
    <t>New Enterprise Associates, T. Rowe Associates, Lightbank</t>
  </si>
  <si>
    <t>Tenaya Capital, Coatue Management, Stripes Group</t>
  </si>
  <si>
    <t>Bloomberg Beta, Founders Fund, First Round Capital</t>
  </si>
  <si>
    <t>$297M</t>
  </si>
  <si>
    <t>TA Associates, SoftBank Group, GS Growth</t>
  </si>
  <si>
    <t>Tiger Global Management, Blue Lake Capital, ZhenFund</t>
  </si>
  <si>
    <t>Khosla Ventures, Horizons Ventures, Temasek Holdings</t>
  </si>
  <si>
    <t>$922M</t>
  </si>
  <si>
    <t>Tiger Global Management, DST Global, Sequoia Capital India</t>
  </si>
  <si>
    <t>$863M</t>
  </si>
  <si>
    <t>NextView Ventures, Eniac Ventures, Sequoia Capital</t>
  </si>
  <si>
    <t>Accel Partners, SoftBank Group, Sequoia Capital</t>
  </si>
  <si>
    <t>$447M</t>
  </si>
  <si>
    <t>Initialized Capital, Y Combinator, Kleiner Perkins Caufield &amp; Byers</t>
  </si>
  <si>
    <t>Menlo Ventures, Spark Capital, Union Square Ventures</t>
  </si>
  <si>
    <t>$844M</t>
  </si>
  <si>
    <t>Bessemer Venture Partners, Qualcomm Ventures, Kleiner Perkins Caufield &amp; Byers</t>
  </si>
  <si>
    <t>Sequoia Capital China, Warburg Pincus, General Catalyst</t>
  </si>
  <si>
    <t>$603M</t>
  </si>
  <si>
    <t>Accel, Y Combinator, Index Ventures</t>
  </si>
  <si>
    <t>$583M</t>
  </si>
  <si>
    <t>Norwest Venture Partners, Next World Capital, Wing Venture Capital</t>
  </si>
  <si>
    <t>$912M</t>
  </si>
  <si>
    <t>Andreessen Horowitz, Lightspeed Venture Partners, Zeev Ventures</t>
  </si>
  <si>
    <t>$920M</t>
  </si>
  <si>
    <t>Slack Fund, Accel, Skip Capital</t>
  </si>
  <si>
    <t>$849M</t>
  </si>
  <si>
    <t>General Atlantic, Goldman Sachs, New Enterprise Associates</t>
  </si>
  <si>
    <t>$424M</t>
  </si>
  <si>
    <t>Morgan Creek Digital, Marcy Venture Partners, 10T Fund</t>
  </si>
  <si>
    <t>Third Point, Electric Capital, Coinbase Ventures</t>
  </si>
  <si>
    <t>Initialized Capital, General Catalyst, SignalFire</t>
  </si>
  <si>
    <t>$6B</t>
  </si>
  <si>
    <t>$645M</t>
  </si>
  <si>
    <t>Alibaba Group, Boyu Capital, Borui Capital</t>
  </si>
  <si>
    <t>Tencent, Morningside Group</t>
  </si>
  <si>
    <t>IDG Capital, Bank Of China Group Investment,, SDIC CMC Investment Management</t>
  </si>
  <si>
    <t>$802M</t>
  </si>
  <si>
    <t>DST Global, Sequoia Capital China, Tencent Holdings</t>
  </si>
  <si>
    <t>$629M</t>
  </si>
  <si>
    <t>Andreessen Horowitz, Spark Capital, Y Combinator</t>
  </si>
  <si>
    <t>$448M</t>
  </si>
  <si>
    <t>Runa Capital, Acton Capital Partners, Point Nine Capital</t>
  </si>
  <si>
    <t>$928M</t>
  </si>
  <si>
    <t>$815M</t>
  </si>
  <si>
    <t>BPI France, Kerala Ventures, Accel</t>
  </si>
  <si>
    <t>$728M</t>
  </si>
  <si>
    <t>Matrix Partners, Andreessen Horowitz, General Catalyst</t>
  </si>
  <si>
    <t>$433M</t>
  </si>
  <si>
    <t>Nexus Venture Partners, CRV, Insight Partners</t>
  </si>
  <si>
    <t>Aglae Ventures, Eurazeo, Daphni</t>
  </si>
  <si>
    <t>$891M</t>
  </si>
  <si>
    <t>Thrive Capital, Maverick Ventures, Redpoint Ventures</t>
  </si>
  <si>
    <t>New Enterprise Associates, Accomplice, IA Ventures</t>
  </si>
  <si>
    <t>$524M</t>
  </si>
  <si>
    <t>Global Founders Capital, Nortzone Ventures, Picus Capital</t>
  </si>
  <si>
    <t>$803M</t>
  </si>
  <si>
    <t>Blackstone, Technology Crossover Ventures, Summit Partners</t>
  </si>
  <si>
    <t>Technology Crossover Ventures, A&amp;E Television Networks</t>
  </si>
  <si>
    <t>$415M</t>
  </si>
  <si>
    <t>Battery Ventures, Storm Ventures, Redpoint Ventures</t>
  </si>
  <si>
    <t>$587M</t>
  </si>
  <si>
    <t>Union Square Ventures, Ribbit Capital, VY Capital</t>
  </si>
  <si>
    <t>Tencent, Baidu, Huasheng Capital</t>
  </si>
  <si>
    <t>$826M</t>
  </si>
  <si>
    <t>Atomico, Insight Partners, Coatue Management</t>
  </si>
  <si>
    <t>$910M</t>
  </si>
  <si>
    <t>Greylock Partners, Venrock, Providence Ventures</t>
  </si>
  <si>
    <t>$412M</t>
  </si>
  <si>
    <t>Thrive Capital, Benchmark, MenloVentures</t>
  </si>
  <si>
    <t>$405M</t>
  </si>
  <si>
    <t>Pine Brook, American Express Ventures, Kleiner Perkins Caufield &amp; Byers</t>
  </si>
  <si>
    <t>$729M</t>
  </si>
  <si>
    <t>BlackRock, Blackstone, UBS</t>
  </si>
  <si>
    <t>$600M</t>
  </si>
  <si>
    <t>Insight Partners, Sequoia Capital, Index Ventures</t>
  </si>
  <si>
    <t>$869M</t>
  </si>
  <si>
    <t>Falcon Edge Capital, Omidyar Network, Sequoia Capital India</t>
  </si>
  <si>
    <t>$187M</t>
  </si>
  <si>
    <t>General Atlantic, 3i Group, Huagai Capital</t>
  </si>
  <si>
    <t>Venture Highway, Sequoia Capital India, Prosus Ventures</t>
  </si>
  <si>
    <t>$943M</t>
  </si>
  <si>
    <t>Telling Telecommunication Holding Co., Alibaba Group</t>
  </si>
  <si>
    <t>$514M</t>
  </si>
  <si>
    <t>Oriza Holdings, Guangdong Technology Financial Group</t>
  </si>
  <si>
    <t>$492M</t>
  </si>
  <si>
    <t>Warmsun Holding, IDG Capital Partners</t>
  </si>
  <si>
    <t>Passion Capital, Thrive Capital, Orange Digital Ventures</t>
  </si>
  <si>
    <t>$644M</t>
  </si>
  <si>
    <t>Two Sigma Ventures, Flint Capital, Commerce Ventures</t>
  </si>
  <si>
    <t>Sequoia Capital China, Tencent Holdings, Sinovation Ventures</t>
  </si>
  <si>
    <t>$562M</t>
  </si>
  <si>
    <t>Accel, Insight Partners, Burda Principal Investments</t>
  </si>
  <si>
    <t>$286M</t>
  </si>
  <si>
    <t>Ontario Teachers' Pension Plan, Goldman Sachs</t>
  </si>
  <si>
    <t>CDH Investments, Goldstone Investments, Qiming Venture Partners</t>
  </si>
  <si>
    <t>Andreessen Horowitz, Founders Fund, Revolution Ventures</t>
  </si>
  <si>
    <t>$559M</t>
  </si>
  <si>
    <t>Y Combinator, Accel, T. Rowe Price</t>
  </si>
  <si>
    <t>General Catalyst, Viking Global Investors, T. Rowe Price</t>
  </si>
  <si>
    <t>$647M</t>
  </si>
  <si>
    <t>Alven Capital, FirstMark Capital, capitalG</t>
  </si>
  <si>
    <t>$567M</t>
  </si>
  <si>
    <t>Threshold Ventures, Lightspeed Venture Partners, Crosslink Capital</t>
  </si>
  <si>
    <t>$428M</t>
  </si>
  <si>
    <t>Creandum, Founders, Kinnevik</t>
  </si>
  <si>
    <t>$996M</t>
  </si>
  <si>
    <t>Founders Fund, Accel, Creandum</t>
  </si>
  <si>
    <t>China Grand Prosperity Investment, Silk Road Huacheng, Oriza Equity Investment</t>
  </si>
  <si>
    <t>$596M</t>
  </si>
  <si>
    <t>Index Ventures, Battery Ventures, ICONIQ Capital</t>
  </si>
  <si>
    <t>DST Global, Andreessen Horowitz, Sequoia Capital, Redpoint e.ventures</t>
  </si>
  <si>
    <t>$426M</t>
  </si>
  <si>
    <t>Venrock, Battery Ventures, Insight Partners</t>
  </si>
  <si>
    <t>$462M</t>
  </si>
  <si>
    <t>Oak HC/FT Partners, Artis Ventures, WestCap Group</t>
  </si>
  <si>
    <t>$824M</t>
  </si>
  <si>
    <t>Kaszek Ventures, Amadeus Capital Partners, Quona Capital</t>
  </si>
  <si>
    <t>$926M</t>
  </si>
  <si>
    <t>$755M</t>
  </si>
  <si>
    <t>Kaszek Ventures, General Atlantic, SoftBank Group</t>
  </si>
  <si>
    <t>$633M</t>
  </si>
  <si>
    <t>Google Ventures, Benchmark, FirstMark Capital</t>
  </si>
  <si>
    <t>$599M</t>
  </si>
  <si>
    <t>Capital One Growth Ventures, Citi Ventures, OMERS Ventures</t>
  </si>
  <si>
    <t>$371M</t>
  </si>
  <si>
    <t>Eight Roads Ventures, Greycroft, Ignition Partners</t>
  </si>
  <si>
    <t>$425M</t>
  </si>
  <si>
    <t>Insight Partners, Andalusian Capital Partners</t>
  </si>
  <si>
    <t>Matrix Partners India, Falcon Edge Capital, SoftBank Group</t>
  </si>
  <si>
    <t>$761M</t>
  </si>
  <si>
    <t>SoftBank Group, Tiger Global Management, Matrix Partners India</t>
  </si>
  <si>
    <t>$903M</t>
  </si>
  <si>
    <t>Sequoia Capital India, Temasek, PayPal Ventures</t>
  </si>
  <si>
    <t>$704M</t>
  </si>
  <si>
    <t>Alven Capital, Valar Ventures, Tencent Holdings</t>
  </si>
  <si>
    <t>Walden International, Google Ventures, Intel Capital</t>
  </si>
  <si>
    <t>$503M</t>
  </si>
  <si>
    <t>China Life Insurance, China Development Bank Capital, CITIC Securities International</t>
  </si>
  <si>
    <t>Baidu Capital, Linear Venture, Tencent</t>
  </si>
  <si>
    <t>$655M</t>
  </si>
  <si>
    <t>Accel, Technology Crossover Ventures, LeapFrog Investments</t>
  </si>
  <si>
    <t>Hillhouse Capital Management, SoftBank Group, Qiming Venture Partners</t>
  </si>
  <si>
    <t>SoftBank Group, General Atlantic</t>
  </si>
  <si>
    <t>$263M</t>
  </si>
  <si>
    <t>New Enterprise Associates, Starr Investment Holdings</t>
  </si>
  <si>
    <t>$216M</t>
  </si>
  <si>
    <t>$128M</t>
  </si>
  <si>
    <t>Foundation Capital, Frontier Ventures, AltaIR Capital</t>
  </si>
  <si>
    <t>$776M</t>
  </si>
  <si>
    <t>Chiratae Ventures, PremjiInvest, Softbank</t>
  </si>
  <si>
    <t>$119M</t>
  </si>
  <si>
    <t>Bnk To The Future, Trammell Ventures, SBI Investment</t>
  </si>
  <si>
    <t>Hillhouse Capital Management, Linear Venture, Morningside Venture Capital</t>
  </si>
  <si>
    <t>$555M</t>
  </si>
  <si>
    <t>New Enterprise Associates, Coatue Management, Tiger Global Management</t>
  </si>
  <si>
    <t>$864M</t>
  </si>
  <si>
    <t>WestCap Group, Caisse de depot et placement du Quebec</t>
  </si>
  <si>
    <t>$468M</t>
  </si>
  <si>
    <t>Insight Partners, Tiger Global Management, Accel</t>
  </si>
  <si>
    <t>$505M</t>
  </si>
  <si>
    <t>$542M</t>
  </si>
  <si>
    <t>General Catalyst, HCA Healthcare</t>
  </si>
  <si>
    <t>$381M</t>
  </si>
  <si>
    <t>Matrix Partners, Initialized Capital, Tiger Global Management</t>
  </si>
  <si>
    <t>$434M</t>
  </si>
  <si>
    <t>Kleiner Perkins Caufield &amp; Byers, Lightspeed Venture Partners, True Ventures</t>
  </si>
  <si>
    <t>$643M</t>
  </si>
  <si>
    <t>Madrona Venture Group, Shasta Ventures, Salesforce Ventures</t>
  </si>
  <si>
    <t>Activant Capital Group, Alaska Permanent Fund, Baillie Gifford &amp; Co.</t>
  </si>
  <si>
    <t>$948M</t>
  </si>
  <si>
    <t>Elaia Partners, 83North, Felix Capital</t>
  </si>
  <si>
    <t>First Round Capital, Sequoia Capital, Index Ventures</t>
  </si>
  <si>
    <t>$435M</t>
  </si>
  <si>
    <t>Airbus Ventures, Index Ventures, Advent International</t>
  </si>
  <si>
    <t>$0M</t>
  </si>
  <si>
    <t>$489M</t>
  </si>
  <si>
    <t>Mayfield Fund, M12, Trinity Ventures</t>
  </si>
  <si>
    <t>Atop Capital, IDInvest Partners, Qiming Venture Partners</t>
  </si>
  <si>
    <t>$352M</t>
  </si>
  <si>
    <t>Andreessen Horowitz, Lux Capital, General Catalyst</t>
  </si>
  <si>
    <t>$477M</t>
  </si>
  <si>
    <t>NewView Capital, Maveron, Ridge Ventures</t>
  </si>
  <si>
    <t>$125M</t>
  </si>
  <si>
    <t>Silver Lake, ICONIQ Capital</t>
  </si>
  <si>
    <t>$404M</t>
  </si>
  <si>
    <t>NextView Ventures, Promus Ventures, Two Sigma Ventures</t>
  </si>
  <si>
    <t>$498M</t>
  </si>
  <si>
    <t>Lightspeed Venture Partners, Redpoint Ventures, Viking Global Investors</t>
  </si>
  <si>
    <t>$493M</t>
  </si>
  <si>
    <t>Upfront Ventures, Webb Investment Network, D1 Capital Partners</t>
  </si>
  <si>
    <t>$657M</t>
  </si>
  <si>
    <t>Qualcomm Ventures, Samsung Ventures, Silver Lake</t>
  </si>
  <si>
    <t>$440M</t>
  </si>
  <si>
    <t>Bessemer Venture Partners, Insight Partners, New Era Ventures</t>
  </si>
  <si>
    <t>$792M</t>
  </si>
  <si>
    <t>Breakthrough Energy Ventures, Capricorn Investment Group, Valor Equity Partners</t>
  </si>
  <si>
    <t>India Quotient, Elevation Capital, Lightspeed Venture Partners</t>
  </si>
  <si>
    <t>$739M</t>
  </si>
  <si>
    <t>Benchmark, Accel, SoftBank Group</t>
  </si>
  <si>
    <t>Norwest Venture Partners, Goldman Sachs, Dell Technologies Capital</t>
  </si>
  <si>
    <t>Blackstone, ICONIQ Growth, General Atlantic</t>
  </si>
  <si>
    <t>Casa Verde Capital, Gron Ventures, Thrity Five Ventures</t>
  </si>
  <si>
    <t>$324M</t>
  </si>
  <si>
    <t>Tiger Global Management, American Express Ventures, B Capital Group</t>
  </si>
  <si>
    <t>$379M</t>
  </si>
  <si>
    <t>General Atlantic, Blackstone, ICONIQ Growth</t>
  </si>
  <si>
    <t>$367M</t>
  </si>
  <si>
    <t>Addition, Benhcmark, Accel</t>
  </si>
  <si>
    <t>$414M</t>
  </si>
  <si>
    <t>Andreessen Horowitz, Amplify Partners, Sequoia Capital</t>
  </si>
  <si>
    <t>$350M</t>
  </si>
  <si>
    <t>Vista Equity Partners, Wincove, TDR Capital</t>
  </si>
  <si>
    <t>New Enterprise Associates, New Leaf Venture Partners, Charter Venture Capital</t>
  </si>
  <si>
    <t>Playground Global, Bond, Tribe Capital</t>
  </si>
  <si>
    <t>$495M</t>
  </si>
  <si>
    <t>Google Ventures, Battery Ventures, DST Global</t>
  </si>
  <si>
    <t>$664M</t>
  </si>
  <si>
    <t>Lightspeed Venture Partners, Khosla Ventures, Geodesic Capital</t>
  </si>
  <si>
    <t>$546M</t>
  </si>
  <si>
    <t>Speedinvest, Valar Ventures, Uniqa Ventures</t>
  </si>
  <si>
    <t>Venrock, Institutional Venture Partners, Goldman Sachs</t>
  </si>
  <si>
    <t>Goodwater Capital, iFly, XVC Venture Capital</t>
  </si>
  <si>
    <t>China Health Industry Investment Fund, China Renaissance, and Sequoia Capital China</t>
  </si>
  <si>
    <t>HD Capital, Qihoo 360 Technology, China Fortune Land Development</t>
  </si>
  <si>
    <t>$523M</t>
  </si>
  <si>
    <t>Fifth Wall Ventures, Energize Ventures, ICONIQ Capital</t>
  </si>
  <si>
    <t>$667M</t>
  </si>
  <si>
    <t>New Enterprise Associates, Pear, Cowboy Ventures</t>
  </si>
  <si>
    <t>$250M</t>
  </si>
  <si>
    <t>Accel, Insight Partners, Bond Capital</t>
  </si>
  <si>
    <t>$720M</t>
  </si>
  <si>
    <t>Benchmark, Foundation Capital, Sequoia Capital</t>
  </si>
  <si>
    <t>$535M</t>
  </si>
  <si>
    <t>Georgian Partners, Craft Ventures</t>
  </si>
  <si>
    <t>$110M</t>
  </si>
  <si>
    <t>Andreessen Horowitz, TQ Ventures</t>
  </si>
  <si>
    <t>$870M</t>
  </si>
  <si>
    <t>Blackrock, Kleiner Perkins Caulfield &amp; Byers, Google Ventures</t>
  </si>
  <si>
    <t>$614M</t>
  </si>
  <si>
    <t>New Enterprise Associates, Sequoia Capital, Comcast Ventures</t>
  </si>
  <si>
    <t>Ant Financial Services Group, Russia-China Investment Fund, Foxconn Technology Company</t>
  </si>
  <si>
    <t>$504M</t>
  </si>
  <si>
    <t>Accel, Aleph, American Express Ventures</t>
  </si>
  <si>
    <t>$881M</t>
  </si>
  <si>
    <t>Zeev Ventures, Ribbit Capital, TLV Partners</t>
  </si>
  <si>
    <t>$856M</t>
  </si>
  <si>
    <t>Drive Capital, General Catalyst, Ascension Ventures</t>
  </si>
  <si>
    <t>$413M</t>
  </si>
  <si>
    <t>Index Ventures, Thrive Capital, CRV</t>
  </si>
  <si>
    <t>$230M</t>
  </si>
  <si>
    <t>Dragoneer Investment Group, Hellman &amp; Friedman, JMI Equity</t>
  </si>
  <si>
    <t>$553M</t>
  </si>
  <si>
    <t>Greylock Partners, Lightspeed Venture Partners, Khosla Ventures</t>
  </si>
  <si>
    <t>$445M</t>
  </si>
  <si>
    <t>SoftBank Group, Norwest Venture Partners</t>
  </si>
  <si>
    <t>$335M</t>
  </si>
  <si>
    <t>Accel, Silversmith Capital Partners, capitalG</t>
  </si>
  <si>
    <t>$450M</t>
  </si>
  <si>
    <t>Andreessen Horowitz, Thrive Capital, Sound Ventures</t>
  </si>
  <si>
    <t>$1M</t>
  </si>
  <si>
    <t>Sequoia Capital, Bessemer Venture Partners, Threshold Ventures</t>
  </si>
  <si>
    <t>$154M</t>
  </si>
  <si>
    <t>Sequoia Capital China, DST Global, DST Global</t>
  </si>
  <si>
    <t>$471M</t>
  </si>
  <si>
    <t>Jungle Ventures, Accel, Venture Highway</t>
  </si>
  <si>
    <t>$54M</t>
  </si>
  <si>
    <t>Tiger Global Management, Kalaari Capital</t>
  </si>
  <si>
    <t>$418M</t>
  </si>
  <si>
    <t>Sequoia Capital China, Sina Weibo, Kleiner Perkins Caufield &amp; Byers, Redpoint Ventures</t>
  </si>
  <si>
    <t>$859M</t>
  </si>
  <si>
    <t>Insight Venture Partners, Lowercase Capital, Polaris Partners</t>
  </si>
  <si>
    <t>Clermont Group, Coltrane Asset Management, Toscafund Asset Management</t>
  </si>
  <si>
    <t>Day One Ventures, Coinbase Ventures, Andreessen Horowitz</t>
  </si>
  <si>
    <t>Eastern Bell Capital, SF Holding Co, STO Express</t>
  </si>
  <si>
    <t>Hopu Investment Management, Boyu Capital, DC Thomson Ventures</t>
  </si>
  <si>
    <t>Y Combinator, Atomico, Accel</t>
  </si>
  <si>
    <t>SoftBank Group, Sequoia Capital, Wing Venture Capital</t>
  </si>
  <si>
    <t>$714M</t>
  </si>
  <si>
    <t>SoftBank Group, CRV, Spark Capital</t>
  </si>
  <si>
    <t>$225M</t>
  </si>
  <si>
    <t>Stripes Group, Neuberger Berman</t>
  </si>
  <si>
    <t>$408M</t>
  </si>
  <si>
    <t>Goldman Sachs, VebVentures, Insight Partners</t>
  </si>
  <si>
    <t>$500M</t>
  </si>
  <si>
    <t>Warburg Pincus, General Catalyst</t>
  </si>
  <si>
    <t>FAW Group, Tencent Holdings, Tus Holdings</t>
  </si>
  <si>
    <t>$532M</t>
  </si>
  <si>
    <t>Aspect Ventures, SingTel Innov8, Greylock Partners</t>
  </si>
  <si>
    <t>$531M</t>
  </si>
  <si>
    <t>Fairfax Financial Holdings, A91 Partners, TVS Capital</t>
  </si>
  <si>
    <t>$582M</t>
  </si>
  <si>
    <t>Greycroft, Loeb.NYC, DST Global</t>
  </si>
  <si>
    <t>$75M</t>
  </si>
  <si>
    <t>Tiger Global Management, The Raine Group, Malabar Investments</t>
  </si>
  <si>
    <t>$685M</t>
  </si>
  <si>
    <t>DN Capital, Left Lane Capital, Coatue Management</t>
  </si>
  <si>
    <t>$280M</t>
  </si>
  <si>
    <t>Fabric Ventures, AirTree Ventures, Temasek</t>
  </si>
  <si>
    <t>$274M</t>
  </si>
  <si>
    <t>Accel, Tiger Global Management, Nexus Venture Partners</t>
  </si>
  <si>
    <t>$314M</t>
  </si>
  <si>
    <t>Coatue Managemeny, Trinity Ventures, Matrix Partners</t>
  </si>
  <si>
    <t>$366M</t>
  </si>
  <si>
    <t>Sutter Hill Ventures, Osage University Partners, Spark Capital</t>
  </si>
  <si>
    <t>$465M</t>
  </si>
  <si>
    <t>The Blue Venture Fund, Flare Capital Partners, Longitude Capital</t>
  </si>
  <si>
    <t>$730M</t>
  </si>
  <si>
    <t>Accel, Bain Capital Ventures, Insight Partners</t>
  </si>
  <si>
    <t>Chiratae Ventures, March Capital Partners, National Grid Partners</t>
  </si>
  <si>
    <t>$987M</t>
  </si>
  <si>
    <t>Warburg Pincus, The Rise Fund, HarbourVest Partners</t>
  </si>
  <si>
    <t>$313M</t>
  </si>
  <si>
    <t>CRV, Accel, Google Ventures</t>
  </si>
  <si>
    <t>$148M</t>
  </si>
  <si>
    <t>Forerunner Ventures, Lifeline Ventures, MSD Capital</t>
  </si>
  <si>
    <t>$789M</t>
  </si>
  <si>
    <t>Blume Ventures, Nexus Venture Partners, Sequoia Capital India</t>
  </si>
  <si>
    <t>$395M</t>
  </si>
  <si>
    <t>Vertex Ventures Israel, Bessemer Venture Partners, Emerge</t>
  </si>
  <si>
    <t>$496M</t>
  </si>
  <si>
    <t>Sequoia Capital, Bain Capital Ventures, enaya Capital</t>
  </si>
  <si>
    <t>$706M</t>
  </si>
  <si>
    <t>General Atlantic, Piton Capital, Partech Partners</t>
  </si>
  <si>
    <t>$357M</t>
  </si>
  <si>
    <t>Contour Venture Partners, Battery Ventures, Core Capital Partners</t>
  </si>
  <si>
    <t>$722M</t>
  </si>
  <si>
    <t>Insight Partners, Jackson Square Ventures, Liberty Gloval Ventures</t>
  </si>
  <si>
    <t>$407M</t>
  </si>
  <si>
    <t>Foundry Group, General Atlantic, BlackRock</t>
  </si>
  <si>
    <t>$818M</t>
  </si>
  <si>
    <t>Emergence Capital Partners, 8VC, Chicago Ventures</t>
  </si>
  <si>
    <t>$248M</t>
  </si>
  <si>
    <t>Redpoint Ventures, Goldcrest Capital, Insight Partners</t>
  </si>
  <si>
    <t>$507M</t>
  </si>
  <si>
    <t>Insight Partners, Salesforce Ventures, Vertex Ventures</t>
  </si>
  <si>
    <t>Index Ventures, Coatue Management, Andreessen Horowitz</t>
  </si>
  <si>
    <t>China Environmental Protection Industry, China Fortune Ocean</t>
  </si>
  <si>
    <t>$543M</t>
  </si>
  <si>
    <t>Sequoia Capital India, Kae Capital, Accel</t>
  </si>
  <si>
    <t>Moore Strategic Ventures, DST Global, Sequoia Capital India</t>
  </si>
  <si>
    <t>Sequoia Capital, Google Ventures, Accel</t>
  </si>
  <si>
    <t>Andreessen Horowitz, IA Ventures, Felicis Ventures</t>
  </si>
  <si>
    <t>$200M</t>
  </si>
  <si>
    <t>$417M</t>
  </si>
  <si>
    <t>$999M</t>
  </si>
  <si>
    <t>Greycroft, Sands Capital, Revolution Growth</t>
  </si>
  <si>
    <t>$880M</t>
  </si>
  <si>
    <t>Bessemer Venture Partners, Sutter Hill Ventures, Matrix Partners</t>
  </si>
  <si>
    <t>$777M</t>
  </si>
  <si>
    <t>83North, RiverPark Ventures, Pitango Venture Capital</t>
  </si>
  <si>
    <t>General Atlantic, Insight Partners, Vintage Investment Partners</t>
  </si>
  <si>
    <t>$398M</t>
  </si>
  <si>
    <t>BOLDstart Ventures, Lerer Hippeau, Kenetic Capital</t>
  </si>
  <si>
    <t>$666M</t>
  </si>
  <si>
    <t>Greylock Partners, capitalG, Y Combinator</t>
  </si>
  <si>
    <t>Makers Fund, Index Ventures, Inova Ventures Participacees</t>
  </si>
  <si>
    <t>Data Collective, Formation 8, General Catalyst Partners</t>
  </si>
  <si>
    <t>$461M</t>
  </si>
  <si>
    <t>Institutional Venture Partners, New Enterprise Associates, Javelin Venture Partners</t>
  </si>
  <si>
    <t>$682M</t>
  </si>
  <si>
    <t>Dell Technologies Capital, Pitango Venture Capital, Amadeus Capital Partners</t>
  </si>
  <si>
    <t>$483M</t>
  </si>
  <si>
    <t>Artiman Ventures, Plug and Play Ventures, Anthos Capital</t>
  </si>
  <si>
    <t>$299M</t>
  </si>
  <si>
    <t>AME Cloud Ventures, Future Perfect Ventures, Blockchain Capital</t>
  </si>
  <si>
    <t>$326M</t>
  </si>
  <si>
    <t>Thrive Capital, Founders Fund, Cocnord Health Partners</t>
  </si>
  <si>
    <t>$812M</t>
  </si>
  <si>
    <t>Highland Europe, Eurazeo, Canaan Partners</t>
  </si>
  <si>
    <t>$591M</t>
  </si>
  <si>
    <t>Sequoia Capital India, Softbank, Bertelsmann India Investments</t>
  </si>
  <si>
    <t>M12, WestBridge Capital, Lightspeed Venture Partners</t>
  </si>
  <si>
    <t>$334M</t>
  </si>
  <si>
    <t>Accel, Sequoia Capital, Y Combinator</t>
  </si>
  <si>
    <t>$399M</t>
  </si>
  <si>
    <t>Thrive Capital, Alliance Consumer Growth, Imaginary Ventures</t>
  </si>
  <si>
    <t>$698M</t>
  </si>
  <si>
    <t>Tiger Global, Sequoia Capital, Google Capital</t>
  </si>
  <si>
    <t>Sequoia Capital, Baillie Gifford &amp; Co., Google Ventures</t>
  </si>
  <si>
    <t>Insight Partners, Sequoia Capital India, BEENEXT</t>
  </si>
  <si>
    <t>$551M</t>
  </si>
  <si>
    <t>Point72 Ventures, Route 66 Ventures, Accel</t>
  </si>
  <si>
    <t>Mubadala Capital, Bond, Prosus Ventures</t>
  </si>
  <si>
    <t>$665M</t>
  </si>
  <si>
    <t>Playground Global, M12, BlackRock</t>
  </si>
  <si>
    <t>$628M</t>
  </si>
  <si>
    <t>Dragoneer Investment Group, DST Global, Franklin Templeton</t>
  </si>
  <si>
    <t>Coatue Management, Atlantic Food Labs, DST Global</t>
  </si>
  <si>
    <t>$475M</t>
  </si>
  <si>
    <t>Susquehanna Growth Equity, Citi Ventures, ICONIQ Capital</t>
  </si>
  <si>
    <t>$788M</t>
  </si>
  <si>
    <t>Monashees+, Andreessen Horowitz, QED Investors</t>
  </si>
  <si>
    <t>Kaszek Ventures, Qualcomm Ventures, Accel</t>
  </si>
  <si>
    <t>DST Global, Lightspeed Venture Partners, Microsoft ScaleUp</t>
  </si>
  <si>
    <t>Founders Fund, Quantum Energy Partners, Bedrock Capital</t>
  </si>
  <si>
    <t>$360M</t>
  </si>
  <si>
    <t>Silversmith Capital Partners, Susquehanna Growth Equity, Tiger Global Management</t>
  </si>
  <si>
    <t>$328M</t>
  </si>
  <si>
    <t>Tiger Global Management, Tiger Brokers, DCM Ventures</t>
  </si>
  <si>
    <t>$487M</t>
  </si>
  <si>
    <t>Andreessen Horowitz, Blockchain Capital, Lux Capital</t>
  </si>
  <si>
    <t>ConsenSys Ventures, Valar Ventures, PUC</t>
  </si>
  <si>
    <t>$351M</t>
  </si>
  <si>
    <t>ICONIQ Capital, OpenView Venture Partners</t>
  </si>
  <si>
    <t>Brookfield Asset Management, Blackstone, Data Collective</t>
  </si>
  <si>
    <t>$711M</t>
  </si>
  <si>
    <t>General Catalyst, Digital Currency Group, Accel</t>
  </si>
  <si>
    <t>$975M</t>
  </si>
  <si>
    <t>Cambridge Innovation Capital, LGT Capital Partners, Escala Capital</t>
  </si>
  <si>
    <t>Balderton Capital, General Catalyst, Tiger Global Management</t>
  </si>
  <si>
    <t>Battery Ventures, Andreessen Horowitz, Ribbit Capital</t>
  </si>
  <si>
    <t>Times Internet, Nexus Venture Partners, SoftBank Group</t>
  </si>
  <si>
    <t>Holtzbrinck Ventures, Unternehmertum Venture Capital, General Atlantic</t>
  </si>
  <si>
    <t>$474M</t>
  </si>
  <si>
    <t>Green Visor Capital, CRE Venture Capital, Greycroft</t>
  </si>
  <si>
    <t>$525M</t>
  </si>
  <si>
    <t>Sequoia Capital Israel, Scale Venture Partners, Commerce Ventures</t>
  </si>
  <si>
    <t>Lightspeed Venture Partners, Lead Edge Capital, Coatue Management</t>
  </si>
  <si>
    <t>$393M</t>
  </si>
  <si>
    <t>Tiger Global Management, Sequoia Capital India, Ribbit Capital</t>
  </si>
  <si>
    <t>Coatue Management, BMO Capital, Schonfeld Strategic Advisors</t>
  </si>
  <si>
    <t>$612M</t>
  </si>
  <si>
    <t>Matrix Partners China, Bright Venture Capita, Shenzhen Capital Group</t>
  </si>
  <si>
    <t>$329M</t>
  </si>
  <si>
    <t>Khosla Ventures, Thrive Capital, Y Combinator</t>
  </si>
  <si>
    <t>$330M</t>
  </si>
  <si>
    <t>Uncork Capital, Threshold Ventures, Bloomberg Beta</t>
  </si>
  <si>
    <t>$170M</t>
  </si>
  <si>
    <t>Spectrum Equity, ICONIQ Capital, Grayhawk Capital</t>
  </si>
  <si>
    <t>$240M</t>
  </si>
  <si>
    <t>Uniion Square Ventures, Tiger Global Management, Lightspeed Venture Capital</t>
  </si>
  <si>
    <t>$419M</t>
  </si>
  <si>
    <t>Accel, Summit Partners, Google Ventures</t>
  </si>
  <si>
    <t>Index Ventures, Sequoia Capital, General Catalyst</t>
  </si>
  <si>
    <t>Jackson Square Ventures, General Atlantic, Lightspeed Venture Partners</t>
  </si>
  <si>
    <t>$311M</t>
  </si>
  <si>
    <t>Fabric Ventures, 500 Global, Standard Crypto</t>
  </si>
  <si>
    <t>Morningside Ventures, Warburg Pincus, CreditEase Fintech Investment Fund</t>
  </si>
  <si>
    <t>$339M</t>
  </si>
  <si>
    <t>Tiger Global Management, Insight Partners, Jump Capital</t>
  </si>
  <si>
    <t>Global Founders Capital, East Ventures, Expedia Inc.</t>
  </si>
  <si>
    <t>$919M</t>
  </si>
  <si>
    <t>Salesforce Ventures, Seedcamp, OMERS Ventures</t>
  </si>
  <si>
    <t>$180M</t>
  </si>
  <si>
    <t>Benchmark, Bessemer Venture Partners</t>
  </si>
  <si>
    <t>$127M</t>
  </si>
  <si>
    <t>VGames, Lakestar, Galaxy Interactive</t>
  </si>
  <si>
    <t>$224M</t>
  </si>
  <si>
    <t>Guozhong Venture Capital Management, Shenzhen Capital Group, Oriental Fortune Capital</t>
  </si>
  <si>
    <t>$45M</t>
  </si>
  <si>
    <t>DeFi Technologies, Hypersphere Ventures, M13</t>
  </si>
  <si>
    <t>Octopus Ventures, Munich Re Ventures, CommerzVentures</t>
  </si>
  <si>
    <t>$946M</t>
  </si>
  <si>
    <t>Alibaba Group,Co-Stone Venture Capital, Buhuo Venture Capital</t>
  </si>
  <si>
    <t>$19M</t>
  </si>
  <si>
    <t>The Carlyle Group, CVC Capital Partners</t>
  </si>
  <si>
    <t>$536M</t>
  </si>
  <si>
    <t>Shunwei Capital Partners, China Media Group, Guangzhou Huiyin Aofeng Equity Investment Fund</t>
  </si>
  <si>
    <t>$188M</t>
  </si>
  <si>
    <t>Trustbridge Partners, IDG Capital, Sequoia Capital China</t>
  </si>
  <si>
    <t>$101M</t>
  </si>
  <si>
    <t>K2VC, Lightspeed China Partners, Sky9 Capital</t>
  </si>
  <si>
    <t>$390M</t>
  </si>
  <si>
    <t>Trustbridge Partners, Hony Capital, IDG Capital</t>
  </si>
  <si>
    <t>$717M</t>
  </si>
  <si>
    <t>Lightspeed China Partners, Baidu Ventures, Qiming Venture Partners</t>
  </si>
  <si>
    <t>$29M</t>
  </si>
  <si>
    <t>L Catterton, Franklin Templeton, First Light Capital Group</t>
  </si>
  <si>
    <t>$186M</t>
  </si>
  <si>
    <t>Centurium Capital, Cedarlake Capital, Unicom Innovation Venture Capital</t>
  </si>
  <si>
    <t>$137M</t>
  </si>
  <si>
    <t>Boxin Capital, DT Capital Partners, IDG Capital</t>
  </si>
  <si>
    <t>Oak HC/FT Partners, GF Investments, Harvey Golub Family Office</t>
  </si>
  <si>
    <t>$634M</t>
  </si>
  <si>
    <t>Info Edge, Softbank Capital</t>
  </si>
  <si>
    <t>$556M</t>
  </si>
  <si>
    <t>IFC, Ajinomoto</t>
  </si>
  <si>
    <t>Sequoia Capital China, Matrix Partners China, 58.com</t>
  </si>
  <si>
    <t>China Creation Ventures, Sierra Ventures, Xingwang Investment Management</t>
  </si>
  <si>
    <t>$594M</t>
  </si>
  <si>
    <t>Sequoia Capital China, Tencent Investment, BA Capital</t>
  </si>
  <si>
    <t>$696M</t>
  </si>
  <si>
    <t>$640M</t>
  </si>
  <si>
    <t>Bessemer Venture Partners, MoreVC, Team8</t>
  </si>
  <si>
    <t>$754M</t>
  </si>
  <si>
    <t>Andreessen Horowitz, SoftBank Group, Temasek Holdings</t>
  </si>
  <si>
    <t>$221M</t>
  </si>
  <si>
    <t>Kleiner Perkins Caufield &amp; Byers, Softbank Corp., Sherpalo Ventures</t>
  </si>
  <si>
    <t>$340M</t>
  </si>
  <si>
    <t>B Capital Group, Monk's Hill Ventures, Dynamic Parcel Distribution</t>
  </si>
  <si>
    <t>Foundry Group, Scale Venture Partners, SoftBank Group</t>
  </si>
  <si>
    <t>$766M</t>
  </si>
  <si>
    <t>Cherry Ventures, Felix Capital, 83North</t>
  </si>
  <si>
    <t>$431M</t>
  </si>
  <si>
    <t>Mithril, iNovia Capital, Foundry Group</t>
  </si>
  <si>
    <t>$233M</t>
  </si>
  <si>
    <t>TSG Consumer Partners, Crowdcube</t>
  </si>
  <si>
    <t>$472M</t>
  </si>
  <si>
    <t>Tencent Holdings, Delta Capital, Redpoint Ventures China</t>
  </si>
  <si>
    <t>$861M</t>
  </si>
  <si>
    <t>Notion Capital, Scentan Ventures, Kite Ventures</t>
  </si>
  <si>
    <t>$568M</t>
  </si>
  <si>
    <t>BlueCross BlueShield Venture Partners, US Venture Partners</t>
  </si>
  <si>
    <t>$320M</t>
  </si>
  <si>
    <t>GreatPoint Ventures, Meritech Capital Partners, PayPal Ventures</t>
  </si>
  <si>
    <t>$181M</t>
  </si>
  <si>
    <t>Accel, Benchmark, SV Angel</t>
  </si>
  <si>
    <t>Spark Capital, Google Ventures, CRE Venture Capital</t>
  </si>
  <si>
    <t>$150M</t>
  </si>
  <si>
    <t>Ant Group, Charoen Pokphand Group, Bow Wave Capital</t>
  </si>
  <si>
    <t>Sequoia Capital, General Catalyst, Human Capital</t>
  </si>
  <si>
    <t>$289M</t>
  </si>
  <si>
    <t>Nyca Partners, Index Ventures, Technology Crossover Ventures</t>
  </si>
  <si>
    <t>$100M</t>
  </si>
  <si>
    <t>Insight Partners, Softbank Group, Connect Ventures</t>
  </si>
  <si>
    <t>Technology Crossover Ventures, Accel, Aker</t>
  </si>
  <si>
    <t>Accomplice, Polychain Capital, GoldenTree Asset Management</t>
  </si>
  <si>
    <t>$719M</t>
  </si>
  <si>
    <t>New Enterprise Associates, Founders Fund, Google Ventures</t>
  </si>
  <si>
    <t>$257M</t>
  </si>
  <si>
    <t>Felicis Ventures, Index Ventures, Blackbird Ventures</t>
  </si>
  <si>
    <t>Insight Partners, Kibo Ventures, Bessemer Venture Partners</t>
  </si>
  <si>
    <t>Kalaari Capital, Norwest Venture Partners, Prosus Ventures</t>
  </si>
  <si>
    <t>$828M</t>
  </si>
  <si>
    <t>Volkswagen, Access Industries, Vostok New Ventures</t>
  </si>
  <si>
    <t>$142M</t>
  </si>
  <si>
    <t>Moonshots Capital, BoxGroup, Blu Venture Investors</t>
  </si>
  <si>
    <t>$261M</t>
  </si>
  <si>
    <t>Redpoint Ventures, Providence Equity Partners, Silversmith Capital Partners</t>
  </si>
  <si>
    <t>$466M</t>
  </si>
  <si>
    <t>Digital Currency Group, Draper Esprit, Korelya Capital</t>
  </si>
  <si>
    <t>$245M</t>
  </si>
  <si>
    <t>PSG, ION Crossover Partners</t>
  </si>
  <si>
    <t>$310M</t>
  </si>
  <si>
    <t>Scale Venture Partners, Sapphire Ventures, Battery Ventures</t>
  </si>
  <si>
    <t>$192M</t>
  </si>
  <si>
    <t>Smilegate Investment, DSC Investments, KTB Ventures</t>
  </si>
  <si>
    <t>$211M</t>
  </si>
  <si>
    <t>Sequoia Capital, General Atlantic</t>
  </si>
  <si>
    <t>$203M</t>
  </si>
  <si>
    <t>Amiti Ventures, Playground Global, Aleph</t>
  </si>
  <si>
    <t>$370M</t>
  </si>
  <si>
    <t>Kaszek Ventures, SOSV, Tiger Global Management</t>
  </si>
  <si>
    <t>Redpoint e.ventures, Valor Capital Group, SoftBank Latin America Fund</t>
  </si>
  <si>
    <t>$217M</t>
  </si>
  <si>
    <t>Global Founders Capital, Shea Ventures, Greycroft</t>
  </si>
  <si>
    <t>$253M</t>
  </si>
  <si>
    <t>Brighton Park Capital, Blue Cloud Ventures, Workday Ventures</t>
  </si>
  <si>
    <t>$218M</t>
  </si>
  <si>
    <t>Coatue Management, Index Ventures, Founders Fund</t>
  </si>
  <si>
    <t>Mayfield Fund, Insight Partners, Rembrandt Venture Partners</t>
  </si>
  <si>
    <t>Sequoia Capital, Y Combinator, F-Prime Capital</t>
  </si>
  <si>
    <t>Fifty Years Fund, Refactor Capital, Temasek</t>
  </si>
  <si>
    <t>$190M</t>
  </si>
  <si>
    <t>Samsung Ventures, SingulariTeam, BP Ventures</t>
  </si>
  <si>
    <t>$152M</t>
  </si>
  <si>
    <t>Jackson Square Ventures, Madrone Capital Partners, Sequoia Capital</t>
  </si>
  <si>
    <t>$129M</t>
  </si>
  <si>
    <t>Amplify Partners, Addition, Madrona Venture Group</t>
  </si>
  <si>
    <t>GGV Capital, QiMing Venture Partnersl</t>
  </si>
  <si>
    <t>Rubicon Technology Partners, Max Ventures, Inclusive Capital Partners</t>
  </si>
  <si>
    <t>General Catalyst, Origin Ventures, Fontinalis Partners</t>
  </si>
  <si>
    <t>$177M</t>
  </si>
  <si>
    <t>Accel, Institutional Venture Partners, Tiger Global Management</t>
  </si>
  <si>
    <t>Y Combinator, Andreessen Horowitz, Wonder Ventures</t>
  </si>
  <si>
    <t>$331M</t>
  </si>
  <si>
    <t>Norwest Venture Partners, Accel, Tiger Global Management</t>
  </si>
  <si>
    <t>Sodexo Ventures, SoftBank Group</t>
  </si>
  <si>
    <t>$204M</t>
  </si>
  <si>
    <t>Kleiner Perkins Caufield &amp; Byers, Sequoia Capital, General Catalyst</t>
  </si>
  <si>
    <t>Sequoia Capital India, RTP Global, Go-Ventures</t>
  </si>
  <si>
    <t>$544M</t>
  </si>
  <si>
    <t>Soros Fund Management, Ribbit Capital, Monashees+</t>
  </si>
  <si>
    <t>$90M</t>
  </si>
  <si>
    <t>Sequoia Capital China, Warburg Pincus, IDG Capital</t>
  </si>
  <si>
    <t>T. Rowe Price, Lockheed Martin Ventures, Fidelity Investment</t>
  </si>
  <si>
    <t>$120M</t>
  </si>
  <si>
    <t>$380M</t>
  </si>
  <si>
    <t>March Capital Partners, HOF Capital, Emergence Capital Partners</t>
  </si>
  <si>
    <t>$401M</t>
  </si>
  <si>
    <t>Menlo Ventures, GGV Capital, Flybridge Capital Partners</t>
  </si>
  <si>
    <t>$744M</t>
  </si>
  <si>
    <t>People Electrical Appliance Group China, Zhongrong International Trust</t>
  </si>
  <si>
    <t>$282M</t>
  </si>
  <si>
    <t>Sequoia Capital, Index Ventures, S Capital</t>
  </si>
  <si>
    <t>Google Ventures, Sequoia Capital, Wakefield Group</t>
  </si>
  <si>
    <t>$386M</t>
  </si>
  <si>
    <t>OMERS Private Equity, T. Rowe Price, Technology Crossover Ventures</t>
  </si>
  <si>
    <t>$151M</t>
  </si>
  <si>
    <t>Andreessen Horowitz, Greylock Partners, Sequoia Capital</t>
  </si>
  <si>
    <t>Norwest Venture Partners, Aspect Ventures, Lightspeed Venture Partners</t>
  </si>
  <si>
    <t>$421M</t>
  </si>
  <si>
    <t>Insight Venture Partners, ICONIQ Capital, Launchpad Venture Group</t>
  </si>
  <si>
    <t>$219M</t>
  </si>
  <si>
    <t>Zeev Ventures, Menlo Ventures,Crosslink Capital</t>
  </si>
  <si>
    <t>Norwest Venture Partners, Hillsven Capital, Aleph</t>
  </si>
  <si>
    <t>$325M</t>
  </si>
  <si>
    <t>TPG Growth, Goldman Sachs</t>
  </si>
  <si>
    <t>Andreessen Horowitz, Coatue Management, Clocktower Technology Ventures</t>
  </si>
  <si>
    <t>$538M</t>
  </si>
  <si>
    <t>Liberty City Ventures, RRE Ventures, Mithril Capital Management</t>
  </si>
  <si>
    <t>$222M</t>
  </si>
  <si>
    <t>Blackbird Ventures, IndexVentures, Tiger Global Management</t>
  </si>
  <si>
    <t>BEENEXT, World Innovation Lab, Light Street Capital</t>
  </si>
  <si>
    <t>Mayfield Fund, Shasta Ventures, L Catterton</t>
  </si>
  <si>
    <t>$255M</t>
  </si>
  <si>
    <t>Initialized Capital, Sound Ventures, TI Platform Management</t>
  </si>
  <si>
    <t>$195M</t>
  </si>
  <si>
    <t>$139M</t>
  </si>
  <si>
    <t>next47, First Round Capital, Sequoia Capital</t>
  </si>
  <si>
    <t>$236M</t>
  </si>
  <si>
    <t>QED Investors, DST Global, Left Lane Capital</t>
  </si>
  <si>
    <t>Cybernaut Growth Fund, IDG Capital</t>
  </si>
  <si>
    <t>$298M</t>
  </si>
  <si>
    <t>Alta Partners, General Catalyst, Jove Equity Partners</t>
  </si>
  <si>
    <t>$624M</t>
  </si>
  <si>
    <t>$266M</t>
  </si>
  <si>
    <t>Forerunner Ventures, Institutional Venture Partners, Thrive Capital</t>
  </si>
  <si>
    <t>Bessemer Venture Partners, Eight Roads Ventures, Battery Ventures</t>
  </si>
  <si>
    <t>$902M</t>
  </si>
  <si>
    <t>Kibo Ventures, SoftBank Group, Atomico</t>
  </si>
  <si>
    <t>$179M</t>
  </si>
  <si>
    <t>Paradigm, Huobi Ventures, Andreessen Horowitz</t>
  </si>
  <si>
    <t>$403M</t>
  </si>
  <si>
    <t>Yabeo Capital, SBI Investment, Vulcan Capital</t>
  </si>
  <si>
    <t>$397M</t>
  </si>
  <si>
    <t>IMM Investment, NXC</t>
  </si>
  <si>
    <t>$364M</t>
  </si>
  <si>
    <t>Index Ventures, Temasek, Portag3 Ventures</t>
  </si>
  <si>
    <t>$285M</t>
  </si>
  <si>
    <t>V FUND, IDG Capital, Green Pine Capital Partners</t>
  </si>
  <si>
    <t>$517M</t>
  </si>
  <si>
    <t>Tencent Holdings, Goldman Sachs</t>
  </si>
  <si>
    <t>$577M</t>
  </si>
  <si>
    <t>Gobi Partners, 500 Startups, Ondine Capital</t>
  </si>
  <si>
    <t>$315M</t>
  </si>
  <si>
    <t>Threshold Ventures, Baseline Ventures, Harrison Metal</t>
  </si>
  <si>
    <t>Alpha Wave Global, Matrix Partners India, Tiger Global Management</t>
  </si>
  <si>
    <t>Alta Partners, Questa Capital, Echo Health Venturesl</t>
  </si>
  <si>
    <t>$358M</t>
  </si>
  <si>
    <t>DataTribe, Energy Impact Partners, AllegisCyber Capital</t>
  </si>
  <si>
    <t>MMC Ventures, BGF Ventures, Unilever Ventures</t>
  </si>
  <si>
    <t>$251M</t>
  </si>
  <si>
    <t>Nexus Venture Partners, Transamerica Ventures, Crane Venture Partners</t>
  </si>
  <si>
    <t>Menlo Ventures, Alkeon Capital Management, Citi Ventures</t>
  </si>
  <si>
    <t>Thrive Capital, Tiger Global Management, Temasek</t>
  </si>
  <si>
    <t>Tao Capital Partners, Global Asset Capital, Tiger Global Management</t>
  </si>
  <si>
    <t>Index Ventures, Kleiner Perkins Caufield &amp; Byers, Bessemer Venture Partners</t>
  </si>
  <si>
    <t>$237M</t>
  </si>
  <si>
    <t>Crosslink Capital, .406 Ventures, Sapphire Ventures</t>
  </si>
  <si>
    <t>$231M</t>
  </si>
  <si>
    <t>SoftBank Group, Access Industries, Crossbeam Venture Partners</t>
  </si>
  <si>
    <t>$663M</t>
  </si>
  <si>
    <t>Eurazeo, IDInvest Partners, Balderton Capital</t>
  </si>
  <si>
    <t>Stripe, Founders Fund, Partech Partners</t>
  </si>
  <si>
    <t>$275M</t>
  </si>
  <si>
    <t>Greycroft, Lerer Hippeau, Geekdom Fund</t>
  </si>
  <si>
    <t>Temasek, Google Ventures, General Catalyst</t>
  </si>
  <si>
    <t>$557M</t>
  </si>
  <si>
    <t>Relay Ventures, TTV Capital, Canapi Ventures</t>
  </si>
  <si>
    <t>Google Ventures, Index Ventures, Scale Venture Partners</t>
  </si>
  <si>
    <t>$229M</t>
  </si>
  <si>
    <t>Summit Partners, Noshaq, Sofinnova Partners</t>
  </si>
  <si>
    <t>RedBird Capital Partners, CJ ENM, Tencent Holdings</t>
  </si>
  <si>
    <t>Revolution, New Enterprise Associates, Caterpillar</t>
  </si>
  <si>
    <t>Goodwater Capital, Warburg Pincus, GS Growth</t>
  </si>
  <si>
    <t>Accel, Alven Capital, Storm Ventures</t>
  </si>
  <si>
    <t>$277M</t>
  </si>
  <si>
    <t>Knox Lane, Ainge Advisory, Carlson Private Capital Partners</t>
  </si>
  <si>
    <t>$509M</t>
  </si>
  <si>
    <t>General Catalyst, Eleation Capital, Avenir Growth Capital</t>
  </si>
  <si>
    <t>Blumberg Capital, American Express Ventures, BDC Venture Capital</t>
  </si>
  <si>
    <t>$423M</t>
  </si>
  <si>
    <t>Softbank Group, AME Cloud Ventures, SignalFire</t>
  </si>
  <si>
    <t>Jiangsu Sha Steel Group, Shanghai Puyin Industry, Funa Yuanchuang Technology</t>
  </si>
  <si>
    <t>$378M</t>
  </si>
  <si>
    <t>Pantera Capital, QED Investors, Coinbase Ventures</t>
  </si>
  <si>
    <t>$422M</t>
  </si>
  <si>
    <t>Bain Capital Ventures, Sixth Street Growth, Lightspeed Venture Partners</t>
  </si>
  <si>
    <t>$402M</t>
  </si>
  <si>
    <t>Expa, QED Investors, Foundation Capital</t>
  </si>
  <si>
    <t>Andreessen Horowitz, Google Ventures, Section 32</t>
  </si>
  <si>
    <t>$710M</t>
  </si>
  <si>
    <t>Eastern Bell Capital 32, SDIC CMC Investment Management, Trustbridge Partners</t>
  </si>
  <si>
    <t>General Atlantic, SoftBank Group, Atomico</t>
  </si>
  <si>
    <t>$287M</t>
  </si>
  <si>
    <t>$550M</t>
  </si>
  <si>
    <t>$259M</t>
  </si>
  <si>
    <t>Sierra Ventures, Battery Ventures, Asset Management Ventures</t>
  </si>
  <si>
    <t>Fashion Tech Lab, Fidelity Investments, Vast Ventures</t>
  </si>
  <si>
    <t>$172M</t>
  </si>
  <si>
    <t>Google Ventures, Kleiner Perkins Caufield &amp; Byers, Stripes Group</t>
  </si>
  <si>
    <t>$305M</t>
  </si>
  <si>
    <t>Viola Ventures, Insight Partners, ClalTech, Goldman Sachs</t>
  </si>
  <si>
    <t>SOSV, Khosla Ventures, Lerer Hippeau</t>
  </si>
  <si>
    <t>$374M</t>
  </si>
  <si>
    <t>Founders Fund, Khosla Ventures, Goldman Sachs</t>
  </si>
  <si>
    <t>$193M</t>
  </si>
  <si>
    <t>Deer Park Road, Altamont Capital Partners, Eldridge</t>
  </si>
  <si>
    <t>Zhangjiang Haocheng Venture Capital, Walden International, Intel Capital</t>
  </si>
  <si>
    <t>$676M</t>
  </si>
  <si>
    <t>8VC, D1 Capital Partners, Sway Ventures</t>
  </si>
  <si>
    <t>Sequoia Capital China, Banyan Capital</t>
  </si>
  <si>
    <t>$345M</t>
  </si>
  <si>
    <t>Plug and Play Ventures, Valor Capital Group, DST Global</t>
  </si>
  <si>
    <t>$96M</t>
  </si>
  <si>
    <t>btov Partners, Geely, Intel Capital</t>
  </si>
  <si>
    <t>e.ventures, Bain Capital Ventures, Greycroft</t>
  </si>
  <si>
    <t>$295M</t>
  </si>
  <si>
    <t>Venrock, CVF Capital Partners, ARCH Venture Partners</t>
  </si>
  <si>
    <t>$301M</t>
  </si>
  <si>
    <t>$300M</t>
  </si>
  <si>
    <t>Sixth Street Partners, Declaration Partners, Maverick Ventures Israel</t>
  </si>
  <si>
    <t>Foundation Capital, Institutional Venture Partners, General Catalyst</t>
  </si>
  <si>
    <t>$441M</t>
  </si>
  <si>
    <t>SoftBank Group, SAIF Partners India, Valiant Capital Partners</t>
  </si>
  <si>
    <t>$593M</t>
  </si>
  <si>
    <t>Cherry Ventures, Northzone Ventures, Global Founders Capital</t>
  </si>
  <si>
    <t>$529M</t>
  </si>
  <si>
    <t>Accel, Passion Capital, Balderton Capital</t>
  </si>
  <si>
    <t>$349M</t>
  </si>
  <si>
    <t>FirstMark Capital, Tiger Global Management, ICONIQ Capital</t>
  </si>
  <si>
    <t>$268M</t>
  </si>
  <si>
    <t>Tencent Holdings, CRV, Clocktower Technology Ventures</t>
  </si>
  <si>
    <t>GSR Ventures, Sapphire Ventures, Streamlined Ventures</t>
  </si>
  <si>
    <t>Lightspeed Venture Partners, Sapphire Ventures, Kleiner Perkins Caufield &amp; Byers</t>
  </si>
  <si>
    <t>Point72 Ventures, Pelion Venture Partners, Commerce Ventures</t>
  </si>
  <si>
    <t>Accel, frst, Kima Ventures</t>
  </si>
  <si>
    <t>ICONIQ Growth, Bain Capital Ventures, Summit Partners</t>
  </si>
  <si>
    <t>$365M</t>
  </si>
  <si>
    <t>Khosla Ventures, Bain Capital Ventures, Lightspeed Venture Partners</t>
  </si>
  <si>
    <t>VY Capital, Accel, Elevation Capital</t>
  </si>
  <si>
    <t>Square Peg Capital, TDM Growth Partners, Tiger Global Management</t>
  </si>
  <si>
    <t>$791M</t>
  </si>
  <si>
    <t>JTC Group, Qatar Investment Authority, Fidelity Investment</t>
  </si>
  <si>
    <t>Global Founders Capital, Aglae Ventures, Alven Capital</t>
  </si>
  <si>
    <t>Sequoia Capital China, China Construction Bank, Bank of China</t>
  </si>
  <si>
    <t>Vision Plus Capital, GSR Ventures, ZhenFund</t>
  </si>
  <si>
    <t>$210M</t>
  </si>
  <si>
    <t>Institutional Venture Partners, Atomico, Earlybird Venture Capital</t>
  </si>
  <si>
    <t>$438M</t>
  </si>
  <si>
    <t>DCM Ventures, IDG Capital, Siam Commercial Bank</t>
  </si>
  <si>
    <t>Upfront Ventures, Tao Capital Partners, Andreessen Horowitz</t>
  </si>
  <si>
    <t>$293M</t>
  </si>
  <si>
    <t>Magma Venture Partners, Pitango Venture Capital, Qumra Capital</t>
  </si>
  <si>
    <t>$658M</t>
  </si>
  <si>
    <t>RRE Ventures, Tiger Global, August Capital</t>
  </si>
  <si>
    <t>$341M</t>
  </si>
  <si>
    <t>Ignition Partners, Formation 8, CRV</t>
  </si>
  <si>
    <t>$449M</t>
  </si>
  <si>
    <t>Accel Partners, Index Ventures, Insight Venture Partners</t>
  </si>
  <si>
    <t>$115M</t>
  </si>
  <si>
    <t>Northern Light Venture Capital, Xiaomi, FutureX Capital</t>
  </si>
  <si>
    <t>$281M</t>
  </si>
  <si>
    <t>Insight Venture Partners, TPG Growth, Sound Ventures</t>
  </si>
  <si>
    <t>$302M</t>
  </si>
  <si>
    <t>Deciens Capital, Bezos Expeditions, 500 Startups</t>
  </si>
  <si>
    <t>Highland Capital Partners, Oak HC/FT Partners, Emergence Capital Partners</t>
  </si>
  <si>
    <t>Lightspeed Venture Partners, Almaz Capital Partners, Altimeter Capital</t>
  </si>
  <si>
    <t>Alta Ventures Mexico, General Atlantic, SoftBank Group</t>
  </si>
  <si>
    <t>Blackstone, Bessemer Venture Partners</t>
  </si>
  <si>
    <t>$456M</t>
  </si>
  <si>
    <t>8VC, Activant Capital, GLP Capital Partners</t>
  </si>
  <si>
    <t>Andreessen Horowitz, Caffeinated Capital, SciFi VC</t>
  </si>
  <si>
    <t>$410M</t>
  </si>
  <si>
    <t>Lightspeed Venture Partners, Redpoint Ventures, Norwest Venture Partners</t>
  </si>
  <si>
    <t>Nexus Venture Partners, Tenaya Capital, Sequoia Capital</t>
  </si>
  <si>
    <t>K9 Ventures, Menlo Ventures, Andreessen Horowitz</t>
  </si>
  <si>
    <t>Breega Capital, Iris Capital, 360 Capital Partners</t>
  </si>
  <si>
    <t>Pitango Venture Capital, DFJ Growth Fund, Foundry Group</t>
  </si>
  <si>
    <t>Tiantu Capital, CMB International Capital, Vision Knight Capital</t>
  </si>
  <si>
    <t>$121M</t>
  </si>
  <si>
    <t>Tomales Bay Capital, Bain &amp; Company, General Catalyst</t>
  </si>
  <si>
    <t>Zheshang Venture Capital, GP Capital, Western Capital Management</t>
  </si>
  <si>
    <t>$342M</t>
  </si>
  <si>
    <t>CRV, Blue Cloud Ventures, Index Ventures</t>
  </si>
  <si>
    <t>Meritech Capital Partners, Tiger Global Management, Spectrum Equity</t>
  </si>
  <si>
    <t>$545M</t>
  </si>
  <si>
    <t>Insight Partners, TPG Alternative &amp; Renewable Technologies, Ireland Strategic Investment Fund</t>
  </si>
  <si>
    <t>Bertelsmann Asia Investments, GGV Capital, Morningside Venture Capital</t>
  </si>
  <si>
    <t>$569M</t>
  </si>
  <si>
    <t>Index Ventures, Creandum, Accel</t>
  </si>
  <si>
    <t>Qualcomm Ventures, SoftBank Group, Monashees+</t>
  </si>
  <si>
    <t>SoftBank Group, Maverick Capital</t>
  </si>
  <si>
    <t>SEED Capital, Greyhound Capital, Socii Capital</t>
  </si>
  <si>
    <t>Qiming Venture Partners, Capital Today, General Atlantic</t>
  </si>
  <si>
    <t>Obvious Ventures, Qualcomm Ventures, Andreessen Horowitz</t>
  </si>
  <si>
    <t>$527M</t>
  </si>
  <si>
    <t>Accel, D1 Capita Partners, Greenoaks Capital Management</t>
  </si>
  <si>
    <t>$183M</t>
  </si>
  <si>
    <t>Benchmark, Altimeter Capital, Quiet Capital</t>
  </si>
  <si>
    <t>Insight Partners, Tiger Global Management, Gradient Ventures</t>
  </si>
  <si>
    <t>Insight Partners, Warburg Pincus, Ayala Corporation</t>
  </si>
  <si>
    <t>Eight Roads Ventures, One Peak Partners, Creandum</t>
  </si>
  <si>
    <t>$202M</t>
  </si>
  <si>
    <t>Andreessen Horowitz, Kleiner Perkins Caufield &amp; Byers, EQT Ventures</t>
  </si>
  <si>
    <t>A&amp;NN, Rusnano</t>
  </si>
  <si>
    <t>$570M</t>
  </si>
  <si>
    <t>Sequoia Capital China, Source Code Capital, Redpoint Ventures China</t>
  </si>
  <si>
    <t>$566M</t>
  </si>
  <si>
    <t>next47, MaC Venture Capital, FinVC</t>
  </si>
  <si>
    <t>$147M</t>
  </si>
  <si>
    <t>Toyota Motor Corporation, Mizuho Financial Group, FANUC</t>
  </si>
  <si>
    <t>$226M</t>
  </si>
  <si>
    <t>Y Combinator, Matrix Partners, Benchmark</t>
  </si>
  <si>
    <t>$356M</t>
  </si>
  <si>
    <t>Viola Ventures, Dell Technologies Capital, Bain Capital Ventures</t>
  </si>
  <si>
    <t>Japan Post Capital, Globis Capital Partners, Atomico</t>
  </si>
  <si>
    <t>$296M</t>
  </si>
  <si>
    <t>Rethink Impact, Work-Bench, RRE Ventures</t>
  </si>
  <si>
    <t>$161M</t>
  </si>
  <si>
    <t>Sequoia Capital, Paradigm, Pantera Capital</t>
  </si>
  <si>
    <t>Khosla Ventures, Green Innovations, Founders Fund</t>
  </si>
  <si>
    <t>Northzone Ventures, White Star Capital, Novator Partners</t>
  </si>
  <si>
    <t>Blackrock, capitalG, World Lab Innovation</t>
  </si>
  <si>
    <t>$432M</t>
  </si>
  <si>
    <t>ClalTech, Vertex Ventures, Oryzn Capital</t>
  </si>
  <si>
    <t>$373M</t>
  </si>
  <si>
    <t>Caffeinated Capital, Obvious Ventures, Venrock</t>
  </si>
  <si>
    <t>$768M</t>
  </si>
  <si>
    <t>JD.com, Baidu, Vision Plus Capital</t>
  </si>
  <si>
    <t>$950M</t>
  </si>
  <si>
    <t>Matrix Partners China, Eastern Bell Capital, Hongtai Capital Holdings</t>
  </si>
  <si>
    <t>$786M</t>
  </si>
  <si>
    <t>Tencent Holdings, 5Y Capital, Sequoia Capital China</t>
  </si>
  <si>
    <t>Gauss Ventures, Ventura Capital, dmg ventures</t>
  </si>
  <si>
    <t>QF Capital, QC Capital, Unicom Innovation Venture Capital</t>
  </si>
  <si>
    <t>$94M</t>
  </si>
  <si>
    <t>ARCH Venture Partners, Ally Bridge Group</t>
  </si>
  <si>
    <t>$62M</t>
  </si>
  <si>
    <t>Lindeman Asia Investment, Nichi-Iko Pharmaceutical</t>
  </si>
  <si>
    <t>$206M</t>
  </si>
  <si>
    <t>Helion Venture Partners, Bain Capital Tech Opportunities, Sequoia Capital India</t>
  </si>
  <si>
    <t>$547M</t>
  </si>
  <si>
    <t>Blue Label Telecoms, Net1 UEPS Technologies</t>
  </si>
  <si>
    <t>V Star Capital, GF Xinde Investment Management Co., Haitong Leading Capital Management</t>
  </si>
  <si>
    <t>$227M</t>
  </si>
  <si>
    <t>Insight Partners, B Capital Group, Lightspeed Venture Partners</t>
  </si>
  <si>
    <t>$79M</t>
  </si>
  <si>
    <t>DESUN Capital, Yunfeng Capital, Meridian Capital</t>
  </si>
  <si>
    <t>$214M</t>
  </si>
  <si>
    <t>Qiming Venture Partners, Vivo Capital, Sequoia Capital China</t>
  </si>
  <si>
    <t>Temasek, BUILD Capital Partners, Northzone Ventures</t>
  </si>
  <si>
    <t>$700M</t>
  </si>
  <si>
    <t>Nextech Invest, Casdin Capital, Google Ventures</t>
  </si>
  <si>
    <t>Highland Capital Partners, Next Coast Ventures, SoGal Ventures</t>
  </si>
  <si>
    <t>CreditEase Fintech Investment Fund, BMW i Ventures, SoftBank Group</t>
  </si>
  <si>
    <t>Kleiner Perkins Caufield &amp; Byers, Comcast Ventures, Insight Partners</t>
  </si>
  <si>
    <t>U.S.-China Green Fund, Founder H Fund, Richland Equities</t>
  </si>
  <si>
    <t>IDG Capital, Gaocheng Capital, Chuanrong Capital</t>
  </si>
  <si>
    <t>$223M</t>
  </si>
  <si>
    <t>China Minsheng Investment, Baidu, Wanxin Media</t>
  </si>
  <si>
    <t>$249M</t>
  </si>
  <si>
    <t>Yinhong Equity Investment Fund, E Fund, Ideal International</t>
  </si>
  <si>
    <t>QiMing Venture Partners, Temasek Holdings, Silverlink Capital</t>
  </si>
  <si>
    <t>$131M</t>
  </si>
  <si>
    <t>Matrix Partners China, Ventech China, Shunwei Capital Partners</t>
  </si>
  <si>
    <t>Ding Xiang Capital, New Hope Fund, Sino-Ocean Capital</t>
  </si>
  <si>
    <t>$143M</t>
  </si>
  <si>
    <t>Index Ventures, Thrive Capital, Bain Capital Ventures</t>
  </si>
  <si>
    <t>Yunqi Partners, SoftBank Group, iVision Ventures</t>
  </si>
  <si>
    <t>$650M</t>
  </si>
  <si>
    <t>Sequoia Capital China, InnoVision Capital, Qianhai Fund of Funds</t>
  </si>
  <si>
    <t>$344M</t>
  </si>
  <si>
    <t>$52M</t>
  </si>
  <si>
    <t>Sequoia Capital India, The Times Group, GMO VenturePartners</t>
  </si>
  <si>
    <t>$394M</t>
  </si>
  <si>
    <t>Warburg Pincus, Summit Partners, Sands Capital</t>
  </si>
  <si>
    <t>KKR, TowerBrook Capital Partners</t>
  </si>
  <si>
    <t>$163M</t>
  </si>
  <si>
    <t>Sierra Ventures, AXA Venture Partners, Sigma Prime Ventures</t>
  </si>
  <si>
    <t>Source Code Capital, XVC Venture Capital, Hillhouse Capital Management</t>
  </si>
  <si>
    <t>$164M</t>
  </si>
  <si>
    <t>China Culture Industrial Investment Fund, We Capital, China Minsheng Investment Group</t>
  </si>
  <si>
    <t>Durable Capital Partners, Cercano Management, T. Rowe Price</t>
  </si>
  <si>
    <t>Marathon Venture Partners, Huagai Capital, China Creation Ventures</t>
  </si>
  <si>
    <t>$43M</t>
  </si>
  <si>
    <t>SoftBankGroup, Blackrock, Alibaba Group</t>
  </si>
  <si>
    <t>American Express Ventures, Goldman Sachs, Bain Capital Credit</t>
  </si>
  <si>
    <t>N5 Capital, CR Capital Mgmt, JD Digits</t>
  </si>
  <si>
    <t>$171M</t>
  </si>
  <si>
    <t>UNITY VENTURES, Qiming Venture Partners, GGV Capital</t>
  </si>
  <si>
    <t>Shenzhen Capital Group, Robert Bosch Venture Capital, SeptWolves Ventures</t>
  </si>
  <si>
    <t>Sequoia Capital China, China Life Investment Holding Company, Qiming Venture Partners</t>
  </si>
  <si>
    <t>IA Ventures, Khosla Ventures, AME Cloud Ventures</t>
  </si>
  <si>
    <t>$174M</t>
  </si>
  <si>
    <t>Pelion Venture Partners, Foundation Capital, Thoma Bravo</t>
  </si>
  <si>
    <t>$369M</t>
  </si>
  <si>
    <t>Qiming Venture Partners, China Broadband Capital, CDH Investments</t>
  </si>
  <si>
    <t>Bojiang Capital, Hongdao Capital, Mobai Capital</t>
  </si>
  <si>
    <t>$307M</t>
  </si>
  <si>
    <t>Dark Horse Technology Group, Hopu Investment Management, Kefa Capital</t>
  </si>
  <si>
    <t>NetEase Capital, Northern Light Venture Capital, Microsoft</t>
  </si>
  <si>
    <t>$149M</t>
  </si>
  <si>
    <t>GGV Capital, Hillhouse Capital Management, IDG Capital</t>
  </si>
  <si>
    <t>Alibaba Group, KKR, Goldman Sachs</t>
  </si>
  <si>
    <t>$554M</t>
  </si>
  <si>
    <t>Source Code Capital, Global Logistic Properties, K2VC</t>
  </si>
  <si>
    <t>Eastern Bell Capital, Capital Today, Longzhu Capital</t>
  </si>
  <si>
    <t>Astanor Ventures, Upfront Ventures, IDInvest Partners</t>
  </si>
  <si>
    <t>Ant Financial Services Group, GGV Capital</t>
  </si>
  <si>
    <t>$947M</t>
  </si>
  <si>
    <t>Sequoia Capital China, Qiming Venture Partners, Tencent Holdings</t>
  </si>
  <si>
    <t>Geely, SIG Asia Investments, China State Capital Venture Capital Fund</t>
  </si>
  <si>
    <t>Khosla Ventures, Horizons Ventures, Founders Fund</t>
  </si>
  <si>
    <t>T. Rowe Price, Dragoneer Investment Group, BlackRock</t>
  </si>
  <si>
    <t>$160M</t>
  </si>
  <si>
    <t>8VC, Menlo Ventures, Tiger Global Management</t>
  </si>
  <si>
    <t>$388M</t>
  </si>
  <si>
    <t>Matrix Partners China, Sequoia Capital China, Genesis Capital</t>
  </si>
  <si>
    <t>$98M</t>
  </si>
  <si>
    <t>Jerusalem Venture Partners, Israel Growth Partners, Insight Partners</t>
  </si>
  <si>
    <t>$235M</t>
  </si>
  <si>
    <t>GGV Capital, IDG Capital, Linear Venture</t>
  </si>
  <si>
    <t>$632M</t>
  </si>
  <si>
    <t>YL Ventures, Redpoint Ventures, GGV Capital</t>
  </si>
  <si>
    <t>$116M</t>
  </si>
  <si>
    <t>Redpoint Ventures, QiMing Venture Partners, Chengwei Capital</t>
  </si>
  <si>
    <t>Iris Capital, Accel, Elaia Partners</t>
  </si>
  <si>
    <t>Chiratae Ventures, Accel, Kalaari Capital</t>
  </si>
  <si>
    <t>$267M</t>
  </si>
  <si>
    <t>Alibaba Group, China Everbright Investment Management, Yinxinggu Capital</t>
  </si>
  <si>
    <t>Redpoint Ventures, Norwest Venture Partners, Sierra Ventures</t>
  </si>
  <si>
    <t>Legend Capital, CDH Investments, Sequoia Capital China</t>
  </si>
  <si>
    <t>$271M</t>
  </si>
  <si>
    <t>Max Ventures, Mangrove Capital Partners, 14W</t>
  </si>
  <si>
    <t>Warburg Pincus, Aviation Industry Corporation of China</t>
  </si>
  <si>
    <t>Index Ventures, Eight Roads Ventures, General Atlantic</t>
  </si>
  <si>
    <t>Insight Partners, Coinbase Ventures, PayPal Ventures</t>
  </si>
  <si>
    <t>Morningside Ventures, Capital Today, JOY Capital</t>
  </si>
  <si>
    <t>$511M</t>
  </si>
  <si>
    <t>Source Code Capital, Meituan Dianping, Tencent Holdings</t>
  </si>
  <si>
    <t>$207M</t>
  </si>
  <si>
    <t>Source Code Capital, Coatue Management, DCM Ventures</t>
  </si>
  <si>
    <t>$362M</t>
  </si>
  <si>
    <t>China Grand Prosperity Investment, CSC Group</t>
  </si>
  <si>
    <t>$228M</t>
  </si>
  <si>
    <t>Slow Ventures, Andreessen Horowitz, SoftBank Group</t>
  </si>
  <si>
    <t>Baidu, Tencent Holdings</t>
  </si>
  <si>
    <t>$262M</t>
  </si>
  <si>
    <t>$323M</t>
  </si>
  <si>
    <t>Left Lane Capital, Clocktower Technology Ventures, Jump Capital</t>
  </si>
  <si>
    <t>Kickstart Fund, General Catalyst, Drive Capital</t>
  </si>
  <si>
    <t>$303M</t>
  </si>
  <si>
    <t>Refactor Capital, Andreessen Horowitz, Fifty Years Fund</t>
  </si>
  <si>
    <t>Global Founders Capital, Comcast Ventures, Forerunner Ventures</t>
  </si>
  <si>
    <t>Seaya Ventures, Otter Rock Capital, Rakuten</t>
  </si>
  <si>
    <t>KKR, Aspenwood Ventures, Spark Capital</t>
  </si>
  <si>
    <t>Greylock Partners, General Catalyst, Khosla Ventures</t>
  </si>
  <si>
    <t>Orange Digital Ventures, Access Industries</t>
  </si>
  <si>
    <t>$318M</t>
  </si>
  <si>
    <t>Signal Peak Ventures, Owl Ventures, Jump Capital</t>
  </si>
  <si>
    <t>Newion Partners, SmartFin Capital, OMERS Ventures</t>
  </si>
  <si>
    <t>Andreessen Horowitz, Initialized Capital, TriplePoint Capital</t>
  </si>
  <si>
    <t>EQT Partners, Blackstone</t>
  </si>
  <si>
    <t>$165M</t>
  </si>
  <si>
    <t>Bonfire Ventures, Two Sigma Ventures, FJ Labs</t>
  </si>
  <si>
    <t>$264M</t>
  </si>
  <si>
    <t>TLV Partners, Zeev Ventures, Bessemer Venture Partners</t>
  </si>
  <si>
    <t>Sequoia Capital India, Tiger Global Management, Tencent</t>
  </si>
  <si>
    <t>$384M</t>
  </si>
  <si>
    <t>Helion Venture Partners, Tiger Global management, CRV</t>
  </si>
  <si>
    <t>$169M</t>
  </si>
  <si>
    <t>New Enterprise Associates, CRV, Index Ventures</t>
  </si>
  <si>
    <t>$368M</t>
  </si>
  <si>
    <t>New Enterprise Associates, Tiger Global management, Tencent</t>
  </si>
  <si>
    <t>$141M</t>
  </si>
  <si>
    <t>Innovation Endeavors, s28 Capital, Lightspeed Venture Partners</t>
  </si>
  <si>
    <t>$241M</t>
  </si>
  <si>
    <t>Initialized Capital, Canaan Partners, Sound Ventures</t>
  </si>
  <si>
    <t>Sequoia Capital India, Hummingbird Ventures, Epiq Capital</t>
  </si>
  <si>
    <t>$521M</t>
  </si>
  <si>
    <t>Sequoia Capital India, Lightbox Ventures, Coatue Management</t>
  </si>
  <si>
    <t>Y Combinator, S Capital, Tenaya Capital</t>
  </si>
  <si>
    <t>BlackRock, Tengelmann Ventures, Holtzbrinck Ventures</t>
  </si>
  <si>
    <t>March Capital Partners, Temasek, Doha Venture Capital</t>
  </si>
  <si>
    <t>Goodwater Capital, Entree Capital, Valar Ventures</t>
  </si>
  <si>
    <t>BNP Paribas, Goldman Sachs, Google</t>
  </si>
  <si>
    <t>Lightspeed Venture Partners, Access Industries, Eldridge</t>
  </si>
  <si>
    <t>$382M</t>
  </si>
  <si>
    <t>Simon Equity Partners, Wavemaker Partners, Anthem Venture Partners</t>
  </si>
  <si>
    <t>Phoenix New Media, Tianjin Haihe Industry Fund</t>
  </si>
  <si>
    <t>$436M</t>
  </si>
  <si>
    <t>Bessemer Venture Partners, Vintage Investment Partners, Blumberg Capital</t>
  </si>
  <si>
    <t>Propel Venture Partners, Monashees+, BBVA</t>
  </si>
  <si>
    <t>Summit Partners, Qatar Holding</t>
  </si>
  <si>
    <t>$156M</t>
  </si>
  <si>
    <t>Bessemer Venture Partners, Eniac Ventures, Canapi Ventures</t>
  </si>
  <si>
    <t>8VC, Bedrock Capital, Broom Ventures</t>
  </si>
  <si>
    <t>Sequoia Capital China, Goldman Sachs, Matrix Partners China</t>
  </si>
  <si>
    <t>Green Pine Capital Partners, Ivy Capital, DCM Ventures</t>
  </si>
  <si>
    <t>Menlo Ventures, Resolute Ventures, IA Ventures</t>
  </si>
  <si>
    <t>$276M</t>
  </si>
  <si>
    <t>Marchmont Ventures, BMW i Ventures, Index Ventures</t>
  </si>
  <si>
    <t>$178M</t>
  </si>
  <si>
    <t>Atinum Investment, Company K Partners, GIC</t>
  </si>
  <si>
    <t>SC.Holdings, Not Boring Capital, Bolt Ventures</t>
  </si>
  <si>
    <t>$67M</t>
  </si>
  <si>
    <t>MHS Capital, NextView Ventures, Mayfield Fund</t>
  </si>
  <si>
    <t>$252M</t>
  </si>
  <si>
    <t>Advantech Capital, Temasek Holdings Ltd., Tiantu Capital Co.</t>
  </si>
  <si>
    <t>$361M</t>
  </si>
  <si>
    <t>Qiming Venture Partners, China Internet Investment Fund, Qualcomm Ventures</t>
  </si>
  <si>
    <t>Bessemer Venture Partners, Menlo Ventures, Anthermis</t>
  </si>
  <si>
    <t>$738M</t>
  </si>
  <si>
    <t>SWaN &amp; Legend Ventures, Revolution Growth, Invus Group</t>
  </si>
  <si>
    <t>$102M</t>
  </si>
  <si>
    <t>Initialized Capital, General Catalyst, Kraken Ventures</t>
  </si>
  <si>
    <t>Insight Partners, Silversmith Capital Partners, Spotify</t>
  </si>
  <si>
    <t>$130M</t>
  </si>
  <si>
    <t>Zeev Ventures, GSV Ventures</t>
  </si>
  <si>
    <t>SignalFire, GLP Capital Partners, Google Ventures</t>
  </si>
  <si>
    <t>York Capital Management, GE Healthcare, Koch Disruptive Technologies</t>
  </si>
  <si>
    <t>$215M</t>
  </si>
  <si>
    <t>Insight Partners, Sequoia Capital, Stripes Group</t>
  </si>
  <si>
    <t>Left Lane Capital, Walden Venture Capital</t>
  </si>
  <si>
    <t>Kaszek Ventures, QED Investors, International Finance Corporation</t>
  </si>
  <si>
    <t>$166M</t>
  </si>
  <si>
    <t>AirTree Ventures, Insight Partners, Index Ventures</t>
  </si>
  <si>
    <t>$336M</t>
  </si>
  <si>
    <t>Chromo Invest, Maersk Growth, BlackRock</t>
  </si>
  <si>
    <t>$201M</t>
  </si>
  <si>
    <t>Liberty City Ventures, Soros Fund Management, Summer Capital</t>
  </si>
  <si>
    <t>$10M</t>
  </si>
  <si>
    <t>Coatue Management, H Capital, Capital Today</t>
  </si>
  <si>
    <t>$610M</t>
  </si>
  <si>
    <t>LocalGlobe, Kinnevik, Felix Capital</t>
  </si>
  <si>
    <t>$291M</t>
  </si>
  <si>
    <t>Lightspeed Venture Partners, Dell Technologies Capital, Wipro Ventures</t>
  </si>
  <si>
    <t>FirstMark Capital, Tiger Global Management</t>
  </si>
  <si>
    <t>Mitsubishi Corporation, Mayfair Equity Partners</t>
  </si>
  <si>
    <t>$246M</t>
  </si>
  <si>
    <t>BOLDstart Ventures, SAP.iO Fund, Scale Venture Partners</t>
  </si>
  <si>
    <t>Sequoia Capital, Y Combinator, Accel</t>
  </si>
  <si>
    <t>$157M</t>
  </si>
  <si>
    <t>Tencent Holdings, Tiger Global Management, Global Founders Capital</t>
  </si>
  <si>
    <t>Andreessen Horowitz, Prosus Ventures, Thrive Capital</t>
  </si>
  <si>
    <t>Dila Capital, Framework Ventures, 3L</t>
  </si>
  <si>
    <t>Sequoia Capital China, CMC Capital Partners, Tencent Holdings</t>
  </si>
  <si>
    <t>Passion Capital, Hedosophia, Outrun Ventures</t>
  </si>
  <si>
    <t>$260M</t>
  </si>
  <si>
    <t>Javelin Venture Partners, Struck Capital, Alumni Ventures Group</t>
  </si>
  <si>
    <t>$482M</t>
  </si>
  <si>
    <t>Madrona Venture Group, Banner Ventures, FJ Labs</t>
  </si>
  <si>
    <t>Andreessen Horowitz, Bessemer Venture Partners, Coatue Management</t>
  </si>
  <si>
    <t>Trane Technologies, Honeywell</t>
  </si>
  <si>
    <t>$14M</t>
  </si>
  <si>
    <t>Shunwei Capital Partners, 5Y Capital, Legend Capital</t>
  </si>
  <si>
    <t>$167M</t>
  </si>
  <si>
    <t>Wamda Capital, Endeavor, Riverwood Capital</t>
  </si>
  <si>
    <t>$520M</t>
  </si>
  <si>
    <t>Cool Japan Fund, JAFCO, The Carlyle Group</t>
  </si>
  <si>
    <t>$191M</t>
  </si>
  <si>
    <t>Version One Ventures, Bessemer Venture Partners, FirstMark Capital</t>
  </si>
  <si>
    <t>$111M</t>
  </si>
  <si>
    <t>Craft Ventures, Caffeinated Capital, Operator Collective</t>
  </si>
  <si>
    <t>Costanoa Ventures, Data Collective, Salesforce Ventures</t>
  </si>
  <si>
    <t>$317M</t>
  </si>
  <si>
    <t>Advent International, Battery Ventures, Sequoia Capital Israel</t>
  </si>
  <si>
    <t>Sequoia Capital India, Hillhouse Capital Management, Sunley House Capital Management</t>
  </si>
  <si>
    <t>Insight Partners, Salesforce Ventures, Perpetual Investors</t>
  </si>
  <si>
    <t>$189M</t>
  </si>
  <si>
    <t>RPM Ventures, Inspiration Ventures, Carrick Capital Partners</t>
  </si>
  <si>
    <t>Polaris Partners, Insight Partners, Norwest Venture Partners</t>
  </si>
  <si>
    <t>Accel, Greylock Partners, Meritech Capital Partners</t>
  </si>
  <si>
    <t>GGV Capital, BlackRock, ACE &amp; Company</t>
  </si>
  <si>
    <t>FirstMark Capital, Tiger Global Management, FTX Venture</t>
  </si>
  <si>
    <t>$337M</t>
  </si>
  <si>
    <t>Flagship Pioneering, Alexandria Venture Investments, Investment Corporation of Dubai</t>
  </si>
  <si>
    <t>$430M</t>
  </si>
  <si>
    <t>GGV Capital, Tiger Global Management, Greycroft</t>
  </si>
  <si>
    <t>Jungle Ventures, Helion Venture Partners, INGKA Investments</t>
  </si>
  <si>
    <t>SoftBank Latin America Fund, Advent International, Balderton Capital</t>
  </si>
  <si>
    <t>Qualcomm Ventures, Accel, Canaan Partners</t>
  </si>
  <si>
    <t>L'Occitane, Trifecta Capital, Bessemer Venture Partners</t>
  </si>
  <si>
    <t>Kinnevik, Softbank Group, Prosus Ventures</t>
  </si>
  <si>
    <t>$124M</t>
  </si>
  <si>
    <t>Pantera Capital, Polychain Capital, Lightspeed Venture Partners</t>
  </si>
  <si>
    <t>$118M</t>
  </si>
  <si>
    <t>Paradigm, Andreessen Horowitz, Jump Capital</t>
  </si>
  <si>
    <t>Index Ventures, Sequoia Capital, Bezos Expeditions</t>
  </si>
  <si>
    <t>Newpath Partners, Google Ventures, F-Prime Capital</t>
  </si>
  <si>
    <t>$309M</t>
  </si>
  <si>
    <t>Accel, Greycroft, Advancit Capital</t>
  </si>
  <si>
    <t>$347M</t>
  </si>
  <si>
    <t>Madrona Venture Group, Kleiner Perkins Caufield &amp; Byers, Highland Capital Partners</t>
  </si>
  <si>
    <t>Partech Partners, Index Ventures, Quadrille Capital</t>
  </si>
  <si>
    <t>Mayfield, Madrona Venture Group, Tiger Global Management</t>
  </si>
  <si>
    <t>IDG Capital, ZhenFund, Sequoia Capital China</t>
  </si>
  <si>
    <t>Georgian Partners, Silver Lake, Presidio Ventures</t>
  </si>
  <si>
    <t>$194M</t>
  </si>
  <si>
    <t>$9M</t>
  </si>
  <si>
    <t>$573M</t>
  </si>
  <si>
    <t>Norwest Venture Partners, Investcorp, Blackstone</t>
  </si>
  <si>
    <t>$33M</t>
  </si>
  <si>
    <t>$787M</t>
  </si>
  <si>
    <t>Russia-China Investment Fund, Tencent Holdings, Sequoia Capital China</t>
  </si>
  <si>
    <t>$144M</t>
  </si>
  <si>
    <t>$197M</t>
  </si>
  <si>
    <t>Goodwater Capital, Floodgate, Founders Fund</t>
  </si>
  <si>
    <t>Kleiner Perkins Caufield &amp; Byers, Afore Capital, Founders Fund</t>
  </si>
  <si>
    <t>$875M</t>
  </si>
  <si>
    <t>Qiming Venture Partners, Yaxia Automobile, Far East Horizon</t>
  </si>
  <si>
    <t>Matrix Partners, Lightspeed Venture Partners, Verizon Ventures</t>
  </si>
  <si>
    <t>General Catalyst, Bling Capital, Felicis Ventures</t>
  </si>
  <si>
    <t>FirstMark Capital, Anthemis, CMFG Ventures</t>
  </si>
  <si>
    <t>Venrock, Innovation Endeavors, Insights Partners</t>
  </si>
  <si>
    <t>$205M</t>
  </si>
  <si>
    <t>Dynamo VC, Susa Ventures, Founders Fund</t>
  </si>
  <si>
    <t>$292M</t>
  </si>
  <si>
    <t>Lightspeed Venture Partners, Khosla Ventures, Munich Re Ventures</t>
  </si>
  <si>
    <t>$396M</t>
  </si>
  <si>
    <t>China Reform Fund, Gaopeng Capital, Jinhui Xingye</t>
  </si>
  <si>
    <t>$458M</t>
  </si>
  <si>
    <t>Intact Ventures, Munich Re Ventures, General Atlantic</t>
  </si>
  <si>
    <t>Sequoia Capital India, Rocketship.vc, Lightspeed India Partners</t>
  </si>
  <si>
    <t>New Enterprise Associates, Koch Disruptive Technologies, Evolution Equity Partners</t>
  </si>
  <si>
    <t>$288M</t>
  </si>
  <si>
    <t>500 Global, Rakuten Ventures, Golden Gate Ventures</t>
  </si>
  <si>
    <t>$140M</t>
  </si>
  <si>
    <t>General Catalyst, Inspired Capital, Flybridge Capital Partners</t>
  </si>
  <si>
    <t>Maharashtra</t>
  </si>
  <si>
    <t>$109M</t>
  </si>
  <si>
    <t>Polychain Capital, Coinbase Ventures, Jump Capital</t>
  </si>
  <si>
    <t>M13, Lightspeed Venture Partners, Lone Pine Capital</t>
  </si>
  <si>
    <t>$304M</t>
  </si>
  <si>
    <t>HV Capital, Softbank Group, BlackRock</t>
  </si>
  <si>
    <t>Edison Partners, Georgian Partners, VentureLink</t>
  </si>
  <si>
    <t>XBTO Ventures, Raven One Ventures, SK Ventures</t>
  </si>
  <si>
    <t>Khosla Ventures, General Catalyst, Blumberg Capital</t>
  </si>
  <si>
    <t>$258M</t>
  </si>
  <si>
    <t>Pritzker Group Venture Capital, Accel, Hyde Park Venture Partners</t>
  </si>
  <si>
    <t>BlueRun Ventures, Grand Flight Investment, Meituan Dianping</t>
  </si>
  <si>
    <t>$656M</t>
  </si>
  <si>
    <t>Spark Capital, Highland Europe, Sunstone Capital</t>
  </si>
  <si>
    <t>$185M</t>
  </si>
  <si>
    <t>Chiratae Ventures, SoftBank Group, Trifecta Capital</t>
  </si>
  <si>
    <t>$134M</t>
  </si>
  <si>
    <t>Ardian, Tiger Global Management, KKR</t>
  </si>
  <si>
    <t>$136M</t>
  </si>
  <si>
    <t>Tiantu Capital, SAIF Partners China, Newsion Venture Capital</t>
  </si>
  <si>
    <t>8VC, Norwest Venture Partners, Tiger Global Management</t>
  </si>
  <si>
    <t>WestBridge Capital, GSV Ventures, Elevar Equity</t>
  </si>
  <si>
    <t>$346M</t>
  </si>
  <si>
    <t>Auriga, Galeo Ventures, Highland Europe</t>
  </si>
  <si>
    <t>GGV Capital, Lightspeed Venture Partners, ICONIQ Capital</t>
  </si>
  <si>
    <t>Thrive Capital, Khosla Ventures, Tiger Global Management</t>
  </si>
  <si>
    <t>Accelm Scania Growth Capital, Lakestar</t>
  </si>
  <si>
    <t>Opus Capital, Genesis Partners, Battery Ventures</t>
  </si>
  <si>
    <t>Insight Partners, e.ventures, General Atlantic</t>
  </si>
  <si>
    <t>Zeev Ventures, Group11, Chicago Ventures</t>
  </si>
  <si>
    <t>Draper Fisher Jurtson, Qualcomm Ventures, Alibaba Group</t>
  </si>
  <si>
    <t>Mangrove Capital Partners,14W, ForgeLight</t>
  </si>
  <si>
    <t>LocalGlobe, Balderton Capital, Target Global</t>
  </si>
  <si>
    <t>$53M</t>
  </si>
  <si>
    <t>Beijing Juneng Hesheng Industry Investment Fund, Beijing Shuju Xinrong Fund</t>
  </si>
  <si>
    <t>Fireside Ventures, Sequoia Capital India, Stellaris Venture Partners</t>
  </si>
  <si>
    <t>$247M</t>
  </si>
  <si>
    <t>SAIF Partners India, Warburg Pincus, Trifecta Capital Advisors</t>
  </si>
  <si>
    <t>Goldman Sachs, Leonardo DiCaprio, Promecap</t>
  </si>
  <si>
    <t>Bain Capital, Altos Ventures, Songhyun Investment</t>
  </si>
  <si>
    <t>$107M</t>
  </si>
  <si>
    <t>General Catalyst, Future Ventures, AU21</t>
  </si>
  <si>
    <t>Founders Fund, Upfront Ventures, 01 Advisors</t>
  </si>
  <si>
    <t>$132M</t>
  </si>
  <si>
    <t>New Enterprise Associates, Greylock Partners, Andreessen Horowitz</t>
  </si>
  <si>
    <t>Sequoia Capital China, Rich Land Capital, Merrysunny Wealth</t>
  </si>
  <si>
    <t>Dragonfly Captial, Qiming Venture Partners, DST Global</t>
  </si>
  <si>
    <t>Bain Capital Tech Opportunities, Andreessen Horowitz, Sequoia Capital</t>
  </si>
  <si>
    <t>FundersClub, Y Combinator, Tiger Global Management</t>
  </si>
  <si>
    <t>$86M</t>
  </si>
  <si>
    <t>Intel Capital, Aviv Venture Capital</t>
  </si>
  <si>
    <t>Sequoia Capital China, Gopher Asset Management, Shanghai Electric Group</t>
  </si>
  <si>
    <t>Goldman Sachs Asset Management, SDP Investment, Alibaba Group</t>
  </si>
  <si>
    <t>KKR, Alibaba Group, Ping An Insurance</t>
  </si>
  <si>
    <t>Hillhouse Capital Management, Sequoia Capital China, Linear Venture</t>
  </si>
  <si>
    <t>$273M</t>
  </si>
  <si>
    <t>Sequoia Capital China, Lenovo Capital and Incubator, Group GSR Ventures</t>
  </si>
  <si>
    <t>Balderton Capital, Next World Capital, Draper Esprit</t>
  </si>
  <si>
    <t>Softbank Ventures Asia, Alpha JWC Ventures, Insignia Ventures Partners</t>
  </si>
  <si>
    <t>Jackson Square Ventures, Greenoaks Capital Management, Softbank Group</t>
  </si>
  <si>
    <t>Mayfield, Accel, Norwest Venture Partners</t>
  </si>
  <si>
    <t>$243M</t>
  </si>
  <si>
    <t>Invus Group, Hanaco Venture Capital, WestCap Group</t>
  </si>
  <si>
    <t>Madrona Venture Group, Tiger Global Management, Madera Technology Partners</t>
  </si>
  <si>
    <t>Andreessen Horowitz, Intel Capital, Foundation Capital</t>
  </si>
  <si>
    <t>Andreessen Horowitz, Coinbase Ventures, Tiger Global Management</t>
  </si>
  <si>
    <t>$265M</t>
  </si>
  <si>
    <t>TLV Partners, Lightspeed Venture Partners, M12</t>
  </si>
  <si>
    <t>Advent International, PSG, Providence Equity Partners</t>
  </si>
  <si>
    <t>$534M</t>
  </si>
  <si>
    <t>Vista Equity Partners, Warburg Pincus, First Ascent Ventures</t>
  </si>
  <si>
    <t>Lerer Hippeau, Munich Re Ventures, Eclipse Ventures</t>
  </si>
  <si>
    <t>$64M</t>
  </si>
  <si>
    <t>Lemniscap VC, North Island Ventures, Polychain Capital</t>
  </si>
  <si>
    <t>C5 Capital, Hemisphere Ventures, The Venture Collective</t>
  </si>
  <si>
    <t>$697M</t>
  </si>
  <si>
    <t>Yunfeng Capital, SDIC Innovation Investment Management, Shang Qi Capital</t>
  </si>
  <si>
    <t>Banyan Capital, New Horizon Capital, IDG Capital Partners</t>
  </si>
  <si>
    <t>Ardian, Bain Capital</t>
  </si>
  <si>
    <t>QED Investors, DST Global, Endeavor</t>
  </si>
  <si>
    <t>Georgian Co-Investment Fund, iTech Capital, Galaxy Digital</t>
  </si>
  <si>
    <t>Accel, Sands Capital, International Finance Corporation</t>
  </si>
  <si>
    <t>$238M</t>
  </si>
  <si>
    <t>FirstMark Capital, Georgian Partners, Norwest Venture Partners</t>
  </si>
  <si>
    <t>$526M</t>
  </si>
  <si>
    <t>8VC, Liberty Strategic Capital, Eden Global Partners</t>
  </si>
  <si>
    <t>Mundi Ventures, Doqling Capital Partners, Activant Capital</t>
  </si>
  <si>
    <t>Englewood</t>
  </si>
  <si>
    <t>WRVI Capital, Caffeinated Capital, Y Combinator</t>
  </si>
  <si>
    <t>Salesforce Ventures, next47, Pereg Ventures</t>
  </si>
  <si>
    <t>Union Square Ventures, Summerhill Venture Partners, Mithril Capital Management</t>
  </si>
  <si>
    <t>Thrive Capital, General Catalyst, Coatue Management</t>
  </si>
  <si>
    <t>$406M</t>
  </si>
  <si>
    <t>Franklin Templeton, Motive Partners, Apollo Global Management</t>
  </si>
  <si>
    <t>Lightspeed Venture Partners, Kleiner Perkins Caufield &amp; Byers, Origin Ventures</t>
  </si>
  <si>
    <t>Thrive Capital, Durable Capital Partners, G Squared</t>
  </si>
  <si>
    <t>Valor Capital Group, Lightrock, Softbank Group</t>
  </si>
  <si>
    <t>$595M</t>
  </si>
  <si>
    <t>SingTel Innov8, Alpha JWC Ventures, Golden Gate Ventures</t>
  </si>
  <si>
    <t>Lincoln</t>
  </si>
  <si>
    <t>$182M</t>
  </si>
  <si>
    <t>Battery Ventures, Tiger Global Management, Hanaco Ventures</t>
  </si>
  <si>
    <t>$254M</t>
  </si>
  <si>
    <t>Greylock Partners, Lux Capital, General Atlantic</t>
  </si>
  <si>
    <t>Andreessen Horowitz, DST Global, IDG Capital</t>
  </si>
  <si>
    <t>DST Global, General Catalyst, Monashees+</t>
  </si>
  <si>
    <t>American Family Ventures, Cox Enterprises, OMERS Ventures</t>
  </si>
  <si>
    <t>$196M</t>
  </si>
  <si>
    <t>Trinity Ventures, Madrona Venture Group, Shasta Ventures</t>
  </si>
  <si>
    <t>$269M</t>
  </si>
  <si>
    <t>Acero Capital, General Catalyst, M12</t>
  </si>
  <si>
    <t>Lightspeed India Partners, Sequoia Capital India, Endiya Partners</t>
  </si>
  <si>
    <t>$232M</t>
  </si>
  <si>
    <t>Vitruvian Partners, Merieux Equity Partners, Straumann</t>
  </si>
  <si>
    <t>Standard Chartered, FinSight Ventures, Affirma Capital</t>
  </si>
  <si>
    <t>Cowboy Ventures, Leaders Fund, GGV Capital</t>
  </si>
  <si>
    <t>Bessemer Venture Partners, Pitango Venture Capital, D1 Capital Partners</t>
  </si>
  <si>
    <t>Multicoin Capital, Coatue Management, Dragonfly Capital Partners</t>
  </si>
  <si>
    <t>Tencent Holdings, DCM Ventures</t>
  </si>
  <si>
    <t>$460M</t>
  </si>
  <si>
    <t>FTV Capital, Endeavor</t>
  </si>
  <si>
    <t>Delian Capital, China International Capital Corporation, Sequoia Capital China</t>
  </si>
  <si>
    <t>$209M</t>
  </si>
  <si>
    <t>Primary Venture Partners, Bessemer Venture Partners, Harmonic Growth Partners</t>
  </si>
  <si>
    <t>$279M</t>
  </si>
  <si>
    <t>OLX Group, KCK Group, EXOR Seeds</t>
  </si>
  <si>
    <t>$145M</t>
  </si>
  <si>
    <t>Next Play Ventures, Zeal Capital Partners, SoftBank Group</t>
  </si>
  <si>
    <t>B Capital Group,, GE Ventures, McKesson Ventures</t>
  </si>
  <si>
    <t>Paladin Capital Group, Greycroft, Scale Venture Partners</t>
  </si>
  <si>
    <t>Innovation Endeavors, Aleph, Temasek</t>
  </si>
  <si>
    <t>Accel, 14W, GS Growth</t>
  </si>
  <si>
    <t>$391M</t>
  </si>
  <si>
    <t>Bertelsmann Asia Investments, Sequoia Capital China, NIO Capital</t>
  </si>
  <si>
    <t>L Catterton, Trellis Partners, Vista Equity Partners</t>
  </si>
  <si>
    <t>SCB 10X, Krungsri Finnovate, eWTP Capital</t>
  </si>
  <si>
    <t>$359M</t>
  </si>
  <si>
    <t>Prometheus Capital, Matrix Partners China, JD Capital Management</t>
  </si>
  <si>
    <t>TPG Capital, Apax Partners, TA Associates</t>
  </si>
  <si>
    <t>Accomplice, Oak Investment Partners, Georgian Partners</t>
  </si>
  <si>
    <t>$283M</t>
  </si>
  <si>
    <t>IDG Capital, Northern Light Venture Capital, DCM Ventures</t>
  </si>
  <si>
    <t>Polychain Capital, Paradigm, Ribbit Capital</t>
  </si>
  <si>
    <t>$439M</t>
  </si>
  <si>
    <t>Volcanics Ventures, Vertex Ventures China, Warburg Pincus</t>
  </si>
  <si>
    <t>Greylock Partners, Google Ventures, BlackRock</t>
  </si>
  <si>
    <t>Wildcat Capital Management, Insight Partners, Tola Capital</t>
  </si>
  <si>
    <t>$284M</t>
  </si>
  <si>
    <t>Y Combinator, M12, SEEK</t>
  </si>
  <si>
    <t>TDK Ventures, Social Capital, D1 Capital Partners</t>
  </si>
  <si>
    <t>Glory Ventures, Maniv Mobility</t>
  </si>
  <si>
    <t>Qualcomm Ventures, Nine Intelligence Capital, Hillhouse Capital Management</t>
  </si>
  <si>
    <t>Nexus Venture Partners, Vertex Ventures, STRIVE</t>
  </si>
  <si>
    <t>Tencent Holdings, Hillhouse Capital Management</t>
  </si>
  <si>
    <t>Khosla Ventures,General Catalyst, Victory Park Capital</t>
  </si>
  <si>
    <t>Technology Crossover Ventures, Alkeon Capital Management, General Atlantic</t>
  </si>
  <si>
    <t>Fosun RZ Capital, Oceanwide Holdings, Shenzhen Qianhe Capital Management Co.</t>
  </si>
  <si>
    <t>Wing Venture Capital, Slow Ventures, Uncork Capital</t>
  </si>
  <si>
    <t>$93M</t>
  </si>
  <si>
    <t>Koch Disruptive Technologies, Teamworthy Ventures, GGV Capital</t>
  </si>
  <si>
    <t>Tencent, Vcanbio</t>
  </si>
  <si>
    <t>$592M</t>
  </si>
  <si>
    <t>Movile, Just Eat, Naspers</t>
  </si>
  <si>
    <t>Atomico, Hanaco Venture Capital, TriplePoint Capital</t>
  </si>
  <si>
    <t>$17M</t>
  </si>
  <si>
    <t>Pantera Capital, Cadenza Ventures, BlockTower Capital</t>
  </si>
  <si>
    <t>$173M</t>
  </si>
  <si>
    <t>BOC International, TopoScend Capital, Hongxiu VC</t>
  </si>
  <si>
    <t>$135M</t>
  </si>
  <si>
    <t>Kleiner Perkins Caufield &amp; Byers, NightDragon Security, Venrock</t>
  </si>
  <si>
    <t>Advent International, Bain Capital Ventures, Silversmith Capital Partners</t>
  </si>
  <si>
    <t>$92M</t>
  </si>
  <si>
    <t>Genesis Partners, Aleph, Insight Partners</t>
  </si>
  <si>
    <t>Berkshire Partners, Norwest Venture Partners</t>
  </si>
  <si>
    <t>CE-Ventures, BECO Capital, Nordstar</t>
  </si>
  <si>
    <t>$306M</t>
  </si>
  <si>
    <t>TAL Education Group, Legend Star, Alibaba Group</t>
  </si>
  <si>
    <t>Horizons Ventures, Sequoia Capital India, Alpha JWC Ventures</t>
  </si>
  <si>
    <t>5Y Capital, Matrix Partners China, K2VC</t>
  </si>
  <si>
    <t>Andreessen Horowitz, FTX Ventures, Tiger Global Management</t>
  </si>
  <si>
    <t>Khosla Ventures, General Catalyst, Navitas Capital</t>
  </si>
  <si>
    <t>Optum Ventures, Qiming Venture Partners, Transformation Capital</t>
  </si>
  <si>
    <t>3one4 Capital Partners, Bertelsmann India Investments, Vertex Ventures SE Asia</t>
  </si>
  <si>
    <t>China Investment Corporation, New Enterprise Associates</t>
  </si>
  <si>
    <t>Scale Venture Partners, Bond, Tiger Global Management</t>
  </si>
  <si>
    <t>Accel Partners, Greylock Partners, Lowercase Capital</t>
  </si>
  <si>
    <t>NewAlpha, XAnge Private Equity, Tencent Holdings</t>
  </si>
  <si>
    <t>Flybridge Capital Partners, SoftBank Group, Monashees+</t>
  </si>
  <si>
    <t>Morningside Venture Capital, IDG Capital, DCM Ventures</t>
  </si>
  <si>
    <t>NFX, Plum Alley, Mayfield</t>
  </si>
  <si>
    <t>Left Lane Capital, Galaxy Interactive, Tru Arrow Partners</t>
  </si>
  <si>
    <t>Female Founders Fund, Oak HC/FT Partners, Sequoia Capital</t>
  </si>
  <si>
    <t>Silicon Valley Bank, QED Investors, European Founders Fund</t>
  </si>
  <si>
    <t>Aglae Ventures, Global Founders Capital, Alven Capital</t>
  </si>
  <si>
    <t>Accel, Falcon Edge Capital, Norwest Venture Partners</t>
  </si>
  <si>
    <t>Sequoia Capital China, ZhenFund, K2 Ventures</t>
  </si>
  <si>
    <t>$126M</t>
  </si>
  <si>
    <t>General Catalyst, Nexus Venture Partners, Dell Technologies Capital</t>
  </si>
  <si>
    <t>Sequoia Capital China, SIG Asia Investments, ZhenFund</t>
  </si>
  <si>
    <t>GGV Capital, GSR Ventures, FreesFund</t>
  </si>
  <si>
    <t>Sinovation Ventures, Tencent Holdings, Sequoia Capital China</t>
  </si>
  <si>
    <t>$91M</t>
  </si>
  <si>
    <t>Advance Venture Partners, Susquehanna Growth Equity, Lupa Systems</t>
  </si>
  <si>
    <t>$588M</t>
  </si>
  <si>
    <t>Innova Capital - FIP, 3G Capital Management, Prosus Ventures</t>
  </si>
  <si>
    <t>Accel, Cobalt Capital, Andreessen Horowitz</t>
  </si>
  <si>
    <t>$463M</t>
  </si>
  <si>
    <t>Danone Manifesto Ventures, 1955 Capital, Breakthrough Energy Ventures</t>
  </si>
  <si>
    <t>JOY Capital, NIO Capital, Blueflame Capital</t>
  </si>
  <si>
    <t>IDG Capital, Francisco Partners, ZhenFund</t>
  </si>
  <si>
    <t>Owl Ventures, Technology Crossover Ventures, Tao Capital Partners</t>
  </si>
  <si>
    <t>Vertex Ventures SE Asia, Global Founders Capital, Visa Ventures</t>
  </si>
  <si>
    <t>General Atlantic, Elevation Capital, BEENEXT</t>
  </si>
  <si>
    <t>$220M</t>
  </si>
  <si>
    <t>Insight Partners, Lightspeed Venture Partners, CyberStarts</t>
  </si>
  <si>
    <t>Investment Corporation of Dubai, Centralway</t>
  </si>
  <si>
    <t>U.S. Venture Partners, dRx Capital, Andreessen Horowitz</t>
  </si>
  <si>
    <t>Lakestar, Battery Ventures, New Enterprise Associates</t>
  </si>
  <si>
    <t>$515M</t>
  </si>
  <si>
    <t>Temasek, Guggenheim Investments, Qatar Investment Authority</t>
  </si>
  <si>
    <t>Insight Partners, AltaIR Capital, Norma Investments</t>
  </si>
  <si>
    <t>R-Z Capital, Green Pine Capital Partners, SAIF Partners China</t>
  </si>
  <si>
    <t>Lightspeed Venture Partners, Data Collective, 8VC</t>
  </si>
  <si>
    <t>Accomplice, Juxtapose, FirstMark Capital</t>
  </si>
  <si>
    <t>Google Ventures, Cathay Innovation, NJF Capital</t>
  </si>
  <si>
    <t>$51M</t>
  </si>
  <si>
    <t>Rembrandt Venture Partners, M12, Altos Ventures</t>
  </si>
  <si>
    <t>$60M</t>
  </si>
  <si>
    <t>One Luxury Group, Eurazeo</t>
  </si>
  <si>
    <t>Sequoia Capital China, Shunwei Capital Partners, Qualgro</t>
  </si>
  <si>
    <t>$239M</t>
  </si>
  <si>
    <t>Earlybird Venture Capital, Eleven Ventures, QED Investors</t>
  </si>
  <si>
    <t>Petah Tikva</t>
  </si>
  <si>
    <t>AWZ Ventures, Blackstone, Insight Partners</t>
  </si>
  <si>
    <t>Prysm Capital, Baillie Gifford &amp; Co., TDM Growth Partners</t>
  </si>
  <si>
    <t>Sequoia Capital, DCM Ventures, Insight Partners</t>
  </si>
  <si>
    <t>Goldman Sachs Asset Management, 3L</t>
  </si>
  <si>
    <t>Fifth Wall Ventures, JBV Capital, Array Ventures</t>
  </si>
  <si>
    <t>Sozo Ventures, Caffeinated Capital, Sequoia Capital</t>
  </si>
  <si>
    <t>DST Global, Sequoia Capital China, Gaorong Capital</t>
  </si>
  <si>
    <t>Wellington Management, Eurazeo, Citi Ventures</t>
  </si>
  <si>
    <t>Insight Partners, Bain Capital Ventures</t>
  </si>
  <si>
    <t>Union Square Ventures, Altos Ventures, Costanoa Ventures</t>
  </si>
  <si>
    <t>Green Bay Ventures, M12, Andreessen Horowitz</t>
  </si>
  <si>
    <t>Global Founders Capital, 468 Capital, Redalpine Venture Partners</t>
  </si>
  <si>
    <t>Silver Lake Partners, General Atlantic</t>
  </si>
  <si>
    <t>Target Global, UBS Asset Management, Mubadala Capital</t>
  </si>
  <si>
    <t>KKR, FTV Capital, Ten Eleven Ventures</t>
  </si>
  <si>
    <t>$15M</t>
  </si>
  <si>
    <t>K2 Global, 500 Startups</t>
  </si>
  <si>
    <t>$484M</t>
  </si>
  <si>
    <t>Alpargatas, GS Growth, Lightspeed Venture Partners</t>
  </si>
  <si>
    <t>Tiger Global Management, Hedosophia</t>
  </si>
  <si>
    <t>$416M</t>
  </si>
  <si>
    <t>Fasanara Capital, Tiger Global Management, Baleen Capital</t>
  </si>
  <si>
    <t>Atomico, NGP Capital, Google Ventures</t>
  </si>
  <si>
    <t>New Enterprise Associates, Accel, Bond</t>
  </si>
  <si>
    <t>Andreessen Horowitz, Homebrew, Point72 Ventures</t>
  </si>
  <si>
    <t>Griffin Gaming Partners, Andreessen Horowitz, Battery Ventures</t>
  </si>
  <si>
    <t>Hyde Park Venture Partners, FundersClub, Bain Capital Ventures</t>
  </si>
  <si>
    <t>Version One Ventures, Uncork Capital, Bessemer Venture Partners</t>
  </si>
  <si>
    <t>GreatPoint Ventures, Tiger Global Management, Menlo Ventures</t>
  </si>
  <si>
    <t>Union Square Ventures, Insight Partners, Spark Capital</t>
  </si>
  <si>
    <t>Andreessen Horowitz, Andreessen Horowitz, Institutional Venture Partners, Accel</t>
  </si>
  <si>
    <t>Gunosy Capital, Blume Ventures, Das Capital</t>
  </si>
  <si>
    <t>Javelin Venture Partners, TTV Capital, Peterson Ventures</t>
  </si>
  <si>
    <t>Goldman Sachs, Insights Venture Partners, Pritzker Group Venture Capital</t>
  </si>
  <si>
    <t>Andreessen Horowitz, Triangle Peak Partners, Ignition Partners</t>
  </si>
  <si>
    <t>True Ventures, Altimeter Capital, Redpoint Ventures</t>
  </si>
  <si>
    <t>Tencent Holdings, Walden Venture Capital, Global Catalyst Partnera</t>
  </si>
  <si>
    <t>$114M</t>
  </si>
  <si>
    <t>Storm Ventures, DFJ DragonFund, New Enterprise Associates</t>
  </si>
  <si>
    <t>CRV, Y Combinator, Initialized Capital</t>
  </si>
  <si>
    <t>Index Ventures, Benchmark, Thrive Capital</t>
  </si>
  <si>
    <t>Index Ventures, IDInvest Partners, Daphni</t>
  </si>
  <si>
    <t>Prime Movers Lab, Khosla Ventures, I Squared Capital</t>
  </si>
  <si>
    <t>Matrix Partners, Passport Capital, Rho Ventures</t>
  </si>
  <si>
    <t>Eclipse Ventures, Fidelity Investments, Moore Capital Management</t>
  </si>
  <si>
    <t>$623M</t>
  </si>
  <si>
    <t>China Everbright Limited, IDG Capital, iFLYTEK</t>
  </si>
  <si>
    <t>Sequoia Capital China, Linear Venture, Hearst Ventures</t>
  </si>
  <si>
    <t>Silverton Partners, Accel, Ballast Point Ventures</t>
  </si>
  <si>
    <t>Northzone Ventures, Maveron, Johnson &amp; Johnson Innovation</t>
  </si>
  <si>
    <t>British Patient Capital, SEB Venture Capital, IQ Capital</t>
  </si>
  <si>
    <t>New Enterprise Associates, Benchmark, Two Sigma Ventures</t>
  </si>
  <si>
    <t>Insight Partners, Ignition Partners, Georgian Partners</t>
  </si>
  <si>
    <t>Sequoia Capital, Thrive Capital, Sound Ventures</t>
  </si>
  <si>
    <t>Anthemis, Connect Ventures, Northzone Ventures</t>
  </si>
  <si>
    <t>Big Bets, General Atlantic, SOFTBANK Latin America Ventures</t>
  </si>
  <si>
    <t>Accel, Tiger Global Management, Omidyar Network</t>
  </si>
  <si>
    <t>$585M</t>
  </si>
  <si>
    <t>Zeev Ventures, Bond, Fifth Wall Ventures</t>
  </si>
  <si>
    <t>Sequoia Capital, Founders Fund, Bling Capital</t>
  </si>
  <si>
    <t>Foundation Capital, Summit Partners, Adams Street Partners</t>
  </si>
  <si>
    <t>$516M</t>
  </si>
  <si>
    <t>Vostok New Ventures, The Raine Group, Balderton Capital</t>
  </si>
  <si>
    <t>$308M</t>
  </si>
  <si>
    <t>Accel Partners, Comcast Ventures, General Atlantic</t>
  </si>
  <si>
    <t>Trinity Ventures, Fifth Wall Ventures, OpenView Venture Partners</t>
  </si>
  <si>
    <t>$70M</t>
  </si>
  <si>
    <t>Kleiner Perkins Caufield &amp; Byers, Sequoia Capital</t>
  </si>
  <si>
    <t>Coatue Management, Insight Partners, Trinity Ventures</t>
  </si>
  <si>
    <t>$871M</t>
  </si>
  <si>
    <t>Sequoia Capital China, ING, Alibaba Entrepreneurs Fund</t>
  </si>
  <si>
    <t>SAIF Partners China, Baidu, IDG Capital</t>
  </si>
  <si>
    <t>Equal Ventures, Uncork Capital, Andreessen Horowitz</t>
  </si>
  <si>
    <t>Accel, Y Combinator, Amasia</t>
  </si>
  <si>
    <t>Eastern Bell Capital, Danhua Capital, MSA Capital</t>
  </si>
  <si>
    <t>Co-Energy Finance, Grandland</t>
  </si>
  <si>
    <t>RRE Ventures+, Highland Capital Partners, The Carlyle Group</t>
  </si>
  <si>
    <t>$389M</t>
  </si>
  <si>
    <t>Matrix Partners China, Sequoia Capital China, Hundreds Capital</t>
  </si>
  <si>
    <t>K2 Ventures, Matrix Partners China, IDG Capital</t>
  </si>
  <si>
    <t>$990M</t>
  </si>
  <si>
    <t>58.com, Tencent Holdings</t>
  </si>
  <si>
    <t>$80M</t>
  </si>
  <si>
    <t>Xingwang Investment Management, China Capital Investment Group, Matrix Partners China</t>
  </si>
  <si>
    <t>IAG Capital Partners, Augmentum Fintech, Northzone Ventures</t>
  </si>
  <si>
    <t>$620M</t>
  </si>
  <si>
    <t>Novator Partners, True, Causeway Media Partners</t>
  </si>
  <si>
    <t/>
  </si>
  <si>
    <t>Count of Select Investors</t>
  </si>
  <si>
    <t>Sum of Valuation in billions</t>
  </si>
  <si>
    <t>Sum of Funding in billion</t>
  </si>
  <si>
    <t>Count of Industry</t>
  </si>
  <si>
    <t>Column33</t>
  </si>
  <si>
    <t xml:space="preserve">age </t>
  </si>
  <si>
    <t xml:space="preserve">Average of age </t>
  </si>
  <si>
    <t>Unicorn Companies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</si>
</sst>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quot;$&quot;#,##0.00"/>
    <numFmt numFmtId="165" formatCode="yyyy"/>
    <numFmt numFmtId="166" formatCode="_(&quot;$&quot;* #,##0_);_(&quot;$&quot;* \(#,##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14" fontId="0" fillId="0" borderId="0" xfId="0" applyNumberFormat="1"/>
    <xf numFmtId="164" fontId="0" fillId="0" borderId="0" xfId="42" applyNumberFormat="1" applyFont="1"/>
    <xf numFmtId="2" fontId="0" fillId="0" borderId="0" xfId="42" applyNumberFormat="1" applyFont="1"/>
    <xf numFmtId="1" fontId="0" fillId="0" borderId="0" xfId="42" applyNumberFormat="1"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2" fontId="0" fillId="0" borderId="0" xfId="43" applyNumberFormat="1" applyFont="1"/>
    <xf numFmtId="9" fontId="0" fillId="0" borderId="0" xfId="0" applyNumberFormat="1"/>
    <xf numFmtId="0" fontId="0" fillId="0" borderId="0" xfId="0" applyBorder="1" applyAlignment="1">
      <alignment horizontal="center"/>
    </xf>
    <xf numFmtId="22"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1" fontId="0" fillId="0" borderId="0" xfId="0" applyNumberFormat="1"/>
    <xf numFmtId="166" fontId="18" fillId="0" borderId="0" xfId="42" applyNumberFormat="1" applyFont="1" applyBorder="1" applyAlignment="1">
      <alignment horizontal="center" vertical="center"/>
    </xf>
    <xf numFmtId="0" fontId="0" fillId="0" borderId="0" xfId="0" applyBorder="1"/>
    <xf numFmtId="0" fontId="18" fillId="0" borderId="0" xfId="0" applyFont="1" applyBorder="1" applyAlignment="1">
      <alignment horizontal="center" vertical="center"/>
    </xf>
    <xf numFmtId="1" fontId="18" fillId="0" borderId="0" xfId="0" applyNumberFormat="1" applyFont="1" applyBorder="1" applyAlignment="1">
      <alignment horizontal="center" vertical="center"/>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1" fontId="18" fillId="0" borderId="0" xfId="42" applyNumberFormat="1" applyFont="1" applyBorder="1" applyAlignment="1">
      <alignment horizontal="center" vertic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19" fillId="33" borderId="14" xfId="0" applyFont="1" applyFill="1" applyBorder="1" applyAlignment="1">
      <alignment horizontal="center" vertical="center"/>
    </xf>
    <xf numFmtId="0" fontId="0" fillId="33" borderId="15" xfId="0" applyFill="1" applyBorder="1" applyAlignment="1">
      <alignment horizontal="center" vertical="center"/>
    </xf>
    <xf numFmtId="0" fontId="0" fillId="33" borderId="16" xfId="0" applyFill="1" applyBorder="1" applyAlignment="1">
      <alignment horizontal="center" vertical="center"/>
    </xf>
    <xf numFmtId="0" fontId="0" fillId="33" borderId="17" xfId="0" applyFill="1" applyBorder="1" applyAlignment="1">
      <alignment horizontal="center" vertical="center"/>
    </xf>
    <xf numFmtId="0" fontId="0" fillId="33" borderId="0" xfId="0" applyFill="1" applyBorder="1" applyAlignment="1">
      <alignment horizontal="center" vertical="center"/>
    </xf>
    <xf numFmtId="0" fontId="0" fillId="33" borderId="18" xfId="0" applyFill="1" applyBorder="1" applyAlignment="1">
      <alignment horizontal="center" vertical="center"/>
    </xf>
    <xf numFmtId="0" fontId="0" fillId="33" borderId="19" xfId="0" applyFill="1" applyBorder="1" applyAlignment="1">
      <alignment horizontal="center" vertical="center"/>
    </xf>
    <xf numFmtId="0" fontId="0" fillId="33" borderId="20" xfId="0" applyFill="1" applyBorder="1" applyAlignment="1">
      <alignment horizontal="center" vertical="center"/>
    </xf>
    <xf numFmtId="0" fontId="0" fillId="33" borderId="21" xfId="0" applyFill="1" applyBorder="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07">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167" formatCode="0.0%"/>
    </dxf>
    <dxf>
      <numFmt numFmtId="13" formatCode="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 formatCode="0"/>
    </dxf>
    <dxf>
      <numFmt numFmtId="0" formatCode="General"/>
    </dxf>
    <dxf>
      <numFmt numFmtId="19" formatCode="m/d/yyyy"/>
    </dxf>
    <dxf>
      <numFmt numFmtId="19" formatCode="m/d/yyyy"/>
    </dxf>
    <dxf>
      <numFmt numFmtId="1" formatCode="0"/>
    </dxf>
    <dxf>
      <numFmt numFmtId="174" formatCode="0.0"/>
    </dxf>
    <dxf>
      <numFmt numFmtId="2" formatCode="0.00"/>
    </dxf>
    <dxf>
      <numFmt numFmtId="173" formatCode="0.000"/>
    </dxf>
    <dxf>
      <numFmt numFmtId="172" formatCode="0.0000"/>
    </dxf>
    <dxf>
      <numFmt numFmtId="171" formatCode="0.00000"/>
    </dxf>
    <dxf>
      <numFmt numFmtId="170" formatCode="0.000000"/>
    </dxf>
    <dxf>
      <numFmt numFmtId="169" formatCode="0.0000000"/>
    </dxf>
    <dxf>
      <numFmt numFmtId="168" formatCode="0.00000000"/>
    </dxf>
    <dxf>
      <numFmt numFmtId="13" formatCode="0%"/>
    </dxf>
    <dxf>
      <numFmt numFmtId="167" formatCode="0.0%"/>
    </dxf>
    <dxf>
      <font>
        <b val="0"/>
        <i val="0"/>
        <strike val="0"/>
        <condense val="0"/>
        <extend val="0"/>
        <outline val="0"/>
        <shadow val="0"/>
        <u val="none"/>
        <vertAlign val="baseline"/>
        <sz val="11"/>
        <color theme="1"/>
        <name val="Calibri"/>
        <scheme val="minor"/>
      </font>
      <numFmt numFmtId="13" formatCode="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64" formatCode="&quot;$&quot;#,##0.00"/>
    </dxf>
    <dxf>
      <numFmt numFmtId="165" formatCode="yyyy"/>
    </dxf>
    <dxf>
      <font>
        <b val="0"/>
        <i val="0"/>
        <strike val="0"/>
        <condense val="0"/>
        <extend val="0"/>
        <outline val="0"/>
        <shadow val="0"/>
        <u val="none"/>
        <vertAlign val="baseline"/>
        <sz val="11"/>
        <color theme="1"/>
        <name val="Calibri"/>
        <scheme val="minor"/>
      </font>
      <numFmt numFmtId="1" formatCode="0"/>
    </dxf>
  </dxfs>
  <tableStyles count="0" defaultTableStyle="TableStyleMedium2" defaultPivotStyle="PivotStyleLight16"/>
  <colors>
    <mruColors>
      <color rgb="FFE3F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[Unicorn_Companies excel (Autosaved).xlsx]Pivot!PivotTable6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Countries with</a:t>
            </a:r>
            <a:r>
              <a:rPr lang="en-US" baseline="0"/>
              <a:t> highest # of unicorns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Pivot!$H$5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Pivot!$G$6:$G$11</c:f>
              <c:strCache>
                <c:ptCount val="5"/>
                <c:pt idx="0">
                  <c:v>United States</c:v>
                </c:pt>
                <c:pt idx="1">
                  <c:v>China</c:v>
                </c:pt>
                <c:pt idx="2">
                  <c:v>India</c:v>
                </c:pt>
                <c:pt idx="3">
                  <c:v>United Kingdom</c:v>
                </c:pt>
                <c:pt idx="4">
                  <c:v>Germany</c:v>
                </c:pt>
              </c:strCache>
            </c:strRef>
          </c:cat>
          <c:val>
            <c:numRef>
              <c:f>Pivot!$H$6:$H$11</c:f>
              <c:numCache>
                <c:formatCode>General</c:formatCode>
                <c:ptCount val="5"/>
                <c:pt idx="0">
                  <c:v>562</c:v>
                </c:pt>
                <c:pt idx="1">
                  <c:v>173</c:v>
                </c:pt>
                <c:pt idx="2">
                  <c:v>65</c:v>
                </c:pt>
                <c:pt idx="3">
                  <c:v>43</c:v>
                </c:pt>
                <c:pt idx="4">
                  <c:v>26</c:v>
                </c:pt>
              </c:numCache>
            </c:numRef>
          </c:val>
          <c:extLst>
            <c:ext xmlns:c16="http://schemas.microsoft.com/office/drawing/2014/chart" uri="{C3380CC4-5D6E-409C-BE32-E72D297353CC}">
              <c16:uniqueId val="{00000000-1A8E-40A1-AF98-7FD91D8EF871}"/>
            </c:ext>
          </c:extLst>
        </c:ser>
        <c:dLbls>
          <c:dLblPos val="outEnd"/>
          <c:showLegendKey val="0"/>
          <c:showVal val="1"/>
          <c:showCatName val="0"/>
          <c:showSerName val="0"/>
          <c:showPercent val="0"/>
          <c:showBubbleSize val="0"/>
        </c:dLbls>
        <c:gapWidth val="182"/>
        <c:axId val="1574047424"/>
        <c:axId val="1574049920"/>
      </c:barChart>
      <c:catAx>
        <c:axId val="15740474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Name</a:t>
                </a:r>
                <a:r>
                  <a:rPr lang="en-US" baseline="0"/>
                  <a:t> of Country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049920"/>
        <c:crosses val="autoZero"/>
        <c:auto val="1"/>
        <c:lblAlgn val="ctr"/>
        <c:lblOffset val="100"/>
        <c:noMultiLvlLbl val="0"/>
      </c:catAx>
      <c:valAx>
        <c:axId val="1574049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Companies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0474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[Unicorn_Companies excel (Autosaved).xlsx]Pivot!PivotTable4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ROI Unicorns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Pivot!$B$2</c:f>
              <c:strCache>
                <c:ptCount val="1"/>
                <c:pt idx="0">
                  <c:v>Total</c:v>
                </c:pt>
              </c:strCache>
            </c:strRef>
          </c:tx>
          <c:spPr>
            <a:solidFill>
              <a:schemeClr val="accent1"/>
            </a:solidFill>
            <a:ln>
              <a:noFill/>
            </a:ln>
            <a:effectLst/>
          </c:spPr>
          <c:invertIfNegative val="0"/>
          <c:cat>
            <c:strRef>
              <c:f>Pivot!$A$3:$A$12</c:f>
              <c:strCache>
                <c:ptCount val="10"/>
                <c:pt idx="0">
                  <c:v>Zapier</c:v>
                </c:pt>
                <c:pt idx="1">
                  <c:v>Dunamu</c:v>
                </c:pt>
                <c:pt idx="2">
                  <c:v>Workhuman</c:v>
                </c:pt>
                <c:pt idx="3">
                  <c:v>CFGI</c:v>
                </c:pt>
                <c:pt idx="4">
                  <c:v>Manner</c:v>
                </c:pt>
                <c:pt idx="5">
                  <c:v>DJI Innovations</c:v>
                </c:pt>
                <c:pt idx="6">
                  <c:v>GalaxySpace</c:v>
                </c:pt>
                <c:pt idx="7">
                  <c:v>Canva</c:v>
                </c:pt>
                <c:pt idx="8">
                  <c:v>Il Makiage</c:v>
                </c:pt>
                <c:pt idx="9">
                  <c:v>Revolution Precrafted</c:v>
                </c:pt>
              </c:strCache>
            </c:strRef>
          </c:cat>
          <c:val>
            <c:numRef>
              <c:f>Pivot!$B$3:$B$12</c:f>
              <c:numCache>
                <c:formatCode>0%</c:formatCode>
                <c:ptCount val="10"/>
                <c:pt idx="0">
                  <c:v>4000</c:v>
                </c:pt>
                <c:pt idx="1">
                  <c:v>126.7605633802817</c:v>
                </c:pt>
                <c:pt idx="2">
                  <c:v>111.11111111111111</c:v>
                </c:pt>
                <c:pt idx="3">
                  <c:v>105.26315789473685</c:v>
                </c:pt>
                <c:pt idx="4">
                  <c:v>100</c:v>
                </c:pt>
                <c:pt idx="5">
                  <c:v>76.19047619047619</c:v>
                </c:pt>
                <c:pt idx="6">
                  <c:v>71.428571428571431</c:v>
                </c:pt>
                <c:pt idx="7">
                  <c:v>69.930069930069934</c:v>
                </c:pt>
                <c:pt idx="8">
                  <c:v>68.965517241379303</c:v>
                </c:pt>
                <c:pt idx="9">
                  <c:v>66.666666666666671</c:v>
                </c:pt>
              </c:numCache>
            </c:numRef>
          </c:val>
          <c:extLst>
            <c:ext xmlns:c16="http://schemas.microsoft.com/office/drawing/2014/chart" uri="{C3380CC4-5D6E-409C-BE32-E72D297353CC}">
              <c16:uniqueId val="{00000000-426A-47DA-B024-29F280EB3716}"/>
            </c:ext>
          </c:extLst>
        </c:ser>
        <c:dLbls>
          <c:showLegendKey val="0"/>
          <c:showVal val="0"/>
          <c:showCatName val="0"/>
          <c:showSerName val="0"/>
          <c:showPercent val="0"/>
          <c:showBubbleSize val="0"/>
        </c:dLbls>
        <c:gapWidth val="219"/>
        <c:overlap val="-27"/>
        <c:axId val="1386855136"/>
        <c:axId val="1386855968"/>
      </c:barChart>
      <c:catAx>
        <c:axId val="1386855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Company name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855968"/>
        <c:crosses val="autoZero"/>
        <c:auto val="1"/>
        <c:lblAlgn val="ctr"/>
        <c:lblOffset val="100"/>
        <c:noMultiLvlLbl val="0"/>
      </c:catAx>
      <c:valAx>
        <c:axId val="1386855968"/>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ROI</a:t>
                </a:r>
                <a:r>
                  <a:rPr lang="en-US" baseline="0"/>
                  <a:t> in %</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855136"/>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[Unicorn_Companies excel (Autosaved).xlsx]Pivot!PivotTable5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a:t>
            </a:r>
            <a:r>
              <a:rPr lang="en-US" sz="1200" baseline="0"/>
              <a:t> of companies per industry </a:t>
            </a:r>
            <a:endParaRPr lang="en-US" sz="12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a:softEdge rad="254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a:softEdge rad="25400"/>
          </a:effectLst>
        </c:spPr>
      </c:pivotFmt>
      <c:pivotFmt>
        <c:idx val="3"/>
        <c:spPr>
          <a:solidFill>
            <a:schemeClr val="accent1"/>
          </a:solidFill>
          <a:ln w="19050">
            <a:solidFill>
              <a:schemeClr val="lt1"/>
            </a:solidFill>
          </a:ln>
          <a:effectLst>
            <a:softEdge rad="25400"/>
          </a:effectLst>
        </c:spPr>
      </c:pivotFmt>
      <c:pivotFmt>
        <c:idx val="4"/>
        <c:spPr>
          <a:solidFill>
            <a:schemeClr val="accent1"/>
          </a:solidFill>
          <a:ln w="19050">
            <a:solidFill>
              <a:schemeClr val="lt1"/>
            </a:solidFill>
          </a:ln>
          <a:effectLst>
            <a:softEdge rad="25400"/>
          </a:effectLst>
        </c:spPr>
      </c:pivotFmt>
      <c:pivotFmt>
        <c:idx val="5"/>
        <c:spPr>
          <a:solidFill>
            <a:schemeClr val="accent1"/>
          </a:solidFill>
          <a:ln w="19050">
            <a:solidFill>
              <a:schemeClr val="lt1"/>
            </a:solidFill>
          </a:ln>
          <a:effectLst>
            <a:softEdge rad="25400"/>
          </a:effectLst>
        </c:spPr>
      </c:pivotFmt>
      <c:pivotFmt>
        <c:idx val="6"/>
        <c:spPr>
          <a:solidFill>
            <a:schemeClr val="accent1"/>
          </a:solidFill>
          <a:ln w="19050">
            <a:solidFill>
              <a:schemeClr val="lt1"/>
            </a:solidFill>
          </a:ln>
          <a:effectLst>
            <a:softEdge rad="25400"/>
          </a:effectLst>
        </c:spPr>
      </c:pivotFmt>
      <c:pivotFmt>
        <c:idx val="7"/>
        <c:spPr>
          <a:solidFill>
            <a:schemeClr val="accent1"/>
          </a:solidFill>
          <a:ln w="19050">
            <a:solidFill>
              <a:schemeClr val="lt1"/>
            </a:solidFill>
          </a:ln>
          <a:effectLst>
            <a:softEdge rad="25400"/>
          </a:effectLst>
        </c:spPr>
      </c:pivotFmt>
      <c:pivotFmt>
        <c:idx val="8"/>
        <c:spPr>
          <a:solidFill>
            <a:schemeClr val="accent1"/>
          </a:solidFill>
          <a:ln w="19050">
            <a:solidFill>
              <a:schemeClr val="lt1"/>
            </a:solidFill>
          </a:ln>
          <a:effectLst>
            <a:softEdge rad="25400"/>
          </a:effectLst>
        </c:spPr>
      </c:pivotFmt>
      <c:pivotFmt>
        <c:idx val="9"/>
        <c:spPr>
          <a:solidFill>
            <a:schemeClr val="accent1"/>
          </a:solidFill>
          <a:ln w="19050">
            <a:solidFill>
              <a:schemeClr val="lt1"/>
            </a:solidFill>
          </a:ln>
          <a:effectLst>
            <a:softEdge rad="25400"/>
          </a:effectLst>
        </c:spPr>
      </c:pivotFmt>
      <c:pivotFmt>
        <c:idx val="10"/>
        <c:spPr>
          <a:solidFill>
            <a:schemeClr val="accent1"/>
          </a:solidFill>
          <a:ln w="19050">
            <a:solidFill>
              <a:schemeClr val="lt1"/>
            </a:solidFill>
          </a:ln>
          <a:effectLst>
            <a:softEdge rad="25400"/>
          </a:effectLst>
        </c:spPr>
      </c:pivotFmt>
      <c:pivotFmt>
        <c:idx val="11"/>
        <c:spPr>
          <a:solidFill>
            <a:schemeClr val="accent1"/>
          </a:solidFill>
          <a:ln w="19050">
            <a:solidFill>
              <a:schemeClr val="lt1"/>
            </a:solidFill>
          </a:ln>
          <a:effectLst>
            <a:softEdge rad="25400"/>
          </a:effectLst>
        </c:spPr>
      </c:pivotFmt>
      <c:pivotFmt>
        <c:idx val="12"/>
        <c:spPr>
          <a:solidFill>
            <a:schemeClr val="accent1"/>
          </a:solidFill>
          <a:ln w="19050">
            <a:solidFill>
              <a:schemeClr val="lt1"/>
            </a:solidFill>
          </a:ln>
          <a:effectLst>
            <a:softEdge rad="254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a:softEdge rad="25400"/>
          </a:effectLst>
        </c:spPr>
      </c:pivotFmt>
      <c:pivotFmt>
        <c:idx val="14"/>
        <c:spPr>
          <a:solidFill>
            <a:schemeClr val="accent1"/>
          </a:solidFill>
          <a:ln w="19050">
            <a:solidFill>
              <a:schemeClr val="lt1"/>
            </a:solidFill>
          </a:ln>
          <a:effectLst>
            <a:softEdge rad="25400"/>
          </a:effectLst>
        </c:spPr>
      </c:pivotFmt>
      <c:pivotFmt>
        <c:idx val="15"/>
        <c:spPr>
          <a:solidFill>
            <a:schemeClr val="accent1"/>
          </a:solidFill>
          <a:ln w="19050">
            <a:solidFill>
              <a:schemeClr val="lt1"/>
            </a:solidFill>
          </a:ln>
          <a:effectLst>
            <a:softEdge rad="25400"/>
          </a:effectLst>
        </c:spPr>
      </c:pivotFmt>
      <c:pivotFmt>
        <c:idx val="16"/>
        <c:spPr>
          <a:solidFill>
            <a:schemeClr val="accent1"/>
          </a:solidFill>
          <a:ln w="19050">
            <a:solidFill>
              <a:schemeClr val="lt1"/>
            </a:solidFill>
          </a:ln>
          <a:effectLst>
            <a:softEdge rad="25400"/>
          </a:effectLst>
        </c:spPr>
      </c:pivotFmt>
      <c:pivotFmt>
        <c:idx val="17"/>
        <c:spPr>
          <a:solidFill>
            <a:schemeClr val="accent1"/>
          </a:solidFill>
          <a:ln w="19050">
            <a:solidFill>
              <a:schemeClr val="lt1"/>
            </a:solidFill>
          </a:ln>
          <a:effectLst>
            <a:softEdge rad="25400"/>
          </a:effectLst>
        </c:spPr>
      </c:pivotFmt>
      <c:pivotFmt>
        <c:idx val="18"/>
        <c:spPr>
          <a:solidFill>
            <a:schemeClr val="accent1"/>
          </a:solidFill>
          <a:ln w="19050">
            <a:solidFill>
              <a:schemeClr val="lt1"/>
            </a:solidFill>
          </a:ln>
          <a:effectLst>
            <a:softEdge rad="25400"/>
          </a:effectLst>
        </c:spPr>
      </c:pivotFmt>
      <c:pivotFmt>
        <c:idx val="19"/>
        <c:spPr>
          <a:solidFill>
            <a:schemeClr val="accent1"/>
          </a:solidFill>
          <a:ln w="19050">
            <a:solidFill>
              <a:schemeClr val="lt1"/>
            </a:solidFill>
          </a:ln>
          <a:effectLst>
            <a:softEdge rad="25400"/>
          </a:effectLst>
        </c:spPr>
      </c:pivotFmt>
      <c:pivotFmt>
        <c:idx val="20"/>
        <c:spPr>
          <a:solidFill>
            <a:schemeClr val="accent1"/>
          </a:solidFill>
          <a:ln w="19050">
            <a:solidFill>
              <a:schemeClr val="lt1"/>
            </a:solidFill>
          </a:ln>
          <a:effectLst>
            <a:softEdge rad="25400"/>
          </a:effectLst>
        </c:spPr>
      </c:pivotFmt>
      <c:pivotFmt>
        <c:idx val="21"/>
        <c:spPr>
          <a:solidFill>
            <a:schemeClr val="accent1"/>
          </a:solidFill>
          <a:ln w="19050">
            <a:solidFill>
              <a:schemeClr val="lt1"/>
            </a:solidFill>
          </a:ln>
          <a:effectLst>
            <a:softEdge rad="25400"/>
          </a:effectLst>
        </c:spPr>
      </c:pivotFmt>
      <c:pivotFmt>
        <c:idx val="22"/>
        <c:spPr>
          <a:solidFill>
            <a:schemeClr val="accent1"/>
          </a:solidFill>
          <a:ln w="19050">
            <a:solidFill>
              <a:schemeClr val="lt1"/>
            </a:solidFill>
          </a:ln>
          <a:effectLst>
            <a:softEdge rad="25400"/>
          </a:effectLst>
        </c:spPr>
      </c:pivotFmt>
      <c:pivotFmt>
        <c:idx val="23"/>
        <c:spPr>
          <a:solidFill>
            <a:schemeClr val="accent1"/>
          </a:solidFill>
          <a:ln w="19050">
            <a:solidFill>
              <a:schemeClr val="lt1"/>
            </a:solidFill>
          </a:ln>
          <a:effectLst>
            <a:softEdge rad="25400"/>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solidFill>
            <a:schemeClr val="accent1"/>
          </a:solidFill>
          <a:ln w="19050">
            <a:solidFill>
              <a:schemeClr val="lt1"/>
            </a:solidFill>
          </a:ln>
          <a:effectLst>
            <a:softEdge rad="25400"/>
          </a:effectLst>
        </c:spPr>
      </c:pivotFmt>
      <c:pivotFmt>
        <c:idx val="25"/>
        <c:spPr>
          <a:solidFill>
            <a:schemeClr val="accent1"/>
          </a:solidFill>
          <a:ln w="19050">
            <a:solidFill>
              <a:schemeClr val="lt1"/>
            </a:solidFill>
          </a:ln>
          <a:effectLst>
            <a:softEdge rad="25400"/>
          </a:effectLst>
        </c:spPr>
      </c:pivotFmt>
      <c:pivotFmt>
        <c:idx val="26"/>
        <c:spPr>
          <a:solidFill>
            <a:schemeClr val="accent1"/>
          </a:solidFill>
          <a:ln w="19050">
            <a:solidFill>
              <a:schemeClr val="lt1"/>
            </a:solidFill>
          </a:ln>
          <a:effectLst>
            <a:softEdge rad="25400"/>
          </a:effectLst>
        </c:spPr>
      </c:pivotFmt>
      <c:pivotFmt>
        <c:idx val="27"/>
        <c:spPr>
          <a:solidFill>
            <a:schemeClr val="accent1"/>
          </a:solidFill>
          <a:ln w="19050">
            <a:solidFill>
              <a:schemeClr val="lt1"/>
            </a:solidFill>
          </a:ln>
          <a:effectLst>
            <a:softEdge rad="25400"/>
          </a:effectLst>
        </c:spPr>
      </c:pivotFmt>
      <c:pivotFmt>
        <c:idx val="28"/>
        <c:spPr>
          <a:solidFill>
            <a:schemeClr val="accent1"/>
          </a:solidFill>
          <a:ln w="19050">
            <a:solidFill>
              <a:schemeClr val="lt1"/>
            </a:solidFill>
          </a:ln>
          <a:effectLst>
            <a:softEdge rad="25400"/>
          </a:effectLst>
        </c:spPr>
      </c:pivotFmt>
      <c:pivotFmt>
        <c:idx val="29"/>
        <c:spPr>
          <a:solidFill>
            <a:schemeClr val="accent1"/>
          </a:solidFill>
          <a:ln w="19050">
            <a:solidFill>
              <a:schemeClr val="lt1"/>
            </a:solidFill>
          </a:ln>
          <a:effectLst>
            <a:softEdge rad="25400"/>
          </a:effectLst>
        </c:spPr>
      </c:pivotFmt>
      <c:pivotFmt>
        <c:idx val="30"/>
        <c:spPr>
          <a:solidFill>
            <a:schemeClr val="accent1"/>
          </a:solidFill>
          <a:ln w="19050">
            <a:solidFill>
              <a:schemeClr val="lt1"/>
            </a:solidFill>
          </a:ln>
          <a:effectLst>
            <a:softEdge rad="25400"/>
          </a:effectLst>
        </c:spPr>
      </c:pivotFmt>
      <c:pivotFmt>
        <c:idx val="31"/>
        <c:spPr>
          <a:solidFill>
            <a:schemeClr val="accent1"/>
          </a:solidFill>
          <a:ln w="19050">
            <a:solidFill>
              <a:schemeClr val="lt1"/>
            </a:solidFill>
          </a:ln>
          <a:effectLst>
            <a:softEdge rad="25400"/>
          </a:effectLst>
        </c:spPr>
      </c:pivotFmt>
      <c:pivotFmt>
        <c:idx val="32"/>
        <c:spPr>
          <a:solidFill>
            <a:schemeClr val="accent1"/>
          </a:solidFill>
          <a:ln w="19050">
            <a:solidFill>
              <a:schemeClr val="lt1"/>
            </a:solidFill>
          </a:ln>
          <a:effectLst>
            <a:softEdge rad="25400"/>
          </a:effectLst>
        </c:spPr>
      </c:pivotFmt>
      <c:pivotFmt>
        <c:idx val="33"/>
        <c:spPr>
          <a:solidFill>
            <a:schemeClr val="accent1"/>
          </a:solidFill>
          <a:ln w="19050">
            <a:solidFill>
              <a:schemeClr val="lt1"/>
            </a:solidFill>
          </a:ln>
          <a:effectLst>
            <a:softEdge rad="25400"/>
          </a:effectLst>
        </c:spPr>
      </c:pivotFmt>
      <c:pivotFmt>
        <c:idx val="34"/>
        <c:spPr>
          <a:solidFill>
            <a:schemeClr val="accent1"/>
          </a:solidFill>
          <a:ln w="19050">
            <a:solidFill>
              <a:schemeClr val="lt1"/>
            </a:solidFill>
          </a:ln>
          <a:effectLst>
            <a:softEdge rad="25400"/>
          </a:effectLst>
        </c:spPr>
      </c:pivotFmt>
      <c:pivotFmt>
        <c:idx val="35"/>
        <c:spPr>
          <a:solidFill>
            <a:schemeClr val="accent1"/>
          </a:solidFill>
          <a:ln w="19050">
            <a:solidFill>
              <a:schemeClr val="lt1"/>
            </a:solidFill>
          </a:ln>
          <a:effectLst>
            <a:softEdge rad="25400"/>
          </a:effectLst>
        </c:spPr>
      </c:pivotFmt>
      <c:pivotFmt>
        <c:idx val="36"/>
        <c:spPr>
          <a:solidFill>
            <a:schemeClr val="accent1"/>
          </a:solidFill>
          <a:ln w="19050">
            <a:solidFill>
              <a:schemeClr val="lt1"/>
            </a:solidFill>
          </a:ln>
          <a:effectLst>
            <a:softEdge rad="25400"/>
          </a:effectLst>
        </c:spPr>
      </c:pivotFmt>
      <c:pivotFmt>
        <c:idx val="37"/>
        <c:spPr>
          <a:solidFill>
            <a:schemeClr val="accent1"/>
          </a:solidFill>
          <a:ln w="19050">
            <a:solidFill>
              <a:schemeClr val="lt1"/>
            </a:solidFill>
          </a:ln>
          <a:effectLst>
            <a:softEdge rad="25400"/>
          </a:effectLst>
        </c:spPr>
      </c:pivotFmt>
      <c:pivotFmt>
        <c:idx val="38"/>
        <c:spPr>
          <a:solidFill>
            <a:schemeClr val="accent1"/>
          </a:solidFill>
          <a:ln w="19050">
            <a:solidFill>
              <a:schemeClr val="lt1"/>
            </a:solidFill>
          </a:ln>
          <a:effectLst>
            <a:softEdge rad="25400"/>
          </a:effectLst>
        </c:spPr>
      </c:pivotFmt>
    </c:pivotFmts>
    <c:plotArea>
      <c:layout>
        <c:manualLayout>
          <c:layoutTarget val="inner"/>
          <c:xMode val="edge"/>
          <c:yMode val="edge"/>
          <c:x val="2.9275067553825151E-2"/>
          <c:y val="0.21652423134726617"/>
          <c:w val="0.57221605601882786"/>
          <c:h val="0.54892240706522788"/>
        </c:manualLayout>
      </c:layout>
      <c:pieChart>
        <c:varyColors val="1"/>
        <c:ser>
          <c:idx val="0"/>
          <c:order val="0"/>
          <c:tx>
            <c:strRef>
              <c:f>Pivot!$F$12</c:f>
              <c:strCache>
                <c:ptCount val="1"/>
                <c:pt idx="0">
                  <c:v>Total</c:v>
                </c:pt>
              </c:strCache>
            </c:strRef>
          </c:tx>
          <c:spPr>
            <a:effectLst>
              <a:softEdge rad="25400"/>
            </a:effectLst>
          </c:spPr>
          <c:dPt>
            <c:idx val="0"/>
            <c:bubble3D val="0"/>
            <c:spPr>
              <a:solidFill>
                <a:schemeClr val="accent1"/>
              </a:solidFill>
              <a:ln w="19050">
                <a:solidFill>
                  <a:schemeClr val="lt1"/>
                </a:solidFill>
              </a:ln>
              <a:effectLst>
                <a:softEdge rad="25400"/>
              </a:effectLst>
            </c:spPr>
            <c:extLst>
              <c:ext xmlns:c16="http://schemas.microsoft.com/office/drawing/2014/chart" uri="{C3380CC4-5D6E-409C-BE32-E72D297353CC}">
                <c16:uniqueId val="{00000001-7613-472E-8F08-6ABD5D6DE9B8}"/>
              </c:ext>
            </c:extLst>
          </c:dPt>
          <c:dPt>
            <c:idx val="1"/>
            <c:bubble3D val="0"/>
            <c:spPr>
              <a:solidFill>
                <a:schemeClr val="accent2"/>
              </a:solidFill>
              <a:ln w="19050">
                <a:solidFill>
                  <a:schemeClr val="lt1"/>
                </a:solidFill>
              </a:ln>
              <a:effectLst>
                <a:softEdge rad="25400"/>
              </a:effectLst>
            </c:spPr>
            <c:extLst>
              <c:ext xmlns:c16="http://schemas.microsoft.com/office/drawing/2014/chart" uri="{C3380CC4-5D6E-409C-BE32-E72D297353CC}">
                <c16:uniqueId val="{00000003-7613-472E-8F08-6ABD5D6DE9B8}"/>
              </c:ext>
            </c:extLst>
          </c:dPt>
          <c:dPt>
            <c:idx val="2"/>
            <c:bubble3D val="0"/>
            <c:spPr>
              <a:solidFill>
                <a:schemeClr val="accent3"/>
              </a:solidFill>
              <a:ln w="19050">
                <a:solidFill>
                  <a:schemeClr val="lt1"/>
                </a:solidFill>
              </a:ln>
              <a:effectLst>
                <a:softEdge rad="25400"/>
              </a:effectLst>
            </c:spPr>
            <c:extLst>
              <c:ext xmlns:c16="http://schemas.microsoft.com/office/drawing/2014/chart" uri="{C3380CC4-5D6E-409C-BE32-E72D297353CC}">
                <c16:uniqueId val="{00000005-7613-472E-8F08-6ABD5D6DE9B8}"/>
              </c:ext>
            </c:extLst>
          </c:dPt>
          <c:dPt>
            <c:idx val="3"/>
            <c:bubble3D val="0"/>
            <c:spPr>
              <a:solidFill>
                <a:schemeClr val="accent4"/>
              </a:solidFill>
              <a:ln w="19050">
                <a:solidFill>
                  <a:schemeClr val="lt1"/>
                </a:solidFill>
              </a:ln>
              <a:effectLst>
                <a:softEdge rad="25400"/>
              </a:effectLst>
            </c:spPr>
            <c:extLst>
              <c:ext xmlns:c16="http://schemas.microsoft.com/office/drawing/2014/chart" uri="{C3380CC4-5D6E-409C-BE32-E72D297353CC}">
                <c16:uniqueId val="{00000007-7613-472E-8F08-6ABD5D6DE9B8}"/>
              </c:ext>
            </c:extLst>
          </c:dPt>
          <c:dPt>
            <c:idx val="4"/>
            <c:bubble3D val="0"/>
            <c:spPr>
              <a:solidFill>
                <a:schemeClr val="accent5"/>
              </a:solidFill>
              <a:ln w="19050">
                <a:solidFill>
                  <a:schemeClr val="lt1"/>
                </a:solidFill>
              </a:ln>
              <a:effectLst>
                <a:softEdge rad="25400"/>
              </a:effectLst>
            </c:spPr>
            <c:extLst>
              <c:ext xmlns:c16="http://schemas.microsoft.com/office/drawing/2014/chart" uri="{C3380CC4-5D6E-409C-BE32-E72D297353CC}">
                <c16:uniqueId val="{00000009-7613-472E-8F08-6ABD5D6DE9B8}"/>
              </c:ext>
            </c:extLst>
          </c:dPt>
          <c:dPt>
            <c:idx val="5"/>
            <c:bubble3D val="0"/>
            <c:spPr>
              <a:solidFill>
                <a:schemeClr val="accent6"/>
              </a:solidFill>
              <a:ln w="19050">
                <a:solidFill>
                  <a:schemeClr val="lt1"/>
                </a:solidFill>
              </a:ln>
              <a:effectLst>
                <a:softEdge rad="25400"/>
              </a:effectLst>
            </c:spPr>
            <c:extLst>
              <c:ext xmlns:c16="http://schemas.microsoft.com/office/drawing/2014/chart" uri="{C3380CC4-5D6E-409C-BE32-E72D297353CC}">
                <c16:uniqueId val="{0000000B-7613-472E-8F08-6ABD5D6DE9B8}"/>
              </c:ext>
            </c:extLst>
          </c:dPt>
          <c:dPt>
            <c:idx val="6"/>
            <c:bubble3D val="0"/>
            <c:spPr>
              <a:solidFill>
                <a:schemeClr val="accent1">
                  <a:lumMod val="60000"/>
                </a:schemeClr>
              </a:solidFill>
              <a:ln w="19050">
                <a:solidFill>
                  <a:schemeClr val="lt1"/>
                </a:solidFill>
              </a:ln>
              <a:effectLst>
                <a:softEdge rad="25400"/>
              </a:effectLst>
            </c:spPr>
            <c:extLst>
              <c:ext xmlns:c16="http://schemas.microsoft.com/office/drawing/2014/chart" uri="{C3380CC4-5D6E-409C-BE32-E72D297353CC}">
                <c16:uniqueId val="{0000000D-7613-472E-8F08-6ABD5D6DE9B8}"/>
              </c:ext>
            </c:extLst>
          </c:dPt>
          <c:dPt>
            <c:idx val="7"/>
            <c:bubble3D val="0"/>
            <c:spPr>
              <a:solidFill>
                <a:schemeClr val="accent2">
                  <a:lumMod val="60000"/>
                </a:schemeClr>
              </a:solidFill>
              <a:ln w="19050">
                <a:solidFill>
                  <a:schemeClr val="lt1"/>
                </a:solidFill>
              </a:ln>
              <a:effectLst>
                <a:softEdge rad="25400"/>
              </a:effectLst>
            </c:spPr>
            <c:extLst>
              <c:ext xmlns:c16="http://schemas.microsoft.com/office/drawing/2014/chart" uri="{C3380CC4-5D6E-409C-BE32-E72D297353CC}">
                <c16:uniqueId val="{0000000F-7613-472E-8F08-6ABD5D6DE9B8}"/>
              </c:ext>
            </c:extLst>
          </c:dPt>
          <c:dPt>
            <c:idx val="8"/>
            <c:bubble3D val="0"/>
            <c:spPr>
              <a:solidFill>
                <a:schemeClr val="accent3">
                  <a:lumMod val="60000"/>
                </a:schemeClr>
              </a:solidFill>
              <a:ln w="19050">
                <a:solidFill>
                  <a:schemeClr val="lt1"/>
                </a:solidFill>
              </a:ln>
              <a:effectLst>
                <a:softEdge rad="25400"/>
              </a:effectLst>
            </c:spPr>
            <c:extLst>
              <c:ext xmlns:c16="http://schemas.microsoft.com/office/drawing/2014/chart" uri="{C3380CC4-5D6E-409C-BE32-E72D297353CC}">
                <c16:uniqueId val="{00000011-7613-472E-8F08-6ABD5D6DE9B8}"/>
              </c:ext>
            </c:extLst>
          </c:dPt>
          <c:dPt>
            <c:idx val="9"/>
            <c:bubble3D val="0"/>
            <c:spPr>
              <a:solidFill>
                <a:schemeClr val="accent4">
                  <a:lumMod val="60000"/>
                </a:schemeClr>
              </a:solidFill>
              <a:ln w="19050">
                <a:solidFill>
                  <a:schemeClr val="lt1"/>
                </a:solidFill>
              </a:ln>
              <a:effectLst>
                <a:softEdge rad="25400"/>
              </a:effectLst>
            </c:spPr>
            <c:extLst>
              <c:ext xmlns:c16="http://schemas.microsoft.com/office/drawing/2014/chart" uri="{C3380CC4-5D6E-409C-BE32-E72D297353CC}">
                <c16:uniqueId val="{00000013-7613-472E-8F08-6ABD5D6DE9B8}"/>
              </c:ext>
            </c:extLst>
          </c:dPt>
          <c:dPt>
            <c:idx val="10"/>
            <c:bubble3D val="0"/>
            <c:spPr>
              <a:solidFill>
                <a:schemeClr val="accent5">
                  <a:lumMod val="60000"/>
                </a:schemeClr>
              </a:solidFill>
              <a:ln w="19050">
                <a:solidFill>
                  <a:schemeClr val="lt1"/>
                </a:solidFill>
              </a:ln>
              <a:effectLst>
                <a:softEdge rad="25400"/>
              </a:effectLst>
            </c:spPr>
            <c:extLst>
              <c:ext xmlns:c16="http://schemas.microsoft.com/office/drawing/2014/chart" uri="{C3380CC4-5D6E-409C-BE32-E72D297353CC}">
                <c16:uniqueId val="{00000015-99C1-4093-9F66-5FBE1A4F5803}"/>
              </c:ext>
            </c:extLst>
          </c:dPt>
          <c:dPt>
            <c:idx val="11"/>
            <c:bubble3D val="0"/>
            <c:spPr>
              <a:solidFill>
                <a:schemeClr val="accent6">
                  <a:lumMod val="60000"/>
                </a:schemeClr>
              </a:solidFill>
              <a:ln w="19050">
                <a:solidFill>
                  <a:schemeClr val="lt1"/>
                </a:solidFill>
              </a:ln>
              <a:effectLst>
                <a:softEdge rad="25400"/>
              </a:effectLst>
            </c:spPr>
            <c:extLst>
              <c:ext xmlns:c16="http://schemas.microsoft.com/office/drawing/2014/chart" uri="{C3380CC4-5D6E-409C-BE32-E72D297353CC}">
                <c16:uniqueId val="{00000017-99C1-4093-9F66-5FBE1A4F5803}"/>
              </c:ext>
            </c:extLst>
          </c:dPt>
          <c:dPt>
            <c:idx val="12"/>
            <c:bubble3D val="0"/>
            <c:spPr>
              <a:solidFill>
                <a:schemeClr val="accent1">
                  <a:lumMod val="80000"/>
                  <a:lumOff val="20000"/>
                </a:schemeClr>
              </a:solidFill>
              <a:ln w="19050">
                <a:solidFill>
                  <a:schemeClr val="lt1"/>
                </a:solidFill>
              </a:ln>
              <a:effectLst>
                <a:softEdge rad="25400"/>
              </a:effectLst>
            </c:spPr>
            <c:extLst>
              <c:ext xmlns:c16="http://schemas.microsoft.com/office/drawing/2014/chart" uri="{C3380CC4-5D6E-409C-BE32-E72D297353CC}">
                <c16:uniqueId val="{00000019-99C1-4093-9F66-5FBE1A4F5803}"/>
              </c:ext>
            </c:extLst>
          </c:dPt>
          <c:dPt>
            <c:idx val="13"/>
            <c:bubble3D val="0"/>
            <c:spPr>
              <a:solidFill>
                <a:schemeClr val="accent2">
                  <a:lumMod val="80000"/>
                  <a:lumOff val="20000"/>
                </a:schemeClr>
              </a:solidFill>
              <a:ln w="19050">
                <a:solidFill>
                  <a:schemeClr val="lt1"/>
                </a:solidFill>
              </a:ln>
              <a:effectLst>
                <a:softEdge rad="25400"/>
              </a:effectLst>
            </c:spPr>
            <c:extLst>
              <c:ext xmlns:c16="http://schemas.microsoft.com/office/drawing/2014/chart" uri="{C3380CC4-5D6E-409C-BE32-E72D297353CC}">
                <c16:uniqueId val="{0000001B-99C1-4093-9F66-5FBE1A4F5803}"/>
              </c:ext>
            </c:extLst>
          </c:dPt>
          <c:dPt>
            <c:idx val="14"/>
            <c:bubble3D val="0"/>
            <c:spPr>
              <a:solidFill>
                <a:schemeClr val="accent3">
                  <a:lumMod val="80000"/>
                  <a:lumOff val="20000"/>
                </a:schemeClr>
              </a:solidFill>
              <a:ln w="19050">
                <a:solidFill>
                  <a:schemeClr val="lt1"/>
                </a:solidFill>
              </a:ln>
              <a:effectLst>
                <a:softEdge rad="25400"/>
              </a:effectLst>
            </c:spPr>
            <c:extLst>
              <c:ext xmlns:c16="http://schemas.microsoft.com/office/drawing/2014/chart" uri="{C3380CC4-5D6E-409C-BE32-E72D297353CC}">
                <c16:uniqueId val="{0000001D-99C1-4093-9F66-5FBE1A4F58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Pivot!$E$13:$E$28</c:f>
              <c:strCache>
                <c:ptCount val="15"/>
                <c:pt idx="0">
                  <c:v>Fintech</c:v>
                </c:pt>
                <c:pt idx="1">
                  <c:v>Internet software &amp; services</c:v>
                </c:pt>
                <c:pt idx="2">
                  <c:v>E-commerce &amp; direct-to-consumer</c:v>
                </c:pt>
                <c:pt idx="3">
                  <c:v>Artificial intelligence</c:v>
                </c:pt>
                <c:pt idx="4">
                  <c:v>Health</c:v>
                </c:pt>
                <c:pt idx="5">
                  <c:v>Other</c:v>
                </c:pt>
                <c:pt idx="6">
                  <c:v>Supply chain, logistics, &amp; delivery</c:v>
                </c:pt>
                <c:pt idx="7">
                  <c:v>Cybersecurity</c:v>
                </c:pt>
                <c:pt idx="8">
                  <c:v>Data management &amp; analytics</c:v>
                </c:pt>
                <c:pt idx="9">
                  <c:v>Mobile &amp; telecommunications</c:v>
                </c:pt>
                <c:pt idx="10">
                  <c:v>Hardware</c:v>
                </c:pt>
                <c:pt idx="11">
                  <c:v>Auto &amp; transportation</c:v>
                </c:pt>
                <c:pt idx="12">
                  <c:v>Edtech</c:v>
                </c:pt>
                <c:pt idx="13">
                  <c:v>Consumer &amp; retail</c:v>
                </c:pt>
                <c:pt idx="14">
                  <c:v>Travel</c:v>
                </c:pt>
              </c:strCache>
            </c:strRef>
          </c:cat>
          <c:val>
            <c:numRef>
              <c:f>Pivot!$F$13:$F$28</c:f>
              <c:numCache>
                <c:formatCode>General</c:formatCode>
                <c:ptCount val="15"/>
                <c:pt idx="0">
                  <c:v>224</c:v>
                </c:pt>
                <c:pt idx="1">
                  <c:v>205</c:v>
                </c:pt>
                <c:pt idx="2">
                  <c:v>111</c:v>
                </c:pt>
                <c:pt idx="3">
                  <c:v>84</c:v>
                </c:pt>
                <c:pt idx="4">
                  <c:v>74</c:v>
                </c:pt>
                <c:pt idx="5">
                  <c:v>58</c:v>
                </c:pt>
                <c:pt idx="6">
                  <c:v>57</c:v>
                </c:pt>
                <c:pt idx="7">
                  <c:v>50</c:v>
                </c:pt>
                <c:pt idx="8">
                  <c:v>41</c:v>
                </c:pt>
                <c:pt idx="9">
                  <c:v>38</c:v>
                </c:pt>
                <c:pt idx="10">
                  <c:v>34</c:v>
                </c:pt>
                <c:pt idx="11">
                  <c:v>31</c:v>
                </c:pt>
                <c:pt idx="12">
                  <c:v>28</c:v>
                </c:pt>
                <c:pt idx="13">
                  <c:v>25</c:v>
                </c:pt>
                <c:pt idx="14">
                  <c:v>14</c:v>
                </c:pt>
              </c:numCache>
            </c:numRef>
          </c:val>
          <c:extLst>
            <c:ext xmlns:c16="http://schemas.microsoft.com/office/drawing/2014/chart" uri="{C3380CC4-5D6E-409C-BE32-E72D297353CC}">
              <c16:uniqueId val="{00000014-7613-472E-8F08-6ABD5D6DE9B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r"/>
      <c:layout>
        <c:manualLayout>
          <c:xMode val="edge"/>
          <c:yMode val="edge"/>
          <c:x val="0.60079960484644213"/>
          <c:y val="0.12812414988486748"/>
          <c:w val="0.38253382533825336"/>
          <c:h val="0.832601831714738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[Unicorn_Companies excel (Autosaved).xlsx]Pivot!PivotTable7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of new unicorns</a:t>
            </a:r>
            <a:r>
              <a:rPr lang="en-US" baseline="0"/>
              <a:t> per year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areaChart>
        <c:grouping val="standard"/>
        <c:varyColors val="0"/>
        <c:ser>
          <c:idx val="0"/>
          <c:order val="0"/>
          <c:tx>
            <c:strRef>
              <c:f>Pivot!$B$30</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Pivot!$A$31:$A$41</c:f>
              <c:strCache>
                <c:ptCount val="10"/>
                <c:pt idx="0">
                  <c:v>2012</c:v>
                </c:pt>
                <c:pt idx="1">
                  <c:v>2014</c:v>
                </c:pt>
                <c:pt idx="2">
                  <c:v>2015</c:v>
                </c:pt>
                <c:pt idx="3">
                  <c:v>2016</c:v>
                </c:pt>
                <c:pt idx="4">
                  <c:v>2017</c:v>
                </c:pt>
                <c:pt idx="5">
                  <c:v>2018</c:v>
                </c:pt>
                <c:pt idx="6">
                  <c:v>2019</c:v>
                </c:pt>
                <c:pt idx="7">
                  <c:v>2020</c:v>
                </c:pt>
                <c:pt idx="8">
                  <c:v>2021</c:v>
                </c:pt>
                <c:pt idx="9">
                  <c:v>2022</c:v>
                </c:pt>
              </c:strCache>
            </c:strRef>
          </c:cat>
          <c:val>
            <c:numRef>
              <c:f>Pivot!$B$31:$B$41</c:f>
              <c:numCache>
                <c:formatCode>General</c:formatCode>
                <c:ptCount val="10"/>
                <c:pt idx="0">
                  <c:v>4</c:v>
                </c:pt>
                <c:pt idx="1">
                  <c:v>13</c:v>
                </c:pt>
                <c:pt idx="2">
                  <c:v>35</c:v>
                </c:pt>
                <c:pt idx="3">
                  <c:v>21</c:v>
                </c:pt>
                <c:pt idx="4">
                  <c:v>44</c:v>
                </c:pt>
                <c:pt idx="5">
                  <c:v>103</c:v>
                </c:pt>
                <c:pt idx="6">
                  <c:v>104</c:v>
                </c:pt>
                <c:pt idx="7">
                  <c:v>108</c:v>
                </c:pt>
                <c:pt idx="8">
                  <c:v>520</c:v>
                </c:pt>
                <c:pt idx="9">
                  <c:v>116</c:v>
                </c:pt>
              </c:numCache>
            </c:numRef>
          </c:val>
          <c:extLst>
            <c:ext xmlns:c16="http://schemas.microsoft.com/office/drawing/2014/chart" uri="{C3380CC4-5D6E-409C-BE32-E72D297353CC}">
              <c16:uniqueId val="{00000000-9845-4062-9160-9D57E34A7357}"/>
            </c:ext>
          </c:extLst>
        </c:ser>
        <c:dLbls>
          <c:showLegendKey val="0"/>
          <c:showVal val="1"/>
          <c:showCatName val="0"/>
          <c:showSerName val="0"/>
          <c:showPercent val="0"/>
          <c:showBubbleSize val="0"/>
        </c:dLbls>
        <c:axId val="1551352000"/>
        <c:axId val="1551360320"/>
      </c:areaChart>
      <c:catAx>
        <c:axId val="1551352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360320"/>
        <c:crosses val="autoZero"/>
        <c:auto val="1"/>
        <c:lblAlgn val="ctr"/>
        <c:lblOffset val="100"/>
        <c:noMultiLvlLbl val="0"/>
      </c:catAx>
      <c:valAx>
        <c:axId val="1551360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new companies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352000"/>
        <c:crosses val="autoZero"/>
        <c:crossBetween val="midCat"/>
      </c:valAx>
      <c:spPr>
        <a:noFill/>
        <a:ln>
          <a:solidFill>
            <a:schemeClr val="accent1">
              <a:alpha val="82000"/>
            </a:schemeClr>
          </a:solidFill>
        </a:ln>
        <a:effectLst/>
      </c:spPr>
    </c:plotArea>
    <c:plotVisOnly val="1"/>
    <c:dispBlanksAs val="zero"/>
    <c:showDLblsOverMax val="0"/>
  </c:chart>
  <c:spPr>
    <a:solidFill>
      <a:schemeClr val="bg1"/>
    </a:solidFill>
    <a:ln w="3175" cap="flat" cmpd="sng" algn="ctr">
      <a:solidFill>
        <a:schemeClr val="tx1">
          <a:lumMod val="15000"/>
          <a:lumOff val="85000"/>
          <a:alpha val="92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[Unicorn_Companies excel (Autosaved).xlsx]Pivot!PivotTable1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Global top investors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Pivot!$F$30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Pivot!$E$31:$E$37</c:f>
              <c:strCache>
                <c:ptCount val="6"/>
                <c:pt idx="0">
                  <c:v> Softbank Group</c:v>
                </c:pt>
                <c:pt idx="1">
                  <c:v>Andreessen Horowitz</c:v>
                </c:pt>
                <c:pt idx="2">
                  <c:v>Sequoia Capital China</c:v>
                </c:pt>
                <c:pt idx="3">
                  <c:v> Sequoia Capital</c:v>
                </c:pt>
                <c:pt idx="4">
                  <c:v> Accel</c:v>
                </c:pt>
                <c:pt idx="5">
                  <c:v> Tiger Global Management</c:v>
                </c:pt>
              </c:strCache>
            </c:strRef>
          </c:cat>
          <c:val>
            <c:numRef>
              <c:f>Pivot!$F$31:$F$37</c:f>
              <c:numCache>
                <c:formatCode>General</c:formatCode>
                <c:ptCount val="6"/>
                <c:pt idx="0">
                  <c:v>29</c:v>
                </c:pt>
                <c:pt idx="1">
                  <c:v>29</c:v>
                </c:pt>
                <c:pt idx="2">
                  <c:v>30</c:v>
                </c:pt>
                <c:pt idx="3">
                  <c:v>30</c:v>
                </c:pt>
                <c:pt idx="4">
                  <c:v>32</c:v>
                </c:pt>
                <c:pt idx="5">
                  <c:v>41</c:v>
                </c:pt>
              </c:numCache>
            </c:numRef>
          </c:val>
          <c:extLst>
            <c:ext xmlns:c16="http://schemas.microsoft.com/office/drawing/2014/chart" uri="{C3380CC4-5D6E-409C-BE32-E72D297353CC}">
              <c16:uniqueId val="{00000000-165C-428C-9D0C-0F04FB857C25}"/>
            </c:ext>
          </c:extLst>
        </c:ser>
        <c:dLbls>
          <c:dLblPos val="outEnd"/>
          <c:showLegendKey val="0"/>
          <c:showVal val="1"/>
          <c:showCatName val="0"/>
          <c:showSerName val="0"/>
          <c:showPercent val="0"/>
          <c:showBubbleSize val="0"/>
        </c:dLbls>
        <c:gapWidth val="182"/>
        <c:axId val="1401552016"/>
        <c:axId val="1401534960"/>
      </c:barChart>
      <c:catAx>
        <c:axId val="14015520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Investor</a:t>
                </a:r>
                <a:r>
                  <a:rPr lang="en-US" baseline="0"/>
                  <a:t> name</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534960"/>
        <c:crosses val="autoZero"/>
        <c:auto val="1"/>
        <c:lblAlgn val="ctr"/>
        <c:lblOffset val="100"/>
        <c:noMultiLvlLbl val="0"/>
      </c:catAx>
      <c:valAx>
        <c:axId val="14015349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investments</a:t>
                </a:r>
                <a:endParaRPr lang="en-US"/>
              </a:p>
            </c:rich>
          </c:tx>
          <c:layout>
            <c:manualLayout>
              <c:xMode val="edge"/>
              <c:yMode val="edge"/>
              <c:x val="0.44687561043825041"/>
              <c:y val="0.8960618302039445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5520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[Unicorn_Companies excel (Autosaved).xlsx]Pivot!PivotTable4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ROI Unicorns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Pivot!$B$2</c:f>
              <c:strCache>
                <c:ptCount val="1"/>
                <c:pt idx="0">
                  <c:v>Total</c:v>
                </c:pt>
              </c:strCache>
            </c:strRef>
          </c:tx>
          <c:spPr>
            <a:solidFill>
              <a:schemeClr val="accent1"/>
            </a:solidFill>
            <a:ln>
              <a:noFill/>
            </a:ln>
            <a:effectLst/>
          </c:spPr>
          <c:invertIfNegative val="0"/>
          <c:cat>
            <c:strRef>
              <c:f>Pivot!$A$3:$A$12</c:f>
              <c:strCache>
                <c:ptCount val="10"/>
                <c:pt idx="0">
                  <c:v>Zapier</c:v>
                </c:pt>
                <c:pt idx="1">
                  <c:v>Dunamu</c:v>
                </c:pt>
                <c:pt idx="2">
                  <c:v>Workhuman</c:v>
                </c:pt>
                <c:pt idx="3">
                  <c:v>CFGI</c:v>
                </c:pt>
                <c:pt idx="4">
                  <c:v>Manner</c:v>
                </c:pt>
                <c:pt idx="5">
                  <c:v>DJI Innovations</c:v>
                </c:pt>
                <c:pt idx="6">
                  <c:v>GalaxySpace</c:v>
                </c:pt>
                <c:pt idx="7">
                  <c:v>Canva</c:v>
                </c:pt>
                <c:pt idx="8">
                  <c:v>Il Makiage</c:v>
                </c:pt>
                <c:pt idx="9">
                  <c:v>Revolution Precrafted</c:v>
                </c:pt>
              </c:strCache>
            </c:strRef>
          </c:cat>
          <c:val>
            <c:numRef>
              <c:f>Pivot!$B$3:$B$12</c:f>
              <c:numCache>
                <c:formatCode>0%</c:formatCode>
                <c:ptCount val="10"/>
                <c:pt idx="0">
                  <c:v>4000</c:v>
                </c:pt>
                <c:pt idx="1">
                  <c:v>126.7605633802817</c:v>
                </c:pt>
                <c:pt idx="2">
                  <c:v>111.11111111111111</c:v>
                </c:pt>
                <c:pt idx="3">
                  <c:v>105.26315789473685</c:v>
                </c:pt>
                <c:pt idx="4">
                  <c:v>100</c:v>
                </c:pt>
                <c:pt idx="5">
                  <c:v>76.19047619047619</c:v>
                </c:pt>
                <c:pt idx="6">
                  <c:v>71.428571428571431</c:v>
                </c:pt>
                <c:pt idx="7">
                  <c:v>69.930069930069934</c:v>
                </c:pt>
                <c:pt idx="8">
                  <c:v>68.965517241379303</c:v>
                </c:pt>
                <c:pt idx="9">
                  <c:v>66.666666666666671</c:v>
                </c:pt>
              </c:numCache>
            </c:numRef>
          </c:val>
          <c:extLst>
            <c:ext xmlns:c16="http://schemas.microsoft.com/office/drawing/2014/chart" uri="{C3380CC4-5D6E-409C-BE32-E72D297353CC}">
              <c16:uniqueId val="{00000000-B4D6-440C-B459-20335774DA9B}"/>
            </c:ext>
          </c:extLst>
        </c:ser>
        <c:dLbls>
          <c:showLegendKey val="0"/>
          <c:showVal val="0"/>
          <c:showCatName val="0"/>
          <c:showSerName val="0"/>
          <c:showPercent val="0"/>
          <c:showBubbleSize val="0"/>
        </c:dLbls>
        <c:gapWidth val="219"/>
        <c:overlap val="-27"/>
        <c:axId val="1386855136"/>
        <c:axId val="1386855968"/>
      </c:barChart>
      <c:catAx>
        <c:axId val="1386855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Company name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855968"/>
        <c:crosses val="autoZero"/>
        <c:auto val="1"/>
        <c:lblAlgn val="ctr"/>
        <c:lblOffset val="100"/>
        <c:noMultiLvlLbl val="0"/>
      </c:catAx>
      <c:valAx>
        <c:axId val="1386855968"/>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ROI</a:t>
                </a:r>
                <a:r>
                  <a:rPr lang="en-US" baseline="0"/>
                  <a:t> in %</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855136"/>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[Unicorn_Companies excel (Autosaved).xlsx]Pivot!PivotTable6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Countries with</a:t>
            </a:r>
            <a:r>
              <a:rPr lang="en-US" baseline="0"/>
              <a:t> highest # of unicorns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Pivot!$H$5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Pivot!$G$6:$G$11</c:f>
              <c:strCache>
                <c:ptCount val="5"/>
                <c:pt idx="0">
                  <c:v>United States</c:v>
                </c:pt>
                <c:pt idx="1">
                  <c:v>China</c:v>
                </c:pt>
                <c:pt idx="2">
                  <c:v>India</c:v>
                </c:pt>
                <c:pt idx="3">
                  <c:v>United Kingdom</c:v>
                </c:pt>
                <c:pt idx="4">
                  <c:v>Germany</c:v>
                </c:pt>
              </c:strCache>
            </c:strRef>
          </c:cat>
          <c:val>
            <c:numRef>
              <c:f>Pivot!$H$6:$H$11</c:f>
              <c:numCache>
                <c:formatCode>General</c:formatCode>
                <c:ptCount val="5"/>
                <c:pt idx="0">
                  <c:v>562</c:v>
                </c:pt>
                <c:pt idx="1">
                  <c:v>173</c:v>
                </c:pt>
                <c:pt idx="2">
                  <c:v>65</c:v>
                </c:pt>
                <c:pt idx="3">
                  <c:v>43</c:v>
                </c:pt>
                <c:pt idx="4">
                  <c:v>26</c:v>
                </c:pt>
              </c:numCache>
            </c:numRef>
          </c:val>
          <c:extLst>
            <c:ext xmlns:c16="http://schemas.microsoft.com/office/drawing/2014/chart" uri="{C3380CC4-5D6E-409C-BE32-E72D297353CC}">
              <c16:uniqueId val="{00000000-6A88-43E0-A2F4-A268B59A67F1}"/>
            </c:ext>
          </c:extLst>
        </c:ser>
        <c:dLbls>
          <c:dLblPos val="outEnd"/>
          <c:showLegendKey val="0"/>
          <c:showVal val="1"/>
          <c:showCatName val="0"/>
          <c:showSerName val="0"/>
          <c:showPercent val="0"/>
          <c:showBubbleSize val="0"/>
        </c:dLbls>
        <c:gapWidth val="182"/>
        <c:axId val="1574047424"/>
        <c:axId val="1574049920"/>
      </c:barChart>
      <c:catAx>
        <c:axId val="15740474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Name</a:t>
                </a:r>
                <a:r>
                  <a:rPr lang="en-US" baseline="0"/>
                  <a:t> of Country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049920"/>
        <c:crosses val="autoZero"/>
        <c:auto val="1"/>
        <c:lblAlgn val="ctr"/>
        <c:lblOffset val="100"/>
        <c:noMultiLvlLbl val="0"/>
      </c:catAx>
      <c:valAx>
        <c:axId val="1574049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Companies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0474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[Unicorn_Companies excel (Autosaved).xlsx]Pivot!PivotTable5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
            </a:r>
            <a:r>
              <a:rPr lang="en-US" baseline="0"/>
              <a:t> of companies per industry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a:softEdge rad="25400"/>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w="19050">
            <a:solidFill>
              <a:schemeClr val="lt1"/>
            </a:solidFill>
          </a:ln>
          <a:effectLst>
            <a:softEdge rad="25400"/>
          </a:effectLst>
        </c:spPr>
      </c:pivotFmt>
      <c:pivotFmt>
        <c:idx val="3"/>
        <c:spPr>
          <a:solidFill>
            <a:schemeClr val="accent1"/>
          </a:solidFill>
          <a:ln w="19050">
            <a:solidFill>
              <a:schemeClr val="lt1"/>
            </a:solidFill>
          </a:ln>
          <a:effectLst>
            <a:softEdge rad="25400"/>
          </a:effectLst>
        </c:spPr>
      </c:pivotFmt>
      <c:pivotFmt>
        <c:idx val="4"/>
        <c:spPr>
          <a:solidFill>
            <a:schemeClr val="accent1"/>
          </a:solidFill>
          <a:ln w="19050">
            <a:solidFill>
              <a:schemeClr val="lt1"/>
            </a:solidFill>
          </a:ln>
          <a:effectLst>
            <a:softEdge rad="25400"/>
          </a:effectLst>
        </c:spPr>
      </c:pivotFmt>
      <c:pivotFmt>
        <c:idx val="5"/>
        <c:spPr>
          <a:solidFill>
            <a:schemeClr val="accent1"/>
          </a:solidFill>
          <a:ln w="19050">
            <a:solidFill>
              <a:schemeClr val="lt1"/>
            </a:solidFill>
          </a:ln>
          <a:effectLst>
            <a:softEdge rad="25400"/>
          </a:effectLst>
        </c:spPr>
      </c:pivotFmt>
      <c:pivotFmt>
        <c:idx val="6"/>
        <c:spPr>
          <a:solidFill>
            <a:schemeClr val="accent1"/>
          </a:solidFill>
          <a:ln w="19050">
            <a:solidFill>
              <a:schemeClr val="lt1"/>
            </a:solidFill>
          </a:ln>
          <a:effectLst>
            <a:softEdge rad="25400"/>
          </a:effectLst>
        </c:spPr>
      </c:pivotFmt>
      <c:pivotFmt>
        <c:idx val="7"/>
        <c:spPr>
          <a:solidFill>
            <a:schemeClr val="accent1"/>
          </a:solidFill>
          <a:ln w="19050">
            <a:solidFill>
              <a:schemeClr val="lt1"/>
            </a:solidFill>
          </a:ln>
          <a:effectLst>
            <a:softEdge rad="25400"/>
          </a:effectLst>
        </c:spPr>
      </c:pivotFmt>
      <c:pivotFmt>
        <c:idx val="8"/>
        <c:spPr>
          <a:solidFill>
            <a:schemeClr val="accent1"/>
          </a:solidFill>
          <a:ln w="19050">
            <a:solidFill>
              <a:schemeClr val="lt1"/>
            </a:solidFill>
          </a:ln>
          <a:effectLst>
            <a:softEdge rad="25400"/>
          </a:effectLst>
        </c:spPr>
      </c:pivotFmt>
      <c:pivotFmt>
        <c:idx val="9"/>
        <c:spPr>
          <a:solidFill>
            <a:schemeClr val="accent1"/>
          </a:solidFill>
          <a:ln w="19050">
            <a:solidFill>
              <a:schemeClr val="lt1"/>
            </a:solidFill>
          </a:ln>
          <a:effectLst>
            <a:softEdge rad="25400"/>
          </a:effectLst>
        </c:spPr>
      </c:pivotFmt>
      <c:pivotFmt>
        <c:idx val="10"/>
        <c:spPr>
          <a:solidFill>
            <a:schemeClr val="accent1"/>
          </a:solidFill>
          <a:ln w="19050">
            <a:solidFill>
              <a:schemeClr val="lt1"/>
            </a:solidFill>
          </a:ln>
          <a:effectLst>
            <a:softEdge rad="25400"/>
          </a:effectLst>
        </c:spPr>
      </c:pivotFmt>
      <c:pivotFmt>
        <c:idx val="11"/>
        <c:spPr>
          <a:solidFill>
            <a:schemeClr val="accent1"/>
          </a:solidFill>
          <a:ln w="19050">
            <a:solidFill>
              <a:schemeClr val="lt1"/>
            </a:solidFill>
          </a:ln>
          <a:effectLst>
            <a:softEdge rad="25400"/>
          </a:effectLst>
        </c:spPr>
      </c:pivotFmt>
      <c:pivotFmt>
        <c:idx val="12"/>
        <c:spPr>
          <a:solidFill>
            <a:schemeClr val="accent1"/>
          </a:solidFill>
          <a:ln w="19050">
            <a:solidFill>
              <a:schemeClr val="lt1"/>
            </a:solidFill>
          </a:ln>
          <a:effectLst>
            <a:softEdge rad="25400"/>
          </a:effectLst>
        </c:spPr>
      </c:pivotFmt>
      <c:pivotFmt>
        <c:idx val="13"/>
        <c:spPr>
          <a:solidFill>
            <a:schemeClr val="accent1"/>
          </a:solidFill>
          <a:ln w="19050">
            <a:solidFill>
              <a:schemeClr val="lt1"/>
            </a:solidFill>
          </a:ln>
          <a:effectLst>
            <a:softEdge rad="25400"/>
          </a:effectLst>
        </c:spPr>
      </c:pivotFmt>
      <c:pivotFmt>
        <c:idx val="14"/>
        <c:spPr>
          <a:solidFill>
            <a:schemeClr val="accent1"/>
          </a:solidFill>
          <a:ln w="19050">
            <a:solidFill>
              <a:schemeClr val="lt1"/>
            </a:solidFill>
          </a:ln>
          <a:effectLst>
            <a:softEdge rad="25400"/>
          </a:effectLst>
        </c:spPr>
      </c:pivotFmt>
      <c:pivotFmt>
        <c:idx val="15"/>
        <c:spPr>
          <a:solidFill>
            <a:schemeClr val="accent1"/>
          </a:solidFill>
          <a:ln w="19050">
            <a:solidFill>
              <a:schemeClr val="lt1"/>
            </a:solidFill>
          </a:ln>
          <a:effectLst>
            <a:softEdge rad="25400"/>
          </a:effectLst>
        </c:spPr>
      </c:pivotFmt>
      <c:pivotFmt>
        <c:idx val="16"/>
        <c:spPr>
          <a:solidFill>
            <a:schemeClr val="accent1"/>
          </a:solidFill>
          <a:ln w="19050">
            <a:solidFill>
              <a:schemeClr val="lt1"/>
            </a:solidFill>
          </a:ln>
          <a:effectLst>
            <a:softEdge rad="25400"/>
          </a:effectLst>
        </c:spPr>
      </c:pivotFmt>
    </c:pivotFmts>
    <c:plotArea>
      <c:layout/>
      <c:pieChart>
        <c:varyColors val="1"/>
        <c:ser>
          <c:idx val="0"/>
          <c:order val="0"/>
          <c:tx>
            <c:strRef>
              <c:f>Pivot!$F$12</c:f>
              <c:strCache>
                <c:ptCount val="1"/>
                <c:pt idx="0">
                  <c:v>Total</c:v>
                </c:pt>
              </c:strCache>
            </c:strRef>
          </c:tx>
          <c:spPr>
            <a:effectLst>
              <a:softEdge rad="25400"/>
            </a:effectLst>
          </c:spPr>
          <c:dPt>
            <c:idx val="0"/>
            <c:bubble3D val="0"/>
            <c:spPr>
              <a:solidFill>
                <a:schemeClr val="accent1"/>
              </a:solidFill>
              <a:ln w="19050">
                <a:solidFill>
                  <a:schemeClr val="lt1"/>
                </a:solidFill>
              </a:ln>
              <a:effectLst>
                <a:softEdge rad="25400"/>
              </a:effectLst>
            </c:spPr>
            <c:extLst>
              <c:ext xmlns:c16="http://schemas.microsoft.com/office/drawing/2014/chart" uri="{C3380CC4-5D6E-409C-BE32-E72D297353CC}">
                <c16:uniqueId val="{00000001-A66E-4879-B646-9C0F1E55487E}"/>
              </c:ext>
            </c:extLst>
          </c:dPt>
          <c:dPt>
            <c:idx val="1"/>
            <c:bubble3D val="0"/>
            <c:spPr>
              <a:solidFill>
                <a:schemeClr val="accent2"/>
              </a:solidFill>
              <a:ln w="19050">
                <a:solidFill>
                  <a:schemeClr val="lt1"/>
                </a:solidFill>
              </a:ln>
              <a:effectLst>
                <a:softEdge rad="25400"/>
              </a:effectLst>
            </c:spPr>
            <c:extLst>
              <c:ext xmlns:c16="http://schemas.microsoft.com/office/drawing/2014/chart" uri="{C3380CC4-5D6E-409C-BE32-E72D297353CC}">
                <c16:uniqueId val="{00000003-A66E-4879-B646-9C0F1E55487E}"/>
              </c:ext>
            </c:extLst>
          </c:dPt>
          <c:dPt>
            <c:idx val="2"/>
            <c:bubble3D val="0"/>
            <c:spPr>
              <a:solidFill>
                <a:schemeClr val="accent3"/>
              </a:solidFill>
              <a:ln w="19050">
                <a:solidFill>
                  <a:schemeClr val="lt1"/>
                </a:solidFill>
              </a:ln>
              <a:effectLst>
                <a:softEdge rad="25400"/>
              </a:effectLst>
            </c:spPr>
            <c:extLst>
              <c:ext xmlns:c16="http://schemas.microsoft.com/office/drawing/2014/chart" uri="{C3380CC4-5D6E-409C-BE32-E72D297353CC}">
                <c16:uniqueId val="{00000005-A66E-4879-B646-9C0F1E55487E}"/>
              </c:ext>
            </c:extLst>
          </c:dPt>
          <c:dPt>
            <c:idx val="3"/>
            <c:bubble3D val="0"/>
            <c:spPr>
              <a:solidFill>
                <a:schemeClr val="accent4"/>
              </a:solidFill>
              <a:ln w="19050">
                <a:solidFill>
                  <a:schemeClr val="lt1"/>
                </a:solidFill>
              </a:ln>
              <a:effectLst>
                <a:softEdge rad="25400"/>
              </a:effectLst>
            </c:spPr>
            <c:extLst>
              <c:ext xmlns:c16="http://schemas.microsoft.com/office/drawing/2014/chart" uri="{C3380CC4-5D6E-409C-BE32-E72D297353CC}">
                <c16:uniqueId val="{00000007-A66E-4879-B646-9C0F1E55487E}"/>
              </c:ext>
            </c:extLst>
          </c:dPt>
          <c:dPt>
            <c:idx val="4"/>
            <c:bubble3D val="0"/>
            <c:spPr>
              <a:solidFill>
                <a:schemeClr val="accent5"/>
              </a:solidFill>
              <a:ln w="19050">
                <a:solidFill>
                  <a:schemeClr val="lt1"/>
                </a:solidFill>
              </a:ln>
              <a:effectLst>
                <a:softEdge rad="25400"/>
              </a:effectLst>
            </c:spPr>
            <c:extLst>
              <c:ext xmlns:c16="http://schemas.microsoft.com/office/drawing/2014/chart" uri="{C3380CC4-5D6E-409C-BE32-E72D297353CC}">
                <c16:uniqueId val="{00000009-A66E-4879-B646-9C0F1E55487E}"/>
              </c:ext>
            </c:extLst>
          </c:dPt>
          <c:dPt>
            <c:idx val="5"/>
            <c:bubble3D val="0"/>
            <c:spPr>
              <a:solidFill>
                <a:schemeClr val="accent6"/>
              </a:solidFill>
              <a:ln w="19050">
                <a:solidFill>
                  <a:schemeClr val="lt1"/>
                </a:solidFill>
              </a:ln>
              <a:effectLst>
                <a:softEdge rad="25400"/>
              </a:effectLst>
            </c:spPr>
            <c:extLst>
              <c:ext xmlns:c16="http://schemas.microsoft.com/office/drawing/2014/chart" uri="{C3380CC4-5D6E-409C-BE32-E72D297353CC}">
                <c16:uniqueId val="{0000000B-A66E-4879-B646-9C0F1E55487E}"/>
              </c:ext>
            </c:extLst>
          </c:dPt>
          <c:dPt>
            <c:idx val="6"/>
            <c:bubble3D val="0"/>
            <c:spPr>
              <a:solidFill>
                <a:schemeClr val="accent1">
                  <a:lumMod val="60000"/>
                </a:schemeClr>
              </a:solidFill>
              <a:ln w="19050">
                <a:solidFill>
                  <a:schemeClr val="lt1"/>
                </a:solidFill>
              </a:ln>
              <a:effectLst>
                <a:softEdge rad="25400"/>
              </a:effectLst>
            </c:spPr>
            <c:extLst>
              <c:ext xmlns:c16="http://schemas.microsoft.com/office/drawing/2014/chart" uri="{C3380CC4-5D6E-409C-BE32-E72D297353CC}">
                <c16:uniqueId val="{0000000D-A66E-4879-B646-9C0F1E55487E}"/>
              </c:ext>
            </c:extLst>
          </c:dPt>
          <c:dPt>
            <c:idx val="7"/>
            <c:bubble3D val="0"/>
            <c:spPr>
              <a:solidFill>
                <a:schemeClr val="accent2">
                  <a:lumMod val="60000"/>
                </a:schemeClr>
              </a:solidFill>
              <a:ln w="19050">
                <a:solidFill>
                  <a:schemeClr val="lt1"/>
                </a:solidFill>
              </a:ln>
              <a:effectLst>
                <a:softEdge rad="25400"/>
              </a:effectLst>
            </c:spPr>
            <c:extLst>
              <c:ext xmlns:c16="http://schemas.microsoft.com/office/drawing/2014/chart" uri="{C3380CC4-5D6E-409C-BE32-E72D297353CC}">
                <c16:uniqueId val="{0000000F-A66E-4879-B646-9C0F1E55487E}"/>
              </c:ext>
            </c:extLst>
          </c:dPt>
          <c:dPt>
            <c:idx val="8"/>
            <c:bubble3D val="0"/>
            <c:spPr>
              <a:solidFill>
                <a:schemeClr val="accent3">
                  <a:lumMod val="60000"/>
                </a:schemeClr>
              </a:solidFill>
              <a:ln w="19050">
                <a:solidFill>
                  <a:schemeClr val="lt1"/>
                </a:solidFill>
              </a:ln>
              <a:effectLst>
                <a:softEdge rad="25400"/>
              </a:effectLst>
            </c:spPr>
            <c:extLst>
              <c:ext xmlns:c16="http://schemas.microsoft.com/office/drawing/2014/chart" uri="{C3380CC4-5D6E-409C-BE32-E72D297353CC}">
                <c16:uniqueId val="{00000011-A66E-4879-B646-9C0F1E55487E}"/>
              </c:ext>
            </c:extLst>
          </c:dPt>
          <c:dPt>
            <c:idx val="9"/>
            <c:bubble3D val="0"/>
            <c:spPr>
              <a:solidFill>
                <a:schemeClr val="accent4">
                  <a:lumMod val="60000"/>
                </a:schemeClr>
              </a:solidFill>
              <a:ln w="19050">
                <a:solidFill>
                  <a:schemeClr val="lt1"/>
                </a:solidFill>
              </a:ln>
              <a:effectLst>
                <a:softEdge rad="25400"/>
              </a:effectLst>
            </c:spPr>
            <c:extLst>
              <c:ext xmlns:c16="http://schemas.microsoft.com/office/drawing/2014/chart" uri="{C3380CC4-5D6E-409C-BE32-E72D297353CC}">
                <c16:uniqueId val="{00000013-A66E-4879-B646-9C0F1E55487E}"/>
              </c:ext>
            </c:extLst>
          </c:dPt>
          <c:dPt>
            <c:idx val="10"/>
            <c:bubble3D val="0"/>
            <c:spPr>
              <a:solidFill>
                <a:schemeClr val="accent5">
                  <a:lumMod val="60000"/>
                </a:schemeClr>
              </a:solidFill>
              <a:ln w="19050">
                <a:solidFill>
                  <a:schemeClr val="lt1"/>
                </a:solidFill>
              </a:ln>
              <a:effectLst>
                <a:softEdge rad="25400"/>
              </a:effectLst>
            </c:spPr>
            <c:extLst>
              <c:ext xmlns:c16="http://schemas.microsoft.com/office/drawing/2014/chart" uri="{C3380CC4-5D6E-409C-BE32-E72D297353CC}">
                <c16:uniqueId val="{00000015-03D1-4808-A3BB-20D0DFD52519}"/>
              </c:ext>
            </c:extLst>
          </c:dPt>
          <c:dPt>
            <c:idx val="11"/>
            <c:bubble3D val="0"/>
            <c:spPr>
              <a:solidFill>
                <a:schemeClr val="accent6">
                  <a:lumMod val="60000"/>
                </a:schemeClr>
              </a:solidFill>
              <a:ln w="19050">
                <a:solidFill>
                  <a:schemeClr val="lt1"/>
                </a:solidFill>
              </a:ln>
              <a:effectLst>
                <a:softEdge rad="25400"/>
              </a:effectLst>
            </c:spPr>
            <c:extLst>
              <c:ext xmlns:c16="http://schemas.microsoft.com/office/drawing/2014/chart" uri="{C3380CC4-5D6E-409C-BE32-E72D297353CC}">
                <c16:uniqueId val="{00000017-03D1-4808-A3BB-20D0DFD52519}"/>
              </c:ext>
            </c:extLst>
          </c:dPt>
          <c:dPt>
            <c:idx val="12"/>
            <c:bubble3D val="0"/>
            <c:spPr>
              <a:solidFill>
                <a:schemeClr val="accent1">
                  <a:lumMod val="80000"/>
                  <a:lumOff val="20000"/>
                </a:schemeClr>
              </a:solidFill>
              <a:ln w="19050">
                <a:solidFill>
                  <a:schemeClr val="lt1"/>
                </a:solidFill>
              </a:ln>
              <a:effectLst>
                <a:softEdge rad="25400"/>
              </a:effectLst>
            </c:spPr>
            <c:extLst>
              <c:ext xmlns:c16="http://schemas.microsoft.com/office/drawing/2014/chart" uri="{C3380CC4-5D6E-409C-BE32-E72D297353CC}">
                <c16:uniqueId val="{00000019-03D1-4808-A3BB-20D0DFD52519}"/>
              </c:ext>
            </c:extLst>
          </c:dPt>
          <c:dPt>
            <c:idx val="13"/>
            <c:bubble3D val="0"/>
            <c:spPr>
              <a:solidFill>
                <a:schemeClr val="accent2">
                  <a:lumMod val="80000"/>
                  <a:lumOff val="20000"/>
                </a:schemeClr>
              </a:solidFill>
              <a:ln w="19050">
                <a:solidFill>
                  <a:schemeClr val="lt1"/>
                </a:solidFill>
              </a:ln>
              <a:effectLst>
                <a:softEdge rad="25400"/>
              </a:effectLst>
            </c:spPr>
            <c:extLst>
              <c:ext xmlns:c16="http://schemas.microsoft.com/office/drawing/2014/chart" uri="{C3380CC4-5D6E-409C-BE32-E72D297353CC}">
                <c16:uniqueId val="{0000001B-03D1-4808-A3BB-20D0DFD52519}"/>
              </c:ext>
            </c:extLst>
          </c:dPt>
          <c:dPt>
            <c:idx val="14"/>
            <c:bubble3D val="0"/>
            <c:spPr>
              <a:solidFill>
                <a:schemeClr val="accent3">
                  <a:lumMod val="80000"/>
                  <a:lumOff val="20000"/>
                </a:schemeClr>
              </a:solidFill>
              <a:ln w="19050">
                <a:solidFill>
                  <a:schemeClr val="lt1"/>
                </a:solidFill>
              </a:ln>
              <a:effectLst>
                <a:softEdge rad="25400"/>
              </a:effectLst>
            </c:spPr>
            <c:extLst>
              <c:ext xmlns:c16="http://schemas.microsoft.com/office/drawing/2014/chart" uri="{C3380CC4-5D6E-409C-BE32-E72D297353CC}">
                <c16:uniqueId val="{0000001D-03D1-4808-A3BB-20D0DFD525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Pivot!$E$13:$E$28</c:f>
              <c:strCache>
                <c:ptCount val="15"/>
                <c:pt idx="0">
                  <c:v>Fintech</c:v>
                </c:pt>
                <c:pt idx="1">
                  <c:v>Internet software &amp; services</c:v>
                </c:pt>
                <c:pt idx="2">
                  <c:v>E-commerce &amp; direct-to-consumer</c:v>
                </c:pt>
                <c:pt idx="3">
                  <c:v>Artificial intelligence</c:v>
                </c:pt>
                <c:pt idx="4">
                  <c:v>Health</c:v>
                </c:pt>
                <c:pt idx="5">
                  <c:v>Other</c:v>
                </c:pt>
                <c:pt idx="6">
                  <c:v>Supply chain, logistics, &amp; delivery</c:v>
                </c:pt>
                <c:pt idx="7">
                  <c:v>Cybersecurity</c:v>
                </c:pt>
                <c:pt idx="8">
                  <c:v>Data management &amp; analytics</c:v>
                </c:pt>
                <c:pt idx="9">
                  <c:v>Mobile &amp; telecommunications</c:v>
                </c:pt>
                <c:pt idx="10">
                  <c:v>Hardware</c:v>
                </c:pt>
                <c:pt idx="11">
                  <c:v>Auto &amp; transportation</c:v>
                </c:pt>
                <c:pt idx="12">
                  <c:v>Edtech</c:v>
                </c:pt>
                <c:pt idx="13">
                  <c:v>Consumer &amp; retail</c:v>
                </c:pt>
                <c:pt idx="14">
                  <c:v>Travel</c:v>
                </c:pt>
              </c:strCache>
            </c:strRef>
          </c:cat>
          <c:val>
            <c:numRef>
              <c:f>Pivot!$F$13:$F$28</c:f>
              <c:numCache>
                <c:formatCode>General</c:formatCode>
                <c:ptCount val="15"/>
                <c:pt idx="0">
                  <c:v>224</c:v>
                </c:pt>
                <c:pt idx="1">
                  <c:v>205</c:v>
                </c:pt>
                <c:pt idx="2">
                  <c:v>111</c:v>
                </c:pt>
                <c:pt idx="3">
                  <c:v>84</c:v>
                </c:pt>
                <c:pt idx="4">
                  <c:v>74</c:v>
                </c:pt>
                <c:pt idx="5">
                  <c:v>58</c:v>
                </c:pt>
                <c:pt idx="6">
                  <c:v>57</c:v>
                </c:pt>
                <c:pt idx="7">
                  <c:v>50</c:v>
                </c:pt>
                <c:pt idx="8">
                  <c:v>41</c:v>
                </c:pt>
                <c:pt idx="9">
                  <c:v>38</c:v>
                </c:pt>
                <c:pt idx="10">
                  <c:v>34</c:v>
                </c:pt>
                <c:pt idx="11">
                  <c:v>31</c:v>
                </c:pt>
                <c:pt idx="12">
                  <c:v>28</c:v>
                </c:pt>
                <c:pt idx="13">
                  <c:v>25</c:v>
                </c:pt>
                <c:pt idx="14">
                  <c:v>14</c:v>
                </c:pt>
              </c:numCache>
            </c:numRef>
          </c:val>
          <c:extLst>
            <c:ext xmlns:c16="http://schemas.microsoft.com/office/drawing/2014/chart" uri="{C3380CC4-5D6E-409C-BE32-E72D297353CC}">
              <c16:uniqueId val="{00000000-8F27-4196-8A05-67E8F17C8DB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r"/>
      <c:layout>
        <c:manualLayout>
          <c:xMode val="edge"/>
          <c:yMode val="edge"/>
          <c:x val="0.65"/>
          <c:y val="0.17532188684747738"/>
          <c:w val="0.33333333333333331"/>
          <c:h val="0.757085520559930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[Unicorn_Companies excel (Autosaved).xlsx]Pivot!PivotTable7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of new unicorns</a:t>
            </a:r>
            <a:r>
              <a:rPr lang="en-US" baseline="0"/>
              <a:t> per year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areaChart>
        <c:grouping val="standard"/>
        <c:varyColors val="0"/>
        <c:ser>
          <c:idx val="0"/>
          <c:order val="0"/>
          <c:tx>
            <c:strRef>
              <c:f>Pivot!$B$30</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Pivot!$A$31:$A$41</c:f>
              <c:strCache>
                <c:ptCount val="10"/>
                <c:pt idx="0">
                  <c:v>2012</c:v>
                </c:pt>
                <c:pt idx="1">
                  <c:v>2014</c:v>
                </c:pt>
                <c:pt idx="2">
                  <c:v>2015</c:v>
                </c:pt>
                <c:pt idx="3">
                  <c:v>2016</c:v>
                </c:pt>
                <c:pt idx="4">
                  <c:v>2017</c:v>
                </c:pt>
                <c:pt idx="5">
                  <c:v>2018</c:v>
                </c:pt>
                <c:pt idx="6">
                  <c:v>2019</c:v>
                </c:pt>
                <c:pt idx="7">
                  <c:v>2020</c:v>
                </c:pt>
                <c:pt idx="8">
                  <c:v>2021</c:v>
                </c:pt>
                <c:pt idx="9">
                  <c:v>2022</c:v>
                </c:pt>
              </c:strCache>
            </c:strRef>
          </c:cat>
          <c:val>
            <c:numRef>
              <c:f>Pivot!$B$31:$B$41</c:f>
              <c:numCache>
                <c:formatCode>General</c:formatCode>
                <c:ptCount val="10"/>
                <c:pt idx="0">
                  <c:v>4</c:v>
                </c:pt>
                <c:pt idx="1">
                  <c:v>13</c:v>
                </c:pt>
                <c:pt idx="2">
                  <c:v>35</c:v>
                </c:pt>
                <c:pt idx="3">
                  <c:v>21</c:v>
                </c:pt>
                <c:pt idx="4">
                  <c:v>44</c:v>
                </c:pt>
                <c:pt idx="5">
                  <c:v>103</c:v>
                </c:pt>
                <c:pt idx="6">
                  <c:v>104</c:v>
                </c:pt>
                <c:pt idx="7">
                  <c:v>108</c:v>
                </c:pt>
                <c:pt idx="8">
                  <c:v>520</c:v>
                </c:pt>
                <c:pt idx="9">
                  <c:v>116</c:v>
                </c:pt>
              </c:numCache>
            </c:numRef>
          </c:val>
          <c:extLst>
            <c:ext xmlns:c16="http://schemas.microsoft.com/office/drawing/2014/chart" uri="{C3380CC4-5D6E-409C-BE32-E72D297353CC}">
              <c16:uniqueId val="{00000000-C522-406A-8608-60A3A5F44672}"/>
            </c:ext>
          </c:extLst>
        </c:ser>
        <c:dLbls>
          <c:showLegendKey val="0"/>
          <c:showVal val="1"/>
          <c:showCatName val="0"/>
          <c:showSerName val="0"/>
          <c:showPercent val="0"/>
          <c:showBubbleSize val="0"/>
        </c:dLbls>
        <c:axId val="1551352000"/>
        <c:axId val="1551360320"/>
      </c:areaChart>
      <c:catAx>
        <c:axId val="1551352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360320"/>
        <c:crosses val="autoZero"/>
        <c:auto val="1"/>
        <c:lblAlgn val="ctr"/>
        <c:lblOffset val="100"/>
        <c:noMultiLvlLbl val="0"/>
      </c:catAx>
      <c:valAx>
        <c:axId val="1551360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new companies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352000"/>
        <c:crosses val="autoZero"/>
        <c:crossBetween val="midCat"/>
      </c:valAx>
      <c:spPr>
        <a:noFill/>
        <a:ln>
          <a:solidFill>
            <a:schemeClr val="accent1">
              <a:alpha val="82000"/>
            </a:schemeClr>
          </a:solidFill>
        </a:ln>
        <a:effectLst/>
      </c:spPr>
    </c:plotArea>
    <c:plotVisOnly val="1"/>
    <c:dispBlanksAs val="zero"/>
    <c:showDLblsOverMax val="0"/>
  </c:chart>
  <c:spPr>
    <a:solidFill>
      <a:schemeClr val="bg1"/>
    </a:solidFill>
    <a:ln w="3175" cap="flat" cmpd="sng" algn="ctr">
      <a:solidFill>
        <a:schemeClr val="tx1">
          <a:lumMod val="15000"/>
          <a:lumOff val="85000"/>
          <a:alpha val="92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[Unicorn_Companies excel (Autosaved).xlsx]Pivot!PivotTable1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 investors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Pivot!$F$30</c:f>
              <c:strCache>
                <c:ptCount val="1"/>
                <c:pt idx="0">
                  <c:v>Total</c:v>
                </c:pt>
              </c:strCache>
            </c:strRef>
          </c:tx>
          <c:spPr>
            <a:solidFill>
              <a:schemeClr val="accent1"/>
            </a:solidFill>
            <a:ln>
              <a:noFill/>
            </a:ln>
            <a:effectLst/>
          </c:spPr>
          <c:invertIfNegative val="0"/>
          <c:cat>
            <c:strRef>
              <c:f>Pivot!$E$31:$E$37</c:f>
              <c:strCache>
                <c:ptCount val="6"/>
                <c:pt idx="0">
                  <c:v> Softbank Group</c:v>
                </c:pt>
                <c:pt idx="1">
                  <c:v>Andreessen Horowitz</c:v>
                </c:pt>
                <c:pt idx="2">
                  <c:v>Sequoia Capital China</c:v>
                </c:pt>
                <c:pt idx="3">
                  <c:v> Sequoia Capital</c:v>
                </c:pt>
                <c:pt idx="4">
                  <c:v> Accel</c:v>
                </c:pt>
                <c:pt idx="5">
                  <c:v> Tiger Global Management</c:v>
                </c:pt>
              </c:strCache>
            </c:strRef>
          </c:cat>
          <c:val>
            <c:numRef>
              <c:f>Pivot!$F$31:$F$37</c:f>
              <c:numCache>
                <c:formatCode>General</c:formatCode>
                <c:ptCount val="6"/>
                <c:pt idx="0">
                  <c:v>29</c:v>
                </c:pt>
                <c:pt idx="1">
                  <c:v>29</c:v>
                </c:pt>
                <c:pt idx="2">
                  <c:v>30</c:v>
                </c:pt>
                <c:pt idx="3">
                  <c:v>30</c:v>
                </c:pt>
                <c:pt idx="4">
                  <c:v>32</c:v>
                </c:pt>
                <c:pt idx="5">
                  <c:v>41</c:v>
                </c:pt>
              </c:numCache>
            </c:numRef>
          </c:val>
          <c:extLst>
            <c:ext xmlns:c16="http://schemas.microsoft.com/office/drawing/2014/chart" uri="{C3380CC4-5D6E-409C-BE32-E72D297353CC}">
              <c16:uniqueId val="{00000000-E316-456F-B217-99D04B41602B}"/>
            </c:ext>
          </c:extLst>
        </c:ser>
        <c:dLbls>
          <c:showLegendKey val="0"/>
          <c:showVal val="0"/>
          <c:showCatName val="0"/>
          <c:showSerName val="0"/>
          <c:showPercent val="0"/>
          <c:showBubbleSize val="0"/>
        </c:dLbls>
        <c:gapWidth val="182"/>
        <c:axId val="1401552016"/>
        <c:axId val="1401534960"/>
      </c:barChart>
      <c:catAx>
        <c:axId val="14015520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Investor</a:t>
                </a:r>
                <a:r>
                  <a:rPr lang="en-US" baseline="0"/>
                  <a:t> name</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534960"/>
        <c:crosses val="autoZero"/>
        <c:auto val="1"/>
        <c:lblAlgn val="ctr"/>
        <c:lblOffset val="100"/>
        <c:noMultiLvlLbl val="0"/>
      </c:catAx>
      <c:valAx>
        <c:axId val="14015349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investments</a:t>
                </a:r>
                <a:endParaRPr lang="en-US"/>
              </a:p>
            </c:rich>
          </c:tx>
          <c:layout>
            <c:manualLayout>
              <c:xMode val="edge"/>
              <c:yMode val="edge"/>
              <c:x val="0.44687561043825041"/>
              <c:y val="0.8960618302039445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5520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119062</xdr:colOff>
      <xdr:row>19</xdr:row>
      <xdr:rowOff>47625</xdr:rowOff>
    </xdr:from>
    <xdr:to>
      <xdr:col>11</xdr:col>
      <xdr:colOff>404813</xdr:colOff>
      <xdr:row>30</xdr:row>
      <xdr:rowOff>178593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309562</xdr:colOff>
      <xdr:row>7</xdr:row>
      <xdr:rowOff>28575</xdr:rowOff>
    </xdr:from>
    <xdr:to>
      <xdr:col>20</xdr:col>
      <xdr:colOff>572543</xdr:colOff>
      <xdr:row>19</xdr:row>
      <xdr:rowOff>59531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16</xdr:row>
      <xdr:rowOff>154782</xdr:rowOff>
    </xdr:from>
    <xdr:to>
      <xdr:col>4</xdr:col>
      <xdr:colOff>142876</xdr:colOff>
      <xdr:row>30</xdr:row>
      <xdr:rowOff>178594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180975</xdr:colOff>
      <xdr:row>7</xdr:row>
      <xdr:rowOff>28573</xdr:rowOff>
    </xdr:from>
    <xdr:to>
      <xdr:col>12</xdr:col>
      <xdr:colOff>307181</xdr:colOff>
      <xdr:row>19</xdr:row>
      <xdr:rowOff>28574</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428623</xdr:colOff>
      <xdr:row>19</xdr:row>
      <xdr:rowOff>66676</xdr:rowOff>
    </xdr:from>
    <xdr:to>
      <xdr:col>20</xdr:col>
      <xdr:colOff>581024</xdr:colOff>
      <xdr:row>30</xdr:row>
      <xdr:rowOff>180975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117475</xdr:colOff>
      <xdr:row>3</xdr:row>
      <xdr:rowOff>201083</xdr:rowOff>
    </xdr:from>
    <xdr:to>
      <xdr:col>20</xdr:col>
      <xdr:colOff>593725</xdr:colOff>
      <xdr:row>7</xdr:row>
      <xdr:rowOff>0</xdr:rowOff>
    </xdr:to>
    <xdr:sp macro="" textlink="">
      <xdr:nvSpPr>
        <xdr:cNvPr id="13" name="Rectangle 12"/>
        <xdr:cNvSpPr/>
      </xdr:nvSpPr>
      <xdr:spPr>
        <a:xfrm>
          <a:off x="10552642" y="783166"/>
          <a:ext cx="2317750" cy="582084"/>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Average years</a:t>
          </a:r>
        </a:p>
      </xdr:txBody>
    </xdr:sp>
    <xdr:clientData/>
  </xdr:twoCellAnchor>
  <xdr:twoCellAnchor editAs="oneCell">
    <xdr:from>
      <xdr:col>0</xdr:col>
      <xdr:colOff>9525</xdr:colOff>
      <xdr:row>11</xdr:row>
      <xdr:rowOff>142875</xdr:rowOff>
    </xdr:from>
    <xdr:to>
      <xdr:col>4</xdr:col>
      <xdr:colOff>161925</xdr:colOff>
      <xdr:row>16</xdr:row>
      <xdr:rowOff>152400</xdr:rowOff>
    </xdr:to>
    <mc:AlternateContent xmlns:mc="http://schemas.openxmlformats.org/markup-compatibility/2006" xmlns:a14="http://schemas.microsoft.com/office/drawing/2010/main">
      <mc:Choice Requires="a14">
        <xdr:graphicFrame macro="">
          <xdr:nvGraphicFramePr>
            <xdr:cNvPr id="18" name="Industry"/>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mlns="">
        <xdr:sp macro="" textlink="">
          <xdr:nvSpPr>
            <xdr:cNvPr id="0" name=""/>
            <xdr:cNvSpPr>
              <a:spLocks noTextEdit="1"/>
            </xdr:cNvSpPr>
          </xdr:nvSpPr>
          <xdr:spPr>
            <a:xfrm>
              <a:off x="9525" y="2270125"/>
              <a:ext cx="2607733"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19049</xdr:colOff>
      <xdr:row>7</xdr:row>
      <xdr:rowOff>19050</xdr:rowOff>
    </xdr:from>
    <xdr:to>
      <xdr:col>4</xdr:col>
      <xdr:colOff>161924</xdr:colOff>
      <xdr:row>11</xdr:row>
      <xdr:rowOff>104775</xdr:rowOff>
    </xdr:to>
    <mc:AlternateContent xmlns:mc="http://schemas.openxmlformats.org/markup-compatibility/2006" xmlns:a14="http://schemas.microsoft.com/office/drawing/2010/main">
      <mc:Choice Requires="a14">
        <xdr:graphicFrame macro="">
          <xdr:nvGraphicFramePr>
            <xdr:cNvPr id="21" name="Continent"/>
            <xdr:cNvGraphicFramePr/>
          </xdr:nvGraphicFramePr>
          <xdr:xfrm>
            <a:off x="0" y="0"/>
            <a:ext cx="0" cy="0"/>
          </xdr:xfrm>
          <a:graphic>
            <a:graphicData uri="http://schemas.microsoft.com/office/drawing/2010/slicer">
              <sle:slicer xmlns:sle="http://schemas.microsoft.com/office/drawing/2010/slicer" name="Continent"/>
            </a:graphicData>
          </a:graphic>
        </xdr:graphicFrame>
      </mc:Choice>
      <mc:Fallback xmlns="">
        <xdr:sp macro="" textlink="">
          <xdr:nvSpPr>
            <xdr:cNvPr id="0" name=""/>
            <xdr:cNvSpPr>
              <a:spLocks noTextEdit="1"/>
            </xdr:cNvSpPr>
          </xdr:nvSpPr>
          <xdr:spPr>
            <a:xfrm>
              <a:off x="19049" y="1384300"/>
              <a:ext cx="2598208" cy="847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xdr:row>
      <xdr:rowOff>2116</xdr:rowOff>
    </xdr:from>
    <xdr:to>
      <xdr:col>3</xdr:col>
      <xdr:colOff>476250</xdr:colOff>
      <xdr:row>7</xdr:row>
      <xdr:rowOff>2117</xdr:rowOff>
    </xdr:to>
    <xdr:sp macro="" textlink="">
      <xdr:nvSpPr>
        <xdr:cNvPr id="24" name="Rectangle 23"/>
        <xdr:cNvSpPr/>
      </xdr:nvSpPr>
      <xdr:spPr>
        <a:xfrm>
          <a:off x="0" y="783166"/>
          <a:ext cx="2305050" cy="581026"/>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Total Vluation in Billions</a:t>
          </a:r>
        </a:p>
      </xdr:txBody>
    </xdr:sp>
    <xdr:clientData/>
  </xdr:twoCellAnchor>
  <xdr:twoCellAnchor>
    <xdr:from>
      <xdr:col>4</xdr:col>
      <xdr:colOff>174890</xdr:colOff>
      <xdr:row>3</xdr:row>
      <xdr:rowOff>186267</xdr:rowOff>
    </xdr:from>
    <xdr:to>
      <xdr:col>8</xdr:col>
      <xdr:colOff>37306</xdr:colOff>
      <xdr:row>6</xdr:row>
      <xdr:rowOff>186267</xdr:rowOff>
    </xdr:to>
    <xdr:sp macro="" textlink="">
      <xdr:nvSpPr>
        <xdr:cNvPr id="25" name="Rectangle 24"/>
        <xdr:cNvSpPr/>
      </xdr:nvSpPr>
      <xdr:spPr>
        <a:xfrm>
          <a:off x="2630223" y="768350"/>
          <a:ext cx="2317750" cy="582084"/>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Total Funding in</a:t>
          </a:r>
          <a:r>
            <a:rPr lang="en-US" sz="1400" baseline="0"/>
            <a:t> Billions</a:t>
          </a:r>
          <a:endParaRPr lang="en-US" sz="1400"/>
        </a:p>
      </xdr:txBody>
    </xdr:sp>
    <xdr:clientData/>
  </xdr:twoCellAnchor>
  <xdr:twoCellAnchor>
    <xdr:from>
      <xdr:col>8</xdr:col>
      <xdr:colOff>349779</xdr:colOff>
      <xdr:row>3</xdr:row>
      <xdr:rowOff>188384</xdr:rowOff>
    </xdr:from>
    <xdr:to>
      <xdr:col>12</xdr:col>
      <xdr:colOff>212196</xdr:colOff>
      <xdr:row>6</xdr:row>
      <xdr:rowOff>188384</xdr:rowOff>
    </xdr:to>
    <xdr:sp macro="" textlink="">
      <xdr:nvSpPr>
        <xdr:cNvPr id="26" name="Rectangle 25"/>
        <xdr:cNvSpPr/>
      </xdr:nvSpPr>
      <xdr:spPr>
        <a:xfrm>
          <a:off x="5260446" y="770467"/>
          <a:ext cx="2317750" cy="582084"/>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 of Unicorns</a:t>
          </a:r>
        </a:p>
      </xdr:txBody>
    </xdr:sp>
    <xdr:clientData/>
  </xdr:twoCellAnchor>
  <xdr:twoCellAnchor>
    <xdr:from>
      <xdr:col>12</xdr:col>
      <xdr:colOff>524669</xdr:colOff>
      <xdr:row>3</xdr:row>
      <xdr:rowOff>194734</xdr:rowOff>
    </xdr:from>
    <xdr:to>
      <xdr:col>16</xdr:col>
      <xdr:colOff>387086</xdr:colOff>
      <xdr:row>6</xdr:row>
      <xdr:rowOff>194734</xdr:rowOff>
    </xdr:to>
    <xdr:sp macro="" textlink="">
      <xdr:nvSpPr>
        <xdr:cNvPr id="27" name="Rectangle 26"/>
        <xdr:cNvSpPr/>
      </xdr:nvSpPr>
      <xdr:spPr>
        <a:xfrm>
          <a:off x="7890669" y="776817"/>
          <a:ext cx="2317750" cy="582084"/>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a:t>
          </a:r>
          <a:r>
            <a:rPr lang="en-US" sz="1400" baseline="0"/>
            <a:t> of Industries</a:t>
          </a:r>
          <a:endParaRPr lang="en-US" sz="1400"/>
        </a:p>
      </xdr:txBody>
    </xdr:sp>
    <xdr:clientData/>
  </xdr:twoCellAnchor>
  <xdr:oneCellAnchor>
    <xdr:from>
      <xdr:col>1</xdr:col>
      <xdr:colOff>161925</xdr:colOff>
      <xdr:row>5</xdr:row>
      <xdr:rowOff>68262</xdr:rowOff>
    </xdr:from>
    <xdr:ext cx="848566" cy="342786"/>
    <xdr:sp macro="" textlink="Pivot!E47">
      <xdr:nvSpPr>
        <xdr:cNvPr id="8" name="TextBox 7"/>
        <xdr:cNvSpPr txBox="1"/>
      </xdr:nvSpPr>
      <xdr:spPr>
        <a:xfrm>
          <a:off x="771525" y="1039812"/>
          <a:ext cx="84856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8B4BD94E-E922-4FF2-8939-D6E51AE3384B}" type="TxLink">
            <a:rPr lang="en-US" sz="1600" b="0" i="0" u="none" strike="noStrike">
              <a:solidFill>
                <a:srgbClr val="000000"/>
              </a:solidFill>
              <a:latin typeface="Calibri"/>
              <a:cs typeface="Calibri"/>
            </a:rPr>
            <a:t> $3,711 </a:t>
          </a:fld>
          <a:endParaRPr lang="en-US" sz="1100"/>
        </a:p>
      </xdr:txBody>
    </xdr:sp>
    <xdr:clientData/>
  </xdr:oneCellAnchor>
  <xdr:oneCellAnchor>
    <xdr:from>
      <xdr:col>9</xdr:col>
      <xdr:colOff>608343</xdr:colOff>
      <xdr:row>5</xdr:row>
      <xdr:rowOff>68262</xdr:rowOff>
    </xdr:from>
    <xdr:ext cx="600677" cy="342786"/>
    <xdr:sp macro="" textlink="Pivot!E58">
      <xdr:nvSpPr>
        <xdr:cNvPr id="22" name="TextBox 21"/>
        <xdr:cNvSpPr txBox="1"/>
      </xdr:nvSpPr>
      <xdr:spPr>
        <a:xfrm>
          <a:off x="6094743" y="1039812"/>
          <a:ext cx="60067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AFC41029-19BF-4BC7-9EF1-72D65BC45A5B}" type="TxLink">
            <a:rPr lang="en-US" sz="1600" b="0" i="0" u="none" strike="noStrike">
              <a:solidFill>
                <a:srgbClr val="000000"/>
              </a:solidFill>
              <a:latin typeface="Calibri"/>
              <a:cs typeface="Calibri"/>
            </a:rPr>
            <a:t>1074</a:t>
          </a:fld>
          <a:endParaRPr lang="en-US" sz="1100"/>
        </a:p>
      </xdr:txBody>
    </xdr:sp>
    <xdr:clientData/>
  </xdr:oneCellAnchor>
  <xdr:oneCellAnchor>
    <xdr:from>
      <xdr:col>5</xdr:col>
      <xdr:colOff>438907</xdr:colOff>
      <xdr:row>5</xdr:row>
      <xdr:rowOff>68262</xdr:rowOff>
    </xdr:from>
    <xdr:ext cx="693395" cy="342786"/>
    <xdr:sp macro="" textlink="Pivot!E53">
      <xdr:nvSpPr>
        <xdr:cNvPr id="23" name="TextBox 22"/>
        <xdr:cNvSpPr txBox="1"/>
      </xdr:nvSpPr>
      <xdr:spPr>
        <a:xfrm>
          <a:off x="3486907" y="1039812"/>
          <a:ext cx="69339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E70631D9-3791-4815-94C6-EB1838151B1A}" type="TxLink">
            <a:rPr lang="en-US" sz="1600" b="0" i="0" u="none" strike="noStrike">
              <a:solidFill>
                <a:srgbClr val="000000"/>
              </a:solidFill>
              <a:latin typeface="Calibri"/>
              <a:cs typeface="Calibri"/>
            </a:rPr>
            <a:t> $592 </a:t>
          </a:fld>
          <a:endParaRPr lang="en-US" sz="1100"/>
        </a:p>
      </xdr:txBody>
    </xdr:sp>
    <xdr:clientData/>
  </xdr:oneCellAnchor>
  <xdr:oneCellAnchor>
    <xdr:from>
      <xdr:col>14</xdr:col>
      <xdr:colOff>313586</xdr:colOff>
      <xdr:row>5</xdr:row>
      <xdr:rowOff>68262</xdr:rowOff>
    </xdr:from>
    <xdr:ext cx="392672" cy="342786"/>
    <xdr:sp macro="" textlink="Pivot!E62">
      <xdr:nvSpPr>
        <xdr:cNvPr id="28" name="TextBox 27"/>
        <xdr:cNvSpPr txBox="1"/>
      </xdr:nvSpPr>
      <xdr:spPr>
        <a:xfrm>
          <a:off x="8847986" y="1039812"/>
          <a:ext cx="39267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7767D22D-42DA-4A39-9682-DFC996F6101E}" type="TxLink">
            <a:rPr lang="en-US" sz="1600" b="0" i="0" u="none" strike="noStrike">
              <a:solidFill>
                <a:srgbClr val="000000"/>
              </a:solidFill>
              <a:latin typeface="Calibri"/>
              <a:cs typeface="Calibri"/>
            </a:rPr>
            <a:t>15</a:t>
          </a:fld>
          <a:endParaRPr lang="en-US" sz="1100"/>
        </a:p>
      </xdr:txBody>
    </xdr:sp>
    <xdr:clientData/>
  </xdr:oneCellAnchor>
  <xdr:oneCellAnchor>
    <xdr:from>
      <xdr:col>18</xdr:col>
      <xdr:colOff>563298</xdr:colOff>
      <xdr:row>5</xdr:row>
      <xdr:rowOff>68262</xdr:rowOff>
    </xdr:from>
    <xdr:ext cx="288669" cy="342786"/>
    <xdr:sp macro="" textlink="Pivot!E69">
      <xdr:nvSpPr>
        <xdr:cNvPr id="29" name="TextBox 28"/>
        <xdr:cNvSpPr txBox="1"/>
      </xdr:nvSpPr>
      <xdr:spPr>
        <a:xfrm>
          <a:off x="11536098" y="1039812"/>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7D4DE8C8-CBE5-4F1A-AC72-63512481009D}" type="TxLink">
            <a:rPr lang="en-US" sz="1600" b="0" i="0" u="none" strike="noStrike">
              <a:solidFill>
                <a:srgbClr val="000000"/>
              </a:solidFill>
              <a:latin typeface="Calibri"/>
              <a:cs typeface="Calibri"/>
            </a:rPr>
            <a:t>7</a:t>
          </a:fld>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8</xdr:col>
      <xdr:colOff>1915815</xdr:colOff>
      <xdr:row>18</xdr:row>
      <xdr:rowOff>175460</xdr:rowOff>
    </xdr:from>
    <xdr:to>
      <xdr:col>11</xdr:col>
      <xdr:colOff>1435847</xdr:colOff>
      <xdr:row>34</xdr:row>
      <xdr:rowOff>29205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374960</xdr:colOff>
      <xdr:row>2</xdr:row>
      <xdr:rowOff>139391</xdr:rowOff>
    </xdr:from>
    <xdr:to>
      <xdr:col>11</xdr:col>
      <xdr:colOff>623771</xdr:colOff>
      <xdr:row>14</xdr:row>
      <xdr:rowOff>130969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572313</xdr:colOff>
      <xdr:row>35</xdr:row>
      <xdr:rowOff>9</xdr:rowOff>
    </xdr:from>
    <xdr:to>
      <xdr:col>11</xdr:col>
      <xdr:colOff>811135</xdr:colOff>
      <xdr:row>49</xdr:row>
      <xdr:rowOff>76209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410387</xdr:colOff>
      <xdr:row>50</xdr:row>
      <xdr:rowOff>51806</xdr:rowOff>
    </xdr:from>
    <xdr:to>
      <xdr:col>11</xdr:col>
      <xdr:colOff>638987</xdr:colOff>
      <xdr:row>64</xdr:row>
      <xdr:rowOff>128006</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1676092</xdr:colOff>
      <xdr:row>21</xdr:row>
      <xdr:rowOff>60607</xdr:rowOff>
    </xdr:from>
    <xdr:to>
      <xdr:col>8</xdr:col>
      <xdr:colOff>1607343</xdr:colOff>
      <xdr:row>36</xdr:row>
      <xdr:rowOff>38485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hreyash" refreshedDate="45001.531691203701" createdVersion="6" refreshedVersion="6" minRefreshableVersion="3" recordCount="1074">
  <cacheSource type="worksheet">
    <worksheetSource name="Table1"/>
  </cacheSource>
  <cacheFields count="22">
    <cacheField name="Company" numFmtId="0">
      <sharedItems count="1072">
        <s v="Bytedance"/>
        <s v="SpaceX"/>
        <s v="SHEIN"/>
        <s v="Stripe"/>
        <s v="Klarna"/>
        <s v="Canva"/>
        <s v="Checkout.com"/>
        <s v="Instacart"/>
        <s v="JUUL Labs"/>
        <s v="Databricks"/>
        <s v="Revolut"/>
        <s v="Epic Games"/>
        <s v="FTX"/>
        <s v="Fanatics"/>
        <s v="Chime"/>
        <s v="BYJU's"/>
        <s v="J&amp;T Express"/>
        <s v="Xiaohongshu"/>
        <s v="Miro"/>
        <s v="Yuanfudao"/>
        <s v="Rapyd"/>
        <s v="Discord"/>
        <s v="Genki Forest"/>
        <s v="goPuff"/>
        <s v="Blockchain.com"/>
        <s v="Plaid"/>
        <s v="Devoted Health"/>
        <s v="OpenSea"/>
        <s v="Grammarly"/>
        <s v="Argo AI"/>
        <s v="Northvolt"/>
        <s v="Faire"/>
        <s v="Airtable"/>
        <s v="Brex"/>
        <s v="Getir"/>
        <s v="Biosplice Therapeutics"/>
        <s v="Bitmain"/>
        <s v="GoodLeap"/>
        <s v="Xingsheng Selected"/>
        <s v="ZongMu Technology"/>
        <s v="Bolt"/>
        <s v="Swiggy"/>
        <s v="Weilong Foods"/>
        <s v="Global Switch"/>
        <s v="Celonis"/>
        <s v="Zuoyebang"/>
        <s v="Ripple"/>
        <s v="OYO Rooms"/>
        <s v="OutSystems"/>
        <s v="ServiceTitan"/>
        <s v="Alchemy"/>
        <s v="Chehaoduo"/>
        <s v="Digital Currency Group"/>
        <s v="Figma"/>
        <s v="Gusto"/>
        <s v="Lalamove"/>
        <s v="Notion Labs"/>
        <s v="reddit"/>
        <s v="Talkdesk"/>
        <s v="Thrasio"/>
        <s v="Dunamu"/>
        <s v="Yanolja"/>
        <s v="Pony.ai"/>
        <s v="Nuro"/>
        <s v="Snyk"/>
        <s v="Kavak"/>
        <s v="N26"/>
        <s v="Klaviyo"/>
        <s v="Niantic"/>
        <s v="Tanium"/>
        <s v="Dream11"/>
        <s v="DJI Innovations"/>
        <s v="Netskope"/>
        <s v="Razorpay"/>
        <s v="Dapper Labs"/>
        <s v="Lacework"/>
        <s v="Tipalti"/>
        <s v="Hopin"/>
        <s v="Caris Life Sciences"/>
        <s v="Ramp"/>
        <s v="Tempus"/>
        <s v="Fireblocks"/>
        <s v="Flexport"/>
        <s v="National Stock Exchange of India"/>
        <s v="Meicai"/>
        <s v="Impossible Foods"/>
        <s v="CRED"/>
        <s v="Attentive"/>
        <s v="Ola Cabs"/>
        <s v="Rippling"/>
        <s v="Carta"/>
        <s v="Toss"/>
        <s v="Ziroom"/>
        <s v="Scale AI"/>
        <s v="Gong"/>
        <s v="TripActions"/>
        <s v="1Password"/>
        <s v="Automation Anywhere"/>
        <s v="Gemini"/>
        <s v="ConsenSys"/>
        <s v="Ro"/>
        <s v="Black Unicorn Factory"/>
        <s v="Easyhome"/>
        <s v="WeDoctor"/>
        <s v="SVOLT"/>
        <s v="Airwallex"/>
        <s v="Deel"/>
        <s v="Mambu"/>
        <s v="Mollie"/>
        <s v="Doctolib"/>
        <s v="FiveTran"/>
        <s v="Postman"/>
        <s v="Back Market"/>
        <s v="Cityblock Health"/>
        <s v="DataRobot"/>
        <s v="Personio"/>
        <s v="RELEX Solutions"/>
        <s v="Vice Media"/>
        <s v="Workato"/>
        <s v="Upgrade"/>
        <s v="Lianjia"/>
        <s v="Hinge Health"/>
        <s v="Lyra Health"/>
        <s v="Benchling"/>
        <s v="Better.com"/>
        <s v="iCapital Network"/>
        <s v="Wiz"/>
        <s v="DailyHunt"/>
        <s v="Howden Group Holdings"/>
        <s v="Meesho"/>
        <s v="Meizu Technology"/>
        <s v="CloudWalk Technology"/>
        <s v="Royole Corporation"/>
        <s v="Monzo"/>
        <s v="Socure"/>
        <s v="VIPKid"/>
        <s v="Vinted"/>
        <s v="Lendable"/>
        <s v="UBTECH Robotics"/>
        <s v="Anduril"/>
        <s v="Checkr"/>
        <s v="Color"/>
        <s v="Dataiku"/>
        <s v="BetterUp"/>
        <s v="Pleo"/>
        <s v="Trade Republic"/>
        <s v="Chipone"/>
        <s v="Collibra"/>
        <s v="Rappi"/>
        <s v="6Sense"/>
        <s v="Cerebral"/>
        <s v="Creditas"/>
        <s v="OneTrust"/>
        <s v="QuintoAndar"/>
        <s v="C6 Bank"/>
        <s v="Cockroach Labs"/>
        <s v="Hopper"/>
        <s v="Icertis"/>
        <s v="Moon Active"/>
        <s v="OfBusiness"/>
        <s v="Ola Electric Mobility"/>
        <s v="Pine Labs"/>
        <s v="Qonto"/>
        <s v="SambaNova Systems"/>
        <s v="United Imaging Healthcare"/>
        <s v="WM Motor"/>
        <s v="ZEPZ"/>
        <s v="Abogen"/>
        <s v="Greensill"/>
        <s v="HyalRoute"/>
        <s v="Radiology Partners"/>
        <s v="Yello Mobile"/>
        <s v="Turing"/>
        <s v="Lenskart"/>
        <s v="Kraken"/>
        <s v="Horizon Robotics"/>
        <s v="MoonPay"/>
        <s v="Celsius Network"/>
        <s v="ChargeBee Technologies"/>
        <s v="Coalition"/>
        <s v="Commure"/>
        <s v="Flock Safety"/>
        <s v="Handshake"/>
        <s v="Highspot"/>
        <s v="Indigo Ag"/>
        <s v="Mirakl"/>
        <s v="Rec Room"/>
        <s v="Tekion"/>
        <s v="Otto Bock HealthCare"/>
        <s v="Outreach"/>
        <s v="WeRide"/>
        <s v="Applied Intuition"/>
        <s v="Course Hero"/>
        <s v="Relativity"/>
        <s v="Whoop"/>
        <s v="Arctic Wolf Networks"/>
        <s v="GOAT"/>
        <s v="Noom"/>
        <s v="Papaya Global"/>
        <s v="Redwood Materials"/>
        <s v="ShareChat"/>
        <s v="Sorare"/>
        <s v="VAST Data"/>
        <s v="Articulate"/>
        <s v="Dutchie"/>
        <s v="FalconX"/>
        <s v="Guild Education"/>
        <s v="Chainalysis"/>
        <s v="dbt Labs"/>
        <s v="Globalization Partners"/>
        <s v="Intarcia Therapeutics"/>
        <s v="Relativity Space"/>
        <s v="StockX"/>
        <s v="ThoughtSpot"/>
        <s v="SSENSE"/>
        <s v="BitPanda"/>
        <s v="Dataminr"/>
        <s v="Weee!"/>
        <s v="Medlinker"/>
        <s v="Hozon Auto"/>
        <s v="Aurora Solar"/>
        <s v="Branch"/>
        <s v="BrowserStack"/>
        <s v="Cerebras Systems"/>
        <s v="ClickUp"/>
        <s v="Clubhouse"/>
        <s v="Farmers Business Network"/>
        <s v="Houzz"/>
        <s v="MEGVII"/>
        <s v="Melio"/>
        <s v="Next Insurance"/>
        <s v="Olive"/>
        <s v="Patreon"/>
        <s v="PointClickCare"/>
        <s v="Rubrik"/>
        <s v="Vuori"/>
        <s v="Webflow"/>
        <s v="Yuga Labs"/>
        <s v="Zapier"/>
        <s v="Dadi Cinema"/>
        <s v="Kurly"/>
        <s v="Moglix"/>
        <s v="OpenAI"/>
        <s v="Upstox"/>
        <s v="Vista Global"/>
        <s v="Yixia"/>
        <s v="Automattic"/>
        <s v="OakNorth Bank"/>
        <s v="Worldcoin"/>
        <s v="Hive Box"/>
        <s v="Trax"/>
        <s v="MessageBird"/>
        <s v="Cohesity"/>
        <s v="Cybereason"/>
        <s v="A24 Films"/>
        <s v="Acronis"/>
        <s v="Aura"/>
        <s v="BYTON"/>
        <s v="Cato Networks"/>
        <s v="Digit Insurance"/>
        <s v="Fetch Rewards"/>
        <s v="Games24x7"/>
        <s v="GoStudent"/>
        <s v="Immutable"/>
        <s v="Infra.Market"/>
        <s v="Side"/>
        <s v="SiFive"/>
        <s v="Somatus"/>
        <s v="Sysdig"/>
        <s v="Uniphore"/>
        <s v="Varo Bank"/>
        <s v="Vercel"/>
        <s v="Oura"/>
        <s v="Unacademy"/>
        <s v="Axonius"/>
        <s v="Clari"/>
        <s v="ManoMano"/>
        <s v="Pendo"/>
        <s v="Plume"/>
        <s v="JumpCloud"/>
        <s v="Project44"/>
        <s v="Sourcegraph"/>
        <s v="OwnBackup"/>
        <s v="Starburst"/>
        <s v="Youxia Motors"/>
        <s v="Zetwerk"/>
        <s v="Cars24"/>
        <s v="Ethos"/>
        <s v="Komodo Health"/>
        <s v="Nextiva"/>
        <s v="o9 Solutions"/>
        <s v="Scopely"/>
        <s v="Sila Nanotechnologies"/>
        <s v="Via"/>
        <s v="Transmit Security"/>
        <s v="BlockDaemon"/>
        <s v="Convoy"/>
        <s v="Dream Games"/>
        <s v="Illumio"/>
        <s v="MasterClass"/>
        <s v="Graphcore"/>
        <s v="ApplyBoard"/>
        <s v="Blockstream"/>
        <s v="Cedar"/>
        <s v="ContentSquare"/>
        <s v="Eruditus Executive Education"/>
        <s v="Innovaccer"/>
        <s v="Ironclad"/>
        <s v="Skims"/>
        <s v="Thumbtack"/>
        <s v="Zipline"/>
        <s v="BharatPe"/>
        <s v="DriveWealth"/>
        <s v="Flink Food"/>
        <s v="PsiQuantum"/>
        <s v="SpotOn"/>
        <s v="Gorillas"/>
        <s v="HighRadius"/>
        <s v="Loft"/>
        <s v="Nuvemshop"/>
        <s v="Udaan"/>
        <s v="Workrise"/>
        <s v="ActiveCampaign"/>
        <s v="Age of Learning"/>
        <s v="Amber Group"/>
        <s v="Anchorage Digital"/>
        <s v="BlockFi"/>
        <s v="Calendly"/>
        <s v="Carbon Health"/>
        <s v="Circle"/>
        <s v="CMR Surgical"/>
        <s v="Contentful"/>
        <s v="Cross River Bank"/>
        <s v="Delhivery"/>
        <s v="FlixBus"/>
        <s v="Flutterwave"/>
        <s v="Forter"/>
        <s v="Grafana Labs"/>
        <s v="Groww"/>
        <s v="Inxeption"/>
        <s v="KK Group"/>
        <s v="Lattice"/>
        <s v="LaunchDarkly"/>
        <s v="Lucid"/>
        <s v="Outschool"/>
        <s v="Podium"/>
        <s v="Remote"/>
        <s v="Seismic"/>
        <s v="Sky Mavis"/>
        <s v="SouChe Holdings"/>
        <s v="TradingView"/>
        <s v="Traveloka"/>
        <s v="wefox"/>
        <s v="Wildlife Studios"/>
        <s v="1047 Games"/>
        <s v="Baiwang"/>
        <s v="Boba"/>
        <s v="Bought By Many"/>
        <s v="Cambridge Mobile Telematics"/>
        <s v="Carzone"/>
        <s v="CFGI"/>
        <s v="Cgtz"/>
        <s v="Changingedu"/>
        <s v="eDaili"/>
        <s v="ENOVATE"/>
        <s v="Fenbi Education"/>
        <s v="Hesai Tech"/>
        <s v="Il Makiage"/>
        <s v="Iluvatar CoreX"/>
        <s v="Jusfoun Big Data"/>
        <s v="Pagaya"/>
        <s v="PolicyBazaar"/>
        <s v="Promasidor Holdings"/>
        <s v="Tubatu.com"/>
        <s v="Ximalaya FM"/>
        <s v="HEYTEA"/>
        <s v="BGL Group"/>
        <s v="Claroty"/>
        <s v="Improbable"/>
        <s v="InMobi"/>
        <s v="MindMaze"/>
        <s v="Ninja Van"/>
        <s v="Pantheon Systems"/>
        <s v="SellerX"/>
        <s v="AppDirect"/>
        <s v="BrewDog"/>
        <s v="Enflame"/>
        <s v="Tradeshift"/>
        <s v="HeartFlow"/>
        <s v="Extend"/>
        <s v="Airbyte"/>
        <s v="Andela"/>
        <s v="Ascend Money"/>
        <s v="Athelas"/>
        <s v="Built"/>
        <s v="candy.com"/>
        <s v="Cognite"/>
        <s v="CoinList"/>
        <s v="Collective Health"/>
        <s v="Culture Amp"/>
        <s v="Devo"/>
        <s v="ElasticRun"/>
        <s v="Gett"/>
        <s v="ID.me"/>
        <s v="impact.com"/>
        <s v="Ledger"/>
        <s v="Lusha"/>
        <s v="Matillion"/>
        <s v="MOLOCO"/>
        <s v="Mu Sigma"/>
        <s v="Next Silicon"/>
        <s v="NotCo"/>
        <s v="Olist"/>
        <s v="Pacaso"/>
        <s v="Paradox"/>
        <s v="Persona"/>
        <s v="SmartRecruiters"/>
        <s v="Snapdocs"/>
        <s v="Solugen"/>
        <s v="StoreDot"/>
        <s v="Strava"/>
        <s v="Temporal"/>
        <s v="TuJia"/>
        <s v="Uplight"/>
        <s v="Veho"/>
        <s v="Veriff"/>
        <s v="Whatnot"/>
        <s v="Zenoti"/>
        <s v="Zeta"/>
        <s v="Loom"/>
        <s v="Mobile Premier League"/>
        <s v="Uala"/>
        <s v="Wenheyou"/>
        <s v="Star Charge"/>
        <s v="ABL Space Systems"/>
        <s v="Afiniti"/>
        <s v="ASAPP"/>
        <s v="BitSight Technologies"/>
        <s v="Cao Cao Mobility"/>
        <s v="Capitolis"/>
        <s v="Carbon"/>
        <s v="Clio"/>
        <s v="Cresta"/>
        <s v="Exabeam"/>
        <s v="ezCater"/>
        <s v="HomeLight"/>
        <s v="HoneyBook"/>
        <s v="Infinidat"/>
        <s v="Mercury"/>
        <s v="Paxos"/>
        <s v="SafetyCulture"/>
        <s v="SmartHR"/>
        <s v="Tonal"/>
        <s v="Truepill"/>
        <s v="Unite Us"/>
        <s v="Verkada"/>
        <s v="Wayflyer"/>
        <s v="Zhubajie"/>
        <s v="Transcarent"/>
        <s v="Trader Interactive"/>
        <s v="Glossier"/>
        <s v="Hibob"/>
        <s v="Jobandtalent"/>
        <s v="Optimism"/>
        <s v="solarisBank"/>
        <s v="WEMAKEPRICE"/>
        <s v="Alan"/>
        <s v="Biren Technology"/>
        <s v="Voodoo"/>
        <s v="Carsome"/>
        <s v="CircleCI"/>
        <s v="DealShare"/>
        <s v="DispatchHealth"/>
        <s v="Dragos"/>
        <s v="Gousto"/>
        <s v="H2O.ai"/>
        <s v="Harness"/>
        <s v="Harry's"/>
        <s v="PAX"/>
        <s v="Productboard"/>
        <s v="Reltio"/>
        <s v="Spotter"/>
        <s v="Vestiaire Collective"/>
        <s v="Wave"/>
        <s v="ZenBusiness"/>
        <s v="Bowery Farming"/>
        <s v="Greenlight"/>
        <s v="KeepTruckin"/>
        <s v="Odoo"/>
        <s v="Skydance Media"/>
        <s v="Uptake"/>
        <s v="MoMo"/>
        <s v="Algolia"/>
        <s v="Pattern"/>
        <s v="Spinny"/>
        <s v="Trulioo"/>
        <s v="Zume"/>
        <s v="AIWAYS"/>
        <s v="Bitso"/>
        <s v="BloomReach"/>
        <s v="Current"/>
        <s v="Dialpad"/>
        <s v="G7 Networks"/>
        <s v="Gympass"/>
        <s v="MUSINSA"/>
        <s v="NuCom Group"/>
        <s v="Reify Health"/>
        <s v="Diamond Foundry"/>
        <s v="FullStory"/>
        <s v="Lightricks"/>
        <s v="Opentrons"/>
        <s v="ZocDoc"/>
        <s v="Accelerant"/>
        <s v="Huaqin Telecom Technology"/>
        <s v="Addepar"/>
        <s v="YITU Technology"/>
        <s v="CloudWalk"/>
        <s v="Retool"/>
        <s v="Volocopter"/>
        <s v="Acorns"/>
        <s v="Aledade"/>
        <s v="CoinSwitch Kuber"/>
        <s v="ConcertAI"/>
        <s v="Eightfold.ai"/>
        <s v="FirstCry"/>
        <s v="Forto"/>
        <s v="GoCardless"/>
        <s v="InVision"/>
        <s v="Jeeves"/>
        <s v="Medable"/>
        <s v="Moveworks"/>
        <s v="MX Technologies"/>
        <s v="PayFit"/>
        <s v="ReCharge"/>
        <s v="Roofstock"/>
        <s v="Urban Company"/>
        <s v="Rokt"/>
        <s v="Starling Bank"/>
        <s v="Ankorstore"/>
        <s v="4Paradigm"/>
        <s v="Advance Intelligence Group"/>
        <s v="Aiven"/>
        <s v="Akulaku"/>
        <s v="Apeel Sciences"/>
        <s v="AppsFlyer"/>
        <s v="Avant"/>
        <s v="Aviatrix"/>
        <s v="BlaBlaCar"/>
        <s v="Black Sesame Technologies"/>
        <s v="Bunq"/>
        <s v="Calm"/>
        <s v="Chipper Cash"/>
        <s v="Clearco"/>
        <s v="ClickHouse"/>
        <s v="Clip"/>
        <s v="Cloudinary"/>
        <s v="Deliverr"/>
        <s v="Divvy Homes"/>
        <s v="Dremio"/>
        <s v="Druva"/>
        <s v="Everlaw"/>
        <s v="Exotec"/>
        <s v="Formlabs"/>
        <s v="Guoquan Shihui"/>
        <s v="Hive"/>
        <s v="HuiMin"/>
        <s v="ISN"/>
        <s v="Iterable"/>
        <s v="Kajabi"/>
        <s v="Kaseya"/>
        <s v="Keep"/>
        <s v="KRY"/>
        <s v="Loggi"/>
        <s v="LTK"/>
        <s v="Lunar"/>
        <s v="Mafengwo"/>
        <s v="Magic Leap"/>
        <s v="Misfits Market"/>
        <s v="Modern Treasury"/>
        <s v="MURAL"/>
        <s v="Mynt"/>
        <s v="Neo4j"/>
        <s v="Netlify"/>
        <s v="OCSiAl"/>
        <s v="Opay"/>
        <s v="Pipe"/>
        <s v="Preferred Networks"/>
        <s v="Quora"/>
        <s v="Redis Labs"/>
        <s v="SmartNews"/>
        <s v="Spring Health"/>
        <s v="StarkWare"/>
        <s v="SWORD Health"/>
        <s v="Tier"/>
        <s v="Trendy Group International"/>
        <s v="Unqork"/>
        <s v="VerbIT"/>
        <s v="Virta Health"/>
        <s v="Xinchao Media"/>
        <s v="Xingyun Group"/>
        <s v="XtalPi"/>
        <s v="Zilch"/>
        <s v="56PINGTAI"/>
        <s v="Alzheon"/>
        <s v="Aprogen"/>
        <s v="Axtria"/>
        <s v="Cell C"/>
        <s v="China Cloud"/>
        <s v="CredAvenue"/>
        <s v="DeepBlue Technology"/>
        <s v="dMed Biopharmaceutical"/>
        <s v="Einride"/>
        <s v="EQRx"/>
        <s v="Everly Health"/>
        <s v="Fair"/>
        <s v="Flipboard"/>
        <s v="Globality"/>
        <s v="Hosjoy"/>
        <s v="Huisuanzhang"/>
        <s v="HuJiang"/>
        <s v="Hyperchain"/>
        <s v="iTutorGroup"/>
        <s v="JimuBox"/>
        <s v="Juma Peisong"/>
        <s v="Justworks"/>
        <s v="Keenon Robotics"/>
        <s v="Kuaigou Dache"/>
        <s v="LifeMiles"/>
        <s v="LinkSure Network"/>
        <s v="MobiKwik"/>
        <s v="Modernizing Medicine"/>
        <s v="OVH"/>
        <s v="Phenom People"/>
        <s v="Pipa Coding"/>
        <s v="Qingting FM"/>
        <s v="Rad Power Bikes"/>
        <s v="Shukun Technology"/>
        <s v="Shulan Health"/>
        <s v="SITECH DEV"/>
        <s v="Snapdeal"/>
        <s v="SumUp"/>
        <s v="TalkingData"/>
        <s v="TUNGEE"/>
        <s v="UISEE Technology"/>
        <s v="Valgen Medtech"/>
        <s v="Vectra Networks"/>
        <s v="Venafi"/>
        <s v="Wacai"/>
        <s v="WeBull"/>
        <s v="WTOIP"/>
        <s v="Xiaobing"/>
        <s v="Xiaoe Tech"/>
        <s v="Yiguo"/>
        <s v="Yimidida"/>
        <s v="Yipin Shengxian"/>
        <s v="Ynsect"/>
        <s v="Hello TransTech"/>
        <s v="Miaoshou Doctor"/>
        <s v="ECARX"/>
        <s v="Eat Just"/>
        <s v="Trumid"/>
        <s v="Qualia"/>
        <s v="Beisen"/>
        <s v="Earnix"/>
        <s v="Kujiale"/>
        <s v="Orca Security"/>
        <s v="Apus Group"/>
        <s v="Forte Labs"/>
        <s v="CureFit"/>
        <s v="DT Dream"/>
        <s v="fabric"/>
        <s v="JOLLY Information Technology"/>
        <s v="K Health"/>
        <s v="Mofang Living"/>
        <s v="Spendesk"/>
        <s v="TaxBit"/>
        <s v="XiaoZhu"/>
        <s v="Yijiupi"/>
        <s v="YunQuNa"/>
        <s v="Bordrin Motors"/>
        <s v="Aleo"/>
        <s v="Coocaa"/>
        <s v="Gymshark"/>
        <s v="M1 Finance"/>
        <s v="Ouyeel"/>
        <s v="SonderMind"/>
        <s v="Astranis Space Technologies"/>
        <s v="Away"/>
        <s v="Cabify"/>
        <s v="Clarify Health"/>
        <s v="Coda"/>
        <s v="Deezer"/>
        <s v="Degreed"/>
        <s v="Deliverect"/>
        <s v="Envoy"/>
        <s v="Epidemic Sound"/>
        <s v="Figment"/>
        <s v="Firebolt"/>
        <s v="Five Star Business Finance"/>
        <s v="GupShup"/>
        <s v="Kong"/>
        <s v="Koudai"/>
        <s v="Panther Labs"/>
        <s v="Papa"/>
        <s v="Pristyn Care"/>
        <s v="Rebel Foods"/>
        <s v="Salt Security"/>
        <s v="Scalable Capital"/>
        <s v="SparkCognition"/>
        <s v="Stash"/>
        <s v="Symphony"/>
        <s v="Tripledot"/>
        <s v="VideoAmp"/>
        <s v="Yidian Zixun"/>
        <s v="Yotpo"/>
        <s v="Neon"/>
        <s v="Veepee"/>
        <s v="Alloy"/>
        <s v="Epirus"/>
        <s v="Klook"/>
        <s v="Yaoshibang"/>
        <s v="Signifyd"/>
        <s v="Motorway"/>
        <s v="RIDI"/>
        <s v="Athletic Greens"/>
        <s v="GPclub"/>
        <s v="Grove Collaborative"/>
        <s v="Tongdun Technology"/>
        <s v="Unisound"/>
        <s v="Betterment"/>
        <s v="Cava Group"/>
        <s v="CoinTracker"/>
        <s v="DistroKid"/>
        <s v="Domestika"/>
        <s v="Flock Freight"/>
        <s v="InSightec"/>
        <s v="Island"/>
        <s v="iTrustCapital"/>
        <s v="Konfio"/>
        <s v="LinkTree"/>
        <s v="Loadsmart"/>
        <s v="Lukka"/>
        <s v="Manner"/>
        <s v="The Brandtech Group"/>
        <s v="TravelPerk"/>
        <s v="YugaByte"/>
        <s v="Intercom"/>
        <s v="OVO Energy"/>
        <s v="BigID"/>
        <s v="CaptivateIQ"/>
        <s v="Flipdish"/>
        <s v="Honor Technology"/>
        <s v="Incode Technologies"/>
        <s v="Kuaikan Manhua"/>
        <s v="Marshmallow"/>
        <s v="Mythical Games"/>
        <s v="Route"/>
        <s v="Tackle.io"/>
        <s v="Nexii"/>
        <s v="GalaxySpace"/>
        <s v="Insider"/>
        <s v="Spiber"/>
        <s v="Ada Support"/>
        <s v="AgentSync"/>
        <s v="Alation"/>
        <s v="BigPanda"/>
        <s v="CarDekho"/>
        <s v="Copado"/>
        <s v="DailyPay"/>
        <s v="FloQast"/>
        <s v="Gem"/>
        <s v="GrubMarket"/>
        <s v="Helium Systems"/>
        <s v="Inari"/>
        <s v="Jokr"/>
        <s v="LivSpace"/>
        <s v="Merama"/>
        <s v="MindTickle"/>
        <s v="MyGlamm"/>
        <s v="Oda"/>
        <s v="Offchain Labs"/>
        <s v="Phantom"/>
        <s v="Pilot.com"/>
        <s v="Prime Medicine"/>
        <s v="Public"/>
        <s v="Qumulo"/>
        <s v="Rohlik"/>
        <s v="SeekOut"/>
        <s v="SmartMore"/>
        <s v="Tealium"/>
        <s v="UpGrad"/>
        <s v="Workhuman"/>
        <s v="Xpressbees"/>
        <s v="L&amp;P Cosmetic"/>
        <s v="Mininglamp Technology"/>
        <s v="Luoji Siwei"/>
        <s v="IRL"/>
        <s v="Modern Health"/>
        <s v="Tuhu"/>
        <s v="CloudBees"/>
        <s v="Elemy"/>
        <s v="Guideline"/>
        <s v="Happy Money"/>
        <s v="Rebellion Defense"/>
        <s v="STORD"/>
        <s v="At-Bay"/>
        <s v="TELD"/>
        <s v="Acko General Insurance"/>
        <s v="apna"/>
        <s v="Beyond Identity"/>
        <s v="Carousell"/>
        <s v="Chief"/>
        <s v="CoinDCX"/>
        <s v="Daily Harvest"/>
        <s v="Enpal"/>
        <s v="eSentire"/>
        <s v="Firefly Aerospace"/>
        <s v="Fundbox"/>
        <s v="G2"/>
        <s v="Gaussian Robotics"/>
        <s v="GetYourGuide"/>
        <s v="GlobalBees"/>
        <s v="Ivalua"/>
        <s v="Juanpi"/>
        <s v="Karat"/>
        <s v="LEAD School"/>
        <s v="Nexthink"/>
        <s v="People.ai"/>
        <s v="Pharmapacks"/>
        <s v="Rightway"/>
        <s v="Sennder"/>
        <s v="Sisense"/>
        <s v="Staffbase"/>
        <s v="Sunbit"/>
        <s v="TangoMe"/>
        <s v="The Bank of London"/>
        <s v="Zego"/>
        <s v="Nxin"/>
        <s v="Mamaearth"/>
        <s v="Radius Payment Solutions"/>
        <s v="Rivigo"/>
        <s v="Rubicon"/>
        <s v="Socar"/>
        <s v="MobileCoin"/>
        <s v="Density"/>
        <s v="Instabase"/>
        <s v="Jiuxian"/>
        <s v="Matrixport"/>
        <s v="Mixpanel"/>
        <s v="Sendbird"/>
        <s v="OrCam Technologies"/>
        <s v="Leap Motor"/>
        <s v="1KMXC"/>
        <s v="58 Daojia"/>
        <s v="Agile Robots"/>
        <s v="Aibee"/>
        <s v="Aircall"/>
        <s v="Ajaib"/>
        <s v="Alto Pharmacy"/>
        <s v="Amagi"/>
        <s v="Amount"/>
        <s v="Amperity"/>
        <s v="Anyscale"/>
        <s v="Aptos"/>
        <s v="Aqua Security"/>
        <s v="Assembly"/>
        <s v="Assent"/>
        <s v="Augury"/>
        <s v="Axelar"/>
        <s v="Axiom Space"/>
        <s v="Banma Network Technologies"/>
        <s v="BeiBei"/>
        <s v="BenevolentAI"/>
        <s v="Berlin Brands Group"/>
        <s v="Betterfly"/>
        <s v="BitFury"/>
        <s v="BlackBuck"/>
        <s v="Bluecore"/>
        <s v="BlueVoyant"/>
        <s v="bolttech"/>
        <s v="Boom Supersonic"/>
        <s v="Bringg"/>
        <s v="C2FO"/>
        <s v="Cadence"/>
        <s v="CAIS"/>
        <s v="Cameo"/>
        <s v="Capsule"/>
        <s v="CargoX"/>
        <s v="Carro"/>
        <s v="Carson Group"/>
        <s v="CHEQ"/>
        <s v="Chronosphere"/>
        <s v="Cider"/>
        <s v="Clara"/>
        <s v="Clearcover"/>
        <s v="CommerceIQ"/>
        <s v="Contrast Security"/>
        <s v="Darwinbox"/>
        <s v="Dental Monitoring"/>
        <s v="DianRong"/>
        <s v="Drata"/>
        <s v="DriveNets"/>
        <s v="Dune Analytics"/>
        <s v="Dxy.cn"/>
        <s v="EBANX"/>
        <s v="EcoFlow"/>
        <s v="Electric"/>
        <s v="Emerging Markets Property Group"/>
        <s v="Esusu"/>
        <s v="Evidation"/>
        <s v="Expel"/>
        <s v="Feedzai"/>
        <s v="Fever Labs"/>
        <s v="Fiture"/>
        <s v="FLASH"/>
        <s v="Flash Express"/>
        <s v="FlashEx"/>
        <s v="Fractal Analytics"/>
        <s v="Freshbooks"/>
        <s v="FXiaoKe"/>
        <s v="Gauntlet Networks"/>
        <s v="Geek+"/>
        <s v="Gelato"/>
        <s v="Glia"/>
        <s v="GO1"/>
        <s v="Groq"/>
        <s v="Hailo"/>
        <s v="Haomao.AI"/>
        <s v="Hasura"/>
        <s v="HAYDON"/>
        <s v="Heyday"/>
        <s v="HMD Global"/>
        <s v="Hotmart"/>
        <s v="Huike Group"/>
        <s v="Human Interest"/>
        <s v="Ibotta"/>
        <s v="iCarbonX"/>
        <s v="iFood"/>
        <s v="InFarm"/>
        <s v="Infobip"/>
        <s v="Injective Protocol"/>
        <s v="Intellifusion"/>
        <s v="Interos"/>
        <s v="Iodine Software"/>
        <s v="JoyTunes"/>
        <s v="Kendra Scott"/>
        <s v="Kitopi"/>
        <s v="KnowBox"/>
        <s v="Kopi Kenangan"/>
        <s v="Lamabang"/>
        <s v="LayerZero Labs"/>
        <s v="Lessen"/>
        <s v="LetsGetChecked"/>
        <s v="Licious"/>
        <s v="LinkDoc Technology"/>
        <s v="Locus Robotics"/>
        <s v="Lookout"/>
        <s v="Lydia"/>
        <s v="MadeiraMadeira"/>
        <s v="Maimai"/>
        <s v="Mammoth Biosciences"/>
        <s v="Masterworks"/>
        <s v="Maven Clinic"/>
        <s v="MediaMath"/>
        <s v="Meero"/>
        <s v="Mensa Brands"/>
        <s v="Mia.com"/>
        <s v="Minio"/>
        <s v="Mobvoi"/>
        <s v="Moka"/>
        <s v="Momenta"/>
        <s v="Morning Consult"/>
        <s v="Movile"/>
        <s v="Mux"/>
        <s v="Nature's Fynd"/>
        <s v="Newlink Group"/>
        <s v="News Break"/>
        <s v="Newsela"/>
        <s v="NIUM"/>
        <s v="NoBroker"/>
        <s v="Noname Security"/>
        <s v="Numbrs"/>
        <s v="Omada Health"/>
        <s v="Omio"/>
        <s v="ONE"/>
        <s v="OpenWeb"/>
        <s v="Orbbec Technology"/>
        <s v="Orca Bio"/>
        <s v="Orchard"/>
        <s v="Owkin"/>
        <s v="PandaDoc"/>
        <s v="Pat McGrath Labs"/>
        <s v="PatSnap"/>
        <s v="Payhawk"/>
        <s v="Pentera"/>
        <s v="Pet Circle"/>
        <s v="PicsArt"/>
        <s v="PLACE"/>
        <s v="Placer.ai"/>
        <s v="Playco"/>
        <s v="Poizon"/>
        <s v="PPRO"/>
        <s v="Printful"/>
        <s v="Quantum Metric"/>
        <s v="Quizlet"/>
        <s v="RapidAPI"/>
        <s v="Razor"/>
        <s v="Red Ventures"/>
        <s v="REEF Technology"/>
        <s v="ReliaQuest"/>
        <s v="Revolution Precrafted"/>
        <s v="Rothy's"/>
        <s v="SaltPay"/>
        <s v="Savage X Fenty"/>
        <s v="Scalapay"/>
        <s v="Scandit"/>
        <s v="Sentry"/>
        <s v="Shield AI"/>
        <s v="Shift Technology"/>
        <s v="ShipBob"/>
        <s v="Shippo"/>
        <s v="Sidecar Health"/>
        <s v="Sift"/>
        <s v="Skydio"/>
        <s v="Slice"/>
        <s v="SmartAsset"/>
        <s v="SMS Assist"/>
        <s v="SnapLogic"/>
        <s v="Snorkel AI"/>
        <s v="Solo.io"/>
        <s v="SoundHound"/>
        <s v="Splashtop"/>
        <s v="Standard"/>
        <s v="Stytch"/>
        <s v="Swile"/>
        <s v="Tarana Wireless"/>
        <s v="TechStyle Fashion Group"/>
        <s v="TensTorrent"/>
        <s v="TERMINUS Technology"/>
        <s v="Tezign"/>
        <s v="The Zebra"/>
        <s v="Thirty Madison"/>
        <s v="Thought Machine"/>
        <s v="Timescale"/>
        <s v="Tractable"/>
        <s v="Tresata"/>
        <s v="TrialSpark"/>
        <s v="TrueLayer"/>
        <s v="Unico"/>
        <s v="Vagaro"/>
        <s v="Vedantu"/>
        <s v="Veev"/>
        <s v="Vise"/>
        <s v="Visier"/>
        <s v="VOI"/>
        <s v="Vox Media"/>
        <s v="VTS"/>
        <s v="Watershed"/>
        <s v="Weights &amp; Biases"/>
        <s v="WeLab"/>
        <s v="Womai"/>
        <s v="Wrapbook"/>
        <s v="Xendit"/>
        <s v="XForcePlus"/>
        <s v="YH Global"/>
        <s v="YipitData"/>
        <s v="Yunxuetang"/>
        <s v="Zhaogang"/>
        <s v="Zhuan Zhuan"/>
        <s v="Zihaiguo"/>
        <s v="Zopa"/>
        <s v="Zwift"/>
      </sharedItems>
    </cacheField>
    <cacheField name="Valuation in billions" numFmtId="1">
      <sharedItems containsSemiMixedTypes="0" containsString="0" containsNumber="1" containsInteger="1" minValue="1" maxValue="180"/>
    </cacheField>
    <cacheField name="year Joined" numFmtId="165">
      <sharedItems containsSemiMixedTypes="0" containsNonDate="0" containsDate="1" containsString="0" minDate="2007-07-02T00:00:00" maxDate="2022-04-06T00:00:00" count="639">
        <d v="2017-04-07T00:00:00"/>
        <d v="2012-12-01T00:00:00"/>
        <d v="2018-07-03T00:00:00"/>
        <d v="2014-01-23T00:00:00"/>
        <d v="2011-12-12T00:00:00"/>
        <d v="2018-01-08T00:00:00"/>
        <d v="2019-05-02T00:00:00"/>
        <d v="2014-12-30T00:00:00"/>
        <d v="2017-12-20T00:00:00"/>
        <d v="2019-02-05T00:00:00"/>
        <d v="2018-04-26T00:00:00"/>
        <d v="2018-10-26T00:00:00"/>
        <d v="2021-07-20T00:00:00"/>
        <d v="2012-06-06T00:00:00"/>
        <d v="2019-03-05T00:00:00"/>
        <d v="2017-07-25T00:00:00"/>
        <d v="2021-04-07T00:00:00"/>
        <d v="2016-03-31T00:00:00"/>
        <d v="2022-01-05T00:00:00"/>
        <d v="2017-05-31T00:00:00"/>
        <d v="2019-12-03T00:00:00"/>
        <d v="2018-04-20T00:00:00"/>
        <d v="2020-03-01T00:00:00"/>
        <d v="2020-10-08T00:00:00"/>
        <d v="2021-02-17T00:00:00"/>
        <d v="2018-12-11T00:00:00"/>
        <d v="2018-10-16T00:00:00"/>
        <d v="2019-10-10T00:00:00"/>
        <d v="2019-07-12T00:00:00"/>
        <d v="2019-06-12T00:00:00"/>
        <d v="2019-10-30T00:00:00"/>
        <d v="2018-11-15T00:00:00"/>
        <d v="2018-10-05T00:00:00"/>
        <d v="2021-03-26T00:00:00"/>
        <d v="2018-08-06T00:00:00"/>
        <d v="2018-07-06T00:00:00"/>
        <d v="2021-10-13T00:00:00"/>
        <d v="2020-07-22T00:00:00"/>
        <d v="2021-06-03T00:00:00"/>
        <d v="2018-05-29T00:00:00"/>
        <d v="2018-06-21T00:00:00"/>
        <d v="2021-05-08T00:00:00"/>
        <d v="2016-12-22T00:00:00"/>
        <d v="2021-10-08T00:00:00"/>
        <d v="2018-06-26T00:00:00"/>
        <d v="2018-07-18T00:00:00"/>
        <d v="2019-12-20T00:00:00"/>
        <d v="2018-09-25T00:00:00"/>
        <d v="2018-06-05T00:00:00"/>
        <d v="2018-11-14T00:00:00"/>
        <d v="2021-10-28T00:00:00"/>
        <d v="2016-03-12T00:00:00"/>
        <d v="2021-11-01T00:00:00"/>
        <d v="2020-04-30T00:00:00"/>
        <d v="2015-12-18T00:00:00"/>
        <d v="2019-02-21T00:00:00"/>
        <d v="2020-04-01T00:00:00"/>
        <d v="2017-07-31T00:00:00"/>
        <d v="2018-10-03T00:00:00"/>
        <d v="2020-07-15T00:00:00"/>
        <d v="2021-07-22T00:00:00"/>
        <d v="2019-06-10T00:00:00"/>
        <d v="2018-07-11T00:00:00"/>
        <d v="2019-02-11T00:00:00"/>
        <d v="2020-01-21T00:00:00"/>
        <d v="2020-10-01T00:00:00"/>
        <d v="2019-01-10T00:00:00"/>
        <d v="2020-11-17T00:00:00"/>
        <d v="2017-11-24T00:00:00"/>
        <d v="2015-03-31T00:00:00"/>
        <d v="2019-04-09T00:00:00"/>
        <d v="2015-01-23T00:00:00"/>
        <d v="2018-11-13T00:00:00"/>
        <d v="2020-10-11T00:00:00"/>
        <d v="2021-03-30T00:00:00"/>
        <d v="2021-01-07T00:00:00"/>
        <d v="2020-10-06T00:00:00"/>
        <d v="2020-11-10T00:00:00"/>
        <d v="2021-05-12T00:00:00"/>
        <d v="2021-03-29T00:00:00"/>
        <d v="2018-03-21T00:00:00"/>
        <d v="2021-07-27T00:00:00"/>
        <d v="2018-04-30T00:00:00"/>
        <d v="2020-07-01T00:00:00"/>
        <d v="2016-06-22T00:00:00"/>
        <d v="2019-05-13T00:00:00"/>
        <d v="2021-04-06T00:00:00"/>
        <d v="2020-09-23T00:00:00"/>
        <d v="2014-10-27T00:00:00"/>
        <d v="2020-08-04T00:00:00"/>
        <d v="2019-05-06T00:00:00"/>
        <d v="2018-12-09T00:00:00"/>
        <d v="2018-01-17T00:00:00"/>
        <d v="2019-08-05T00:00:00"/>
        <d v="2020-08-12T00:00:00"/>
        <d v="2018-11-08T00:00:00"/>
        <d v="2021-07-08T00:00:00"/>
        <d v="2018-07-02T00:00:00"/>
        <d v="2021-11-19T00:00:00"/>
        <d v="2021-11-17T00:00:00"/>
        <d v="2020-07-27T00:00:00"/>
        <d v="2021-05-20T00:00:00"/>
        <d v="2018-02-12T00:00:00"/>
        <d v="2015-09-22T00:00:00"/>
        <d v="2020-06-08T00:00:00"/>
        <d v="2019-03-25T00:00:00"/>
        <d v="2021-04-21T00:00:00"/>
        <d v="2021-01-06T00:00:00"/>
        <d v="2020-09-08T00:00:00"/>
        <d v="2019-03-19T00:00:00"/>
        <d v="2020-06-30T00:00:00"/>
        <d v="2020-06-11T00:00:00"/>
        <d v="2021-05-18T00:00:00"/>
        <d v="2020-12-10T00:00:00"/>
        <d v="2019-07-29T00:00:00"/>
        <d v="2021-01-19T00:00:00"/>
        <d v="2022-02-17T00:00:00"/>
        <d v="2011-04-02T00:00:00"/>
        <d v="2021-01-12T00:00:00"/>
        <d v="2016-04-07T00:00:00"/>
        <d v="2020-08-25T00:00:00"/>
        <d v="2021-04-14T00:00:00"/>
        <d v="2021-03-17T00:00:00"/>
        <d v="2020-12-22T00:00:00"/>
        <d v="2020-09-29T00:00:00"/>
        <d v="2021-04-05T00:00:00"/>
        <d v="2014-07-23T00:00:00"/>
        <d v="2018-10-08T00:00:00"/>
        <d v="2015-08-18T00:00:00"/>
        <d v="2018-10-31T00:00:00"/>
        <d v="2021-03-16T00:00:00"/>
        <d v="2016-08-04T00:00:00"/>
        <d v="2019-11-27T00:00:00"/>
        <d v="2021-03-31T00:00:00"/>
        <d v="2016-07-25T00:00:00"/>
        <d v="2019-09-11T00:00:00"/>
        <d v="2019-09-19T00:00:00"/>
        <d v="2021-01-04T00:00:00"/>
        <d v="2019-12-04T00:00:00"/>
        <d v="2021-02-25T00:00:00"/>
        <d v="2021-07-06T00:00:00"/>
        <d v="2021-12-16T00:00:00"/>
        <d v="2019-01-29T00:00:00"/>
        <d v="2018-08-31T00:00:00"/>
        <d v="2021-06-10T00:00:00"/>
        <d v="2020-12-18T00:00:00"/>
        <d v="2019-07-11T00:00:00"/>
        <d v="2019-09-09T00:00:00"/>
        <d v="2020-12-02T00:00:00"/>
        <d v="2021-03-24T00:00:00"/>
        <d v="2019-07-17T00:00:00"/>
        <d v="2020-01-26T00:00:00"/>
        <d v="2021-07-31T00:00:00"/>
        <d v="2019-07-02T00:00:00"/>
        <d v="2020-01-24T00:00:00"/>
        <d v="2022-01-11T00:00:00"/>
        <d v="2021-04-13T00:00:00"/>
        <d v="2017-09-15T00:00:00"/>
        <d v="2019-03-08T00:00:00"/>
        <d v="2021-08-23T00:00:00"/>
        <d v="2021-11-29T00:00:00"/>
        <d v="2018-07-16T00:00:00"/>
        <d v="2020-05-26T00:00:00"/>
        <d v="2018-02-26T00:00:00"/>
        <d v="2014-11-11T00:00:00"/>
        <d v="2021-12-20T00:00:00"/>
        <d v="2019-06-25T00:00:00"/>
        <d v="2019-02-27T00:00:00"/>
        <d v="2021-11-22T00:00:00"/>
        <d v="2021-10-12T00:00:00"/>
        <d v="2021-04-20T00:00:00"/>
        <d v="2021-09-16T00:00:00"/>
        <d v="2021-07-13T00:00:00"/>
        <d v="2021-02-22T00:00:00"/>
        <d v="2017-09-26T00:00:00"/>
        <d v="2020-09-22T00:00:00"/>
        <d v="2021-03-23T00:00:00"/>
        <d v="2020-10-21T00:00:00"/>
        <d v="2017-06-24T00:00:00"/>
        <d v="2019-04-16T00:00:00"/>
        <d v="2020-12-23T00:00:00"/>
        <d v="2020-10-22T00:00:00"/>
        <d v="2020-02-12T00:00:00"/>
        <d v="2021-03-18T00:00:00"/>
        <d v="2020-10-28T00:00:00"/>
        <d v="2021-05-24T00:00:00"/>
        <d v="2021-03-04T00:00:00"/>
        <d v="2021-07-28T00:00:00"/>
        <d v="2021-04-08T00:00:00"/>
        <d v="2021-09-21T00:00:00"/>
        <d v="2020-04-16T00:00:00"/>
        <d v="2021-07-01T00:00:00"/>
        <d v="2021-08-10T00:00:00"/>
        <d v="2019-11-13T00:00:00"/>
        <d v="2020-11-23T00:00:00"/>
        <d v="2021-06-30T00:00:00"/>
        <d v="2022-01-24T00:00:00"/>
        <d v="2014-04-01T00:00:00"/>
        <d v="2019-06-26T00:00:00"/>
        <d v="2018-05-08T00:00:00"/>
        <d v="2021-06-08T00:00:00"/>
        <d v="2018-06-04T00:00:00"/>
        <d v="2018-07-31T00:00:00"/>
        <d v="2022-02-22T00:00:00"/>
        <d v="2018-09-10T00:00:00"/>
        <d v="2021-06-16T00:00:00"/>
        <d v="2020-12-15T00:00:00"/>
        <d v="2021-01-24T00:00:00"/>
        <d v="2020-08-03T00:00:00"/>
        <d v="2014-09-30T00:00:00"/>
        <d v="2017-10-31T00:00:00"/>
        <d v="2021-01-25T00:00:00"/>
        <d v="2019-10-07T00:00:00"/>
        <d v="2020-12-01T00:00:00"/>
        <d v="2020-09-02T00:00:00"/>
        <d v="2017-04-28T00:00:00"/>
        <d v="2021-01-13T00:00:00"/>
        <d v="2022-03-22T00:00:00"/>
        <d v="2021-01-14T00:00:00"/>
        <d v="2016-05-11T00:00:00"/>
        <d v="2021-07-09T00:00:00"/>
        <d v="2021-05-17T00:00:00"/>
        <d v="2019-07-22T00:00:00"/>
        <d v="2017-08-23T00:00:00"/>
        <d v="2015-11-24T00:00:00"/>
        <d v="2013-05-27T00:00:00"/>
        <d v="2017-10-12T00:00:00"/>
        <d v="2021-06-29T00:00:00"/>
        <d v="2018-01-23T00:00:00"/>
        <d v="2018-06-11T00:00:00"/>
        <d v="2019-08-06T00:00:00"/>
        <d v="2022-03-09T00:00:00"/>
        <d v="2019-09-18T00:00:00"/>
        <d v="2021-06-09T00:00:00"/>
        <d v="2021-01-15T00:00:00"/>
        <d v="2022-03-30T00:00:00"/>
        <d v="2021-06-22T00:00:00"/>
        <d v="2022-03-07T00:00:00"/>
        <d v="2021-03-22T00:00:00"/>
        <d v="2022-03-16T00:00:00"/>
        <d v="2022-02-23T00:00:00"/>
        <d v="2021-04-28T00:00:00"/>
        <d v="2022-02-16T00:00:00"/>
        <d v="2021-09-09T00:00:00"/>
        <d v="2021-06-23T00:00:00"/>
        <d v="2022-04-05T00:00:00"/>
        <d v="2021-03-01T00:00:00"/>
        <d v="2021-03-03T00:00:00"/>
        <d v="2021-07-05T00:00:00"/>
        <d v="2019-10-17T00:00:00"/>
        <d v="2021-02-23T00:00:00"/>
        <d v="2021-09-13T00:00:00"/>
        <d v="2021-06-01T00:00:00"/>
        <d v="2021-01-28T00:00:00"/>
        <d v="2018-04-02T00:00:00"/>
        <d v="2021-08-20T00:00:00"/>
        <d v="2020-11-24T00:00:00"/>
        <d v="2021-05-11T00:00:00"/>
        <d v="2020-05-22T00:00:00"/>
        <d v="2021-09-14T00:00:00"/>
        <d v="2020-04-28T00:00:00"/>
        <d v="2019-10-29T00:00:00"/>
        <d v="2020-03-30T00:00:00"/>
        <d v="2018-09-21T00:00:00"/>
        <d v="2015-04-14T00:00:00"/>
        <d v="2021-05-13T00:00:00"/>
        <d v="2018-12-18T00:00:00"/>
        <d v="2020-05-05T00:00:00"/>
        <d v="2021-08-24T00:00:00"/>
        <d v="2021-03-09T00:00:00"/>
        <d v="2021-05-25T00:00:00"/>
        <d v="2021-08-12T00:00:00"/>
        <d v="2021-02-19T00:00:00"/>
        <d v="2022-01-18T00:00:00"/>
        <d v="2021-04-09T00:00:00"/>
        <d v="2015-09-29T00:00:00"/>
        <d v="2019-05-20T00:00:00"/>
        <d v="2021-07-30T00:00:00"/>
        <d v="2021-12-01T00:00:00"/>
        <d v="2021-05-26T00:00:00"/>
        <d v="2021-03-25T00:00:00"/>
        <d v="2020-01-07T00:00:00"/>
        <d v="2020-01-03T00:00:00"/>
        <d v="2021-08-17T00:00:00"/>
        <d v="2018-09-04T00:00:00"/>
        <d v="2019-09-30T00:00:00"/>
        <d v="2016-05-03T00:00:00"/>
        <d v="2021-06-21T00:00:00"/>
        <d v="2021-12-15T00:00:00"/>
        <d v="2021-03-11T00:00:00"/>
        <d v="2021-01-26T00:00:00"/>
        <d v="2021-07-21T00:00:00"/>
        <d v="2018-05-15T00:00:00"/>
        <d v="2019-09-17T00:00:00"/>
        <d v="2022-02-11T00:00:00"/>
        <d v="2019-07-18T00:00:00"/>
        <d v="2020-11-19T00:00:00"/>
        <d v="2022-01-13T00:00:00"/>
        <d v="2019-10-23T00:00:00"/>
        <d v="2020-04-07T00:00:00"/>
        <d v="2021-10-04T00:00:00"/>
        <d v="2017-11-01T00:00:00"/>
        <d v="2021-10-14T00:00:00"/>
        <d v="2017-01-01T00:00:00"/>
        <d v="2019-12-05T00:00:00"/>
        <d v="2018-12-19T00:00:00"/>
        <d v="2019-03-01T00:00:00"/>
        <d v="2021-09-15T00:00:00"/>
        <d v="2017-02-21T00:00:00"/>
        <d v="2017-10-30T00:00:00"/>
        <d v="2019-02-01T00:00:00"/>
        <d v="2019-04-15T00:00:00"/>
        <d v="2021-02-07T00:00:00"/>
        <d v="2020-08-01T00:00:00"/>
        <d v="2022-01-10T00:00:00"/>
        <d v="2018-07-09T00:00:00"/>
        <d v="2020-06-17T00:00:00"/>
        <d v="2016-11-08T00:00:00"/>
        <d v="2015-03-09T00:00:00"/>
        <d v="2017-09-22T00:00:00"/>
        <d v="2019-07-01T00:00:00"/>
        <d v="2021-06-17T00:00:00"/>
        <d v="2017-05-11T00:00:00"/>
        <d v="2014-12-02T00:00:00"/>
        <d v="2016-01-28T00:00:00"/>
        <d v="2021-09-27T00:00:00"/>
        <d v="2021-12-09T00:00:00"/>
        <d v="2015-10-07T00:00:00"/>
        <d v="2017-04-10T00:00:00"/>
        <d v="2021-01-05T00:00:00"/>
        <d v="2018-05-30T00:00:00"/>
        <d v="2017-12-04T00:00:00"/>
        <d v="2021-12-17T00:00:00"/>
        <d v="2021-09-29T00:00:00"/>
        <d v="2022-01-31T00:00:00"/>
        <d v="2021-09-30T00:00:00"/>
        <d v="2021-10-21T00:00:00"/>
        <d v="2021-05-19T00:00:00"/>
        <d v="2021-10-15T00:00:00"/>
        <d v="2019-06-17T00:00:00"/>
        <d v="2021-07-29T00:00:00"/>
        <d v="2021-10-26T00:00:00"/>
        <d v="2022-02-07T00:00:00"/>
        <d v="2016-05-24T00:00:00"/>
        <d v="2021-03-19T00:00:00"/>
        <d v="2021-11-10T00:00:00"/>
        <d v="2021-04-29T00:00:00"/>
        <d v="2013-02-07T00:00:00"/>
        <d v="2021-06-14T00:00:00"/>
        <d v="2021-07-26T00:00:00"/>
        <d v="2021-12-27T00:00:00"/>
        <d v="2021-09-10T00:00:00"/>
        <d v="2022-01-04T00:00:00"/>
        <d v="2020-11-16T00:00:00"/>
        <d v="2015-06-17T00:00:00"/>
        <d v="2021-12-21T00:00:00"/>
        <d v="2022-01-26T00:00:00"/>
        <d v="2021-08-13T00:00:00"/>
        <d v="2021-04-17T00:00:00"/>
        <d v="2017-04-14T00:00:00"/>
        <d v="2015-08-20T00:00:00"/>
        <d v="2021-04-27T00:00:00"/>
        <d v="2022-03-17T00:00:00"/>
        <d v="2019-04-02T00:00:00"/>
        <d v="2021-09-02T00:00:00"/>
        <d v="2021-05-04T00:00:00"/>
        <d v="2015-04-29T00:00:00"/>
        <d v="2021-07-03T00:00:00"/>
        <d v="2021-05-03T00:00:00"/>
        <d v="2021-10-27T00:00:00"/>
        <d v="2020-01-29T00:00:00"/>
        <d v="2022-02-01T00:00:00"/>
        <d v="2015-06-16T00:00:00"/>
        <d v="2015-09-09T00:00:00"/>
        <d v="2021-04-19T00:00:00"/>
        <d v="2020-08-18T00:00:00"/>
        <d v="2020-08-17T00:00:00"/>
        <d v="2021-07-12T00:00:00"/>
        <d v="2022-01-27T00:00:00"/>
        <d v="2020-11-03T00:00:00"/>
        <d v="2021-11-07T00:00:00"/>
        <d v="2018-02-16T00:00:00"/>
        <d v="2018-10-22T00:00:00"/>
        <d v="2022-02-02T00:00:00"/>
        <d v="2021-11-04T00:00:00"/>
        <d v="2021-09-07T00:00:00"/>
        <d v="2021-11-09T00:00:00"/>
        <d v="2020-09-24T00:00:00"/>
        <d v="2019-04-23T00:00:00"/>
        <d v="2020-02-11T00:00:00"/>
        <d v="2015-10-27T00:00:00"/>
        <d v="2021-12-10T00:00:00"/>
        <d v="2021-10-06T00:00:00"/>
        <d v="2021-11-24T00:00:00"/>
        <d v="2021-06-07T00:00:00"/>
        <d v="2018-11-01T00:00:00"/>
        <d v="2018-04-16T00:00:00"/>
        <d v="2021-05-05T00:00:00"/>
        <d v="2022-02-15T00:00:00"/>
        <d v="2019-11-11T00:00:00"/>
        <d v="2018-02-22T00:00:00"/>
        <d v="2021-08-04T00:00:00"/>
        <d v="2019-07-31T00:00:00"/>
        <d v="2021-09-23T00:00:00"/>
        <d v="2022-01-12T00:00:00"/>
        <d v="2019-10-08T00:00:00"/>
        <d v="2021-06-15T00:00:00"/>
        <d v="2018-03-08T00:00:00"/>
        <d v="2021-09-08T00:00:00"/>
        <d v="2021-12-22T00:00:00"/>
        <d v="2022-03-04T00:00:00"/>
        <d v="2022-03-29T00:00:00"/>
        <d v="2020-10-27T00:00:00"/>
        <d v="2020-02-07T00:00:00"/>
        <d v="2022-02-08T00:00:00"/>
        <d v="2022-03-14T00:00:00"/>
        <d v="2022-01-06T00:00:00"/>
        <d v="2021-05-06T00:00:00"/>
        <d v="2022-03-10T00:00:00"/>
        <d v="2021-03-08T00:00:00"/>
        <d v="2021-10-18T00:00:00"/>
        <d v="2012-12-17T00:00:00"/>
        <d v="2015-09-16T00:00:00"/>
        <d v="2021-09-22T00:00:00"/>
        <d v="2021-06-18T00:00:00"/>
        <d v="2019-02-06T00:00:00"/>
        <d v="2021-05-31T00:00:00"/>
        <d v="2019-06-20T00:00:00"/>
        <d v="2020-03-10T00:00:00"/>
        <d v="2022-01-17T00:00:00"/>
        <d v="2018-08-01T00:00:00"/>
        <d v="2016-09-05T00:00:00"/>
        <d v="2020-12-17T00:00:00"/>
        <d v="2019-03-27T00:00:00"/>
        <d v="2020-05-19T00:00:00"/>
        <d v="2019-06-05T00:00:00"/>
        <d v="2019-05-23T00:00:00"/>
        <d v="2014-10-21T00:00:00"/>
        <d v="2019-03-04T00:00:00"/>
        <d v="2018-05-17T00:00:00"/>
        <d v="2017-04-21T00:00:00"/>
        <d v="2021-10-25T00:00:00"/>
        <d v="2012-02-13T00:00:00"/>
        <d v="2018-04-09T00:00:00"/>
        <d v="2021-08-11T00:00:00"/>
        <d v="2020-09-30T00:00:00"/>
        <d v="2019-05-31T00:00:00"/>
        <d v="2017-08-07T00:00:00"/>
        <d v="2021-12-31T00:00:00"/>
        <d v="2021-01-11T00:00:00"/>
        <d v="2020-12-03T00:00:00"/>
        <d v="2018-12-20T00:00:00"/>
        <d v="2015-07-22T00:00:00"/>
        <d v="2019-01-22T00:00:00"/>
        <d v="2018-10-18T00:00:00"/>
        <d v="2015-10-29T00:00:00"/>
        <d v="2021-04-11T00:00:00"/>
        <d v="2015-11-18T00:00:00"/>
        <d v="2015-04-21T00:00:00"/>
        <d v="2018-11-26T00:00:00"/>
        <d v="2020-01-28T00:00:00"/>
        <d v="2018-07-13T00:00:00"/>
        <d v="2015-07-13T00:00:00"/>
        <d v="2015-01-01T00:00:00"/>
        <d v="2017-05-10T00:00:00"/>
        <d v="2016-08-15T00:00:00"/>
        <d v="2021-06-02T00:00:00"/>
        <d v="2021-08-16T00:00:00"/>
        <d v="2019-05-16T00:00:00"/>
        <d v="2014-05-21T00:00:00"/>
        <d v="2019-07-16T00:00:00"/>
        <d v="2021-02-18T00:00:00"/>
        <d v="2018-04-08T00:00:00"/>
        <d v="2016-11-09T00:00:00"/>
        <d v="2019-01-14T00:00:00"/>
        <d v="2019-03-11T00:00:00"/>
        <d v="2018-06-01T00:00:00"/>
        <d v="2019-06-27T00:00:00"/>
        <d v="2020-10-26T00:00:00"/>
        <d v="2017-11-30T00:00:00"/>
        <d v="2020-12-21T00:00:00"/>
        <d v="2021-02-21T00:00:00"/>
        <d v="2019-10-25T00:00:00"/>
        <d v="2015-01-16T00:00:00"/>
        <d v="2017-06-08T00:00:00"/>
        <d v="2022-02-24T00:00:00"/>
        <d v="2016-04-13T00:00:00"/>
        <d v="2018-09-20T00:00:00"/>
        <d v="2019-06-03T00:00:00"/>
        <d v="2018-03-16T00:00:00"/>
        <d v="2020-08-14T00:00:00"/>
        <d v="2021-07-14T00:00:00"/>
        <d v="2019-05-15T00:00:00"/>
        <d v="2018-01-22T00:00:00"/>
        <d v="2018-08-02T00:00:00"/>
        <d v="2020-12-31T00:00:00"/>
        <d v="2014-10-23T00:00:00"/>
        <d v="2021-12-02T00:00:00"/>
        <d v="2021-12-07T00:00:00"/>
        <d v="2021-10-07T00:00:00"/>
        <d v="2022-02-10T00:00:00"/>
        <d v="2022-01-25T00:00:00"/>
        <d v="2021-02-03T00:00:00"/>
        <d v="2017-05-16T00:00:00"/>
        <d v="2022-02-14T00:00:00"/>
        <d v="2017-10-17T00:00:00"/>
        <d v="2007-07-02T00:00:00"/>
        <d v="2018-08-07T00:00:00"/>
        <d v="2021-04-15T00:00:00"/>
        <d v="2019-09-06T00:00:00"/>
        <d v="2019-04-25T00:00:00"/>
        <d v="2018-07-19T00:00:00"/>
        <d v="2021-10-20T00:00:00"/>
        <d v="2020-03-06T00:00:00"/>
        <d v="2022-03-23T00:00:00"/>
        <d v="2022-01-14T00:00:00"/>
        <d v="2020-12-24T00:00:00"/>
        <d v="2019-11-19T00:00:00"/>
        <d v="2018-03-27T00:00:00"/>
        <d v="2019-02-14T00:00:00"/>
        <d v="2020-12-16T00:00:00"/>
        <d v="2021-10-05T00:00:00"/>
        <d v="2017-12-01T00:00:00"/>
        <d v="2022-01-21T00:00:00"/>
        <d v="2022-02-28T00:00:00"/>
        <d v="2021-05-07T00:00:00"/>
        <d v="2021-09-28T00:00:00"/>
        <d v="2021-08-03T00:00:00"/>
        <d v="2021-08-31T00:00:00"/>
        <d v="2020-07-16T00:00:00"/>
        <d v="2021-06-24T00:00:00"/>
        <d v="2021-08-09T00:00:00"/>
        <d v="2020-06-23T00:00:00"/>
        <d v="2022-02-09T00:00:00"/>
        <d v="2016-01-01T00:00:00"/>
        <d v="2017-07-20T00:00:00"/>
        <d v="2021-02-11T00:00:00"/>
        <d v="2018-09-15T00:00:00"/>
        <d v="2019-12-16T00:00:00"/>
        <d v="2022-03-31T00:00:00"/>
        <d v="2021-11-16T00:00:00"/>
        <d v="2021-11-30T00:00:00"/>
        <d v="2021-12-28T00:00:00"/>
        <d v="2019-05-21T00:00:00"/>
        <d v="2016-04-14T00:00:00"/>
        <d v="2021-02-08T00:00:00"/>
        <d v="2020-11-12T00:00:00"/>
        <d v="2020-01-09T00:00:00"/>
        <d v="2022-03-15T00:00:00"/>
        <d v="2014-03-20T00:00:00"/>
        <d v="2018-09-18T00:00:00"/>
        <d v="2017-11-27T00:00:00"/>
        <d v="2017-08-25T00:00:00"/>
        <d v="2020-10-16T00:00:00"/>
        <d v="2021-07-07T00:00:00"/>
        <d v="2019-10-21T00:00:00"/>
        <d v="2015-07-30T00:00:00"/>
        <d v="2021-11-15T00:00:00"/>
        <d v="2018-02-20T00:00:00"/>
        <d v="2018-11-20T00:00:00"/>
        <d v="2021-08-30T00:00:00"/>
        <d v="2015-10-12T00:00:00"/>
        <d v="2020-01-30T00:00:00"/>
        <d v="2021-03-10T00:00:00"/>
        <d v="2021-02-16T00:00:00"/>
        <d v="2018-09-13T00:00:00"/>
        <d v="2015-01-22T00:00:00"/>
        <d v="2015-06-02T00:00:00"/>
        <d v="2021-09-01T00:00:00"/>
        <d v="2018-11-06T00:00:00"/>
        <d v="2021-08-05T00:00:00"/>
        <d v="2019-08-07T00:00:00"/>
        <d v="2021-12-14T00:00:00"/>
        <d v="2021-12-06T00:00:00"/>
        <d v="2022-03-21T00:00:00"/>
        <d v="2017-08-02T00:00:00"/>
        <d v="2021-11-08T00:00:00"/>
        <d v="2021-01-27T00:00:00"/>
        <d v="2018-04-10T00:00:00"/>
        <d v="2019-10-16T00:00:00"/>
        <d v="2021-11-18T00:00:00"/>
        <d v="2021-02-01T00:00:00"/>
        <d v="2018-08-27T00:00:00"/>
        <d v="2015-07-02T00:00:00"/>
        <d v="2018-11-21T00:00:00"/>
        <d v="2021-07-19T00:00:00"/>
        <d v="2021-09-24T00:00:00"/>
        <d v="2018-05-21T00:00:00"/>
        <d v="2020-03-17T00:00:00"/>
        <d v="2018-05-24T00:00:00"/>
        <d v="2016-04-12T00:00:00"/>
        <d v="2020-07-30T00:00:00"/>
        <d v="2019-03-22T00:00:00"/>
        <d v="2016-12-21T00:00:00"/>
        <d v="2019-05-30T00:00:00"/>
        <d v="2015-03-06T00:00:00"/>
        <d v="2018-07-05T00:00:00"/>
        <d v="2013-10-10T00:00:00"/>
        <d v="2021-12-08T00:00:00"/>
        <d v="2017-11-15T00:00:00"/>
        <d v="2018-07-10T00:00:00"/>
        <d v="2019-06-18T00:00:00"/>
        <d v="2015-09-08T00:00:00"/>
        <d v="2017-04-06T00:00:00"/>
        <d v="2021-11-02T00:00:00"/>
        <d v="2018-10-17T00:00:00"/>
        <d v="2018-07-12T00:00:00"/>
        <d v="2021-04-30T00:00:00"/>
        <d v="2020-07-10T00:00:00"/>
        <d v="2021-11-23T00:00:00"/>
        <d v="2019-08-22T00:00:00"/>
        <d v="2018-10-23T00:00:00"/>
        <d v="2021-08-26T00:00:00"/>
        <d v="2020-09-21T00:00:00"/>
        <d v="2019-04-29T00:00:00"/>
        <d v="2020-05-13T00:00:00"/>
        <d v="2015-01-07T00:00:00"/>
        <d v="2018-12-10T00:00:00"/>
        <d v="2017-10-23T00:00:00"/>
        <d v="2021-02-10T00:00:00"/>
        <d v="2021-04-22T00:00:00"/>
        <d v="2021-11-28T00:00:00"/>
        <d v="2016-06-07T00:00:00"/>
        <d v="2021-12-13T00:00:00"/>
        <d v="2018-05-03T00:00:00"/>
        <d v="2021-10-11T00:00:00"/>
        <d v="2014-08-29T00:00:00"/>
        <d v="2018-10-25T00:00:00"/>
        <d v="2021-04-12T00:00:00"/>
        <d v="2018-10-10T00:00:00"/>
        <d v="2021-11-03T00:00:00"/>
        <d v="2015-08-12T00:00:00"/>
        <d v="2019-05-07T00:00:00"/>
        <d v="2017-11-08T00:00:00"/>
        <d v="2017-09-21T00:00:00"/>
        <d v="2017-06-29T00:00:00"/>
        <d v="2017-04-18T00:00:00"/>
        <d v="2021-10-19T00:00:00"/>
        <d v="2020-09-16T00:00:00"/>
      </sharedItems>
      <fieldGroup par="21" base="2">
        <rangePr groupBy="months" startDate="2007-07-02T00:00:00" endDate="2022-04-06T00:00:00"/>
        <groupItems count="14">
          <s v="&lt;7/2/2007"/>
          <s v="Jan"/>
          <s v="Feb"/>
          <s v="Mar"/>
          <s v="Apr"/>
          <s v="May"/>
          <s v="Jun"/>
          <s v="Jul"/>
          <s v="Aug"/>
          <s v="Sep"/>
          <s v="Oct"/>
          <s v="Nov"/>
          <s v="Dec"/>
          <s v="&gt;4/6/2022"/>
        </groupItems>
      </fieldGroup>
    </cacheField>
    <cacheField name="Date Joined" numFmtId="14">
      <sharedItems containsSemiMixedTypes="0" containsNonDate="0" containsDate="1" containsString="0" minDate="2007-07-02T00:00:00" maxDate="2022-04-06T00:00:00"/>
    </cacheField>
    <cacheField name="Industry" numFmtId="0">
      <sharedItems count="15">
        <s v="Artificial intelligence"/>
        <s v="Other"/>
        <s v="E-commerce &amp; direct-to-consumer"/>
        <s v="Fintech"/>
        <s v="Internet software &amp; services"/>
        <s v="Supply chain, logistics, &amp; delivery"/>
        <s v="Consumer &amp; retail"/>
        <s v="Data management &amp; analytics"/>
        <s v="Edtech"/>
        <s v="Health"/>
        <s v="Hardware"/>
        <s v="Auto &amp; transportation"/>
        <s v="Travel"/>
        <s v="Cybersecurity"/>
        <s v="Mobile &amp; telecommunications"/>
      </sharedItems>
    </cacheField>
    <cacheField name="City" numFmtId="0">
      <sharedItems/>
    </cacheField>
    <cacheField name="Country" numFmtId="0">
      <sharedItems count="46">
        <s v="China"/>
        <s v="United States"/>
        <s v="Sweden"/>
        <s v="Australia"/>
        <s v="United Kingdom"/>
        <s v="Bahamas"/>
        <s v="India"/>
        <s v="Indonesia"/>
        <s v="Turkey"/>
        <s v="Estonia"/>
        <s v="Germany"/>
        <s v="Hong Kong"/>
        <s v="South Korea"/>
        <s v="Mexico"/>
        <s v="Canada"/>
        <s v="Netherlands"/>
        <s v="France"/>
        <s v="Finland"/>
        <s v="Israel"/>
        <s v="Lithuania"/>
        <s v="Denmark"/>
        <s v="Belgium"/>
        <s v="Colombia"/>
        <s v="Brazil"/>
        <s v="Singapore"/>
        <s v="Austria"/>
        <s v="Ireland"/>
        <s v="United Arab Emirates"/>
        <s v="Switzerland"/>
        <s v="Vietnam"/>
        <s v="South Africa"/>
        <s v="Thailand"/>
        <s v="Norway"/>
        <s v="Chile"/>
        <s v="Argentina"/>
        <s v="Bermuda"/>
        <s v="Japan"/>
        <s v="Spain"/>
        <s v="Malaysia"/>
        <s v="Senegal"/>
        <s v="Philippines"/>
        <s v="Luxembourg"/>
        <s v="Nigeria"/>
        <s v="Czech Republic"/>
        <s v="Croatia"/>
        <s v="Italy"/>
      </sharedItems>
    </cacheField>
    <cacheField name="Continent" numFmtId="0">
      <sharedItems count="6">
        <s v="Asia"/>
        <s v="North America"/>
        <s v="Europe"/>
        <s v="Oceania"/>
        <s v="South America"/>
        <s v="Africa"/>
      </sharedItems>
    </cacheField>
    <cacheField name="Year Founded" numFmtId="0">
      <sharedItems containsSemiMixedTypes="0" containsString="0" containsNumber="1" containsInteger="1" minValue="1919" maxValue="2021"/>
    </cacheField>
    <cacheField name="Funding" numFmtId="164">
      <sharedItems containsBlank="1"/>
    </cacheField>
    <cacheField name="Column1" numFmtId="1">
      <sharedItems containsString="0" containsBlank="1" containsNumber="1" containsInteger="1" minValue="0" maxValue="999"/>
    </cacheField>
    <cacheField name="Column2" numFmtId="2">
      <sharedItems containsBlank="1"/>
    </cacheField>
    <cacheField name="Column33" numFmtId="1">
      <sharedItems containsSemiMixedTypes="0" containsString="0" containsNumber="1" containsInteger="1" minValue="2007" maxValue="2022"/>
    </cacheField>
    <cacheField name="age " numFmtId="1">
      <sharedItems containsSemiMixedTypes="0" containsString="0" containsNumber="1" containsInteger="1" minValue="-4" maxValue="98"/>
    </cacheField>
    <cacheField name="Funding in billion" numFmtId="2">
      <sharedItems containsSemiMixedTypes="0" containsString="0" containsNumber="1" minValue="0" maxValue="14"/>
    </cacheField>
    <cacheField name="ROI" numFmtId="2">
      <sharedItems containsMixedTypes="1" containsNumber="1" minValue="0.5" maxValue="4000"/>
    </cacheField>
    <cacheField name="Select Investors" numFmtId="0">
      <sharedItems/>
    </cacheField>
    <cacheField name="Investor 2" numFmtId="0">
      <sharedItems containsBlank="1"/>
    </cacheField>
    <cacheField name="investor 3" numFmtId="0">
      <sharedItems containsBlank="1"/>
    </cacheField>
    <cacheField name="Investor" numFmtId="0">
      <sharedItems containsBlank="1"/>
    </cacheField>
    <cacheField name="Quarters" numFmtId="0" databaseField="0">
      <fieldGroup base="2">
        <rangePr groupBy="quarters" startDate="2007-07-02T00:00:00" endDate="2022-04-06T00:00:00"/>
        <groupItems count="6">
          <s v="&lt;7/2/2007"/>
          <s v="Qtr1"/>
          <s v="Qtr2"/>
          <s v="Qtr3"/>
          <s v="Qtr4"/>
          <s v="&gt;4/6/2022"/>
        </groupItems>
      </fieldGroup>
    </cacheField>
    <cacheField name="Years" numFmtId="0" databaseField="0">
      <fieldGroup base="2">
        <rangePr groupBy="years" startDate="2007-07-02T00:00:00" endDate="2022-04-06T00:00:00"/>
        <groupItems count="18">
          <s v="&lt;7/2/2007"/>
          <s v="2007"/>
          <s v="2008"/>
          <s v="2009"/>
          <s v="2010"/>
          <s v="2011"/>
          <s v="2012"/>
          <s v="2013"/>
          <s v="2014"/>
          <s v="2015"/>
          <s v="2016"/>
          <s v="2017"/>
          <s v="2018"/>
          <s v="2019"/>
          <s v="2020"/>
          <s v="2021"/>
          <s v="2022"/>
          <s v="&gt;4/6/2022"/>
        </groupItems>
      </fieldGroup>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Shreyash" refreshedDate="45001.531693865742" createdVersion="6" refreshedVersion="6" minRefreshableVersion="3" recordCount="3054">
  <cacheSource type="worksheet">
    <worksheetSource name="Table2_2"/>
  </cacheSource>
  <cacheFields count="10">
    <cacheField name="Company" numFmtId="0">
      <sharedItems/>
    </cacheField>
    <cacheField name="Valuation" numFmtId="0">
      <sharedItems/>
    </cacheField>
    <cacheField name="Date Joined" numFmtId="22">
      <sharedItems containsSemiMixedTypes="0" containsNonDate="0" containsDate="1" containsString="0" minDate="2007-07-02T00:00:00" maxDate="2022-04-06T00:00:00"/>
    </cacheField>
    <cacheField name="Industry" numFmtId="0">
      <sharedItems/>
    </cacheField>
    <cacheField name="City" numFmtId="0">
      <sharedItems containsBlank="1"/>
    </cacheField>
    <cacheField name="Country" numFmtId="0">
      <sharedItems/>
    </cacheField>
    <cacheField name="Continent" numFmtId="0">
      <sharedItems/>
    </cacheField>
    <cacheField name="Year Founded" numFmtId="0">
      <sharedItems containsSemiMixedTypes="0" containsString="0" containsNumber="1" containsInteger="1" minValue="1919" maxValue="2021"/>
    </cacheField>
    <cacheField name="Funding" numFmtId="0">
      <sharedItems/>
    </cacheField>
    <cacheField name="Select Investors" numFmtId="0">
      <sharedItems count="1519">
        <s v="Sequoia Capital China"/>
        <s v=" SIG Asia Investments"/>
        <s v=" Sina Weibo"/>
        <s v=" Softbank Group"/>
        <s v="Founders Fund"/>
        <s v=" Draper Fisher Jurvetson"/>
        <s v=" Rothenberg Ventures"/>
        <s v="Tiger Global Management"/>
        <s v=" Sequoia Capital China"/>
        <s v=" Shunwei Capital Partners"/>
        <s v="Khosla Ventures"/>
        <s v=" LowercaseCapital"/>
        <s v=" capitalG"/>
        <s v="Institutional Venture Partners"/>
        <s v=" Sequoia Capital"/>
        <s v=" General Atlantic"/>
        <s v=" Blackbird Ventures"/>
        <s v=" Matrix Partners"/>
        <s v=" Insight Partners"/>
        <s v=" DST Global"/>
        <s v=" Kleiner Perkins Caufield &amp; Byers"/>
        <s v=" Collaborative Fund"/>
        <s v="Andreessen Horowitz"/>
        <s v=" New Enterprise Associates"/>
        <s v=" Battery Ventures"/>
        <s v="index Ventures"/>
        <s v=" Ribbit Capital"/>
        <s v="Tencent Holdings"/>
        <s v=" KKR"/>
        <s v=" Smash Ventures"/>
        <s v="Sequoia Capital"/>
        <s v=" Thoma Bravo"/>
        <s v=" Softbank"/>
        <s v="SoftBank Group"/>
        <s v=" Andreessen Horowitz"/>
        <s v=" Temasek Holdings"/>
        <s v="Forerunner Ventures"/>
        <s v=" Crosslink Capital"/>
        <s v=" Homebrew"/>
        <s v=" Lightspeed India Partners"/>
        <s v=" Sequoia Capital India"/>
        <s v="Hillhouse Capital Management"/>
        <s v=" Boyu Capital"/>
        <s v="GGV Capital"/>
        <s v=" ZhenFund"/>
        <s v=" Tencent"/>
        <s v="Accel"/>
        <s v=" AltaIR Capital"/>
        <s v=" Technology Crossover Ventures"/>
        <s v=" Warbug Pincus"/>
        <s v=" IDG Capital"/>
        <s v="Target Global"/>
        <s v=" General Catalyst"/>
        <s v=" Durable Capital Partners"/>
        <s v="Benchmark"/>
        <s v=" Greylock Partners"/>
        <s v=" Tencent Holdings"/>
        <s v=" Longfor Capitalm"/>
        <s v=" Gaorong Capital"/>
        <s v=" Anthos Capital"/>
        <s v="Lightspeed Venture Partners"/>
        <s v=" Google Ventures"/>
        <s v=" Lakestar"/>
        <s v="New Enterprise Associates"/>
        <s v=" Spar Capital"/>
        <s v=" Index Ventures"/>
        <s v=" F-Prime Capital"/>
        <s v=" Venrock"/>
        <s v=" Thirty Five Ventures"/>
        <s v=" Sound Ventures"/>
        <s v="General Catalyst"/>
        <s v=" Institutional Venture Partners"/>
        <s v=" Breyer Capital"/>
        <s v="Volkswagen Group"/>
        <s v=" Ford Autonomous Vehicles"/>
        <s v="Vattenfall"/>
        <s v=" Volkswagen Group"/>
        <s v=" Goldman Sachs"/>
        <s v=" Forerunner Ventures"/>
        <s v="Caffeinated Capital"/>
        <s v=" CRV"/>
        <s v=" Founder Collective"/>
        <s v="DST Global"/>
        <s v=" Greenoaks Capital Management"/>
        <s v=" Revo Capital"/>
        <s v="Vickers Venture Partners"/>
        <s v=" IKEA GreenTech"/>
        <s v="Coatue Management"/>
        <s v=" BDT Capital Partners"/>
        <s v=" Davidson Kempner Capital Management"/>
        <s v="KKR"/>
        <s v="LTW Capital"/>
        <s v=" Legend Capital"/>
        <s v=" Qualcomm Ventures"/>
        <s v="Didi Chuxing"/>
        <s v=" Diamler"/>
        <s v=" TMT Investments"/>
        <s v="Accel India"/>
        <s v=" SAIF Partners"/>
        <s v=" Norwest Venture Partners"/>
        <s v=" Hillhouse Capital Management"/>
        <s v=" Yunfeng Capital"/>
        <s v="Aviation Industry Corporation of China"/>
        <s v=" Essence Financial"/>
        <s v=" Jiangsu Sha Steel Group"/>
        <s v="Activant Capital"/>
        <s v=" Tribe Capital"/>
        <s v=" 83North"/>
        <s v=" Xiang He Capital"/>
        <s v=" GGV Capital"/>
        <s v="IDG Capital"/>
        <s v=" Venture51"/>
        <s v=" Lightspeed Venture Partners"/>
        <s v="Lightspeed India Partners"/>
        <s v=" ES Ventures"/>
        <s v=" North Bridge Growth Equity"/>
        <s v="Bessemer Venture Partners"/>
        <s v=" ICONIQ Capital"/>
        <s v="DFJ Growth Fund"/>
        <s v=" Coatue Management"/>
        <s v=" Addition"/>
        <s v=" GX Capital"/>
        <s v="Ribbit Capital"/>
        <s v="General Catalyst Partners"/>
        <s v="MindWorks Ventures"/>
        <s v=" Draft Ventures"/>
        <s v=" Felicis Ventures"/>
        <s v="Y Combinator"/>
        <s v="DJF"/>
        <s v=" Salesforce Ventures"/>
        <s v=" Storm Ventures"/>
        <s v="Upper90"/>
        <s v=" RiverPark Ventures"/>
        <s v=" Advent International"/>
        <s v="Qualcomm Ventures"/>
        <s v=" Woori Investment"/>
        <s v=" Hanwha Investment &amp; Securities"/>
        <s v="SBI Investment Korea"/>
        <s v=" Partners Investment"/>
        <s v=" GIC"/>
        <s v=" DCM Ventures"/>
        <s v="BOLDstart Ventures"/>
        <s v=" Accel"/>
        <s v=" Mountain Nazca"/>
        <s v="Redalpine Venture Partners"/>
        <s v=" Earlybird Venture Capital"/>
        <s v=" Valar Ventures"/>
        <s v="Summit Partners"/>
        <s v=" Astral Capital"/>
        <s v="Nintendo"/>
        <s v=" Google"/>
        <s v=" Pokemon Company International"/>
        <s v=" Spark Capital"/>
        <s v=" Nor-Cal Invest"/>
        <s v=" TPG Growth"/>
        <s v="Kaalari Capital"/>
        <s v=" Steadview Capital"/>
        <s v="Accel Partners"/>
        <s v=" Social Capital"/>
        <s v="Sequoia Capital India"/>
        <s v=" Tiger Global Management"/>
        <s v=" Matrix Partners India"/>
        <s v="Union Square Ventures"/>
        <s v="Sutter Hill Ventures"/>
        <s v=" Liberty Global Ventures"/>
        <s v="01 Advisors"/>
        <s v=" Zeev Ventures"/>
        <s v=" Group 11"/>
        <s v=" Northzone Ventures"/>
        <s v="Sixth Street Partners"/>
        <s v=" OrbiMed Advisors"/>
        <s v=" Highland Capital Management"/>
        <s v="D1 Capital Partners"/>
        <s v=" Stripe"/>
        <s v=" T. Rowe Associates"/>
        <s v=" Lightbank"/>
        <s v="Tenaya Capital"/>
        <s v=" Stripes Group"/>
        <s v="Bloomberg Beta"/>
        <s v=" Founders Fund"/>
        <s v=" First Round Capital"/>
        <s v="TA Associates"/>
        <s v=" GS Growth"/>
        <s v=" Blue Lake Capital"/>
        <s v=" Horizons Ventures"/>
        <s v="NextView Ventures"/>
        <s v=" Eniac Ventures"/>
        <s v="Initialized Capital"/>
        <s v=" Y Combinator"/>
        <s v="Menlo Ventures"/>
        <s v=" Union Square Ventures"/>
        <s v=" Warburg Pincus"/>
        <s v="Norwest Venture Partners"/>
        <s v=" Next World Capital"/>
        <s v=" Wing Venture Capital"/>
        <s v="Slack Fund"/>
        <s v=" Skip Capital"/>
        <s v="General Atlantic"/>
        <s v="Morgan Creek Digital"/>
        <s v=" Marcy Venture Partners"/>
        <s v=" 10T Fund"/>
        <s v="Third Point"/>
        <s v=" Electric Capital"/>
        <s v=" Coinbase Ventures"/>
        <s v=" SignalFire"/>
        <s v="Barter Ventures"/>
        <s v="Alibaba Group"/>
        <s v=" Borui Capital"/>
        <s v="Tencent"/>
        <s v=" Morningside Group"/>
        <s v=" Bank Of China Group Investment"/>
        <s v=""/>
        <s v=" SDIC CMC Investment Management"/>
        <s v="Runa Capital"/>
        <s v=" Acton Capital Partners"/>
        <s v=" Point Nine Capital"/>
        <s v="Technology Crossover Ventures"/>
        <s v="BPI France"/>
        <s v=" Kerala Ventures"/>
        <s v="Matrix Partners"/>
        <s v="Nexus Venture Partners"/>
        <s v="Aglae Ventures"/>
        <s v=" Eurazeo"/>
        <s v=" Daphni"/>
        <s v="Thrive Capital"/>
        <s v=" Maverick Ventures"/>
        <s v=" Redpoint Ventures"/>
        <s v=" Accomplice"/>
        <s v=" IA Ventures"/>
        <s v="Global Founders Capital"/>
        <s v=" Nortzone Ventures"/>
        <s v=" Picus Capital"/>
        <s v="Blackstone"/>
        <s v=" Summit Partners"/>
        <s v=" A&amp;E Television Networks"/>
        <s v="Battery Ventures"/>
        <s v=" VY Capital"/>
        <s v=" Baidu"/>
        <s v=" Huasheng Capital"/>
        <s v="Atomico"/>
        <s v="Greylock Partners"/>
        <s v=" Providence Ventures"/>
        <s v=" Benchmark"/>
        <s v=" MenloVentures"/>
        <s v="Pine Brook"/>
        <s v=" American Express Ventures"/>
        <s v="BlackRock"/>
        <s v=" Blackstone"/>
        <s v=" UBS"/>
        <s v="Insight Partners"/>
        <s v="Falcon Edge Capital"/>
        <s v=" Omidyar Network"/>
        <s v=" 3i Group"/>
        <s v=" Huagai Capital"/>
        <s v="Venture Highway"/>
        <s v=" Prosus Ventures"/>
        <s v="Telling Telecommunication Holding Co."/>
        <s v=" Alibaba Group"/>
        <s v="Oriza Holdings"/>
        <s v=" Guangdong Technology Financial Group"/>
        <s v="Warmsun Holding"/>
        <s v=" IDG Capital Partners"/>
        <s v="Passion Capital"/>
        <s v=" Thrive Capital"/>
        <s v=" Orange Digital Ventures"/>
        <s v="Two Sigma Ventures"/>
        <s v=" Flint Capital"/>
        <s v=" Commerce Ventures"/>
        <s v=" Sinovation Ventures"/>
        <s v=" Burda Principal Investments"/>
        <s v="Ontario Teachers' Pension Plan"/>
        <s v="CDH Investments"/>
        <s v=" Goldstone Investments"/>
        <s v=" Qiming Venture Partners"/>
        <s v=" Revolution Ventures"/>
        <s v=" T. Rowe Price"/>
        <s v=" Viking Global Investors"/>
        <s v="Alven Capital"/>
        <s v=" FirstMark Capital"/>
        <s v="Threshold Ventures"/>
        <s v="Creandum"/>
        <s v=" Founders"/>
        <s v=" Kinnevik"/>
        <s v=" Creandum"/>
        <s v="China Grand Prosperity Investment"/>
        <s v=" Silk Road Huacheng"/>
        <s v=" Oriza Equity Investment"/>
        <s v=" Redpoint e.ventures"/>
        <s v="Venrock"/>
        <s v="Oak HC/FT Partners"/>
        <s v=" Artis Ventures"/>
        <s v=" WestCap Group"/>
        <s v="Kaszek Ventures"/>
        <s v=" Amadeus Capital Partners"/>
        <s v=" Quona Capital"/>
        <s v="Credit Suisse"/>
        <s v="Google Ventures"/>
        <s v="Capital One Growth Ventures"/>
        <s v=" Citi Ventures"/>
        <s v=" OMERS Ventures"/>
        <s v="Eight Roads Ventures"/>
        <s v=" Greycroft"/>
        <s v=" Ignition Partners"/>
        <s v=" Andalusian Capital Partners"/>
        <s v="Matrix Partners India"/>
        <s v=" Falcon Edge Capital"/>
        <s v=" Temasek"/>
        <s v=" PayPal Ventures"/>
        <s v="Walden International"/>
        <s v=" Intel Capital"/>
        <s v="China Life Insurance"/>
        <s v=" China Development Bank Capital"/>
        <s v=" CITIC Securities International"/>
        <s v="Baidu Capital"/>
        <s v=" Linear Venture"/>
        <s v=" LeapFrog Investments"/>
        <s v="Kuang-Chi"/>
        <s v=" Starr Investment Holdings"/>
        <s v="Formation 8"/>
        <s v="Foundation Capital"/>
        <s v=" Frontier Ventures"/>
        <s v="Chiratae Ventures"/>
        <s v=" PremjiInvest"/>
        <s v="Bnk To The Future"/>
        <s v=" Trammell Ventures"/>
        <s v=" SBI Investment"/>
        <s v=" Morningside Venture Capital"/>
        <s v="WestCap Group"/>
        <s v=" Caisse de depot et placement du Quebec"/>
        <s v=" HCA Healthcare"/>
        <s v=" Initialized Capital"/>
        <s v="Kleiner Perkins Caufield &amp; Byers"/>
        <s v=" True Ventures"/>
        <s v="Madrona Venture Group"/>
        <s v=" Shasta Ventures"/>
        <s v="Activant Capital Group"/>
        <s v=" Alaska Permanent Fund"/>
        <s v=" Baillie Gifford &amp; Co."/>
        <s v="Elaia Partners"/>
        <s v=" Felix Capital"/>
        <s v="First Round Capital"/>
        <s v="Airbus Ventures"/>
        <s v="EQT Partners"/>
        <s v="Mayfield Fund"/>
        <s v=" M12"/>
        <s v=" Trinity Ventures"/>
        <s v="Atop Capital"/>
        <s v=" IDInvest Partners"/>
        <s v=" Lux Capital"/>
        <s v="NewView Capital"/>
        <s v=" Maveron"/>
        <s v=" Ridge Ventures"/>
        <s v="Silver Lake"/>
        <s v=" Promus Ventures"/>
        <s v=" Two Sigma Ventures"/>
        <s v="Upfront Ventures"/>
        <s v=" Webb Investment Network"/>
        <s v=" D1 Capital Partners"/>
        <s v=" Samsung Ventures"/>
        <s v=" Silver Lake"/>
        <s v=" New Era Ventures"/>
        <s v="Breakthrough Energy Ventures"/>
        <s v=" Capricorn Investment Group"/>
        <s v=" Valor Equity Partners"/>
        <s v="India Quotient"/>
        <s v=" Elevation Capital"/>
        <s v=" Dell Technologies Capital"/>
        <s v=" ICONIQ Growth"/>
        <s v="Casa Verde Capital"/>
        <s v=" Gron Ventures"/>
        <s v=" Thrity Five Ventures"/>
        <s v=" B Capital Group"/>
        <s v="Addition"/>
        <s v=" Benhcmark"/>
        <s v=" Amplify Partners"/>
        <s v="Vista Equity Partners"/>
        <s v=" Wincove"/>
        <s v=" TDR Capital"/>
        <s v=" New Leaf Venture Partners"/>
        <s v=" Charter Venture Capital"/>
        <s v="Playground Global"/>
        <s v=" Bond"/>
        <s v=" Khosla Ventures"/>
        <s v=" Geodesic Capital"/>
        <s v="Speedinvest"/>
        <s v=" Uniqa Ventures"/>
        <s v="Goodwater Capital"/>
        <s v=" iFly"/>
        <s v=" XVC Venture Capital"/>
        <s v="China Health Industry Investment Fund"/>
        <s v=" China Renaissance"/>
        <s v=" and Sequoia Capital China"/>
        <s v="HD Capital"/>
        <s v=" Qihoo 360 Technology"/>
        <s v=" China Fortune Land Development"/>
        <s v="Fifth Wall Ventures"/>
        <s v=" Energize Ventures"/>
        <s v=" Pear"/>
        <s v=" Cowboy Ventures"/>
        <s v=" Bond Capital"/>
        <s v=" Foundation Capital"/>
        <s v="Georgian Partners"/>
        <s v=" Craft Ventures"/>
        <s v=" TQ Ventures"/>
        <s v=" Kleiner Perkins Caulfield &amp; Byers"/>
        <s v=" Comcast Ventures"/>
        <s v="Ant Financial Services Group"/>
        <s v=" Russia-China Investment Fund"/>
        <s v=" Foxconn Technology Company"/>
        <s v=" Aleph"/>
        <s v="Zeev Ventures"/>
        <s v=" TLV Partners"/>
        <s v="Drive Capital"/>
        <s v=" Ascension Ventures"/>
        <s v="Dragoneer Investment Group"/>
        <s v=" Hellman &amp; Friedman"/>
        <s v=" JMI Equity"/>
        <s v=" Silversmith Capital Partners"/>
        <s v=" Bessemer Venture Partners"/>
        <s v=" Threshold Ventures"/>
        <s v="Alibaba Pictures Group"/>
        <s v="Jungle Ventures"/>
        <s v=" Venture Highway"/>
        <s v=" Kalaari Capital"/>
        <s v="Rhone Capital"/>
        <s v="Insight Venture Partners"/>
        <s v=" Lowercase Capital"/>
        <s v=" Polaris Partners"/>
        <s v="Clermont Group"/>
        <s v=" Coltrane Asset Management"/>
        <s v=" Toscafund Asset Management"/>
        <s v="Day One Ventures"/>
        <s v="Eastern Bell Capital"/>
        <s v=" SF Holding Co"/>
        <s v=" STO Express"/>
        <s v="Hopu Investment Management"/>
        <s v=" DC Thomson Ventures"/>
        <s v=" Atomico"/>
        <s v="Stripes Group"/>
        <s v=" Neuberger Berman"/>
        <s v="Goldman Sachs"/>
        <s v=" VebVentures"/>
        <s v="Warburg Pincus"/>
        <s v="FAW Group"/>
        <s v=" Tus Holdings"/>
        <s v="Aspect Ventures"/>
        <s v=" SingTel Innov8"/>
        <s v="Fairfax Financial Holdings"/>
        <s v=" A91 Partners"/>
        <s v=" TVS Capital"/>
        <s v="Greycroft"/>
        <s v=" Loeb.NYC"/>
        <s v=" The Raine Group"/>
        <s v=" Malabar Investments"/>
        <s v="DN Capital"/>
        <s v=" Left Lane Capital"/>
        <s v="Fabric Ventures"/>
        <s v=" AirTree Ventures"/>
        <s v=" Nexus Venture Partners"/>
        <s v="Coatue Managemeny"/>
        <s v=" Osage University Partners"/>
        <s v="The Blue Venture Fund"/>
        <s v=" Flare Capital Partners"/>
        <s v=" Longitude Capital"/>
        <s v=" Bain Capital Ventures"/>
        <s v=" March Capital Partners"/>
        <s v=" National Grid Partners"/>
        <s v=" The Rise Fund"/>
        <s v=" HarbourVest Partners"/>
        <s v="CRV"/>
        <s v=" Lifeline Ventures"/>
        <s v=" MSD Capital"/>
        <s v="Blume Ventures"/>
        <s v="Vertex Ventures Israel"/>
        <s v=" Emerge"/>
        <s v=" enaya Capital"/>
        <s v=" Piton Capital"/>
        <s v=" Partech Partners"/>
        <s v="Contour Venture Partners"/>
        <s v=" Core Capital Partners"/>
        <s v=" Jackson Square Ventures"/>
        <s v=" Liberty Gloval Ventures"/>
        <s v="Foundry Group"/>
        <s v=" BlackRock"/>
        <s v="Emergence Capital Partners"/>
        <s v=" 8VC"/>
        <s v=" Chicago Ventures"/>
        <s v="Redpoint Ventures"/>
        <s v=" Goldcrest Capital"/>
        <s v=" Vertex Ventures"/>
        <s v="China Environmental Protection Industry"/>
        <s v=" China Fortune Ocean"/>
        <s v=" Kae Capital"/>
        <s v="Moore Strategic Ventures"/>
        <s v="Goldman Sachs Asset Management"/>
        <s v=" Sands Capital"/>
        <s v=" Revolution Growth"/>
        <s v=" Sutter Hill Ventures"/>
        <s v="83North"/>
        <s v=" Pitango Venture Capital"/>
        <s v=" Vintage Investment Partners"/>
        <s v=" Lerer Hippeau"/>
        <s v=" Kenetic Capital"/>
        <s v="Makers Fund"/>
        <s v=" Inova Ventures Participacees"/>
        <s v="Data Collective"/>
        <s v=" Formation 8"/>
        <s v=" General Catalyst Partners"/>
        <s v=" Javelin Venture Partners"/>
        <s v="Dell Technologies Capital"/>
        <s v="Artiman Ventures"/>
        <s v=" Plug and Play Ventures"/>
        <s v="AME Cloud Ventures"/>
        <s v=" Future Perfect Ventures"/>
        <s v=" Blockchain Capital"/>
        <s v=" Cocnord Health Partners"/>
        <s v="Highland Europe"/>
        <s v=" Canaan Partners"/>
        <s v=" Bertelsmann India Investments"/>
        <s v="M12"/>
        <s v=" WestBridge Capital"/>
        <s v=" Alliance Consumer Growth"/>
        <s v=" Imaginary Ventures"/>
        <s v="Tiger Global"/>
        <s v=" Google Capital"/>
        <s v=" BEENEXT"/>
        <s v="Point72 Ventures"/>
        <s v=" Route 66 Ventures"/>
        <s v="Mubadala Capital"/>
        <s v=" Franklin Templeton"/>
        <s v=" Atlantic Food Labs"/>
        <s v="Susquehanna Growth Equity"/>
        <s v="Monashees+"/>
        <s v=" QED Investors"/>
        <s v=" Microsoft ScaleUp"/>
        <s v=" Quantum Energy Partners"/>
        <s v=" Bedrock Capital"/>
        <s v="Silversmith Capital Partners"/>
        <s v=" Susquehanna Growth Equity"/>
        <s v="Iconiq Capital"/>
        <s v=" Tiger Brokers"/>
        <s v="ConsenSys Ventures"/>
        <s v=" PUC"/>
        <s v=" OpenView Venture Partners"/>
        <s v="Brookfield Asset Management"/>
        <s v=" Data Collective"/>
        <s v=" Digital Currency Group"/>
        <s v="Cambridge Innovation Capital"/>
        <s v=" LGT Capital Partners"/>
        <s v=" Escala Capital"/>
        <s v="Balderton Capital"/>
        <s v="Times Internet"/>
        <s v="Holtzbrinck Ventures"/>
        <s v=" Unternehmertum Venture Capital"/>
        <s v="Green Visor Capital"/>
        <s v=" CRE Venture Capital"/>
        <s v="Sequoia Capital Israel"/>
        <s v=" Scale Venture Partners"/>
        <s v=" Lead Edge Capital"/>
        <s v=" BMO Capital"/>
        <s v=" Schonfeld Strategic Advisors"/>
        <s v="Matrix Partners China"/>
        <s v=" Bright Venture Capita"/>
        <s v=" Shenzhen Capital Group"/>
        <s v="Uncork Capital"/>
        <s v=" Bloomberg Beta"/>
        <s v="Spectrum Equity"/>
        <s v=" Grayhawk Capital"/>
        <s v="Uniion Square Ventures"/>
        <s v=" Lightspeed Venture Capital"/>
        <s v="Jackson Square Ventures"/>
        <s v=" 500 Global"/>
        <s v=" Standard Crypto"/>
        <s v="Morningside Ventures"/>
        <s v=" CreditEase Fintech Investment Fund"/>
        <s v=" Jump Capital"/>
        <s v=" East Ventures"/>
        <s v=" Expedia Inc."/>
        <s v="Salesforce Ventures"/>
        <s v=" Seedcamp"/>
        <s v="VGames"/>
        <s v=" Galaxy Interactive"/>
        <s v="Guozhong Venture Capital Management"/>
        <s v=" Oriental Fortune Capital"/>
        <s v="DeFi Technologies"/>
        <s v=" Hypersphere Ventures"/>
        <s v=" M13"/>
        <s v="Octopus Ventures"/>
        <s v=" Munich Re Ventures"/>
        <s v=" CommerzVentures"/>
        <s v="Co-Stone Venture Capital"/>
        <s v=" Buhuo Venture Capital"/>
        <s v="The Carlyle Group"/>
        <s v=" CVC Capital Partners"/>
        <s v="Shunwei Capital Partners"/>
        <s v=" China Media Group"/>
        <s v=" Guangzhou Huiyin Aofeng Equity Investment Fund"/>
        <s v="Trustbridge Partners"/>
        <s v="K2VC"/>
        <s v=" Lightspeed China Partners"/>
        <s v=" Sky9 Capital"/>
        <s v="Automobile Industry Guidance Fund"/>
        <s v=" Hony Capital"/>
        <s v="Lightspeed China Partners"/>
        <s v=" Baidu Ventures"/>
        <s v="L Catterton"/>
        <s v=" First Light Capital Group"/>
        <s v="Centurium Capital"/>
        <s v=" Cedarlake Capital"/>
        <s v=" Unicom Innovation Venture Capital"/>
        <s v="Boxin Capital"/>
        <s v=" DT Capital Partners"/>
        <s v=" GF Investments"/>
        <s v=" Harvey Golub Family Office"/>
        <s v="Info Edge"/>
        <s v=" Softbank Capital"/>
        <s v="IFC"/>
        <s v=" Ajinomoto"/>
        <s v=" Matrix Partners China"/>
        <s v=" 58.com"/>
        <s v="China Creation Ventures"/>
        <s v=" Sierra Ventures"/>
        <s v=" Xingwang Investment Management"/>
        <s v=" Tencent Investment"/>
        <s v=" BA Capital"/>
        <s v="CPP Investment Board"/>
        <s v=" MoreVC"/>
        <s v=" Team8"/>
        <s v=" Softbank Corp."/>
        <s v=" Sherpalo Ventures"/>
        <s v="Hinduja Group"/>
        <s v="B Capital Group"/>
        <s v=" Monk's Hill Ventures"/>
        <s v=" Dynamic Parcel Distribution"/>
        <s v="Cherry Ventures"/>
        <s v="Mithril"/>
        <s v=" iNovia Capital"/>
        <s v=" Foundry Group"/>
        <s v="TSG Consumer Partners"/>
        <s v=" Crowdcube"/>
        <s v=" Delta Capital"/>
        <s v=" Redpoint Ventures China"/>
        <s v="Notion Capital"/>
        <s v=" Scentan Ventures"/>
        <s v=" Kite Ventures"/>
        <s v="BlueCross BlueShield Venture Partners"/>
        <s v=" US Venture Partners"/>
        <s v="GreatPoint Ventures"/>
        <s v=" Meritech Capital Partners"/>
        <s v=" SV Angel"/>
        <s v="Spark Capital"/>
        <s v="Ant Group"/>
        <s v=" Charoen Pokphand Group"/>
        <s v=" Bow Wave Capital"/>
        <s v=" Human Capital"/>
        <s v="Nyca Partners"/>
        <s v=" Connect Ventures"/>
        <s v=" Aker"/>
        <s v="Accomplice"/>
        <s v=" Polychain Capital"/>
        <s v=" GoldenTree Asset Management"/>
        <s v="Felicis Ventures"/>
        <s v=" Kibo Ventures"/>
        <s v="Kalaari Capital"/>
        <s v="Volkswagen"/>
        <s v=" Access Industries"/>
        <s v=" Vostok New Ventures"/>
        <s v="Moonshots Capital"/>
        <s v=" BoxGroup"/>
        <s v=" Blu Venture Investors"/>
        <s v=" Providence Equity Partners"/>
        <s v="Digital Currency Group"/>
        <s v=" Draper Esprit"/>
        <s v=" Korelya Capital"/>
        <s v="PSG"/>
        <s v=" ION Crossover Partners"/>
        <s v="Scale Venture Partners"/>
        <s v=" Sapphire Ventures"/>
        <s v="Smilegate Investment"/>
        <s v=" DSC Investments"/>
        <s v=" KTB Ventures"/>
        <s v="Amiti Ventures"/>
        <s v=" Playground Global"/>
        <s v=" SOSV"/>
        <s v="Redpoint e.ventures"/>
        <s v=" Valor Capital Group"/>
        <s v=" SoftBank Latin America Fund"/>
        <s v=" Shea Ventures"/>
        <s v="Brighton Park Capital"/>
        <s v=" Blue Cloud Ventures"/>
        <s v=" Workday Ventures"/>
        <s v=" Rembrandt Venture Partners"/>
        <s v="Fifty Years Fund"/>
        <s v=" Refactor Capital"/>
        <s v="Samsung Ventures"/>
        <s v=" SingulariTeam"/>
        <s v=" BP Ventures"/>
        <s v=" Madrone Capital Partners"/>
        <s v="Amplify Partners"/>
        <s v=" Madrona Venture Group"/>
        <s v=" QiMing Venture Partnersl"/>
        <s v="Rubicon Technology Partners"/>
        <s v=" Max Ventures"/>
        <s v=" Inclusive Capital Partners"/>
        <s v=" Origin Ventures"/>
        <s v=" Fontinalis Partners"/>
        <s v=" Wonder Ventures"/>
        <s v="Sodexo Ventures"/>
        <s v=" RTP Global"/>
        <s v=" Go-Ventures"/>
        <s v="Soros Fund Management"/>
        <s v=" Monashees+"/>
        <s v="T. Rowe Price"/>
        <s v=" Lockheed Martin Ventures"/>
        <s v=" Fidelity Investment"/>
        <s v="GAM Holding"/>
        <s v="March Capital Partners"/>
        <s v=" HOF Capital"/>
        <s v=" Emergence Capital Partners"/>
        <s v=" Flybridge Capital Partners"/>
        <s v="People Electrical Appliance Group China"/>
        <s v=" Zhongrong International Trust"/>
        <s v=" S Capital"/>
        <s v=" Wakefield Group"/>
        <s v="OMERS Private Equity"/>
        <s v=" Aspect Ventures"/>
        <s v=" Launchpad Venture Group"/>
        <s v=" Menlo Ventures"/>
        <s v="Crosslink Capital"/>
        <s v=" Hillsven Capital"/>
        <s v="TPG Growth"/>
        <s v=" Clocktower Technology Ventures"/>
        <s v="Liberty City Ventures"/>
        <s v=" RRE Ventures"/>
        <s v=" Mithril Capital Management"/>
        <s v="Blackbird Ventures"/>
        <s v=" IndexVentures"/>
        <s v="BEENEXT"/>
        <s v=" World Innovation Lab"/>
        <s v=" Light Street Capital"/>
        <s v=" L Catterton"/>
        <s v=" TI Platform Management"/>
        <s v="next47"/>
        <s v="QED Investors"/>
        <s v="Cybernaut Growth Fund"/>
        <s v="Alta Partners"/>
        <s v=" Jove Equity Partners"/>
        <s v="Carsales"/>
        <s v=" Eight Roads Ventures"/>
        <s v="Kibo Ventures"/>
        <s v="Paradigm"/>
        <s v=" Huobi Ventures"/>
        <s v="Yabeo Capital"/>
        <s v=" Vulcan Capital"/>
        <s v="IMM Investment"/>
        <s v=" NXC"/>
        <s v=" Portag3 Ventures"/>
        <s v="V FUND"/>
        <s v=" Green Pine Capital Partners"/>
        <s v="Gobi Partners"/>
        <s v=" 500 Startups"/>
        <s v=" Ondine Capital"/>
        <s v=" Baseline Ventures"/>
        <s v=" Harrison Metal"/>
        <s v="Alpha Wave Global"/>
        <s v=" Questa Capital"/>
        <s v=" Echo Health Venturesl"/>
        <s v="DataTribe"/>
        <s v=" Energy Impact Partners"/>
        <s v=" AllegisCyber Capital"/>
        <s v="MMC Ventures"/>
        <s v=" BGF Ventures"/>
        <s v=" Unilever Ventures"/>
        <s v=" Transamerica Ventures"/>
        <s v=" Crane Venture Partners"/>
        <s v=" Alkeon Capital Management"/>
        <s v="Tao Capital Partners"/>
        <s v=" Global Asset Capital"/>
        <s v=" .406 Ventures"/>
        <s v=" Crossbeam Venture Partners"/>
        <s v="Eurazeo"/>
        <s v=" Balderton Capital"/>
        <s v="Stripe"/>
        <s v=" Geekdom Fund"/>
        <s v="Temasek"/>
        <s v="Relay Ventures"/>
        <s v=" TTV Capital"/>
        <s v=" Canapi Ventures"/>
        <s v=" Noshaq"/>
        <s v=" Sofinnova Partners"/>
        <s v="RedBird Capital Partners"/>
        <s v=" CJ ENM"/>
        <s v="Revolution"/>
        <s v=" Caterpillar"/>
        <s v=" Alven Capital"/>
        <s v="Knox Lane"/>
        <s v=" Ainge Advisory"/>
        <s v=" Carlson Private Capital Partners"/>
        <s v=" Eleation Capital"/>
        <s v=" Avenir Growth Capital"/>
        <s v="Blumberg Capital"/>
        <s v=" BDC Venture Capital"/>
        <s v=" AME Cloud Ventures"/>
        <s v="Jiangsu Sha Steel Group"/>
        <s v=" Shanghai Puyin Industry"/>
        <s v=" Funa Yuanchuang Technology"/>
        <s v="Pantera Capital"/>
        <s v="Bain Capital Ventures"/>
        <s v=" Sixth Street Growth"/>
        <s v="Expa"/>
        <s v=" Section 32"/>
        <s v="Eastern Bell Capital 32"/>
        <s v=" Trustbridge Partners"/>
        <s v="Sierra Ventures"/>
        <s v=" Asset Management Ventures"/>
        <s v="Fashion Tech Lab"/>
        <s v=" Fidelity Investments"/>
        <s v=" Vast Ventures"/>
        <s v="Viola Ventures"/>
        <s v=" ClalTech"/>
        <s v="SOSV"/>
        <s v="Deer Park Road"/>
        <s v=" Altamont Capital Partners"/>
        <s v=" Eldridge"/>
        <s v="Zhangjiang Haocheng Venture Capital"/>
        <s v=" Walden International"/>
        <s v="8VC"/>
        <s v=" Sway Ventures"/>
        <s v=" Banyan Capital"/>
        <s v="Plug and Play Ventures"/>
        <s v="btov Partners"/>
        <s v=" Geely"/>
        <s v="e.ventures"/>
        <s v=" CVF Capital Partners"/>
        <s v=" ARCH Venture Partners"/>
        <s v=" Declaration Partners"/>
        <s v=" Maverick Ventures Israel"/>
        <s v=" SAIF Partners India"/>
        <s v=" Valiant Capital Partners"/>
        <s v=" Global Founders Capital"/>
        <s v=" Passion Capital"/>
        <s v="FirstMark Capital"/>
        <s v="GSR Ventures"/>
        <s v=" Streamlined Ventures"/>
        <s v=" Pelion Venture Partners"/>
        <s v=" frst"/>
        <s v=" Kima Ventures"/>
        <s v="ICONIQ Growth"/>
        <s v="VY Capital"/>
        <s v="Square Peg Capital"/>
        <s v=" TDM Growth Partners"/>
        <s v="JTC Group"/>
        <s v=" Qatar Investment Authority"/>
        <s v=" Aglae Ventures"/>
        <s v=" China Construction Bank"/>
        <s v=" Bank of China"/>
        <s v="Vision Plus Capital"/>
        <s v=" GSR Ventures"/>
        <s v="DCM Ventures"/>
        <s v=" Siam Commercial Bank"/>
        <s v=" Tao Capital Partners"/>
        <s v="Magma Venture Partners"/>
        <s v=" Qumra Capital"/>
        <s v="RRE Ventures"/>
        <s v=" Tiger Global"/>
        <s v=" August Capital"/>
        <s v="Ignition Partners"/>
        <s v=" Insight Venture Partners"/>
        <s v="Northern Light Venture Capital"/>
        <s v=" Xiaomi"/>
        <s v=" FutureX Capital"/>
        <s v="Undisclosed"/>
        <s v="Deciens Capital"/>
        <s v=" Bezos Expeditions"/>
        <s v="Highland Capital Partners"/>
        <s v=" Oak HC/FT Partners"/>
        <s v=" Almaz Capital Partners"/>
        <s v=" Altimeter Capital"/>
        <s v="Alta Ventures Mexico"/>
        <s v=" Activant Capital"/>
        <s v=" GLP Capital Partners"/>
        <s v=" Caffeinated Capital"/>
        <s v=" SciFi VC"/>
        <s v=" Tenaya Capital"/>
        <s v="K9 Ventures"/>
        <s v="Breega Capital"/>
        <s v=" Iris Capital"/>
        <s v=" 360 Capital Partners"/>
        <s v="Pitango Venture Capital"/>
        <s v=" DFJ Growth Fund"/>
        <s v="Tiantu Capital"/>
        <s v=" CMB International Capital"/>
        <s v=" Vision Knight Capital"/>
        <s v="Tomales Bay Capital"/>
        <s v=" Bain &amp; Company"/>
        <s v="Zheshang Venture Capital"/>
        <s v=" GP Capital"/>
        <s v=" Western Capital Management"/>
        <s v="Meritech Capital Partners"/>
        <s v=" Spectrum Equity"/>
        <s v=" TPG Alternative &amp; Renewable Technologies"/>
        <s v=" Ireland Strategic Investment Fund"/>
        <s v="Bertelsmann Asia Investments"/>
        <s v=" Maverick Capital"/>
        <s v="SEED Capital"/>
        <s v=" Greyhound Capital"/>
        <s v=" Socii Capital"/>
        <s v="Qiming Venture Partners"/>
        <s v=" Capital Today"/>
        <s v="Obvious Ventures"/>
        <s v=" D1 Capita Partners"/>
        <s v=" Quiet Capital"/>
        <s v=" Gradient Ventures"/>
        <s v=" Ayala Corporation"/>
        <s v=" One Peak Partners"/>
        <s v=" EQT Ventures"/>
        <s v="A&amp;NN"/>
        <s v=" Rusnano"/>
        <s v=" Source Code Capital"/>
        <s v=" MaC Venture Capital"/>
        <s v=" FinVC"/>
        <s v="Toyota Motor Corporation"/>
        <s v=" Mizuho Financial Group"/>
        <s v=" FANUC"/>
        <s v="Japan Post Capital"/>
        <s v=" Globis Capital Partners"/>
        <s v="Rethink Impact"/>
        <s v=" Work-Bench"/>
        <s v=" Paradigm"/>
        <s v=" Pantera Capital"/>
        <s v=" Green Innovations"/>
        <s v="Northzone Ventures"/>
        <s v=" White Star Capital"/>
        <s v=" Novator Partners"/>
        <s v="L Capital Partners"/>
        <s v=" World Lab Innovation"/>
        <s v="ClalTech"/>
        <s v=" Oryzn Capital"/>
        <s v=" Obvious Ventures"/>
        <s v="JD.com"/>
        <s v=" Vision Plus Capital"/>
        <s v=" Eastern Bell Capital"/>
        <s v=" Hongtai Capital Holdings"/>
        <s v=" 5Y Capital"/>
        <s v="Gauss Ventures"/>
        <s v=" Ventura Capital"/>
        <s v=" dmg ventures"/>
        <s v="QF Capital"/>
        <s v=" QC Capital"/>
        <s v="ARCH Venture Partners"/>
        <s v=" Ally Bridge Group"/>
        <s v="Lindeman Asia Investment"/>
        <s v=" Nichi-Iko Pharmaceutical"/>
        <s v="Helion Venture Partners"/>
        <s v=" Bain Capital Tech Opportunities"/>
        <s v="Blue Label Telecoms"/>
        <s v=" Net1 UEPS Technologies"/>
        <s v="V Star Capital"/>
        <s v=" GF Xinde Investment Management Co."/>
        <s v=" Haitong Leading Capital Management"/>
        <s v="DESUN Capital"/>
        <s v=" Meridian Capital"/>
        <s v=" Vivo Capital"/>
        <s v=" BUILD Capital Partners"/>
        <s v="Nextech Invest"/>
        <s v=" Casdin Capital"/>
        <s v=" Next Coast Ventures"/>
        <s v=" SoGal Ventures"/>
        <s v="CreditEase Fintech Investment Fund"/>
        <s v=" BMW i Ventures"/>
        <s v="U.S.-China Green Fund"/>
        <s v=" Founder H Fund"/>
        <s v=" Richland Equities"/>
        <s v=" Gaocheng Capital"/>
        <s v=" Chuanrong Capital"/>
        <s v="China Minsheng Investment"/>
        <s v=" Wanxin Media"/>
        <s v="Yinhong Equity Investment Fund"/>
        <s v=" E Fund"/>
        <s v=" Ideal International"/>
        <s v=" Silverlink Capital"/>
        <s v=" Ventech China"/>
        <s v="Ding Xiang Capital"/>
        <s v=" New Hope Fund"/>
        <s v=" Sino-Ocean Capital"/>
        <s v="Yunqi Partners"/>
        <s v=" iVision Ventures"/>
        <s v=" InnoVision Capital"/>
        <s v=" Qianhai Fund of Funds"/>
        <s v="Advent International"/>
        <s v="N/A"/>
        <s v=" The Times Group"/>
        <s v=" GMO VenturePartners"/>
        <s v=" TowerBrook Capital Partners"/>
        <s v=" AXA Venture Partners"/>
        <s v=" Sigma Prime Ventures"/>
        <s v="Source Code Capital"/>
        <s v="China Culture Industrial Investment Fund"/>
        <s v=" We Capital"/>
        <s v=" China Minsheng Investment Group"/>
        <s v="Durable Capital Partners"/>
        <s v=" Cercano Management"/>
        <s v="Marathon Venture Partners"/>
        <s v=" China Creation Ventures"/>
        <s v="China Prosperity Capital"/>
        <s v="SoftBankGroup"/>
        <s v="American Express Ventures"/>
        <s v=" Bain Capital Credit"/>
        <s v="N5 Capital"/>
        <s v=" CR Capital Mgmt"/>
        <s v=" JD Digits"/>
        <s v="UNITY VENTURES"/>
        <s v="Shenzhen Capital Group"/>
        <s v=" Robert Bosch Venture Capital"/>
        <s v=" SeptWolves Ventures"/>
        <s v=" China Life Investment Holding Company"/>
        <s v="IA Ventures"/>
        <s v="Pelion Venture Partners"/>
        <s v=" China Broadband Capital"/>
        <s v=" CDH Investments"/>
        <s v="Bojiang Capital"/>
        <s v=" Hongdao Capital"/>
        <s v=" Mobai Capital"/>
        <s v="Dark Horse Technology Group"/>
        <s v=" Hopu Investment Management"/>
        <s v=" Kefa Capital"/>
        <s v="NetEase Capital"/>
        <s v=" Northern Light Venture Capital"/>
        <s v=" Microsoft"/>
        <s v=" Global Logistic Properties"/>
        <s v=" K2VC"/>
        <s v=" Longzhu Capital"/>
        <s v="Astanor Ventures"/>
        <s v=" Upfront Ventures"/>
        <s v="Geely"/>
        <s v=" China State Capital Venture Capital Fund"/>
        <s v=" Dragoneer Investment Group"/>
        <s v=" Genesis Capital"/>
        <s v="Jerusalem Venture Partners"/>
        <s v=" Israel Growth Partners"/>
        <s v="YL Ventures"/>
        <s v=" Chengwei Capital"/>
        <s v="Iris Capital"/>
        <s v=" Elaia Partners"/>
        <s v=" China Everbright Investment Management"/>
        <s v=" Yinxinggu Capital"/>
        <s v="Legend Capital"/>
        <s v="Max Ventures"/>
        <s v=" Mangrove Capital Partners"/>
        <s v=" 14W"/>
        <s v=" Aviation Industry Corporation of China"/>
        <s v=" JOY Capital"/>
        <s v=" Meituan Dianping"/>
        <s v=" CSC Group"/>
        <s v="Slow Ventures"/>
        <s v="Baidu"/>
        <s v="Left Lane Capital"/>
        <s v="Taigang Venture Capital"/>
        <s v="Kickstart Fund"/>
        <s v=" Drive Capital"/>
        <s v="Refactor Capital"/>
        <s v=" Fifty Years Fund"/>
        <s v="Seaya Ventures"/>
        <s v=" Otter Rock Capital"/>
        <s v=" Rakuten"/>
        <s v=" Aspenwood Ventures"/>
        <s v="Orange Digital Ventures"/>
        <s v="Signal Peak Ventures"/>
        <s v=" Owl Ventures"/>
        <s v="Newion Partners"/>
        <s v=" SmartFin Capital"/>
        <s v=" TriplePoint Capital"/>
        <s v="Bonfire Ventures"/>
        <s v=" FJ Labs"/>
        <s v="TLV Partners"/>
        <s v="Innovation Endeavors"/>
        <s v=" s28 Capital"/>
        <s v=" Hummingbird Ventures"/>
        <s v=" Epiq Capital"/>
        <s v=" Lightbox Ventures"/>
        <s v=" Tengelmann Ventures"/>
        <s v=" Holtzbrinck Ventures"/>
        <s v=" Doha Venture Capital"/>
        <s v=" Entree Capital"/>
        <s v="BNP Paribas"/>
        <s v="Simon Equity Partners"/>
        <s v=" Wavemaker Partners"/>
        <s v=" Anthem Venture Partners"/>
        <s v="Phoenix New Media"/>
        <s v=" Tianjin Haihe Industry Fund"/>
        <s v=" Blumberg Capital"/>
        <s v="Propel Venture Partners"/>
        <s v=" BBVA"/>
        <s v=" Qatar Holding"/>
        <s v=" Broom Ventures"/>
        <s v="Green Pine Capital Partners"/>
        <s v=" Ivy Capital"/>
        <s v=" Resolute Ventures"/>
        <s v="Marchmont Ventures"/>
        <s v="Atinum Investment"/>
        <s v=" Company K Partners"/>
        <s v="SC.Holdings"/>
        <s v=" Not Boring Capital"/>
        <s v=" Bolt Ventures"/>
        <s v="MHS Capital"/>
        <s v=" NextView Ventures"/>
        <s v=" Mayfield Fund"/>
        <s v="Advantech Capital"/>
        <s v=" Temasek Holdings Ltd."/>
        <s v=" Tiantu Capital Co."/>
        <s v=" China Internet Investment Fund"/>
        <s v=" Anthermis"/>
        <s v="SWaN &amp; Legend Ventures"/>
        <s v=" Invus Group"/>
        <s v=" Kraken Ventures"/>
        <s v=" Spotify"/>
        <s v=" GSV Ventures"/>
        <s v="SignalFire"/>
        <s v="York Capital Management"/>
        <s v=" GE Healthcare"/>
        <s v=" Koch Disruptive Technologies"/>
        <s v=" Walden Venture Capital"/>
        <s v=" International Finance Corporation"/>
        <s v="AirTree Ventures"/>
        <s v="Chromo Invest"/>
        <s v=" Maersk Growth"/>
        <s v=" Soros Fund Management"/>
        <s v=" Summer Capital"/>
        <s v=" H Capital"/>
        <s v="LocalGlobe"/>
        <s v=" Wipro Ventures"/>
        <s v="Mitsubishi Corporation"/>
        <s v=" Mayfair Equity Partners"/>
        <s v=" SAP.iO Fund"/>
        <s v="Dila Capital"/>
        <s v=" Framework Ventures"/>
        <s v=" 3L"/>
        <s v=" CMC Capital Partners"/>
        <s v=" Hedosophia"/>
        <s v=" Outrun Ventures"/>
        <s v="Javelin Venture Partners"/>
        <s v=" Struck Capital"/>
        <s v=" Alumni Ventures Group"/>
        <s v=" Banner Ventures"/>
        <s v="Trane Technologies"/>
        <s v=" Honeywell"/>
        <s v="Wamda Capital"/>
        <s v=" Endeavor"/>
        <s v=" Riverwood Capital"/>
        <s v="Cool Japan Fund"/>
        <s v=" JAFCO"/>
        <s v=" The Carlyle Group"/>
        <s v="Version One Ventures"/>
        <s v="Craft Ventures"/>
        <s v=" Operator Collective"/>
        <s v="Costanoa Ventures"/>
        <s v=" Sequoia Capital Israel"/>
        <s v=" Sunley House Capital Management"/>
        <s v=" Perpetual Investors"/>
        <s v="RPM Ventures"/>
        <s v=" Inspiration Ventures"/>
        <s v=" Carrick Capital Partners"/>
        <s v="Polaris Partners"/>
        <s v=" ACE &amp; Company"/>
        <s v=" FTX Venture"/>
        <s v="Flagship Pioneering"/>
        <s v=" Alexandria Venture Investments"/>
        <s v=" Investment Corporation of Dubai"/>
        <s v=" Helion Venture Partners"/>
        <s v=" INGKA Investments"/>
        <s v="SoftBank Latin America Fund"/>
        <s v="L'Occitane"/>
        <s v=" Trifecta Capital"/>
        <s v="Kinnevik"/>
        <s v="Newpath Partners"/>
        <s v=" Advancit Capital"/>
        <s v=" Highland Capital Partners"/>
        <s v="Partech Partners"/>
        <s v=" Quadrille Capital"/>
        <s v="Mayfield"/>
        <s v=" Presidio Ventures"/>
        <s v="ICG"/>
        <s v=" Investcorp"/>
        <s v="CDIB Capital"/>
        <s v="Russia-China Investment Fund"/>
        <s v=" Floodgate"/>
        <s v=" Afore Capital"/>
        <s v=" Yaxia Automobile"/>
        <s v=" Far East Horizon"/>
        <s v=" Verizon Ventures"/>
        <s v=" Bling Capital"/>
        <s v=" Anthemis"/>
        <s v=" CMFG Ventures"/>
        <s v=" Innovation Endeavors"/>
        <s v=" Insights Partners"/>
        <s v="Dynamo VC"/>
        <s v=" Susa Ventures"/>
        <s v="China Reform Fund"/>
        <s v=" Gaopeng Capital"/>
        <s v=" Jinhui Xingye"/>
        <s v="Intact Ventures"/>
        <s v=" Rocketship.vc"/>
        <s v=" Evolution Equity Partners"/>
        <s v="500 Global"/>
        <s v=" Rakuten Ventures"/>
        <s v=" Golden Gate Ventures"/>
        <s v=" Inspired Capital"/>
        <s v="Polychain Capital"/>
        <s v="M13"/>
        <s v=" Lone Pine Capital"/>
        <s v="HV Capital"/>
        <s v="Edison Partners"/>
        <s v=" Georgian Partners"/>
        <s v=" VentureLink"/>
        <s v="XBTO Ventures"/>
        <s v=" Raven One Ventures"/>
        <s v=" SK Ventures"/>
        <s v="Pritzker Group Venture Capital"/>
        <s v=" Hyde Park Venture Partners"/>
        <s v="BlueRun Ventures"/>
        <s v=" Grand Flight Investment"/>
        <s v=" Highland Europe"/>
        <s v=" Sunstone Capital"/>
        <s v="Ardian"/>
        <s v=" SAIF Partners China"/>
        <s v=" Newsion Venture Capital"/>
        <s v="WestBridge Capital"/>
        <s v=" Elevar Equity"/>
        <s v="Auriga"/>
        <s v=" Galeo Ventures"/>
        <s v="Accelm Scania Growth Capital"/>
        <s v="Opus Capital"/>
        <s v=" Genesis Partners"/>
        <s v=" e.ventures"/>
        <s v=" Group11"/>
        <s v="Draper Fisher Jurtson"/>
        <s v="Mangrove Capital Partners"/>
        <s v="14W"/>
        <s v=" ForgeLight"/>
        <s v=" Target Global"/>
        <s v="Beijing Juneng Hesheng Industry Investment Fund"/>
        <s v=" Beijing Shuju Xinrong Fund"/>
        <s v="Fireside Ventures"/>
        <s v=" Stellaris Venture Partners"/>
        <s v="Inflexion Private Equity"/>
        <s v="SAIF Partners India"/>
        <s v=" Trifecta Capital Advisors"/>
        <s v=" Leonardo DiCaprio"/>
        <s v=" Promecap"/>
        <s v="Bain Capital"/>
        <s v=" Altos Ventures"/>
        <s v=" Songhyun Investment"/>
        <s v=" Future Ventures"/>
        <s v=" AU21"/>
        <s v=" 01 Advisors"/>
        <s v=" Rich Land Capital"/>
        <s v=" Merrysunny Wealth"/>
        <s v="Dragonfly Captial"/>
        <s v="Bain Capital Tech Opportunities"/>
        <s v="FundersClub"/>
        <s v="Intel Capital"/>
        <s v=" Aviv Venture Capital"/>
        <s v=" Gopher Asset Management"/>
        <s v=" Shanghai Electric Group"/>
        <s v=" SDP Investment"/>
        <s v=" Ping An Insurance"/>
        <s v=" Lenovo Capital and Incubator"/>
        <s v=" Group GSR Ventures"/>
        <s v="Softbank Ventures Asia"/>
        <s v=" Alpha JWC Ventures"/>
        <s v=" Insignia Ventures Partners"/>
        <s v="Invus Group"/>
        <s v=" Hanaco Venture Capital"/>
        <s v=" Madera Technology Partners"/>
        <s v=" PSG"/>
        <s v=" First Ascent Ventures"/>
        <s v="Lerer Hippeau"/>
        <s v=" Eclipse Ventures"/>
        <s v="Lemniscap VC"/>
        <s v=" North Island Ventures"/>
        <s v="C5 Capital"/>
        <s v=" Hemisphere Ventures"/>
        <s v=" The Venture Collective"/>
        <s v="Yunfeng Capital"/>
        <s v=" SDIC Innovation Investment Management"/>
        <s v=" Shang Qi Capital"/>
        <s v="Banyan Capital"/>
        <s v=" New Horizon Capital"/>
        <s v="Woodford Investment Management"/>
        <s v=" Bain Capital"/>
        <s v="Georgian Co-Investment Fund"/>
        <s v=" iTech Capital"/>
        <s v=" Galaxy Digital"/>
        <s v=" Liberty Strategic Capital"/>
        <s v=" Eden Global Partners"/>
        <s v="Mundi Ventures"/>
        <s v=" Doqling Capital Partners"/>
        <s v="WRVI Capital"/>
        <s v=" next47"/>
        <s v=" Pereg Ventures"/>
        <s v=" Summerhill Venture Partners"/>
        <s v="Franklin Templeton"/>
        <s v=" Motive Partners"/>
        <s v=" Apollo Global Management"/>
        <s v=" G Squared"/>
        <s v="Valor Capital Group"/>
        <s v=" Lightrock"/>
        <s v="SingTel Innov8"/>
        <s v=" Hanaco Ventures"/>
        <s v="American Family Ventures"/>
        <s v=" Cox Enterprises"/>
        <s v="Trinity Ventures"/>
        <s v="Acero Capital"/>
        <s v=" Endiya Partners"/>
        <s v="Vitruvian Partners"/>
        <s v=" Merieux Equity Partners"/>
        <s v=" Straumann"/>
        <s v="Standard Chartered"/>
        <s v=" FinSight Ventures"/>
        <s v=" Affirma Capital"/>
        <s v="Cowboy Ventures"/>
        <s v=" Leaders Fund"/>
        <s v="Multicoin Capital"/>
        <s v=" Dragonfly Capital Partners"/>
        <s v="FTV Capital"/>
        <s v="Delian Capital"/>
        <s v=" China International Capital Corporation"/>
        <s v="Primary Venture Partners"/>
        <s v=" Harmonic Growth Partners"/>
        <s v="OLX Group"/>
        <s v=" KCK Group"/>
        <s v=" EXOR Seeds"/>
        <s v="Next Play Ventures"/>
        <s v=" Zeal Capital Partners"/>
        <s v=" GE Ventures"/>
        <s v=" McKesson Ventures"/>
        <s v="Paladin Capital Group"/>
        <s v=" NIO Capital"/>
        <s v=" Trellis Partners"/>
        <s v=" Vista Equity Partners"/>
        <s v="SCB 10X"/>
        <s v=" Krungsri Finnovate"/>
        <s v=" eWTP Capital"/>
        <s v="Prometheus Capital"/>
        <s v=" JD Capital Management"/>
        <s v="TPG Capital"/>
        <s v=" Apax Partners"/>
        <s v=" TA Associates"/>
        <s v=" Oak Investment Partners"/>
        <s v="Volcanics Ventures"/>
        <s v=" Vertex Ventures China"/>
        <s v="Wildcat Capital Management"/>
        <s v=" Tola Capital"/>
        <s v=" SEEK"/>
        <s v="TDK Ventures"/>
        <s v="Glory Ventures"/>
        <s v=" Maniv Mobility"/>
        <s v=" Nine Intelligence Capital"/>
        <s v=" STRIVE"/>
        <s v=" Victory Park Capital"/>
        <s v="Ginko Ventures"/>
        <s v="Fosun RZ Capital"/>
        <s v=" Oceanwide Holdings"/>
        <s v=" Shenzhen Qianhe Capital Management Co."/>
        <s v="Wing Venture Capital"/>
        <s v=" Slow Ventures"/>
        <s v=" Uncork Capital"/>
        <s v="Koch Disruptive Technologies"/>
        <s v=" Teamworthy Ventures"/>
        <s v=" Vcanbio"/>
        <s v="Movile"/>
        <s v=" Just Eat"/>
        <s v=" Naspers"/>
        <s v="One Equity Partners"/>
        <s v=" Cadenza Ventures"/>
        <s v=" BlockTower Capital"/>
        <s v="BOC International"/>
        <s v=" TopoScend Capital"/>
        <s v=" Hongxiu VC"/>
        <s v=" NightDragon Security"/>
        <s v="Genesis Partners"/>
        <s v="Berkshire Partners"/>
        <s v="CE-Ventures"/>
        <s v=" BECO Capital"/>
        <s v=" Nordstar"/>
        <s v="TAL Education Group"/>
        <s v=" Legend Star"/>
        <s v="Horizons Ventures"/>
        <s v="5Y Capital"/>
        <s v=" FTX Ventures"/>
        <s v=" Navitas Capital"/>
        <s v="Optum Ventures"/>
        <s v=" Transformation Capital"/>
        <s v="3one4 Capital Partners"/>
        <s v=" Vertex Ventures SE Asia"/>
        <s v="China Investment Corporation"/>
        <s v="NewAlpha"/>
        <s v=" XAnge Private Equity"/>
        <s v="Flybridge Capital Partners"/>
        <s v="Morningside Venture Capital"/>
        <s v="NFX"/>
        <s v=" Plum Alley"/>
        <s v=" Mayfield"/>
        <s v=" Tru Arrow Partners"/>
        <s v="Female Founders Fund"/>
        <s v="Silicon Valley Bank"/>
        <s v=" European Founders Fund"/>
        <s v=" K2 Ventures"/>
        <s v=" FreesFund"/>
        <s v="Sinovation Ventures"/>
        <s v="Advance Venture Partners"/>
        <s v=" Lupa Systems"/>
        <s v="Innova Capital - FIP"/>
        <s v=" 3G Capital Management"/>
        <s v=" Cobalt Capital"/>
        <s v="Danone Manifesto Ventures"/>
        <s v=" 1955 Capital"/>
        <s v=" Breakthrough Energy Ventures"/>
        <s v="JOY Capital"/>
        <s v=" Blueflame Capital"/>
        <s v=" Francisco Partners"/>
        <s v="Owl Ventures"/>
        <s v="Vertex Ventures SE Asia"/>
        <s v=" Visa Ventures"/>
        <s v=" CyberStarts"/>
        <s v="Investment Corporation of Dubai"/>
        <s v=" Centralway"/>
        <s v="U.S. Venture Partners"/>
        <s v=" dRx Capital"/>
        <s v="Lakestar"/>
        <s v=" Guggenheim Investments"/>
        <s v=" Norma Investments"/>
        <s v="R-Z Capital"/>
        <s v=" Juxtapose"/>
        <s v=" Cathay Innovation"/>
        <s v=" NJF Capital"/>
        <s v="Rembrandt Venture Partners"/>
        <s v="One Luxury Group"/>
        <s v=" Qualgro"/>
        <s v="Earlybird Venture Capital"/>
        <s v=" Eleven Ventures"/>
        <s v="AWZ Ventures"/>
        <s v="Prysm Capital"/>
        <s v=" JBV Capital"/>
        <s v=" Array Ventures"/>
        <s v="Sozo Ventures"/>
        <s v="Wellington Management"/>
        <s v="Bregal Sagemount"/>
        <s v=" Costanoa Ventures"/>
        <s v="Green Bay Ventures"/>
        <s v=" 468 Capital"/>
        <s v=" Redalpine Venture Partners"/>
        <s v="Silver Lake Partners"/>
        <s v=" UBS Asset Management"/>
        <s v=" Mubadala Capital"/>
        <s v=" FTV Capital"/>
        <s v=" Ten Eleven Ventures"/>
        <s v="K2 Global"/>
        <s v="Alpargatas"/>
        <s v="Fasanara Capital"/>
        <s v=" Baleen Capital"/>
        <s v=" NGP Capital"/>
        <s v=" Point72 Ventures"/>
        <s v="Griffin Gaming Partners"/>
        <s v="Hyde Park Venture Partners"/>
        <s v=" FundersClub"/>
        <s v="Gunosy Capital"/>
        <s v=" Blume Ventures"/>
        <s v=" Das Capital"/>
        <s v=" Peterson Ventures"/>
        <s v=" Insights Venture Partners"/>
        <s v=" Pritzker Group Venture Capital"/>
        <s v=" Triangle Peak Partners"/>
        <s v="True Ventures"/>
        <s v=" Global Catalyst Partnera"/>
        <s v="Storm Ventures"/>
        <s v=" DFJ DragonFund"/>
        <s v="Prime Movers Lab"/>
        <s v=" I Squared Capital"/>
        <s v=" Passport Capital"/>
        <s v=" Rho Ventures"/>
        <s v="Eclipse Ventures"/>
        <s v=" Moore Capital Management"/>
        <s v="China Everbright Limited"/>
        <s v=" iFLYTEK"/>
        <s v=" Hearst Ventures"/>
        <s v="Silverton Partners"/>
        <s v=" Ballast Point Ventures"/>
        <s v=" Johnson &amp; Johnson Innovation"/>
        <s v="British Patient Capital"/>
        <s v=" SEB Venture Capital"/>
        <s v=" IQ Capital"/>
        <s v="GCP Capital Partners"/>
        <s v="Anthemis"/>
        <s v="Big Bets"/>
        <s v=" SOFTBANK Latin America Ventures"/>
        <s v=" Fifth Wall Ventures"/>
        <s v=" Adams Street Partners"/>
        <s v="Vostok New Ventures"/>
        <s v=" ING"/>
        <s v=" Alibaba Entrepreneurs Fund"/>
        <s v="SAIF Partners China"/>
        <s v="Equal Ventures"/>
        <s v=" Amasia"/>
        <s v=" Danhua Capital"/>
        <s v=" MSA Capital"/>
        <s v="Co-Energy Finance"/>
        <s v=" Grandland"/>
        <s v="RRE Ventures+"/>
        <s v=" Hundreds Capital"/>
        <s v="K2 Ventures"/>
        <s v="58.com"/>
        <s v="Xingwang Investment Management"/>
        <s v=" China Capital Investment Group"/>
        <s v="IAG Capital Partners"/>
        <s v=" Augmentum Fintech"/>
        <s v="Novator Partners"/>
        <s v=" True"/>
        <s v=" Causeway Media Partner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74">
  <r>
    <x v="0"/>
    <n v="180"/>
    <x v="0"/>
    <d v="2017-04-07T00:00:00"/>
    <x v="0"/>
    <s v="Beijing"/>
    <x v="0"/>
    <x v="0"/>
    <n v="2012"/>
    <m/>
    <n v="8"/>
    <s v="B"/>
    <n v="2017"/>
    <n v="5"/>
    <n v="8"/>
    <n v="22.5"/>
    <s v="Sequoia Capital China"/>
    <s v=" SIG Asia Investments"/>
    <s v=" Sina Weibo"/>
    <s v=" Softbank Group"/>
  </r>
  <r>
    <x v="1"/>
    <n v="100"/>
    <x v="1"/>
    <d v="2012-12-01T00:00:00"/>
    <x v="1"/>
    <s v="Hawthorne"/>
    <x v="1"/>
    <x v="1"/>
    <n v="2002"/>
    <m/>
    <n v="7"/>
    <s v="B"/>
    <n v="2012"/>
    <n v="10"/>
    <n v="7"/>
    <n v="14.285714285714286"/>
    <s v="Founders Fund"/>
    <s v=" Draper Fisher Jurvetson"/>
    <s v=" Rothenberg Ventures"/>
    <m/>
  </r>
  <r>
    <x v="2"/>
    <n v="100"/>
    <x v="2"/>
    <d v="2018-07-03T00:00:00"/>
    <x v="2"/>
    <s v="Shenzhen"/>
    <x v="0"/>
    <x v="0"/>
    <n v="2008"/>
    <m/>
    <n v="2"/>
    <s v="B"/>
    <n v="2018"/>
    <n v="10"/>
    <n v="2"/>
    <n v="50"/>
    <s v="Tiger Global Management"/>
    <s v=" Sequoia Capital China"/>
    <s v=" Shunwei Capital Partners"/>
    <m/>
  </r>
  <r>
    <x v="3"/>
    <n v="95"/>
    <x v="3"/>
    <d v="2014-01-23T00:00:00"/>
    <x v="3"/>
    <s v="San Francisco"/>
    <x v="1"/>
    <x v="1"/>
    <n v="2010"/>
    <m/>
    <n v="2"/>
    <s v="B"/>
    <n v="2014"/>
    <n v="4"/>
    <n v="2"/>
    <n v="47.5"/>
    <s v="Khosla Ventures"/>
    <s v=" LowercaseCapital"/>
    <s v=" capitalG"/>
    <m/>
  </r>
  <r>
    <x v="4"/>
    <n v="46"/>
    <x v="4"/>
    <d v="2011-12-12T00:00:00"/>
    <x v="3"/>
    <s v="Stockholm"/>
    <x v="2"/>
    <x v="2"/>
    <n v="2005"/>
    <m/>
    <n v="4"/>
    <s v="B"/>
    <n v="2011"/>
    <n v="6"/>
    <n v="4"/>
    <n v="11.5"/>
    <s v="Institutional Venture Partners"/>
    <s v=" Sequoia Capital"/>
    <s v=" General Atlantic"/>
    <m/>
  </r>
  <r>
    <x v="5"/>
    <n v="40"/>
    <x v="5"/>
    <d v="2018-01-08T00:00:00"/>
    <x v="4"/>
    <s v="Surry Hills"/>
    <x v="3"/>
    <x v="3"/>
    <n v="2012"/>
    <m/>
    <n v="572"/>
    <s v="M"/>
    <n v="2018"/>
    <n v="6"/>
    <n v="0.57199999999999995"/>
    <n v="69.930069930069934"/>
    <s v="Sequoia Capital China"/>
    <s v=" Blackbird Ventures"/>
    <s v=" Matrix Partners"/>
    <m/>
  </r>
  <r>
    <x v="6"/>
    <n v="40"/>
    <x v="6"/>
    <d v="2019-05-02T00:00:00"/>
    <x v="3"/>
    <s v="London"/>
    <x v="4"/>
    <x v="2"/>
    <n v="2012"/>
    <m/>
    <n v="2"/>
    <s v="B"/>
    <n v="2019"/>
    <n v="7"/>
    <n v="2"/>
    <n v="20"/>
    <s v="Tiger Global Management"/>
    <s v=" Insight Partners"/>
    <s v=" DST Global"/>
    <m/>
  </r>
  <r>
    <x v="7"/>
    <n v="39"/>
    <x v="7"/>
    <d v="2014-12-30T00:00:00"/>
    <x v="5"/>
    <s v="San Francisco"/>
    <x v="1"/>
    <x v="1"/>
    <n v="2012"/>
    <m/>
    <n v="3"/>
    <s v="B"/>
    <n v="2014"/>
    <n v="2"/>
    <n v="3"/>
    <n v="13"/>
    <s v="Khosla Ventures"/>
    <s v=" Kleiner Perkins Caufield &amp; Byers"/>
    <s v=" Collaborative Fund"/>
    <m/>
  </r>
  <r>
    <x v="8"/>
    <n v="38"/>
    <x v="8"/>
    <d v="2017-12-20T00:00:00"/>
    <x v="6"/>
    <s v="San Francisco"/>
    <x v="1"/>
    <x v="1"/>
    <n v="2015"/>
    <m/>
    <n v="14"/>
    <s v="B"/>
    <n v="2017"/>
    <n v="2"/>
    <n v="14"/>
    <n v="2.7142857142857144"/>
    <s v="Tiger Global Management"/>
    <m/>
    <m/>
    <m/>
  </r>
  <r>
    <x v="9"/>
    <n v="38"/>
    <x v="9"/>
    <d v="2019-02-05T00:00:00"/>
    <x v="7"/>
    <s v="San Francisco"/>
    <x v="1"/>
    <x v="1"/>
    <n v="2013"/>
    <m/>
    <n v="3"/>
    <s v="B"/>
    <n v="2019"/>
    <n v="6"/>
    <n v="3"/>
    <n v="12.666666666666666"/>
    <s v="Andreessen Horowitz"/>
    <s v=" New Enterprise Associates"/>
    <s v=" Battery Ventures"/>
    <m/>
  </r>
  <r>
    <x v="10"/>
    <n v="33"/>
    <x v="10"/>
    <d v="2018-04-26T00:00:00"/>
    <x v="3"/>
    <s v="London"/>
    <x v="4"/>
    <x v="2"/>
    <n v="2015"/>
    <m/>
    <n v="2"/>
    <s v="B"/>
    <n v="2018"/>
    <n v="3"/>
    <n v="2"/>
    <n v="16.5"/>
    <s v="index Ventures"/>
    <s v=" DST Global"/>
    <s v=" Ribbit Capital"/>
    <m/>
  </r>
  <r>
    <x v="11"/>
    <n v="32"/>
    <x v="11"/>
    <d v="2018-10-26T00:00:00"/>
    <x v="1"/>
    <s v="Cary"/>
    <x v="1"/>
    <x v="1"/>
    <n v="1991"/>
    <m/>
    <n v="7"/>
    <s v="B"/>
    <n v="2018"/>
    <n v="27"/>
    <n v="7"/>
    <n v="4.5714285714285712"/>
    <s v="Tencent Holdings"/>
    <s v=" KKR"/>
    <s v=" Smash Ventures"/>
    <m/>
  </r>
  <r>
    <x v="12"/>
    <n v="32"/>
    <x v="12"/>
    <d v="2021-07-20T00:00:00"/>
    <x v="3"/>
    <s v="Bahamas"/>
    <x v="5"/>
    <x v="1"/>
    <n v="2018"/>
    <m/>
    <n v="2"/>
    <s v="B"/>
    <n v="2021"/>
    <n v="3"/>
    <n v="2"/>
    <n v="16"/>
    <s v="Sequoia Capital"/>
    <s v=" Thoma Bravo"/>
    <s v=" Softbank"/>
    <m/>
  </r>
  <r>
    <x v="13"/>
    <n v="27"/>
    <x v="13"/>
    <d v="2012-06-06T00:00:00"/>
    <x v="2"/>
    <s v="Jacksonville"/>
    <x v="1"/>
    <x v="1"/>
    <n v="2002"/>
    <m/>
    <n v="4"/>
    <s v="B"/>
    <n v="2012"/>
    <n v="10"/>
    <n v="4"/>
    <n v="6.75"/>
    <s v="SoftBank Group"/>
    <s v=" Andreessen Horowitz"/>
    <s v=" Temasek Holdings"/>
    <m/>
  </r>
  <r>
    <x v="14"/>
    <n v="25"/>
    <x v="14"/>
    <d v="2019-03-05T00:00:00"/>
    <x v="3"/>
    <s v="San Francisco"/>
    <x v="1"/>
    <x v="1"/>
    <n v="2013"/>
    <m/>
    <n v="2"/>
    <s v="B"/>
    <n v="2019"/>
    <n v="6"/>
    <n v="2"/>
    <n v="12.5"/>
    <s v="Forerunner Ventures"/>
    <s v=" Crosslink Capital"/>
    <s v=" Homebrew"/>
    <m/>
  </r>
  <r>
    <x v="15"/>
    <n v="22"/>
    <x v="15"/>
    <d v="2017-07-25T00:00:00"/>
    <x v="8"/>
    <s v="Bangalore"/>
    <x v="6"/>
    <x v="0"/>
    <n v="2008"/>
    <m/>
    <n v="4"/>
    <s v="B"/>
    <n v="2017"/>
    <n v="9"/>
    <n v="4"/>
    <n v="5.5"/>
    <s v="Tencent Holdings"/>
    <s v=" Lightspeed India Partners"/>
    <s v=" Sequoia Capital India"/>
    <m/>
  </r>
  <r>
    <x v="16"/>
    <n v="20"/>
    <x v="16"/>
    <d v="2021-04-07T00:00:00"/>
    <x v="5"/>
    <s v="Jakarta"/>
    <x v="7"/>
    <x v="0"/>
    <n v="2015"/>
    <m/>
    <n v="5"/>
    <s v="B"/>
    <n v="2021"/>
    <n v="6"/>
    <n v="5"/>
    <n v="4"/>
    <s v="Hillhouse Capital Management"/>
    <s v=" Boyu Capital"/>
    <s v=" Sequoia Capital China"/>
    <m/>
  </r>
  <r>
    <x v="17"/>
    <n v="20"/>
    <x v="17"/>
    <d v="2016-03-31T00:00:00"/>
    <x v="2"/>
    <s v="Shanghai"/>
    <x v="0"/>
    <x v="0"/>
    <n v="2013"/>
    <m/>
    <n v="918"/>
    <s v="M"/>
    <n v="2016"/>
    <n v="3"/>
    <n v="0.91800000000000004"/>
    <n v="21.786492374727668"/>
    <s v="GGV Capital"/>
    <s v=" ZhenFund"/>
    <s v=" Tencent"/>
    <m/>
  </r>
  <r>
    <x v="18"/>
    <n v="18"/>
    <x v="18"/>
    <d v="2022-01-05T00:00:00"/>
    <x v="4"/>
    <s v="San Francisco"/>
    <x v="1"/>
    <x v="1"/>
    <n v="2011"/>
    <m/>
    <n v="476"/>
    <s v="M"/>
    <n v="2022"/>
    <n v="11"/>
    <n v="0.47599999999999998"/>
    <n v="37.815126050420169"/>
    <s v="Accel"/>
    <s v=" AltaIR Capital"/>
    <s v=" Technology Crossover Ventures"/>
    <m/>
  </r>
  <r>
    <x v="19"/>
    <n v="17"/>
    <x v="19"/>
    <d v="2017-05-31T00:00:00"/>
    <x v="8"/>
    <s v="Beijing"/>
    <x v="0"/>
    <x v="0"/>
    <n v="2012"/>
    <m/>
    <n v="4"/>
    <s v="B"/>
    <n v="2017"/>
    <n v="5"/>
    <n v="4"/>
    <n v="4.25"/>
    <s v="Tencent Holdings"/>
    <s v=" Warbug Pincus"/>
    <s v=" IDG Capital"/>
    <m/>
  </r>
  <r>
    <x v="20"/>
    <n v="15"/>
    <x v="20"/>
    <d v="2019-12-03T00:00:00"/>
    <x v="3"/>
    <s v="London"/>
    <x v="4"/>
    <x v="2"/>
    <n v="2016"/>
    <m/>
    <n v="770"/>
    <s v="M"/>
    <n v="2019"/>
    <n v="3"/>
    <n v="0.77"/>
    <n v="19.480519480519479"/>
    <s v="Target Global"/>
    <s v=" General Catalyst"/>
    <s v=" Durable Capital Partners"/>
    <m/>
  </r>
  <r>
    <x v="21"/>
    <n v="15"/>
    <x v="21"/>
    <d v="2018-04-20T00:00:00"/>
    <x v="4"/>
    <s v="San Francisco"/>
    <x v="1"/>
    <x v="1"/>
    <n v="2012"/>
    <m/>
    <n v="979"/>
    <s v="M"/>
    <n v="2018"/>
    <n v="6"/>
    <n v="0.97899999999999998"/>
    <n v="15.321756894790603"/>
    <s v="Benchmark"/>
    <s v=" Greylock Partners"/>
    <s v=" Tencent Holdings"/>
    <m/>
  </r>
  <r>
    <x v="22"/>
    <n v="15"/>
    <x v="22"/>
    <d v="2020-03-01T00:00:00"/>
    <x v="6"/>
    <s v="Beijing"/>
    <x v="0"/>
    <x v="0"/>
    <n v="2016"/>
    <m/>
    <n v="721"/>
    <s v="M"/>
    <n v="2020"/>
    <n v="4"/>
    <n v="0.72099999999999997"/>
    <n v="20.804438280166437"/>
    <s v="Sequoia Capital China"/>
    <s v=" Longfor Capitalm"/>
    <s v=" Gaorong Capital"/>
    <m/>
  </r>
  <r>
    <x v="23"/>
    <n v="15"/>
    <x v="23"/>
    <d v="2020-10-08T00:00:00"/>
    <x v="2"/>
    <s v="Philadelphia"/>
    <x v="1"/>
    <x v="1"/>
    <n v="2013"/>
    <m/>
    <n v="3"/>
    <s v="B"/>
    <n v="2020"/>
    <n v="7"/>
    <n v="3"/>
    <n v="5"/>
    <s v="Accel"/>
    <s v=" Softbank Group"/>
    <s v=" Anthos Capital"/>
    <m/>
  </r>
  <r>
    <x v="24"/>
    <n v="14"/>
    <x v="24"/>
    <d v="2021-02-17T00:00:00"/>
    <x v="3"/>
    <s v="London"/>
    <x v="4"/>
    <x v="2"/>
    <n v="2011"/>
    <m/>
    <n v="490"/>
    <s v="M"/>
    <n v="2021"/>
    <n v="10"/>
    <n v="0.49"/>
    <n v="28.571428571428573"/>
    <s v="Lightspeed Venture Partners"/>
    <s v=" Google Ventures"/>
    <s v=" Lakestar"/>
    <m/>
  </r>
  <r>
    <x v="25"/>
    <n v="13"/>
    <x v="25"/>
    <d v="2018-12-11T00:00:00"/>
    <x v="3"/>
    <s v="San Francisco"/>
    <x v="1"/>
    <x v="1"/>
    <n v="2012"/>
    <m/>
    <n v="734"/>
    <s v="M"/>
    <n v="2018"/>
    <n v="6"/>
    <n v="0.73399999999999999"/>
    <n v="17.711171662125341"/>
    <s v="New Enterprise Associates"/>
    <s v=" Spar Capital"/>
    <s v=" Index Ventures"/>
    <m/>
  </r>
  <r>
    <x v="26"/>
    <n v="13"/>
    <x v="26"/>
    <d v="2018-10-16T00:00:00"/>
    <x v="9"/>
    <s v="Waltham"/>
    <x v="1"/>
    <x v="1"/>
    <n v="2017"/>
    <m/>
    <n v="2"/>
    <s v="B"/>
    <n v="2018"/>
    <n v="1"/>
    <n v="2"/>
    <n v="6.5"/>
    <s v="Andreessen Horowitz"/>
    <s v=" F-Prime Capital"/>
    <s v=" Venrock"/>
    <m/>
  </r>
  <r>
    <x v="27"/>
    <n v="13"/>
    <x v="12"/>
    <d v="2021-07-20T00:00:00"/>
    <x v="2"/>
    <s v="New York"/>
    <x v="1"/>
    <x v="1"/>
    <n v="2017"/>
    <m/>
    <n v="427"/>
    <s v="M"/>
    <n v="2021"/>
    <n v="4"/>
    <n v="0.42699999999999999"/>
    <n v="30.444964871194379"/>
    <s v="Andreessen Horowitz"/>
    <s v=" Thirty Five Ventures"/>
    <s v=" Sound Ventures"/>
    <m/>
  </r>
  <r>
    <x v="28"/>
    <n v="13"/>
    <x v="27"/>
    <d v="2019-10-10T00:00:00"/>
    <x v="4"/>
    <s v="San Francisco"/>
    <x v="1"/>
    <x v="1"/>
    <n v="2009"/>
    <m/>
    <n v="400"/>
    <s v="M"/>
    <n v="2019"/>
    <n v="10"/>
    <n v="0.4"/>
    <n v="32.5"/>
    <s v="General Catalyst"/>
    <s v=" Institutional Venture Partners"/>
    <s v=" Breyer Capital"/>
    <m/>
  </r>
  <r>
    <x v="29"/>
    <n v="12"/>
    <x v="28"/>
    <d v="2019-07-12T00:00:00"/>
    <x v="0"/>
    <s v="Pittsburgh"/>
    <x v="1"/>
    <x v="1"/>
    <n v="2016"/>
    <m/>
    <n v="4"/>
    <s v="B"/>
    <n v="2019"/>
    <n v="3"/>
    <n v="4"/>
    <n v="3"/>
    <s v="Volkswagen Group"/>
    <s v=" Ford Autonomous Vehicles"/>
    <m/>
    <m/>
  </r>
  <r>
    <x v="30"/>
    <n v="12"/>
    <x v="29"/>
    <d v="2019-06-12T00:00:00"/>
    <x v="1"/>
    <s v="Stockholm"/>
    <x v="2"/>
    <x v="2"/>
    <n v="2016"/>
    <m/>
    <n v="4"/>
    <s v="B"/>
    <n v="2019"/>
    <n v="3"/>
    <n v="4"/>
    <n v="3"/>
    <s v="Vattenfall"/>
    <s v=" Volkswagen Group"/>
    <s v=" Goldman Sachs"/>
    <m/>
  </r>
  <r>
    <x v="31"/>
    <n v="12"/>
    <x v="30"/>
    <d v="2019-10-30T00:00:00"/>
    <x v="0"/>
    <s v="San Francisco"/>
    <x v="1"/>
    <x v="1"/>
    <n v="2017"/>
    <m/>
    <n v="1"/>
    <s v="B"/>
    <n v="2019"/>
    <n v="2"/>
    <n v="1"/>
    <n v="12"/>
    <s v="Khosla Ventures"/>
    <s v=" Forerunner Ventures"/>
    <s v=" Sequoia Capital"/>
    <m/>
  </r>
  <r>
    <x v="32"/>
    <n v="12"/>
    <x v="31"/>
    <d v="2018-11-15T00:00:00"/>
    <x v="4"/>
    <s v="San Francisco"/>
    <x v="1"/>
    <x v="1"/>
    <n v="2013"/>
    <m/>
    <n v="1"/>
    <s v="B"/>
    <n v="2018"/>
    <n v="5"/>
    <n v="1"/>
    <n v="12"/>
    <s v="Caffeinated Capital"/>
    <s v=" CRV"/>
    <s v=" Founder Collective"/>
    <m/>
  </r>
  <r>
    <x v="33"/>
    <n v="12"/>
    <x v="32"/>
    <d v="2018-10-05T00:00:00"/>
    <x v="3"/>
    <s v="San Francisco"/>
    <x v="1"/>
    <x v="1"/>
    <n v="2017"/>
    <m/>
    <n v="1"/>
    <s v="B"/>
    <n v="2018"/>
    <n v="1"/>
    <n v="1"/>
    <n v="12"/>
    <s v="DST Global"/>
    <s v=" Ribbit Capital"/>
    <s v=" Greenoaks Capital Management"/>
    <m/>
  </r>
  <r>
    <x v="34"/>
    <n v="12"/>
    <x v="33"/>
    <d v="2021-03-26T00:00:00"/>
    <x v="2"/>
    <s v="Istanbul"/>
    <x v="8"/>
    <x v="2"/>
    <n v="2015"/>
    <m/>
    <n v="2"/>
    <s v="B"/>
    <n v="2021"/>
    <n v="6"/>
    <n v="2"/>
    <n v="6"/>
    <s v="Tiger Global Management"/>
    <s v=" Sequoia Capital"/>
    <s v=" Revo Capital"/>
    <m/>
  </r>
  <r>
    <x v="35"/>
    <n v="12"/>
    <x v="34"/>
    <d v="2018-08-06T00:00:00"/>
    <x v="9"/>
    <s v="San Diego"/>
    <x v="1"/>
    <x v="1"/>
    <n v="2008"/>
    <m/>
    <n v="799"/>
    <s v="M"/>
    <n v="2018"/>
    <n v="10"/>
    <n v="0.79900000000000004"/>
    <n v="15.018773466833542"/>
    <s v="Vickers Venture Partners"/>
    <s v=" IKEA GreenTech"/>
    <m/>
    <m/>
  </r>
  <r>
    <x v="36"/>
    <n v="12"/>
    <x v="35"/>
    <d v="2018-07-06T00:00:00"/>
    <x v="10"/>
    <s v="Beijing"/>
    <x v="0"/>
    <x v="0"/>
    <n v="2015"/>
    <m/>
    <n v="765"/>
    <s v="M"/>
    <n v="2018"/>
    <n v="3"/>
    <n v="0.76500000000000001"/>
    <n v="15.686274509803921"/>
    <s v="Coatue Management"/>
    <s v=" Sequoia Capital China"/>
    <s v=" IDG Capital"/>
    <m/>
  </r>
  <r>
    <x v="37"/>
    <n v="12"/>
    <x v="36"/>
    <d v="2021-10-13T00:00:00"/>
    <x v="4"/>
    <s v="Roseville"/>
    <x v="1"/>
    <x v="1"/>
    <n v="2003"/>
    <m/>
    <n v="800"/>
    <s v="M"/>
    <n v="2021"/>
    <n v="18"/>
    <n v="0.8"/>
    <n v="15"/>
    <s v="New Enterprise Associates"/>
    <s v=" BDT Capital Partners"/>
    <s v=" Davidson Kempner Capital Management"/>
    <m/>
  </r>
  <r>
    <x v="38"/>
    <n v="12"/>
    <x v="37"/>
    <d v="2020-07-22T00:00:00"/>
    <x v="2"/>
    <s v="Changsha"/>
    <x v="0"/>
    <x v="0"/>
    <n v="2009"/>
    <m/>
    <n v="5"/>
    <s v="B"/>
    <n v="2020"/>
    <n v="11"/>
    <n v="5"/>
    <n v="2.4"/>
    <s v="KKR"/>
    <s v=" Tencent Holdings"/>
    <s v=" Sequoia Capital China"/>
    <m/>
  </r>
  <r>
    <x v="39"/>
    <n v="11"/>
    <x v="38"/>
    <d v="2021-06-03T00:00:00"/>
    <x v="11"/>
    <s v="Shanghai"/>
    <x v="0"/>
    <x v="0"/>
    <n v="2013"/>
    <m/>
    <n v="376"/>
    <s v="M"/>
    <n v="2021"/>
    <n v="8"/>
    <n v="0.376"/>
    <n v="29.25531914893617"/>
    <s v="LTW Capital"/>
    <s v=" Legend Capital"/>
    <s v=" Qualcomm Ventures"/>
    <m/>
  </r>
  <r>
    <x v="40"/>
    <n v="11"/>
    <x v="39"/>
    <d v="2018-05-29T00:00:00"/>
    <x v="11"/>
    <s v="Tallinn"/>
    <x v="9"/>
    <x v="2"/>
    <n v="2013"/>
    <m/>
    <n v="1"/>
    <s v="B"/>
    <n v="2018"/>
    <n v="5"/>
    <n v="1"/>
    <n v="11"/>
    <s v="Didi Chuxing"/>
    <s v=" Diamler"/>
    <s v=" TMT Investments"/>
    <m/>
  </r>
  <r>
    <x v="41"/>
    <n v="11"/>
    <x v="40"/>
    <d v="2018-06-21T00:00:00"/>
    <x v="5"/>
    <s v="Bangalore"/>
    <x v="6"/>
    <x v="0"/>
    <n v="2014"/>
    <m/>
    <n v="5"/>
    <s v="B"/>
    <n v="2018"/>
    <n v="4"/>
    <n v="5"/>
    <n v="2.2000000000000002"/>
    <s v="Accel India"/>
    <s v=" SAIF Partners"/>
    <s v=" Norwest Venture Partners"/>
    <m/>
  </r>
  <r>
    <x v="42"/>
    <n v="11"/>
    <x v="41"/>
    <d v="2021-05-08T00:00:00"/>
    <x v="6"/>
    <s v="Luohe"/>
    <x v="0"/>
    <x v="0"/>
    <n v="1999"/>
    <m/>
    <n v="558"/>
    <s v="M"/>
    <n v="2021"/>
    <n v="22"/>
    <n v="0.55800000000000005"/>
    <n v="19.713261648745519"/>
    <s v="Tencent Holdings"/>
    <s v=" Hillhouse Capital Management"/>
    <s v=" Yunfeng Capital"/>
    <m/>
  </r>
  <r>
    <x v="43"/>
    <n v="11"/>
    <x v="42"/>
    <d v="2016-12-22T00:00:00"/>
    <x v="10"/>
    <s v="London"/>
    <x v="4"/>
    <x v="2"/>
    <n v="1998"/>
    <m/>
    <n v="5"/>
    <s v="B"/>
    <n v="2016"/>
    <n v="18"/>
    <n v="5"/>
    <n v="2.2000000000000002"/>
    <s v="Aviation Industry Corporation of China"/>
    <s v=" Essence Financial"/>
    <s v=" Jiangsu Sha Steel Group"/>
    <m/>
  </r>
  <r>
    <x v="40"/>
    <n v="11"/>
    <x v="43"/>
    <d v="2021-10-08T00:00:00"/>
    <x v="3"/>
    <s v="San Francisco"/>
    <x v="1"/>
    <x v="1"/>
    <n v="2014"/>
    <m/>
    <n v="1"/>
    <s v="B"/>
    <n v="2021"/>
    <n v="7"/>
    <n v="1"/>
    <n v="11"/>
    <s v="Activant Capital"/>
    <s v=" Tribe Capital"/>
    <s v=" General Atlantic"/>
    <m/>
  </r>
  <r>
    <x v="44"/>
    <n v="11"/>
    <x v="44"/>
    <d v="2018-06-26T00:00:00"/>
    <x v="7"/>
    <s v="Munich"/>
    <x v="10"/>
    <x v="2"/>
    <n v="2011"/>
    <m/>
    <n v="1"/>
    <s v="B"/>
    <n v="2018"/>
    <n v="7"/>
    <n v="1"/>
    <n v="11"/>
    <s v="Accel"/>
    <s v=" 83North"/>
    <m/>
    <m/>
  </r>
  <r>
    <x v="45"/>
    <n v="10"/>
    <x v="45"/>
    <d v="2018-07-18T00:00:00"/>
    <x v="8"/>
    <s v="Beijing"/>
    <x v="0"/>
    <x v="0"/>
    <n v="2014"/>
    <m/>
    <n v="3"/>
    <s v="B"/>
    <n v="2018"/>
    <n v="4"/>
    <n v="3"/>
    <n v="3.3333333333333335"/>
    <s v="Sequoia Capital China"/>
    <s v=" Xiang He Capital"/>
    <s v=" GGV Capital"/>
    <m/>
  </r>
  <r>
    <x v="46"/>
    <n v="10"/>
    <x v="46"/>
    <d v="2019-12-20T00:00:00"/>
    <x v="3"/>
    <s v="San Francisco"/>
    <x v="1"/>
    <x v="1"/>
    <n v="2012"/>
    <m/>
    <n v="294"/>
    <s v="M"/>
    <n v="2019"/>
    <n v="7"/>
    <n v="0.29399999999999998"/>
    <n v="34.013605442176875"/>
    <s v="IDG Capital"/>
    <s v=" Venture51"/>
    <s v=" Lightspeed Venture Partners"/>
    <m/>
  </r>
  <r>
    <x v="47"/>
    <n v="10"/>
    <x v="47"/>
    <d v="2018-09-25T00:00:00"/>
    <x v="12"/>
    <s v="Gurugram"/>
    <x v="6"/>
    <x v="0"/>
    <n v="2012"/>
    <m/>
    <n v="3"/>
    <s v="B"/>
    <n v="2018"/>
    <n v="6"/>
    <n v="3"/>
    <n v="3.3333333333333335"/>
    <s v="SoftBank Group"/>
    <s v=" Sequoia Capital India"/>
    <s v="Lightspeed India Partners"/>
    <m/>
  </r>
  <r>
    <x v="48"/>
    <n v="10"/>
    <x v="48"/>
    <d v="2018-06-05T00:00:00"/>
    <x v="4"/>
    <s v="Boston"/>
    <x v="1"/>
    <x v="1"/>
    <n v="2001"/>
    <m/>
    <n v="572"/>
    <s v="M"/>
    <n v="2018"/>
    <n v="17"/>
    <n v="0.57199999999999995"/>
    <n v="17.482517482517483"/>
    <s v="KKR"/>
    <s v=" ES Ventures"/>
    <s v=" North Bridge Growth Equity"/>
    <m/>
  </r>
  <r>
    <x v="49"/>
    <n v="10"/>
    <x v="49"/>
    <d v="2018-11-14T00:00:00"/>
    <x v="4"/>
    <s v="Glendale"/>
    <x v="1"/>
    <x v="1"/>
    <n v="2012"/>
    <m/>
    <n v="1"/>
    <s v="B"/>
    <n v="2018"/>
    <n v="6"/>
    <n v="1"/>
    <n v="10"/>
    <s v="Bessemer Venture Partners"/>
    <s v=" ICONIQ Capital"/>
    <s v=" Battery Ventures"/>
    <m/>
  </r>
  <r>
    <x v="50"/>
    <n v="10"/>
    <x v="50"/>
    <d v="2021-10-28T00:00:00"/>
    <x v="3"/>
    <s v="San Francisco"/>
    <x v="1"/>
    <x v="1"/>
    <n v="2017"/>
    <m/>
    <n v="564"/>
    <s v="M"/>
    <n v="2021"/>
    <n v="4"/>
    <n v="0.56399999999999995"/>
    <n v="17.730496453900709"/>
    <s v="DFJ Growth Fund"/>
    <s v=" Coatue Management"/>
    <s v=" Addition"/>
    <m/>
  </r>
  <r>
    <x v="51"/>
    <n v="10"/>
    <x v="51"/>
    <d v="2016-03-12T00:00:00"/>
    <x v="2"/>
    <s v="Beijing"/>
    <x v="0"/>
    <x v="0"/>
    <n v="2015"/>
    <m/>
    <n v="4"/>
    <s v="B"/>
    <n v="2016"/>
    <n v="1"/>
    <n v="4"/>
    <n v="2.5"/>
    <s v="Sequoia Capital China"/>
    <s v=" GX Capital"/>
    <m/>
    <m/>
  </r>
  <r>
    <x v="52"/>
    <n v="10"/>
    <x v="52"/>
    <d v="2021-11-01T00:00:00"/>
    <x v="3"/>
    <s v="New York"/>
    <x v="1"/>
    <x v="1"/>
    <n v="2015"/>
    <m/>
    <n v="1"/>
    <s v="B"/>
    <n v="2021"/>
    <n v="6"/>
    <n v="1"/>
    <n v="10"/>
    <s v="Ribbit Capital"/>
    <s v=" capitalG"/>
    <s v=" Softbank Group"/>
    <m/>
  </r>
  <r>
    <x v="53"/>
    <n v="10"/>
    <x v="53"/>
    <d v="2020-04-30T00:00:00"/>
    <x v="4"/>
    <s v="San Francisco"/>
    <x v="1"/>
    <x v="1"/>
    <n v="2012"/>
    <m/>
    <n v="333"/>
    <s v="M"/>
    <n v="2020"/>
    <n v="8"/>
    <n v="0.33300000000000002"/>
    <n v="30.03003003003003"/>
    <s v="Index Ventures"/>
    <s v=" Greylock Partners"/>
    <s v=" Kleiner Perkins Caufield &amp; Byers"/>
    <m/>
  </r>
  <r>
    <x v="54"/>
    <n v="10"/>
    <x v="54"/>
    <d v="2015-12-18T00:00:00"/>
    <x v="3"/>
    <s v="San Francisco"/>
    <x v="1"/>
    <x v="1"/>
    <n v="2011"/>
    <m/>
    <n v="691"/>
    <s v="M"/>
    <n v="2015"/>
    <n v="4"/>
    <n v="0.69099999999999995"/>
    <n v="14.471780028943561"/>
    <s v="General Catalyst Partners"/>
    <s v=" Google Ventures"/>
    <s v=" Kleiner Perkins Caufield &amp; Byers"/>
    <m/>
  </r>
  <r>
    <x v="55"/>
    <n v="10"/>
    <x v="55"/>
    <d v="2019-02-21T00:00:00"/>
    <x v="5"/>
    <s v="Cheung Sha Wan"/>
    <x v="11"/>
    <x v="0"/>
    <n v="2013"/>
    <m/>
    <n v="2"/>
    <s v="B"/>
    <n v="2019"/>
    <n v="6"/>
    <n v="2"/>
    <n v="5"/>
    <s v="MindWorks Ventures"/>
    <s v=" Shunwei Capital Partners"/>
    <s v=" Xiang He Capital"/>
    <m/>
  </r>
  <r>
    <x v="56"/>
    <n v="10"/>
    <x v="56"/>
    <d v="2020-04-01T00:00:00"/>
    <x v="4"/>
    <s v="San Francisco"/>
    <x v="1"/>
    <x v="1"/>
    <n v="2016"/>
    <m/>
    <n v="343"/>
    <s v="M"/>
    <n v="2020"/>
    <n v="4"/>
    <n v="0.34300000000000003"/>
    <n v="29.154518950437314"/>
    <s v="Index Ventures"/>
    <s v=" Draft Ventures"/>
    <s v=" Felicis Ventures"/>
    <m/>
  </r>
  <r>
    <x v="57"/>
    <n v="10"/>
    <x v="57"/>
    <d v="2017-07-31T00:00:00"/>
    <x v="4"/>
    <s v="San Francisco"/>
    <x v="1"/>
    <x v="1"/>
    <n v="2005"/>
    <m/>
    <n v="1"/>
    <s v="B"/>
    <n v="2017"/>
    <n v="12"/>
    <n v="1"/>
    <n v="10"/>
    <s v="Y Combinator"/>
    <s v=" Sequoia Capital"/>
    <s v=" Coatue Management"/>
    <m/>
  </r>
  <r>
    <x v="58"/>
    <n v="10"/>
    <x v="58"/>
    <d v="2018-10-03T00:00:00"/>
    <x v="4"/>
    <s v="San Francisco"/>
    <x v="1"/>
    <x v="1"/>
    <n v="2011"/>
    <m/>
    <n v="497"/>
    <s v="M"/>
    <n v="2018"/>
    <n v="7"/>
    <n v="0.497"/>
    <n v="20.120724346076457"/>
    <s v="DJF"/>
    <s v=" Salesforce Ventures"/>
    <s v=" Storm Ventures"/>
    <m/>
  </r>
  <r>
    <x v="59"/>
    <n v="10"/>
    <x v="59"/>
    <d v="2020-07-15T00:00:00"/>
    <x v="1"/>
    <s v="Walpole"/>
    <x v="1"/>
    <x v="1"/>
    <n v="2018"/>
    <m/>
    <n v="2"/>
    <s v="B"/>
    <n v="2020"/>
    <n v="2"/>
    <n v="2"/>
    <n v="5"/>
    <s v="Upper90"/>
    <s v=" RiverPark Ventures"/>
    <s v=" Advent International"/>
    <m/>
  </r>
  <r>
    <x v="60"/>
    <n v="9"/>
    <x v="60"/>
    <d v="2021-07-22T00:00:00"/>
    <x v="3"/>
    <s v="Seoul"/>
    <x v="12"/>
    <x v="0"/>
    <n v="2012"/>
    <m/>
    <n v="71"/>
    <s v="M"/>
    <n v="2021"/>
    <n v="9"/>
    <n v="7.0999999999999994E-2"/>
    <n v="126.7605633802817"/>
    <s v="Qualcomm Ventures"/>
    <s v=" Woori Investment"/>
    <s v=" Hanwha Investment &amp; Securities"/>
    <m/>
  </r>
  <r>
    <x v="61"/>
    <n v="9"/>
    <x v="61"/>
    <d v="2019-06-10T00:00:00"/>
    <x v="12"/>
    <s v="Seoul"/>
    <x v="12"/>
    <x v="0"/>
    <n v="2005"/>
    <m/>
    <n v="2"/>
    <s v="B"/>
    <n v="2019"/>
    <n v="14"/>
    <n v="2"/>
    <n v="4.5"/>
    <s v="SBI Investment Korea"/>
    <s v=" Partners Investment"/>
    <s v=" GIC"/>
    <m/>
  </r>
  <r>
    <x v="62"/>
    <n v="9"/>
    <x v="62"/>
    <d v="2018-07-11T00:00:00"/>
    <x v="0"/>
    <s v="Fremont"/>
    <x v="1"/>
    <x v="1"/>
    <n v="2016"/>
    <m/>
    <n v="1"/>
    <s v="B"/>
    <n v="2018"/>
    <n v="2"/>
    <n v="1"/>
    <n v="9"/>
    <s v="Sequoia Capital China"/>
    <s v=" IDG Capital"/>
    <s v=" DCM Ventures"/>
    <m/>
  </r>
  <r>
    <x v="63"/>
    <n v="9"/>
    <x v="63"/>
    <d v="2019-02-11T00:00:00"/>
    <x v="11"/>
    <s v="Mountain View"/>
    <x v="1"/>
    <x v="1"/>
    <n v="2016"/>
    <m/>
    <n v="2"/>
    <s v="B"/>
    <n v="2019"/>
    <n v="3"/>
    <n v="2"/>
    <n v="4.5"/>
    <s v="SoftBank Group"/>
    <s v=" Greylock Partners"/>
    <s v=" Gaorong Capital"/>
    <m/>
  </r>
  <r>
    <x v="64"/>
    <n v="9"/>
    <x v="64"/>
    <d v="2020-01-21T00:00:00"/>
    <x v="13"/>
    <s v="Boston"/>
    <x v="1"/>
    <x v="1"/>
    <n v="2015"/>
    <m/>
    <n v="1"/>
    <s v="B"/>
    <n v="2020"/>
    <n v="5"/>
    <n v="1"/>
    <n v="9"/>
    <s v="BOLDstart Ventures"/>
    <s v=" Google Ventures"/>
    <s v=" Accel"/>
    <m/>
  </r>
  <r>
    <x v="65"/>
    <n v="9"/>
    <x v="65"/>
    <d v="2020-10-01T00:00:00"/>
    <x v="2"/>
    <s v="Lerma de Villada"/>
    <x v="13"/>
    <x v="1"/>
    <n v="2016"/>
    <m/>
    <n v="2"/>
    <s v="B"/>
    <n v="2020"/>
    <n v="4"/>
    <n v="2"/>
    <n v="4.5"/>
    <s v="DST Global"/>
    <s v=" SoftBank Group"/>
    <s v=" Mountain Nazca"/>
    <m/>
  </r>
  <r>
    <x v="66"/>
    <n v="9"/>
    <x v="66"/>
    <d v="2019-01-10T00:00:00"/>
    <x v="3"/>
    <s v="Berlin"/>
    <x v="10"/>
    <x v="2"/>
    <n v="2013"/>
    <m/>
    <n v="2"/>
    <s v="B"/>
    <n v="2019"/>
    <n v="6"/>
    <n v="2"/>
    <n v="4.5"/>
    <s v="Redalpine Venture Partners"/>
    <s v=" Earlybird Venture Capital"/>
    <s v=" Valar Ventures"/>
    <m/>
  </r>
  <r>
    <x v="67"/>
    <n v="9"/>
    <x v="67"/>
    <d v="2020-11-17T00:00:00"/>
    <x v="4"/>
    <s v="Boston"/>
    <x v="1"/>
    <x v="1"/>
    <n v="2012"/>
    <m/>
    <n v="679"/>
    <s v="M"/>
    <n v="2020"/>
    <n v="8"/>
    <n v="0.67900000000000005"/>
    <n v="13.254786450662738"/>
    <s v="Summit Partners"/>
    <s v=" Accel"/>
    <s v=" Astral Capital"/>
    <m/>
  </r>
  <r>
    <x v="68"/>
    <n v="9"/>
    <x v="68"/>
    <d v="2017-11-24T00:00:00"/>
    <x v="14"/>
    <s v="San Francisco"/>
    <x v="1"/>
    <x v="1"/>
    <n v="2015"/>
    <m/>
    <n v="770"/>
    <s v="M"/>
    <n v="2017"/>
    <n v="2"/>
    <n v="0.77"/>
    <n v="11.688311688311687"/>
    <s v="Nintendo"/>
    <s v=" Google"/>
    <s v=" Pokemon Company International"/>
    <s v=" Spark Capital"/>
  </r>
  <r>
    <x v="69"/>
    <n v="9"/>
    <x v="69"/>
    <d v="2015-03-31T00:00:00"/>
    <x v="13"/>
    <s v="Kirkland"/>
    <x v="1"/>
    <x v="1"/>
    <n v="2007"/>
    <m/>
    <n v="775"/>
    <s v="M"/>
    <n v="2015"/>
    <n v="8"/>
    <n v="0.77500000000000002"/>
    <n v="11.612903225806452"/>
    <s v="Andreessen Horowitz"/>
    <s v=" Nor-Cal Invest"/>
    <s v=" TPG Growth"/>
    <m/>
  </r>
  <r>
    <x v="70"/>
    <n v="8"/>
    <x v="70"/>
    <d v="2019-04-09T00:00:00"/>
    <x v="4"/>
    <s v="Mumbai"/>
    <x v="6"/>
    <x v="0"/>
    <n v="2007"/>
    <m/>
    <n v="2"/>
    <s v="B"/>
    <n v="2019"/>
    <n v="12"/>
    <n v="2"/>
    <n v="4"/>
    <s v="Kaalari Capital"/>
    <s v=" Tencent Holdings"/>
    <s v=" Steadview Capital"/>
    <m/>
  </r>
  <r>
    <x v="71"/>
    <n v="8"/>
    <x v="71"/>
    <d v="2015-01-23T00:00:00"/>
    <x v="10"/>
    <s v="Shenzhen"/>
    <x v="0"/>
    <x v="0"/>
    <n v="2006"/>
    <m/>
    <n v="105"/>
    <s v="M"/>
    <n v="2015"/>
    <n v="9"/>
    <n v="0.105"/>
    <n v="76.19047619047619"/>
    <s v="Accel Partners"/>
    <s v=" Sequoia Capital"/>
    <m/>
    <m/>
  </r>
  <r>
    <x v="72"/>
    <n v="8"/>
    <x v="72"/>
    <d v="2018-11-13T00:00:00"/>
    <x v="13"/>
    <s v="Santa Clara"/>
    <x v="1"/>
    <x v="1"/>
    <n v="2012"/>
    <m/>
    <n v="1"/>
    <s v="B"/>
    <n v="2018"/>
    <n v="6"/>
    <n v="1"/>
    <n v="8"/>
    <s v="Lightspeed Venture Partners"/>
    <s v=" Social Capital"/>
    <s v=" Accel"/>
    <m/>
  </r>
  <r>
    <x v="73"/>
    <n v="8"/>
    <x v="73"/>
    <d v="2020-10-11T00:00:00"/>
    <x v="3"/>
    <s v="Bangalore"/>
    <x v="6"/>
    <x v="0"/>
    <n v="2013"/>
    <m/>
    <n v="742"/>
    <s v="M"/>
    <n v="2020"/>
    <n v="7"/>
    <n v="0.74199999999999999"/>
    <n v="10.781671159029649"/>
    <s v="Sequoia Capital India"/>
    <s v=" Tiger Global Management"/>
    <s v=" Matrix Partners India"/>
    <m/>
  </r>
  <r>
    <x v="74"/>
    <n v="8"/>
    <x v="74"/>
    <d v="2021-03-30T00:00:00"/>
    <x v="3"/>
    <s v="Vancouver"/>
    <x v="14"/>
    <x v="1"/>
    <n v="2018"/>
    <m/>
    <n v="607"/>
    <s v="M"/>
    <n v="2021"/>
    <n v="3"/>
    <n v="0.60699999999999998"/>
    <n v="13.179571663920923"/>
    <s v="Union Square Ventures"/>
    <s v=" Venrock"/>
    <s v=" Andreessen Horowitz"/>
    <m/>
  </r>
  <r>
    <x v="75"/>
    <n v="8"/>
    <x v="75"/>
    <d v="2021-01-07T00:00:00"/>
    <x v="13"/>
    <s v="San Jose"/>
    <x v="1"/>
    <x v="1"/>
    <n v="2015"/>
    <m/>
    <n v="2"/>
    <s v="B"/>
    <n v="2021"/>
    <n v="6"/>
    <n v="2"/>
    <n v="4"/>
    <s v="Sutter Hill Ventures"/>
    <s v=" Liberty Global Ventures"/>
    <s v=" Coatue Management"/>
    <m/>
  </r>
  <r>
    <x v="76"/>
    <n v="8"/>
    <x v="76"/>
    <d v="2020-10-06T00:00:00"/>
    <x v="3"/>
    <s v="San Mateo"/>
    <x v="1"/>
    <x v="1"/>
    <n v="2010"/>
    <m/>
    <n v="549"/>
    <s v="M"/>
    <n v="2020"/>
    <n v="10"/>
    <n v="0.54900000000000004"/>
    <n v="14.571948998178506"/>
    <s v="01 Advisors"/>
    <s v=" Zeev Ventures"/>
    <s v=" Group 11"/>
    <m/>
  </r>
  <r>
    <x v="77"/>
    <n v="8"/>
    <x v="77"/>
    <d v="2020-11-10T00:00:00"/>
    <x v="4"/>
    <s v="London"/>
    <x v="4"/>
    <x v="2"/>
    <n v="2019"/>
    <m/>
    <n v="1"/>
    <s v="B"/>
    <n v="2020"/>
    <n v="1"/>
    <n v="1"/>
    <n v="8"/>
    <s v="Accel"/>
    <s v=" Northzone Ventures"/>
    <s v=" Institutional Venture Partners"/>
    <m/>
  </r>
  <r>
    <x v="78"/>
    <n v="8"/>
    <x v="78"/>
    <d v="2021-05-12T00:00:00"/>
    <x v="9"/>
    <s v="Irving"/>
    <x v="1"/>
    <x v="1"/>
    <n v="1996"/>
    <m/>
    <n v="1"/>
    <s v="B"/>
    <n v="2021"/>
    <n v="25"/>
    <n v="1"/>
    <n v="8"/>
    <s v="Sixth Street Partners"/>
    <s v=" OrbiMed Advisors"/>
    <s v=" Highland Capital Management"/>
    <m/>
  </r>
  <r>
    <x v="79"/>
    <n v="8"/>
    <x v="79"/>
    <d v="2021-03-29T00:00:00"/>
    <x v="3"/>
    <s v="New York"/>
    <x v="1"/>
    <x v="1"/>
    <n v="2019"/>
    <m/>
    <n v="660"/>
    <s v="M"/>
    <n v="2021"/>
    <n v="2"/>
    <n v="0.66"/>
    <n v="12.121212121212121"/>
    <s v="D1 Capital Partners"/>
    <s v=" Stripe"/>
    <s v=" Coatue Management"/>
    <m/>
  </r>
  <r>
    <x v="80"/>
    <n v="8"/>
    <x v="80"/>
    <d v="2018-03-21T00:00:00"/>
    <x v="9"/>
    <s v="Chicago"/>
    <x v="1"/>
    <x v="1"/>
    <n v="2015"/>
    <m/>
    <n v="820"/>
    <s v="M"/>
    <n v="2018"/>
    <n v="3"/>
    <n v="0.82"/>
    <n v="9.7560975609756095"/>
    <s v="New Enterprise Associates"/>
    <s v=" T. Rowe Associates"/>
    <s v=" Lightbank"/>
    <m/>
  </r>
  <r>
    <x v="81"/>
    <n v="8"/>
    <x v="81"/>
    <d v="2021-07-27T00:00:00"/>
    <x v="3"/>
    <s v="New York"/>
    <x v="1"/>
    <x v="1"/>
    <n v="2018"/>
    <m/>
    <n v="1"/>
    <s v="B"/>
    <n v="2021"/>
    <n v="3"/>
    <n v="1"/>
    <n v="8"/>
    <s v="Tenaya Capital"/>
    <s v=" Coatue Management"/>
    <s v=" Stripes Group"/>
    <m/>
  </r>
  <r>
    <x v="82"/>
    <n v="8"/>
    <x v="82"/>
    <d v="2018-04-30T00:00:00"/>
    <x v="5"/>
    <s v="San Francisco"/>
    <x v="1"/>
    <x v="1"/>
    <n v="2013"/>
    <m/>
    <n v="2"/>
    <s v="B"/>
    <n v="2018"/>
    <n v="5"/>
    <n v="2"/>
    <n v="4"/>
    <s v="Bloomberg Beta"/>
    <s v=" Founders Fund"/>
    <s v=" First Round Capital"/>
    <m/>
  </r>
  <r>
    <x v="83"/>
    <n v="7"/>
    <x v="83"/>
    <d v="2020-07-01T00:00:00"/>
    <x v="3"/>
    <s v="Mumbai"/>
    <x v="6"/>
    <x v="0"/>
    <n v="1998"/>
    <m/>
    <n v="297"/>
    <s v="M"/>
    <n v="2020"/>
    <n v="22"/>
    <n v="0.29699999999999999"/>
    <n v="23.569023569023571"/>
    <s v="TA Associates"/>
    <s v=" SoftBank Group"/>
    <s v=" GS Growth"/>
    <m/>
  </r>
  <r>
    <x v="84"/>
    <n v="7"/>
    <x v="84"/>
    <d v="2016-06-22T00:00:00"/>
    <x v="14"/>
    <s v="Beijing"/>
    <x v="0"/>
    <x v="0"/>
    <n v="2014"/>
    <m/>
    <n v="1"/>
    <s v="B"/>
    <n v="2016"/>
    <n v="2"/>
    <n v="1"/>
    <n v="7"/>
    <s v="Tiger Global Management"/>
    <s v=" Blue Lake Capital"/>
    <s v=" ZhenFund"/>
    <m/>
  </r>
  <r>
    <x v="85"/>
    <n v="7"/>
    <x v="85"/>
    <d v="2019-05-13T00:00:00"/>
    <x v="6"/>
    <s v="Redwood City"/>
    <x v="1"/>
    <x v="1"/>
    <n v="2011"/>
    <m/>
    <n v="2"/>
    <s v="B"/>
    <n v="2019"/>
    <n v="8"/>
    <n v="2"/>
    <n v="3.5"/>
    <s v="Khosla Ventures"/>
    <s v=" Horizons Ventures"/>
    <s v=" Temasek Holdings"/>
    <m/>
  </r>
  <r>
    <x v="86"/>
    <n v="7"/>
    <x v="86"/>
    <d v="2021-04-06T00:00:00"/>
    <x v="3"/>
    <s v="Bangalore"/>
    <x v="6"/>
    <x v="0"/>
    <n v="2018"/>
    <m/>
    <n v="922"/>
    <s v="M"/>
    <n v="2021"/>
    <n v="3"/>
    <n v="0.92200000000000004"/>
    <n v="7.592190889370932"/>
    <s v="Tiger Global Management"/>
    <s v=" DST Global"/>
    <s v=" Sequoia Capital India"/>
    <m/>
  </r>
  <r>
    <x v="87"/>
    <n v="7"/>
    <x v="87"/>
    <d v="2020-09-23T00:00:00"/>
    <x v="14"/>
    <s v="Hoboken"/>
    <x v="1"/>
    <x v="1"/>
    <n v="2016"/>
    <m/>
    <n v="863"/>
    <s v="M"/>
    <n v="2020"/>
    <n v="4"/>
    <n v="0.86299999999999999"/>
    <n v="8.1112398609501746"/>
    <s v="NextView Ventures"/>
    <s v=" Eniac Ventures"/>
    <s v=" Sequoia Capital"/>
    <m/>
  </r>
  <r>
    <x v="88"/>
    <n v="7"/>
    <x v="88"/>
    <d v="2014-10-27T00:00:00"/>
    <x v="11"/>
    <s v="Bangalore"/>
    <x v="6"/>
    <x v="0"/>
    <n v="2010"/>
    <m/>
    <n v="4"/>
    <s v="B"/>
    <n v="2014"/>
    <n v="4"/>
    <n v="4"/>
    <n v="1.75"/>
    <s v="Accel Partners"/>
    <s v=" SoftBank Group"/>
    <s v=" Sequoia Capital"/>
    <m/>
  </r>
  <r>
    <x v="89"/>
    <n v="7"/>
    <x v="89"/>
    <d v="2020-08-04T00:00:00"/>
    <x v="4"/>
    <s v="San Francisco"/>
    <x v="1"/>
    <x v="1"/>
    <n v="2017"/>
    <m/>
    <n v="447"/>
    <s v="M"/>
    <n v="2020"/>
    <n v="3"/>
    <n v="0.44700000000000001"/>
    <n v="15.659955257270694"/>
    <s v="Initialized Capital"/>
    <s v=" Y Combinator"/>
    <s v=" Kleiner Perkins Caufield &amp; Byers"/>
    <m/>
  </r>
  <r>
    <x v="90"/>
    <n v="7"/>
    <x v="90"/>
    <d v="2019-05-06T00:00:00"/>
    <x v="3"/>
    <s v="San Francisco"/>
    <x v="1"/>
    <x v="1"/>
    <n v="2012"/>
    <m/>
    <n v="1"/>
    <s v="B"/>
    <n v="2019"/>
    <n v="7"/>
    <n v="1"/>
    <n v="7"/>
    <s v="Menlo Ventures"/>
    <s v=" Spark Capital"/>
    <s v=" Union Square Ventures"/>
    <m/>
  </r>
  <r>
    <x v="91"/>
    <n v="7"/>
    <x v="91"/>
    <d v="2018-12-09T00:00:00"/>
    <x v="3"/>
    <s v="Seoul"/>
    <x v="12"/>
    <x v="0"/>
    <n v="2013"/>
    <m/>
    <n v="844"/>
    <s v="M"/>
    <n v="2018"/>
    <n v="5"/>
    <n v="0.84399999999999997"/>
    <n v="8.2938388625592427"/>
    <s v="Bessemer Venture Partners"/>
    <s v=" Qualcomm Ventures"/>
    <s v=" Kleiner Perkins Caufield &amp; Byers"/>
    <m/>
  </r>
  <r>
    <x v="92"/>
    <n v="7"/>
    <x v="92"/>
    <d v="2018-01-17T00:00:00"/>
    <x v="2"/>
    <s v="Beijing"/>
    <x v="0"/>
    <x v="0"/>
    <n v="2011"/>
    <m/>
    <n v="2"/>
    <s v="B"/>
    <n v="2018"/>
    <n v="7"/>
    <n v="2"/>
    <n v="3.5"/>
    <s v="Sequoia Capital China"/>
    <s v=" Warburg Pincus"/>
    <s v=" General Catalyst"/>
    <m/>
  </r>
  <r>
    <x v="93"/>
    <n v="7"/>
    <x v="93"/>
    <d v="2019-08-05T00:00:00"/>
    <x v="0"/>
    <s v="San Francisco"/>
    <x v="1"/>
    <x v="1"/>
    <n v="2018"/>
    <m/>
    <n v="603"/>
    <s v="M"/>
    <n v="2019"/>
    <n v="1"/>
    <n v="0.60299999999999998"/>
    <n v="11.608623548922056"/>
    <s v="Accel"/>
    <s v=" Y Combinator"/>
    <s v=" Index Ventures"/>
    <m/>
  </r>
  <r>
    <x v="94"/>
    <n v="7"/>
    <x v="94"/>
    <d v="2020-08-12T00:00:00"/>
    <x v="0"/>
    <s v="Palo Alto"/>
    <x v="1"/>
    <x v="1"/>
    <n v="2015"/>
    <m/>
    <n v="583"/>
    <s v="M"/>
    <n v="2020"/>
    <n v="5"/>
    <n v="0.58299999999999996"/>
    <n v="12.006861063464838"/>
    <s v="Norwest Venture Partners"/>
    <s v=" Next World Capital"/>
    <s v=" Wing Venture Capital"/>
    <m/>
  </r>
  <r>
    <x v="95"/>
    <n v="7"/>
    <x v="95"/>
    <d v="2018-11-08T00:00:00"/>
    <x v="12"/>
    <s v="Palo Alto"/>
    <x v="1"/>
    <x v="1"/>
    <n v="2015"/>
    <m/>
    <n v="912"/>
    <s v="M"/>
    <n v="2018"/>
    <n v="3"/>
    <n v="0.91200000000000003"/>
    <n v="7.6754385964912277"/>
    <s v="Andreessen Horowitz"/>
    <s v=" Lightspeed Venture Partners"/>
    <s v=" Zeev Ventures"/>
    <m/>
  </r>
  <r>
    <x v="96"/>
    <n v="7"/>
    <x v="96"/>
    <d v="2021-07-08T00:00:00"/>
    <x v="13"/>
    <s v="Toronto"/>
    <x v="14"/>
    <x v="1"/>
    <n v="2005"/>
    <m/>
    <n v="920"/>
    <s v="M"/>
    <n v="2021"/>
    <n v="16"/>
    <n v="0.92"/>
    <n v="7.6086956521739131"/>
    <s v="Slack Fund"/>
    <s v=" Accel"/>
    <s v=" Skip Capital"/>
    <m/>
  </r>
  <r>
    <x v="97"/>
    <n v="7"/>
    <x v="97"/>
    <d v="2018-07-02T00:00:00"/>
    <x v="0"/>
    <s v="San Jose"/>
    <x v="1"/>
    <x v="1"/>
    <n v="2003"/>
    <m/>
    <n v="849"/>
    <s v="M"/>
    <n v="2018"/>
    <n v="15"/>
    <n v="0.84899999999999998"/>
    <n v="8.2449941107184923"/>
    <s v="General Atlantic"/>
    <s v=" Goldman Sachs"/>
    <s v=" New Enterprise Associates"/>
    <m/>
  </r>
  <r>
    <x v="98"/>
    <n v="7"/>
    <x v="98"/>
    <d v="2021-11-19T00:00:00"/>
    <x v="3"/>
    <s v="New York"/>
    <x v="1"/>
    <x v="1"/>
    <n v="2015"/>
    <m/>
    <n v="424"/>
    <s v="M"/>
    <n v="2021"/>
    <n v="6"/>
    <n v="0.42399999999999999"/>
    <n v="16.509433962264151"/>
    <s v="Morgan Creek Digital"/>
    <s v=" Marcy Venture Partners"/>
    <s v=" 10T Fund"/>
    <m/>
  </r>
  <r>
    <x v="99"/>
    <n v="7"/>
    <x v="99"/>
    <d v="2021-11-17T00:00:00"/>
    <x v="3"/>
    <s v="New York"/>
    <x v="1"/>
    <x v="1"/>
    <n v="2014"/>
    <m/>
    <n v="660"/>
    <s v="M"/>
    <n v="2021"/>
    <n v="7"/>
    <n v="0.66"/>
    <n v="10.606060606060606"/>
    <s v="Third Point"/>
    <s v=" Electric Capital"/>
    <s v=" Coinbase Ventures"/>
    <m/>
  </r>
  <r>
    <x v="100"/>
    <n v="7"/>
    <x v="100"/>
    <d v="2020-07-27T00:00:00"/>
    <x v="9"/>
    <s v="New York"/>
    <x v="1"/>
    <x v="1"/>
    <n v="2017"/>
    <m/>
    <n v="1"/>
    <s v="B"/>
    <n v="2020"/>
    <n v="3"/>
    <n v="1"/>
    <n v="7"/>
    <s v="Initialized Capital"/>
    <s v=" General Catalyst"/>
    <s v=" SignalFire"/>
    <m/>
  </r>
  <r>
    <x v="101"/>
    <n v="6"/>
    <x v="101"/>
    <d v="2021-05-20T00:00:00"/>
    <x v="1"/>
    <s v="Los Angeles"/>
    <x v="1"/>
    <x v="1"/>
    <n v="2020"/>
    <m/>
    <n v="645"/>
    <s v="M"/>
    <n v="2021"/>
    <n v="1"/>
    <n v="0.64500000000000002"/>
    <n v="9.3023255813953494"/>
    <s v="Barter Ventures"/>
    <m/>
    <m/>
    <m/>
  </r>
  <r>
    <x v="102"/>
    <n v="6"/>
    <x v="102"/>
    <d v="2018-02-12T00:00:00"/>
    <x v="6"/>
    <s v="Beijing"/>
    <x v="0"/>
    <x v="0"/>
    <n v="1999"/>
    <m/>
    <n v="2"/>
    <s v="B"/>
    <n v="2018"/>
    <n v="19"/>
    <n v="2"/>
    <n v="3"/>
    <s v="Alibaba Group"/>
    <s v=" Boyu Capital"/>
    <s v=" Borui Capital"/>
    <m/>
  </r>
  <r>
    <x v="103"/>
    <n v="6"/>
    <x v="103"/>
    <d v="2015-09-22T00:00:00"/>
    <x v="9"/>
    <s v="Hangzhou"/>
    <x v="0"/>
    <x v="0"/>
    <n v="2010"/>
    <m/>
    <n v="1"/>
    <s v="B"/>
    <n v="2015"/>
    <n v="5"/>
    <n v="1"/>
    <n v="6"/>
    <s v="Tencent"/>
    <s v=" Morningside Group"/>
    <m/>
    <m/>
  </r>
  <r>
    <x v="104"/>
    <n v="6"/>
    <x v="104"/>
    <d v="2020-06-08T00:00:00"/>
    <x v="11"/>
    <s v="Changzhou"/>
    <x v="0"/>
    <x v="0"/>
    <n v="2018"/>
    <m/>
    <n v="3"/>
    <s v="B"/>
    <n v="2020"/>
    <n v="2"/>
    <n v="3"/>
    <n v="2"/>
    <s v="IDG Capital"/>
    <s v=" Bank Of China Group Investment"/>
    <m/>
    <s v=" SDIC CMC Investment Management"/>
  </r>
  <r>
    <x v="105"/>
    <n v="6"/>
    <x v="105"/>
    <d v="2019-03-25T00:00:00"/>
    <x v="3"/>
    <s v="Melbourne"/>
    <x v="3"/>
    <x v="3"/>
    <n v="2015"/>
    <m/>
    <n v="802"/>
    <s v="M"/>
    <n v="2019"/>
    <n v="4"/>
    <n v="0.80200000000000005"/>
    <n v="7.4812967581047376"/>
    <s v="DST Global"/>
    <s v=" Sequoia Capital China"/>
    <s v=" Tencent Holdings"/>
    <m/>
  </r>
  <r>
    <x v="106"/>
    <n v="6"/>
    <x v="106"/>
    <d v="2021-04-21T00:00:00"/>
    <x v="3"/>
    <s v="San Francisco"/>
    <x v="1"/>
    <x v="1"/>
    <n v="2018"/>
    <m/>
    <n v="629"/>
    <s v="M"/>
    <n v="2021"/>
    <n v="3"/>
    <n v="0.629"/>
    <n v="9.5389507154213042"/>
    <s v="Andreessen Horowitz"/>
    <s v=" Spark Capital"/>
    <s v=" Y Combinator"/>
    <m/>
  </r>
  <r>
    <x v="107"/>
    <n v="6"/>
    <x v="107"/>
    <d v="2021-01-06T00:00:00"/>
    <x v="3"/>
    <s v="Amsterdam"/>
    <x v="15"/>
    <x v="2"/>
    <n v="2011"/>
    <m/>
    <n v="448"/>
    <s v="M"/>
    <n v="2021"/>
    <n v="10"/>
    <n v="0.44800000000000001"/>
    <n v="13.392857142857142"/>
    <s v="Runa Capital"/>
    <s v=" Acton Capital Partners"/>
    <s v=" Point Nine Capital"/>
    <m/>
  </r>
  <r>
    <x v="108"/>
    <n v="6"/>
    <x v="108"/>
    <d v="2020-09-08T00:00:00"/>
    <x v="3"/>
    <s v="Amsterdam"/>
    <x v="15"/>
    <x v="2"/>
    <n v="2004"/>
    <m/>
    <n v="928"/>
    <s v="M"/>
    <n v="2020"/>
    <n v="16"/>
    <n v="0.92800000000000005"/>
    <n v="6.4655172413793096"/>
    <s v="Technology Crossover Ventures"/>
    <m/>
    <m/>
    <m/>
  </r>
  <r>
    <x v="109"/>
    <n v="6"/>
    <x v="109"/>
    <d v="2019-03-19T00:00:00"/>
    <x v="9"/>
    <s v="Paris"/>
    <x v="16"/>
    <x v="2"/>
    <n v="2013"/>
    <m/>
    <n v="815"/>
    <s v="M"/>
    <n v="2019"/>
    <n v="6"/>
    <n v="0.81499999999999995"/>
    <n v="7.3619631901840492"/>
    <s v="BPI France"/>
    <s v=" Kerala Ventures"/>
    <s v=" Accel"/>
    <m/>
  </r>
  <r>
    <x v="110"/>
    <n v="6"/>
    <x v="110"/>
    <d v="2020-06-30T00:00:00"/>
    <x v="7"/>
    <s v="Oakland"/>
    <x v="1"/>
    <x v="1"/>
    <n v="2012"/>
    <m/>
    <n v="728"/>
    <s v="M"/>
    <n v="2020"/>
    <n v="8"/>
    <n v="0.72799999999999998"/>
    <n v="8.2417582417582427"/>
    <s v="Matrix Partners"/>
    <s v=" Andreessen Horowitz"/>
    <s v=" General Catalyst"/>
    <m/>
  </r>
  <r>
    <x v="111"/>
    <n v="6"/>
    <x v="111"/>
    <d v="2020-06-11T00:00:00"/>
    <x v="4"/>
    <s v="San Francisco"/>
    <x v="1"/>
    <x v="1"/>
    <n v="2014"/>
    <m/>
    <n v="433"/>
    <s v="M"/>
    <n v="2020"/>
    <n v="6"/>
    <n v="0.433"/>
    <n v="13.856812933025404"/>
    <s v="Nexus Venture Partners"/>
    <s v=" CRV"/>
    <s v=" Insight Partners"/>
    <m/>
  </r>
  <r>
    <x v="112"/>
    <n v="6"/>
    <x v="112"/>
    <d v="2021-05-18T00:00:00"/>
    <x v="2"/>
    <s v="Paris"/>
    <x v="16"/>
    <x v="2"/>
    <n v="2014"/>
    <m/>
    <n v="1"/>
    <s v="B"/>
    <n v="2021"/>
    <n v="7"/>
    <n v="1"/>
    <n v="6"/>
    <s v="Aglae Ventures"/>
    <s v=" Eurazeo"/>
    <s v=" Daphni"/>
    <m/>
  </r>
  <r>
    <x v="113"/>
    <n v="6"/>
    <x v="113"/>
    <d v="2020-12-10T00:00:00"/>
    <x v="9"/>
    <s v="Brooklyn"/>
    <x v="1"/>
    <x v="1"/>
    <n v="2017"/>
    <m/>
    <n v="891"/>
    <s v="M"/>
    <n v="2020"/>
    <n v="3"/>
    <n v="0.89100000000000001"/>
    <n v="6.7340067340067336"/>
    <s v="Thrive Capital"/>
    <s v=" Maverick Ventures"/>
    <s v=" Redpoint Ventures"/>
    <m/>
  </r>
  <r>
    <x v="114"/>
    <n v="6"/>
    <x v="114"/>
    <d v="2019-07-29T00:00:00"/>
    <x v="0"/>
    <s v="Boston"/>
    <x v="1"/>
    <x v="1"/>
    <n v="2012"/>
    <m/>
    <n v="1"/>
    <s v="B"/>
    <n v="2019"/>
    <n v="7"/>
    <n v="1"/>
    <n v="6"/>
    <s v="New Enterprise Associates"/>
    <s v=" Accomplice"/>
    <s v=" IA Ventures"/>
    <m/>
  </r>
  <r>
    <x v="115"/>
    <n v="6"/>
    <x v="115"/>
    <d v="2021-01-19T00:00:00"/>
    <x v="4"/>
    <s v="Munich"/>
    <x v="10"/>
    <x v="2"/>
    <n v="2015"/>
    <m/>
    <n v="524"/>
    <s v="M"/>
    <n v="2021"/>
    <n v="6"/>
    <n v="0.52400000000000002"/>
    <n v="11.450381679389313"/>
    <s v="Global Founders Capital"/>
    <s v=" Nortzone Ventures"/>
    <s v=" Picus Capital"/>
    <m/>
  </r>
  <r>
    <x v="116"/>
    <n v="6"/>
    <x v="116"/>
    <d v="2022-02-17T00:00:00"/>
    <x v="5"/>
    <s v="Helsinki"/>
    <x v="17"/>
    <x v="2"/>
    <n v="2005"/>
    <m/>
    <n v="803"/>
    <s v="M"/>
    <n v="2022"/>
    <n v="17"/>
    <n v="0.80300000000000005"/>
    <n v="7.4719800747198004"/>
    <s v="Blackstone"/>
    <s v=" Technology Crossover Ventures"/>
    <s v=" Summit Partners"/>
    <m/>
  </r>
  <r>
    <x v="117"/>
    <n v="6"/>
    <x v="117"/>
    <d v="2011-04-02T00:00:00"/>
    <x v="4"/>
    <s v="Brooklyn"/>
    <x v="1"/>
    <x v="1"/>
    <n v="1994"/>
    <m/>
    <n v="1"/>
    <s v="B"/>
    <n v="2011"/>
    <n v="17"/>
    <n v="1"/>
    <n v="6"/>
    <s v="Technology Crossover Ventures"/>
    <s v=" A&amp;E Television Networks"/>
    <m/>
    <m/>
  </r>
  <r>
    <x v="118"/>
    <n v="6"/>
    <x v="118"/>
    <d v="2021-01-12T00:00:00"/>
    <x v="4"/>
    <s v="Mountain View"/>
    <x v="1"/>
    <x v="1"/>
    <n v="2013"/>
    <m/>
    <n v="415"/>
    <s v="M"/>
    <n v="2021"/>
    <n v="8"/>
    <n v="0.41499999999999998"/>
    <n v="14.457831325301205"/>
    <s v="Battery Ventures"/>
    <s v=" Storm Ventures"/>
    <s v=" Redpoint Ventures"/>
    <m/>
  </r>
  <r>
    <x v="119"/>
    <n v="6"/>
    <x v="102"/>
    <d v="2018-02-12T00:00:00"/>
    <x v="3"/>
    <s v="San Francisco"/>
    <x v="1"/>
    <x v="1"/>
    <n v="2016"/>
    <m/>
    <n v="587"/>
    <s v="M"/>
    <n v="2018"/>
    <n v="2"/>
    <n v="0.58699999999999997"/>
    <n v="10.221465076660989"/>
    <s v="Union Square Ventures"/>
    <s v=" Ribbit Capital"/>
    <s v=" VY Capital"/>
    <m/>
  </r>
  <r>
    <x v="120"/>
    <n v="6"/>
    <x v="119"/>
    <d v="2016-04-07T00:00:00"/>
    <x v="2"/>
    <s v="Beijing"/>
    <x v="0"/>
    <x v="0"/>
    <n v="2001"/>
    <m/>
    <n v="1"/>
    <s v="B"/>
    <n v="2016"/>
    <n v="15"/>
    <n v="1"/>
    <n v="6"/>
    <s v="Tencent"/>
    <s v=" Baidu"/>
    <s v=" Huasheng Capital"/>
    <m/>
  </r>
  <r>
    <x v="121"/>
    <n v="6"/>
    <x v="107"/>
    <d v="2021-01-06T00:00:00"/>
    <x v="9"/>
    <s v="San Francisco"/>
    <x v="1"/>
    <x v="1"/>
    <n v="2015"/>
    <m/>
    <n v="826"/>
    <s v="M"/>
    <n v="2021"/>
    <n v="6"/>
    <n v="0.82599999999999996"/>
    <n v="7.2639225181598066"/>
    <s v="Atomico"/>
    <s v=" Insight Partners"/>
    <s v=" Coatue Management"/>
    <m/>
  </r>
  <r>
    <x v="122"/>
    <n v="6"/>
    <x v="120"/>
    <d v="2020-08-25T00:00:00"/>
    <x v="9"/>
    <s v="Burlingame"/>
    <x v="1"/>
    <x v="1"/>
    <n v="2015"/>
    <m/>
    <n v="910"/>
    <s v="M"/>
    <n v="2020"/>
    <n v="5"/>
    <n v="0.91"/>
    <n v="6.5934065934065931"/>
    <s v="Greylock Partners"/>
    <s v=" Venrock"/>
    <s v=" Providence Ventures"/>
    <m/>
  </r>
  <r>
    <x v="123"/>
    <n v="6"/>
    <x v="121"/>
    <d v="2021-04-14T00:00:00"/>
    <x v="4"/>
    <s v="San Francisco"/>
    <x v="1"/>
    <x v="1"/>
    <n v="2012"/>
    <m/>
    <n v="412"/>
    <s v="M"/>
    <n v="2021"/>
    <n v="9"/>
    <n v="0.41199999999999998"/>
    <n v="14.563106796116505"/>
    <s v="Thrive Capital"/>
    <s v=" Benchmark"/>
    <s v=" MenloVentures"/>
    <m/>
  </r>
  <r>
    <x v="124"/>
    <n v="6"/>
    <x v="77"/>
    <d v="2020-11-10T00:00:00"/>
    <x v="3"/>
    <s v="New York"/>
    <x v="1"/>
    <x v="1"/>
    <n v="2018"/>
    <m/>
    <n v="405"/>
    <s v="M"/>
    <n v="2020"/>
    <n v="2"/>
    <n v="0.40500000000000003"/>
    <n v="14.814814814814813"/>
    <s v="Pine Brook"/>
    <s v=" American Express Ventures"/>
    <s v=" Kleiner Perkins Caufield &amp; Byers"/>
    <m/>
  </r>
  <r>
    <x v="125"/>
    <n v="6"/>
    <x v="81"/>
    <d v="2021-07-27T00:00:00"/>
    <x v="3"/>
    <s v="New York"/>
    <x v="1"/>
    <x v="1"/>
    <n v="2013"/>
    <m/>
    <n v="729"/>
    <s v="M"/>
    <n v="2021"/>
    <n v="8"/>
    <n v="0.72899999999999998"/>
    <n v="8.2304526748971192"/>
    <s v="BlackRock"/>
    <s v=" Blackstone"/>
    <s v=" UBS"/>
    <m/>
  </r>
  <r>
    <x v="126"/>
    <n v="6"/>
    <x v="122"/>
    <d v="2021-03-17T00:00:00"/>
    <x v="13"/>
    <s v="Tel Aviv"/>
    <x v="18"/>
    <x v="0"/>
    <n v="2020"/>
    <m/>
    <n v="600"/>
    <s v="M"/>
    <n v="2021"/>
    <n v="1"/>
    <n v="0.6"/>
    <n v="10"/>
    <s v="Insight Partners"/>
    <s v=" Sequoia Capital"/>
    <s v=" Index Ventures"/>
    <m/>
  </r>
  <r>
    <x v="127"/>
    <n v="5"/>
    <x v="123"/>
    <d v="2020-12-22T00:00:00"/>
    <x v="4"/>
    <s v="Bangalore"/>
    <x v="6"/>
    <x v="0"/>
    <n v="2007"/>
    <m/>
    <n v="869"/>
    <s v="M"/>
    <n v="2020"/>
    <n v="13"/>
    <n v="0.86899999999999999"/>
    <n v="5.7537399309551205"/>
    <s v="Falcon Edge Capital"/>
    <s v=" Omidyar Network"/>
    <s v=" Sequoia Capital India"/>
    <m/>
  </r>
  <r>
    <x v="128"/>
    <n v="5"/>
    <x v="124"/>
    <d v="2020-09-29T00:00:00"/>
    <x v="1"/>
    <s v="London"/>
    <x v="4"/>
    <x v="2"/>
    <n v="1994"/>
    <m/>
    <n v="187"/>
    <s v="M"/>
    <n v="2020"/>
    <n v="26"/>
    <n v="0.187"/>
    <n v="26.737967914438503"/>
    <s v="General Atlantic"/>
    <s v=" 3i Group"/>
    <s v=" Huagai Capital"/>
    <m/>
  </r>
  <r>
    <x v="129"/>
    <n v="5"/>
    <x v="125"/>
    <d v="2021-04-05T00:00:00"/>
    <x v="4"/>
    <s v="Bangalore"/>
    <x v="6"/>
    <x v="0"/>
    <n v="2015"/>
    <m/>
    <n v="1"/>
    <s v="B"/>
    <n v="2021"/>
    <n v="6"/>
    <n v="1"/>
    <n v="5"/>
    <s v="Venture Highway"/>
    <s v=" Sequoia Capital India"/>
    <s v=" Prosus Ventures"/>
    <m/>
  </r>
  <r>
    <x v="130"/>
    <n v="5"/>
    <x v="126"/>
    <d v="2014-07-23T00:00:00"/>
    <x v="10"/>
    <s v="Zhuhai"/>
    <x v="0"/>
    <x v="0"/>
    <n v="2003"/>
    <m/>
    <n v="943"/>
    <s v="M"/>
    <n v="2014"/>
    <n v="11"/>
    <n v="0.94299999999999995"/>
    <n v="5.3022269353128317"/>
    <s v="Telling Telecommunication Holding Co."/>
    <s v=" Alibaba Group"/>
    <m/>
    <m/>
  </r>
  <r>
    <x v="131"/>
    <n v="5"/>
    <x v="127"/>
    <d v="2018-10-08T00:00:00"/>
    <x v="0"/>
    <s v="Guangzhou"/>
    <x v="0"/>
    <x v="0"/>
    <n v="2015"/>
    <m/>
    <n v="514"/>
    <s v="M"/>
    <n v="2018"/>
    <n v="3"/>
    <n v="0.51400000000000001"/>
    <n v="9.7276264591439681"/>
    <s v="Oriza Holdings"/>
    <s v=" Guangdong Technology Financial Group"/>
    <m/>
    <m/>
  </r>
  <r>
    <x v="132"/>
    <n v="5"/>
    <x v="128"/>
    <d v="2015-08-18T00:00:00"/>
    <x v="10"/>
    <s v="Shenzhen"/>
    <x v="0"/>
    <x v="0"/>
    <n v="2012"/>
    <m/>
    <n v="492"/>
    <s v="M"/>
    <n v="2015"/>
    <n v="3"/>
    <n v="0.49199999999999999"/>
    <n v="10.16260162601626"/>
    <s v="Warmsun Holding"/>
    <s v=" IDG Capital Partners"/>
    <m/>
    <m/>
  </r>
  <r>
    <x v="133"/>
    <n v="5"/>
    <x v="129"/>
    <d v="2018-10-31T00:00:00"/>
    <x v="3"/>
    <s v="London"/>
    <x v="4"/>
    <x v="2"/>
    <n v="2015"/>
    <m/>
    <n v="1"/>
    <s v="B"/>
    <n v="2018"/>
    <n v="3"/>
    <n v="1"/>
    <n v="5"/>
    <s v="Passion Capital"/>
    <s v=" Thrive Capital"/>
    <s v=" Orange Digital Ventures"/>
    <m/>
  </r>
  <r>
    <x v="134"/>
    <n v="5"/>
    <x v="130"/>
    <d v="2021-03-16T00:00:00"/>
    <x v="13"/>
    <s v="New York"/>
    <x v="1"/>
    <x v="1"/>
    <n v="2012"/>
    <m/>
    <n v="644"/>
    <s v="M"/>
    <n v="2021"/>
    <n v="9"/>
    <n v="0.64400000000000002"/>
    <n v="7.7639751552795033"/>
    <s v="Two Sigma Ventures"/>
    <s v=" Flint Capital"/>
    <s v=" Commerce Ventures"/>
    <m/>
  </r>
  <r>
    <x v="135"/>
    <n v="5"/>
    <x v="131"/>
    <d v="2016-08-04T00:00:00"/>
    <x v="8"/>
    <s v="Beijing"/>
    <x v="0"/>
    <x v="0"/>
    <n v="2013"/>
    <m/>
    <n v="1"/>
    <s v="B"/>
    <n v="2016"/>
    <n v="3"/>
    <n v="1"/>
    <n v="5"/>
    <s v="Sequoia Capital China"/>
    <s v=" Tencent Holdings"/>
    <s v=" Sinovation Ventures"/>
    <m/>
  </r>
  <r>
    <x v="136"/>
    <n v="5"/>
    <x v="132"/>
    <d v="2019-11-27T00:00:00"/>
    <x v="2"/>
    <s v="Vilnius"/>
    <x v="19"/>
    <x v="2"/>
    <n v="2008"/>
    <m/>
    <n v="562"/>
    <s v="M"/>
    <n v="2019"/>
    <n v="11"/>
    <n v="0.56200000000000006"/>
    <n v="8.8967971530249095"/>
    <s v="Accel"/>
    <s v=" Insight Partners"/>
    <s v=" Burda Principal Investments"/>
    <m/>
  </r>
  <r>
    <x v="137"/>
    <n v="5"/>
    <x v="133"/>
    <d v="2021-03-31T00:00:00"/>
    <x v="3"/>
    <s v="London"/>
    <x v="4"/>
    <x v="2"/>
    <n v="2014"/>
    <m/>
    <n v="286"/>
    <s v="M"/>
    <n v="2021"/>
    <n v="7"/>
    <n v="0.28599999999999998"/>
    <n v="17.482517482517483"/>
    <s v="Ontario Teachers' Pension Plan"/>
    <s v=" Goldman Sachs"/>
    <m/>
    <m/>
  </r>
  <r>
    <x v="138"/>
    <n v="5"/>
    <x v="134"/>
    <d v="2016-07-25T00:00:00"/>
    <x v="10"/>
    <s v="Shenzhen"/>
    <x v="0"/>
    <x v="0"/>
    <n v="2012"/>
    <m/>
    <n v="943"/>
    <s v="M"/>
    <n v="2016"/>
    <n v="4"/>
    <n v="0.94299999999999995"/>
    <n v="5.3022269353128317"/>
    <s v="CDH Investments"/>
    <s v=" Goldstone Investments"/>
    <s v=" Qiming Venture Partners"/>
    <m/>
  </r>
  <r>
    <x v="139"/>
    <n v="5"/>
    <x v="135"/>
    <d v="2019-09-11T00:00:00"/>
    <x v="0"/>
    <s v="Irvine"/>
    <x v="1"/>
    <x v="1"/>
    <n v="2017"/>
    <m/>
    <n v="691"/>
    <s v="M"/>
    <n v="2019"/>
    <n v="2"/>
    <n v="0.69099999999999995"/>
    <n v="7.2358900144717806"/>
    <s v="Andreessen Horowitz"/>
    <s v=" Founders Fund"/>
    <s v=" Revolution Ventures"/>
    <m/>
  </r>
  <r>
    <x v="140"/>
    <n v="5"/>
    <x v="136"/>
    <d v="2019-09-19T00:00:00"/>
    <x v="4"/>
    <s v="San Francisco"/>
    <x v="1"/>
    <x v="1"/>
    <n v="2014"/>
    <m/>
    <n v="559"/>
    <s v="M"/>
    <n v="2019"/>
    <n v="5"/>
    <n v="0.55900000000000005"/>
    <n v="8.9445438282647576"/>
    <s v="Y Combinator"/>
    <s v=" Accel"/>
    <s v=" T. Rowe Price"/>
    <m/>
  </r>
  <r>
    <x v="141"/>
    <n v="5"/>
    <x v="137"/>
    <d v="2021-01-04T00:00:00"/>
    <x v="9"/>
    <s v="Burlingame"/>
    <x v="1"/>
    <x v="1"/>
    <n v="2013"/>
    <m/>
    <n v="497"/>
    <s v="M"/>
    <n v="2021"/>
    <n v="8"/>
    <n v="0.497"/>
    <n v="10.060362173038229"/>
    <s v="General Catalyst"/>
    <s v=" Viking Global Investors"/>
    <s v=" T. Rowe Price"/>
    <m/>
  </r>
  <r>
    <x v="142"/>
    <n v="5"/>
    <x v="138"/>
    <d v="2019-12-04T00:00:00"/>
    <x v="4"/>
    <s v="New York"/>
    <x v="1"/>
    <x v="1"/>
    <n v="2013"/>
    <m/>
    <n v="647"/>
    <s v="M"/>
    <n v="2019"/>
    <n v="6"/>
    <n v="0.64700000000000002"/>
    <n v="7.727975270479134"/>
    <s v="Alven Capital"/>
    <s v=" FirstMark Capital"/>
    <s v=" capitalG"/>
    <m/>
  </r>
  <r>
    <x v="143"/>
    <n v="5"/>
    <x v="139"/>
    <d v="2021-02-25T00:00:00"/>
    <x v="4"/>
    <s v="San Francisco"/>
    <x v="1"/>
    <x v="1"/>
    <n v="2013"/>
    <m/>
    <n v="567"/>
    <s v="M"/>
    <n v="2021"/>
    <n v="8"/>
    <n v="0.56699999999999995"/>
    <n v="8.8183421516754859"/>
    <s v="Threshold Ventures"/>
    <s v=" Lightspeed Venture Partners"/>
    <s v=" Crosslink Capital"/>
    <m/>
  </r>
  <r>
    <x v="144"/>
    <n v="5"/>
    <x v="140"/>
    <d v="2021-07-06T00:00:00"/>
    <x v="3"/>
    <s v="Copenhagen"/>
    <x v="20"/>
    <x v="2"/>
    <n v="2015"/>
    <m/>
    <n v="428"/>
    <s v="M"/>
    <n v="2021"/>
    <n v="6"/>
    <n v="0.42799999999999999"/>
    <n v="11.682242990654206"/>
    <s v="Creandum"/>
    <s v=" Founders"/>
    <s v=" Kinnevik"/>
    <m/>
  </r>
  <r>
    <x v="145"/>
    <n v="5"/>
    <x v="101"/>
    <d v="2021-05-20T00:00:00"/>
    <x v="3"/>
    <s v="Berlin"/>
    <x v="10"/>
    <x v="2"/>
    <n v="2015"/>
    <m/>
    <n v="996"/>
    <s v="M"/>
    <n v="2021"/>
    <n v="6"/>
    <n v="0.996"/>
    <n v="5.0200803212851408"/>
    <s v="Founders Fund"/>
    <s v=" Accel"/>
    <s v=" Creandum"/>
    <m/>
  </r>
  <r>
    <x v="146"/>
    <n v="5"/>
    <x v="141"/>
    <d v="2021-12-16T00:00:00"/>
    <x v="10"/>
    <s v="Beijing"/>
    <x v="0"/>
    <x v="0"/>
    <n v="2008"/>
    <m/>
    <n v="1"/>
    <s v="B"/>
    <n v="2021"/>
    <n v="13"/>
    <n v="1"/>
    <n v="5"/>
    <s v="China Grand Prosperity Investment"/>
    <s v=" Silk Road Huacheng"/>
    <s v=" Oriza Equity Investment"/>
    <m/>
  </r>
  <r>
    <x v="147"/>
    <n v="5"/>
    <x v="142"/>
    <d v="2019-01-29T00:00:00"/>
    <x v="7"/>
    <s v="Brussels"/>
    <x v="21"/>
    <x v="2"/>
    <n v="2008"/>
    <m/>
    <n v="596"/>
    <s v="M"/>
    <n v="2019"/>
    <n v="11"/>
    <n v="0.59599999999999997"/>
    <n v="8.3892617449664435"/>
    <s v="Index Ventures"/>
    <s v=" Battery Ventures"/>
    <s v=" ICONIQ Capital"/>
    <m/>
  </r>
  <r>
    <x v="148"/>
    <n v="5"/>
    <x v="143"/>
    <d v="2018-08-31T00:00:00"/>
    <x v="5"/>
    <s v="Bogota"/>
    <x v="22"/>
    <x v="4"/>
    <n v="2015"/>
    <m/>
    <n v="2"/>
    <s v="B"/>
    <n v="2018"/>
    <n v="3"/>
    <n v="2"/>
    <n v="2.5"/>
    <s v="DST Global"/>
    <s v=" Andreessen Horowitz"/>
    <s v=" Sequoia Capital"/>
    <s v=" Redpoint e.ventures"/>
  </r>
  <r>
    <x v="149"/>
    <n v="5"/>
    <x v="74"/>
    <d v="2021-03-30T00:00:00"/>
    <x v="0"/>
    <s v="San Francisco"/>
    <x v="1"/>
    <x v="1"/>
    <n v="2013"/>
    <m/>
    <n v="426"/>
    <s v="M"/>
    <n v="2021"/>
    <n v="8"/>
    <n v="0.42599999999999999"/>
    <n v="11.737089201877934"/>
    <s v="Venrock"/>
    <s v=" Battery Ventures"/>
    <s v=" Insight Partners"/>
    <m/>
  </r>
  <r>
    <x v="150"/>
    <n v="5"/>
    <x v="144"/>
    <d v="2021-06-10T00:00:00"/>
    <x v="9"/>
    <s v="San Francisco"/>
    <x v="1"/>
    <x v="1"/>
    <n v="2020"/>
    <m/>
    <n v="462"/>
    <s v="M"/>
    <n v="2021"/>
    <n v="1"/>
    <n v="0.46200000000000002"/>
    <n v="10.822510822510822"/>
    <s v="Oak HC/FT Partners"/>
    <s v=" Artis Ventures"/>
    <s v=" WestCap Group"/>
    <m/>
  </r>
  <r>
    <x v="151"/>
    <n v="5"/>
    <x v="145"/>
    <d v="2020-12-18T00:00:00"/>
    <x v="3"/>
    <s v="Sao Paulo"/>
    <x v="23"/>
    <x v="4"/>
    <n v="2012"/>
    <m/>
    <n v="824"/>
    <s v="M"/>
    <n v="2020"/>
    <n v="8"/>
    <n v="0.82399999999999995"/>
    <n v="6.0679611650485441"/>
    <s v="Kaszek Ventures"/>
    <s v=" Amadeus Capital Partners"/>
    <s v=" Quona Capital"/>
    <m/>
  </r>
  <r>
    <x v="152"/>
    <n v="5"/>
    <x v="146"/>
    <d v="2019-07-11T00:00:00"/>
    <x v="4"/>
    <s v="Atlanta"/>
    <x v="1"/>
    <x v="1"/>
    <n v="2016"/>
    <m/>
    <n v="926"/>
    <s v="M"/>
    <n v="2019"/>
    <n v="3"/>
    <n v="0.92600000000000005"/>
    <n v="5.3995680345572348"/>
    <s v="Insight Partners"/>
    <m/>
    <m/>
    <m/>
  </r>
  <r>
    <x v="153"/>
    <n v="5"/>
    <x v="147"/>
    <d v="2019-09-09T00:00:00"/>
    <x v="2"/>
    <s v="Campinas"/>
    <x v="23"/>
    <x v="4"/>
    <n v="2012"/>
    <m/>
    <n v="755"/>
    <s v="M"/>
    <n v="2019"/>
    <n v="7"/>
    <n v="0.755"/>
    <n v="6.6225165562913908"/>
    <s v="Kaszek Ventures"/>
    <s v=" General Atlantic"/>
    <s v=" SoftBank Group"/>
    <m/>
  </r>
  <r>
    <x v="154"/>
    <n v="5"/>
    <x v="148"/>
    <d v="2020-12-02T00:00:00"/>
    <x v="3"/>
    <s v="Sao Paulo"/>
    <x v="23"/>
    <x v="4"/>
    <n v="2018"/>
    <m/>
    <n v="2"/>
    <s v="B"/>
    <n v="2020"/>
    <n v="2"/>
    <n v="2"/>
    <n v="2.5"/>
    <s v="Credit Suisse"/>
    <m/>
    <m/>
    <m/>
  </r>
  <r>
    <x v="155"/>
    <n v="5"/>
    <x v="118"/>
    <d v="2021-01-12T00:00:00"/>
    <x v="7"/>
    <s v="New York"/>
    <x v="1"/>
    <x v="1"/>
    <n v="2015"/>
    <m/>
    <n v="633"/>
    <s v="M"/>
    <n v="2021"/>
    <n v="6"/>
    <n v="0.63300000000000001"/>
    <n v="7.8988941548183256"/>
    <s v="Google Ventures"/>
    <s v=" Benchmark"/>
    <s v=" FirstMark Capital"/>
    <m/>
  </r>
  <r>
    <x v="156"/>
    <n v="5"/>
    <x v="149"/>
    <d v="2021-03-24T00:00:00"/>
    <x v="12"/>
    <s v="Montreal"/>
    <x v="14"/>
    <x v="1"/>
    <n v="2007"/>
    <m/>
    <n v="599"/>
    <s v="M"/>
    <n v="2021"/>
    <n v="14"/>
    <n v="0.59899999999999998"/>
    <n v="8.3472454090150254"/>
    <s v="Capital One Growth Ventures"/>
    <s v=" Citi Ventures"/>
    <s v=" OMERS Ventures"/>
    <m/>
  </r>
  <r>
    <x v="157"/>
    <n v="5"/>
    <x v="150"/>
    <d v="2019-07-17T00:00:00"/>
    <x v="0"/>
    <s v="Bellevue"/>
    <x v="1"/>
    <x v="1"/>
    <n v="2009"/>
    <m/>
    <n v="371"/>
    <s v="M"/>
    <n v="2019"/>
    <n v="10"/>
    <n v="0.371"/>
    <n v="13.477088948787062"/>
    <s v="Eight Roads Ventures"/>
    <s v=" Greycroft"/>
    <s v=" Ignition Partners"/>
    <m/>
  </r>
  <r>
    <x v="158"/>
    <n v="5"/>
    <x v="151"/>
    <d v="2020-01-26T00:00:00"/>
    <x v="14"/>
    <s v="Tel Aviv"/>
    <x v="18"/>
    <x v="0"/>
    <n v="2011"/>
    <m/>
    <n v="425"/>
    <s v="M"/>
    <n v="2020"/>
    <n v="9"/>
    <n v="0.42499999999999999"/>
    <n v="11.764705882352942"/>
    <s v="Insight Partners"/>
    <s v=" Andalusian Capital Partners"/>
    <m/>
    <m/>
  </r>
  <r>
    <x v="159"/>
    <n v="5"/>
    <x v="152"/>
    <d v="2021-07-31T00:00:00"/>
    <x v="2"/>
    <s v="Gurgaon"/>
    <x v="6"/>
    <x v="0"/>
    <n v="2015"/>
    <m/>
    <n v="734"/>
    <s v="M"/>
    <n v="2021"/>
    <n v="6"/>
    <n v="0.73399999999999999"/>
    <n v="6.8119891008174385"/>
    <s v="Matrix Partners India"/>
    <s v=" Falcon Edge Capital"/>
    <s v=" SoftBank Group"/>
    <m/>
  </r>
  <r>
    <x v="160"/>
    <n v="5"/>
    <x v="153"/>
    <d v="2019-07-02T00:00:00"/>
    <x v="11"/>
    <s v="Bangalore"/>
    <x v="6"/>
    <x v="0"/>
    <n v="2019"/>
    <m/>
    <n v="761"/>
    <s v="M"/>
    <n v="2019"/>
    <n v="0"/>
    <n v="0.76100000000000001"/>
    <n v="6.5703022339027592"/>
    <s v="SoftBank Group"/>
    <s v=" Tiger Global Management"/>
    <s v=" Matrix Partners India"/>
    <m/>
  </r>
  <r>
    <x v="161"/>
    <n v="5"/>
    <x v="154"/>
    <d v="2020-01-24T00:00:00"/>
    <x v="3"/>
    <s v="Noida"/>
    <x v="6"/>
    <x v="0"/>
    <n v="1998"/>
    <m/>
    <n v="903"/>
    <s v="M"/>
    <n v="2020"/>
    <n v="22"/>
    <n v="0.90300000000000002"/>
    <n v="5.5370985603543739"/>
    <s v="Sequoia Capital India"/>
    <s v=" Temasek"/>
    <s v=" PayPal Ventures"/>
    <m/>
  </r>
  <r>
    <x v="162"/>
    <n v="5"/>
    <x v="155"/>
    <d v="2022-01-11T00:00:00"/>
    <x v="3"/>
    <s v="Paris"/>
    <x v="16"/>
    <x v="2"/>
    <n v="2016"/>
    <m/>
    <n v="704"/>
    <s v="M"/>
    <n v="2022"/>
    <n v="6"/>
    <n v="0.70399999999999996"/>
    <n v="7.1022727272727275"/>
    <s v="Alven Capital"/>
    <s v=" Valar Ventures"/>
    <s v=" Tencent Holdings"/>
    <m/>
  </r>
  <r>
    <x v="163"/>
    <n v="5"/>
    <x v="156"/>
    <d v="2021-04-13T00:00:00"/>
    <x v="7"/>
    <s v="Palo Alto"/>
    <x v="1"/>
    <x v="1"/>
    <n v="2017"/>
    <m/>
    <n v="1"/>
    <s v="B"/>
    <n v="2021"/>
    <n v="4"/>
    <n v="1"/>
    <n v="5"/>
    <s v="Walden International"/>
    <s v=" Google Ventures"/>
    <s v=" Intel Capital"/>
    <m/>
  </r>
  <r>
    <x v="164"/>
    <n v="5"/>
    <x v="157"/>
    <d v="2017-09-15T00:00:00"/>
    <x v="9"/>
    <s v="Shanghai"/>
    <x v="0"/>
    <x v="0"/>
    <n v="2011"/>
    <m/>
    <n v="503"/>
    <s v="M"/>
    <n v="2017"/>
    <n v="6"/>
    <n v="0.503"/>
    <n v="9.9403578528827037"/>
    <s v="China Life Insurance"/>
    <s v=" China Development Bank Capital"/>
    <s v=" CITIC Securities International"/>
    <m/>
  </r>
  <r>
    <x v="165"/>
    <n v="5"/>
    <x v="158"/>
    <d v="2019-03-08T00:00:00"/>
    <x v="11"/>
    <s v="Shanghai"/>
    <x v="0"/>
    <x v="0"/>
    <n v="2015"/>
    <m/>
    <n v="4"/>
    <s v="B"/>
    <n v="2019"/>
    <n v="4"/>
    <n v="4"/>
    <n v="1.25"/>
    <s v="Baidu Capital"/>
    <s v=" Linear Venture"/>
    <s v=" Tencent"/>
    <m/>
  </r>
  <r>
    <x v="166"/>
    <n v="5"/>
    <x v="159"/>
    <d v="2021-08-23T00:00:00"/>
    <x v="3"/>
    <s v="London"/>
    <x v="4"/>
    <x v="2"/>
    <n v="2010"/>
    <m/>
    <n v="655"/>
    <s v="M"/>
    <n v="2021"/>
    <n v="11"/>
    <n v="0.65500000000000003"/>
    <n v="7.6335877862595414"/>
    <s v="Accel"/>
    <s v=" Technology Crossover Ventures"/>
    <s v=" LeapFrog Investments"/>
    <m/>
  </r>
  <r>
    <x v="167"/>
    <n v="4"/>
    <x v="160"/>
    <d v="2021-11-29T00:00:00"/>
    <x v="9"/>
    <s v="Suzhou"/>
    <x v="0"/>
    <x v="0"/>
    <n v="2019"/>
    <m/>
    <n v="1"/>
    <s v="B"/>
    <n v="2021"/>
    <n v="2"/>
    <n v="1"/>
    <n v="4"/>
    <s v="Hillhouse Capital Management"/>
    <s v=" SoftBank Group"/>
    <s v=" Qiming Venture Partners"/>
    <m/>
  </r>
  <r>
    <x v="168"/>
    <n v="4"/>
    <x v="161"/>
    <d v="2018-07-16T00:00:00"/>
    <x v="3"/>
    <s v="London"/>
    <x v="4"/>
    <x v="2"/>
    <n v="2011"/>
    <m/>
    <n v="2"/>
    <s v="B"/>
    <n v="2018"/>
    <n v="7"/>
    <n v="2"/>
    <n v="2"/>
    <s v="SoftBank Group"/>
    <s v=" General Atlantic"/>
    <m/>
    <m/>
  </r>
  <r>
    <x v="169"/>
    <n v="4"/>
    <x v="162"/>
    <d v="2020-05-26T00:00:00"/>
    <x v="14"/>
    <s v="Singapore"/>
    <x v="24"/>
    <x v="0"/>
    <n v="2015"/>
    <m/>
    <n v="263"/>
    <s v="M"/>
    <n v="2020"/>
    <n v="5"/>
    <n v="0.26300000000000001"/>
    <n v="15.20912547528517"/>
    <s v="Kuang-Chi"/>
    <m/>
    <m/>
    <m/>
  </r>
  <r>
    <x v="170"/>
    <n v="4"/>
    <x v="163"/>
    <d v="2018-02-26T00:00:00"/>
    <x v="9"/>
    <s v="Singapore"/>
    <x v="1"/>
    <x v="1"/>
    <n v="2012"/>
    <m/>
    <n v="1"/>
    <s v="B"/>
    <n v="2018"/>
    <n v="6"/>
    <n v="1"/>
    <n v="4"/>
    <s v="New Enterprise Associates"/>
    <s v=" Starr Investment Holdings"/>
    <m/>
    <m/>
  </r>
  <r>
    <x v="171"/>
    <n v="4"/>
    <x v="164"/>
    <d v="2014-11-11T00:00:00"/>
    <x v="14"/>
    <s v="Singapore"/>
    <x v="12"/>
    <x v="0"/>
    <n v="2012"/>
    <m/>
    <n v="216"/>
    <s v="M"/>
    <n v="2014"/>
    <n v="2"/>
    <n v="0.216"/>
    <n v="18.518518518518519"/>
    <s v="Formation 8"/>
    <m/>
    <m/>
    <m/>
  </r>
  <r>
    <x v="172"/>
    <n v="4"/>
    <x v="165"/>
    <d v="2021-12-20T00:00:00"/>
    <x v="4"/>
    <s v="Palo Alto"/>
    <x v="1"/>
    <x v="1"/>
    <n v="2018"/>
    <m/>
    <n v="128"/>
    <s v="M"/>
    <n v="2021"/>
    <n v="3"/>
    <n v="0.128"/>
    <n v="31.25"/>
    <s v="Foundation Capital"/>
    <s v=" Frontier Ventures"/>
    <s v=" AltaIR Capital"/>
    <m/>
  </r>
  <r>
    <x v="173"/>
    <n v="4"/>
    <x v="46"/>
    <d v="2019-12-20T00:00:00"/>
    <x v="2"/>
    <s v="Faridabad"/>
    <x v="6"/>
    <x v="0"/>
    <n v="2008"/>
    <m/>
    <n v="776"/>
    <s v="M"/>
    <n v="2019"/>
    <n v="11"/>
    <n v="0.77600000000000002"/>
    <n v="5.1546391752577314"/>
    <s v="Chiratae Ventures"/>
    <s v=" PremjiInvest"/>
    <s v=" Softbank"/>
    <m/>
  </r>
  <r>
    <x v="174"/>
    <n v="4"/>
    <x v="166"/>
    <d v="2019-06-25T00:00:00"/>
    <x v="3"/>
    <s v="San Francisco"/>
    <x v="1"/>
    <x v="1"/>
    <n v="2011"/>
    <m/>
    <n v="119"/>
    <s v="M"/>
    <n v="2019"/>
    <n v="8"/>
    <n v="0.11899999999999999"/>
    <n v="33.613445378151262"/>
    <s v="Bnk To The Future"/>
    <s v=" Trammell Ventures"/>
    <s v=" SBI Investment"/>
    <m/>
  </r>
  <r>
    <x v="175"/>
    <n v="4"/>
    <x v="167"/>
    <d v="2019-02-27T00:00:00"/>
    <x v="0"/>
    <s v="Beijing"/>
    <x v="0"/>
    <x v="0"/>
    <n v="2015"/>
    <m/>
    <n v="2"/>
    <s v="B"/>
    <n v="2019"/>
    <n v="4"/>
    <n v="2"/>
    <n v="2"/>
    <s v="Hillhouse Capital Management"/>
    <s v=" Linear Venture"/>
    <s v=" Morningside Venture Capital"/>
    <m/>
  </r>
  <r>
    <x v="176"/>
    <n v="4"/>
    <x v="168"/>
    <d v="2021-11-22T00:00:00"/>
    <x v="3"/>
    <s v="Miami"/>
    <x v="1"/>
    <x v="1"/>
    <n v="2019"/>
    <m/>
    <n v="555"/>
    <s v="M"/>
    <n v="2021"/>
    <n v="2"/>
    <n v="0.55500000000000005"/>
    <n v="7.2072072072072064"/>
    <s v="New Enterprise Associates"/>
    <s v=" Coatue Management"/>
    <s v=" Tiger Global Management"/>
    <m/>
  </r>
  <r>
    <x v="177"/>
    <n v="4"/>
    <x v="169"/>
    <d v="2021-10-12T00:00:00"/>
    <x v="3"/>
    <s v="Hoboken"/>
    <x v="1"/>
    <x v="1"/>
    <n v="2017"/>
    <m/>
    <n v="864"/>
    <s v="M"/>
    <n v="2021"/>
    <n v="4"/>
    <n v="0.86399999999999999"/>
    <n v="4.6296296296296298"/>
    <s v="WestCap Group"/>
    <s v=" Caisse de depot et placement du Quebec"/>
    <m/>
    <m/>
  </r>
  <r>
    <x v="178"/>
    <n v="4"/>
    <x v="170"/>
    <d v="2021-04-20T00:00:00"/>
    <x v="3"/>
    <s v="Walnut"/>
    <x v="1"/>
    <x v="1"/>
    <n v="2011"/>
    <m/>
    <n v="468"/>
    <s v="M"/>
    <n v="2021"/>
    <n v="10"/>
    <n v="0.46800000000000003"/>
    <n v="8.5470085470085468"/>
    <s v="Insight Partners"/>
    <s v=" Tiger Global Management"/>
    <s v=" Accel"/>
    <m/>
  </r>
  <r>
    <x v="179"/>
    <n v="4"/>
    <x v="122"/>
    <d v="2021-03-17T00:00:00"/>
    <x v="13"/>
    <s v="San Francisco"/>
    <x v="1"/>
    <x v="1"/>
    <n v="2017"/>
    <m/>
    <n v="505"/>
    <s v="M"/>
    <n v="2021"/>
    <n v="4"/>
    <n v="0.505"/>
    <n v="7.9207920792079207"/>
    <s v="Two Sigma Ventures"/>
    <s v=" Flint Capital"/>
    <s v=" Commerce Ventures"/>
    <m/>
  </r>
  <r>
    <x v="180"/>
    <n v="4"/>
    <x v="171"/>
    <d v="2021-09-16T00:00:00"/>
    <x v="4"/>
    <s v="San Francisco"/>
    <x v="1"/>
    <x v="1"/>
    <n v="2017"/>
    <m/>
    <n v="542"/>
    <s v="M"/>
    <n v="2021"/>
    <n v="4"/>
    <n v="0.54200000000000004"/>
    <n v="7.3800738007380069"/>
    <s v="General Catalyst"/>
    <s v=" HCA Healthcare"/>
    <m/>
    <m/>
  </r>
  <r>
    <x v="181"/>
    <n v="4"/>
    <x v="172"/>
    <d v="2021-07-13T00:00:00"/>
    <x v="10"/>
    <s v="Atlanta"/>
    <x v="1"/>
    <x v="1"/>
    <n v="2017"/>
    <m/>
    <n v="381"/>
    <s v="M"/>
    <n v="2021"/>
    <n v="4"/>
    <n v="0.38100000000000001"/>
    <n v="10.498687664041995"/>
    <s v="Matrix Partners"/>
    <s v=" Initialized Capital"/>
    <s v=" Tiger Global Management"/>
    <m/>
  </r>
  <r>
    <x v="182"/>
    <n v="4"/>
    <x v="78"/>
    <d v="2021-05-12T00:00:00"/>
    <x v="4"/>
    <s v="San Francisco"/>
    <x v="1"/>
    <x v="1"/>
    <n v="2014"/>
    <m/>
    <n v="434"/>
    <s v="M"/>
    <n v="2021"/>
    <n v="7"/>
    <n v="0.434"/>
    <n v="9.216589861751153"/>
    <s v="Kleiner Perkins Caufield &amp; Byers"/>
    <s v=" Lightspeed Venture Partners"/>
    <s v=" True Ventures"/>
    <m/>
  </r>
  <r>
    <x v="183"/>
    <n v="4"/>
    <x v="173"/>
    <d v="2021-02-22T00:00:00"/>
    <x v="4"/>
    <s v="Seattle"/>
    <x v="1"/>
    <x v="1"/>
    <n v="2013"/>
    <m/>
    <n v="643"/>
    <s v="M"/>
    <n v="2021"/>
    <n v="8"/>
    <n v="0.64300000000000002"/>
    <n v="6.2208398133748055"/>
    <s v="Madrona Venture Group"/>
    <s v=" Shasta Ventures"/>
    <s v=" Salesforce Ventures"/>
    <m/>
  </r>
  <r>
    <x v="184"/>
    <n v="4"/>
    <x v="174"/>
    <d v="2017-09-26T00:00:00"/>
    <x v="0"/>
    <s v="Boston"/>
    <x v="1"/>
    <x v="1"/>
    <n v="2014"/>
    <m/>
    <n v="1"/>
    <s v="B"/>
    <n v="2017"/>
    <n v="3"/>
    <n v="1"/>
    <n v="4"/>
    <s v="Activant Capital Group"/>
    <s v=" Alaska Permanent Fund"/>
    <s v=" Baillie Gifford &amp; Co."/>
    <m/>
  </r>
  <r>
    <x v="185"/>
    <n v="4"/>
    <x v="175"/>
    <d v="2020-09-22T00:00:00"/>
    <x v="2"/>
    <s v="Paris"/>
    <x v="16"/>
    <x v="2"/>
    <n v="2011"/>
    <m/>
    <n v="948"/>
    <s v="M"/>
    <n v="2020"/>
    <n v="9"/>
    <n v="0.94799999999999995"/>
    <n v="4.2194092827004219"/>
    <s v="Elaia Partners"/>
    <s v=" 83North"/>
    <s v=" Felix Capital"/>
    <m/>
  </r>
  <r>
    <x v="186"/>
    <n v="4"/>
    <x v="176"/>
    <d v="2021-03-23T00:00:00"/>
    <x v="4"/>
    <s v="Seattle"/>
    <x v="1"/>
    <x v="1"/>
    <n v="2016"/>
    <m/>
    <n v="294"/>
    <s v="M"/>
    <n v="2021"/>
    <n v="5"/>
    <n v="0.29399999999999998"/>
    <n v="13.605442176870749"/>
    <s v="First Round Capital"/>
    <s v=" Sequoia Capital"/>
    <s v=" Index Ventures"/>
    <m/>
  </r>
  <r>
    <x v="187"/>
    <n v="4"/>
    <x v="177"/>
    <d v="2020-10-21T00:00:00"/>
    <x v="4"/>
    <s v="San Ramon"/>
    <x v="1"/>
    <x v="1"/>
    <n v="2016"/>
    <m/>
    <n v="435"/>
    <s v="M"/>
    <n v="2020"/>
    <n v="4"/>
    <n v="0.435"/>
    <n v="9.1954022988505741"/>
    <s v="Airbus Ventures"/>
    <s v=" Index Ventures"/>
    <s v=" Advent International"/>
    <m/>
  </r>
  <r>
    <x v="188"/>
    <n v="4"/>
    <x v="178"/>
    <d v="2017-06-24T00:00:00"/>
    <x v="9"/>
    <s v="Duderstadt"/>
    <x v="10"/>
    <x v="2"/>
    <n v="1919"/>
    <m/>
    <n v="0"/>
    <s v="M"/>
    <n v="2017"/>
    <n v="98"/>
    <n v="0"/>
    <e v="#DIV/0!"/>
    <s v="EQT Partners"/>
    <m/>
    <m/>
    <m/>
  </r>
  <r>
    <x v="189"/>
    <n v="4"/>
    <x v="179"/>
    <d v="2019-04-16T00:00:00"/>
    <x v="4"/>
    <s v="Seattle"/>
    <x v="1"/>
    <x v="1"/>
    <n v="2011"/>
    <m/>
    <n v="489"/>
    <s v="M"/>
    <n v="2019"/>
    <n v="8"/>
    <n v="0.48899999999999999"/>
    <n v="8.1799591002044991"/>
    <s v="Mayfield Fund"/>
    <s v=" M12"/>
    <s v=" Trinity Ventures"/>
    <m/>
  </r>
  <r>
    <x v="190"/>
    <n v="4"/>
    <x v="180"/>
    <d v="2020-12-23T00:00:00"/>
    <x v="11"/>
    <s v="Guangzhou"/>
    <x v="0"/>
    <x v="0"/>
    <n v="2017"/>
    <m/>
    <n v="1"/>
    <s v="B"/>
    <n v="2020"/>
    <n v="3"/>
    <n v="1"/>
    <n v="4"/>
    <s v="Atop Capital"/>
    <s v=" IDInvest Partners"/>
    <s v=" Qiming Venture Partners"/>
    <m/>
  </r>
  <r>
    <x v="191"/>
    <n v="4"/>
    <x v="181"/>
    <d v="2020-10-22T00:00:00"/>
    <x v="7"/>
    <s v="Sunnyvale"/>
    <x v="1"/>
    <x v="1"/>
    <n v="2017"/>
    <m/>
    <n v="352"/>
    <s v="M"/>
    <n v="2020"/>
    <n v="3"/>
    <n v="0.35199999999999998"/>
    <n v="11.363636363636365"/>
    <s v="Andreessen Horowitz"/>
    <s v=" Lux Capital"/>
    <s v=" General Catalyst"/>
    <m/>
  </r>
  <r>
    <x v="192"/>
    <n v="4"/>
    <x v="182"/>
    <d v="2020-02-12T00:00:00"/>
    <x v="8"/>
    <s v="Redwood City"/>
    <x v="1"/>
    <x v="1"/>
    <n v="2006"/>
    <m/>
    <n v="477"/>
    <s v="M"/>
    <n v="2020"/>
    <n v="14"/>
    <n v="0.47699999999999998"/>
    <n v="8.3857442348008391"/>
    <s v="NewView Capital"/>
    <s v=" Maveron"/>
    <s v=" Ridge Ventures"/>
    <m/>
  </r>
  <r>
    <x v="193"/>
    <n v="4"/>
    <x v="183"/>
    <d v="2021-03-18T00:00:00"/>
    <x v="4"/>
    <s v="Chicago"/>
    <x v="1"/>
    <x v="1"/>
    <n v="2001"/>
    <m/>
    <n v="125"/>
    <s v="M"/>
    <n v="2021"/>
    <n v="20"/>
    <n v="0.125"/>
    <n v="32"/>
    <s v="Silver Lake"/>
    <s v=" ICONIQ Capital"/>
    <m/>
    <m/>
  </r>
  <r>
    <x v="194"/>
    <n v="4"/>
    <x v="184"/>
    <d v="2020-10-28T00:00:00"/>
    <x v="2"/>
    <s v="Boston"/>
    <x v="1"/>
    <x v="1"/>
    <n v="2012"/>
    <m/>
    <n v="404"/>
    <s v="M"/>
    <n v="2020"/>
    <n v="8"/>
    <n v="0.40400000000000003"/>
    <n v="9.9009900990099009"/>
    <s v="NextView Ventures"/>
    <s v=" Promus Ventures"/>
    <s v=" Two Sigma Ventures"/>
    <m/>
  </r>
  <r>
    <x v="195"/>
    <n v="4"/>
    <x v="181"/>
    <d v="2020-10-22T00:00:00"/>
    <x v="13"/>
    <s v="Eden Prairie"/>
    <x v="1"/>
    <x v="1"/>
    <n v="2012"/>
    <m/>
    <n v="498"/>
    <s v="M"/>
    <n v="2020"/>
    <n v="8"/>
    <n v="0.498"/>
    <n v="8.0321285140562253"/>
    <s v="Lightspeed Venture Partners"/>
    <s v=" Redpoint Ventures"/>
    <s v=" Viking Global Investors"/>
    <m/>
  </r>
  <r>
    <x v="196"/>
    <n v="4"/>
    <x v="87"/>
    <d v="2020-09-23T00:00:00"/>
    <x v="2"/>
    <s v="Culver City"/>
    <x v="1"/>
    <x v="1"/>
    <n v="2015"/>
    <m/>
    <n v="493"/>
    <s v="M"/>
    <n v="2020"/>
    <n v="5"/>
    <n v="0.49299999999999999"/>
    <n v="8.1135902636916839"/>
    <s v="Upfront Ventures"/>
    <s v=" Webb Investment Network"/>
    <s v=" D1 Capital Partners"/>
    <m/>
  </r>
  <r>
    <x v="197"/>
    <n v="4"/>
    <x v="185"/>
    <d v="2021-05-24T00:00:00"/>
    <x v="9"/>
    <s v="New York"/>
    <x v="1"/>
    <x v="1"/>
    <n v="2006"/>
    <m/>
    <n v="657"/>
    <s v="M"/>
    <n v="2021"/>
    <n v="15"/>
    <n v="0.65700000000000003"/>
    <n v="6.0882800608828003"/>
    <s v="Qualcomm Ventures"/>
    <s v=" Samsung Ventures"/>
    <s v=" Silver Lake"/>
    <m/>
  </r>
  <r>
    <x v="198"/>
    <n v="4"/>
    <x v="186"/>
    <d v="2021-03-04T00:00:00"/>
    <x v="4"/>
    <s v="New York"/>
    <x v="1"/>
    <x v="1"/>
    <n v="2016"/>
    <m/>
    <n v="440"/>
    <s v="M"/>
    <n v="2021"/>
    <n v="5"/>
    <n v="0.44"/>
    <n v="9.0909090909090917"/>
    <s v="Bessemer Venture Partners"/>
    <s v=" Insight Partners"/>
    <s v=" New Era Ventures"/>
    <m/>
  </r>
  <r>
    <x v="199"/>
    <n v="4"/>
    <x v="187"/>
    <d v="2021-07-28T00:00:00"/>
    <x v="1"/>
    <s v="Carson City"/>
    <x v="1"/>
    <x v="1"/>
    <n v="2017"/>
    <m/>
    <n v="792"/>
    <s v="M"/>
    <n v="2021"/>
    <n v="4"/>
    <n v="0.79200000000000004"/>
    <n v="5.0505050505050502"/>
    <s v="Breakthrough Energy Ventures"/>
    <s v=" Capricorn Investment Group"/>
    <s v=" Valor Equity Partners"/>
    <m/>
  </r>
  <r>
    <x v="200"/>
    <n v="4"/>
    <x v="188"/>
    <d v="2021-04-08T00:00:00"/>
    <x v="4"/>
    <s v="Bangalore"/>
    <x v="6"/>
    <x v="0"/>
    <n v="2015"/>
    <m/>
    <n v="1"/>
    <s v="B"/>
    <n v="2021"/>
    <n v="6"/>
    <n v="1"/>
    <n v="4"/>
    <s v="India Quotient"/>
    <s v=" Elevation Capital"/>
    <s v=" Lightspeed Venture Partners"/>
    <m/>
  </r>
  <r>
    <x v="201"/>
    <n v="4"/>
    <x v="189"/>
    <d v="2021-09-21T00:00:00"/>
    <x v="2"/>
    <s v="Paris"/>
    <x v="16"/>
    <x v="2"/>
    <n v="2019"/>
    <m/>
    <n v="739"/>
    <s v="M"/>
    <n v="2021"/>
    <n v="2"/>
    <n v="0.73899999999999999"/>
    <n v="5.4127198917456019"/>
    <s v="Benchmark"/>
    <s v=" Accel"/>
    <s v=" SoftBank Group"/>
    <m/>
  </r>
  <r>
    <x v="202"/>
    <n v="4"/>
    <x v="190"/>
    <d v="2020-04-16T00:00:00"/>
    <x v="7"/>
    <s v="New York"/>
    <x v="1"/>
    <x v="1"/>
    <n v="2016"/>
    <m/>
    <n v="263"/>
    <s v="M"/>
    <n v="2020"/>
    <n v="4"/>
    <n v="0.26300000000000001"/>
    <n v="15.20912547528517"/>
    <s v="Norwest Venture Partners"/>
    <s v=" Goldman Sachs"/>
    <s v=" Dell Technologies Capital"/>
    <m/>
  </r>
  <r>
    <x v="203"/>
    <n v="4"/>
    <x v="191"/>
    <d v="2021-07-01T00:00:00"/>
    <x v="8"/>
    <s v="New York"/>
    <x v="1"/>
    <x v="1"/>
    <n v="2015"/>
    <m/>
    <n v="2"/>
    <s v="B"/>
    <n v="2021"/>
    <n v="6"/>
    <n v="2"/>
    <n v="2"/>
    <s v="Blackstone"/>
    <s v=" ICONIQ Growth"/>
    <s v=" General Atlantic"/>
    <m/>
  </r>
  <r>
    <x v="204"/>
    <n v="4"/>
    <x v="130"/>
    <d v="2021-03-16T00:00:00"/>
    <x v="2"/>
    <s v="Bend"/>
    <x v="1"/>
    <x v="1"/>
    <n v="2017"/>
    <m/>
    <n v="603"/>
    <s v="M"/>
    <n v="2021"/>
    <n v="4"/>
    <n v="0.60299999999999998"/>
    <n v="6.6334991708126037"/>
    <s v="Casa Verde Capital"/>
    <s v=" Gron Ventures"/>
    <s v=" Thrity Five Ventures"/>
    <m/>
  </r>
  <r>
    <x v="205"/>
    <n v="4"/>
    <x v="192"/>
    <d v="2021-08-10T00:00:00"/>
    <x v="3"/>
    <s v="San Mateo"/>
    <x v="1"/>
    <x v="1"/>
    <n v="2018"/>
    <m/>
    <n v="324"/>
    <s v="M"/>
    <n v="2021"/>
    <n v="3"/>
    <n v="0.32400000000000001"/>
    <n v="12.345679012345679"/>
    <s v="Tiger Global Management"/>
    <s v=" American Express Ventures"/>
    <s v=" B Capital Group"/>
    <m/>
  </r>
  <r>
    <x v="206"/>
    <n v="4"/>
    <x v="193"/>
    <d v="2019-11-13T00:00:00"/>
    <x v="4"/>
    <s v="Denver"/>
    <x v="1"/>
    <x v="1"/>
    <n v="2015"/>
    <m/>
    <n v="379"/>
    <s v="M"/>
    <n v="2019"/>
    <n v="4"/>
    <n v="0.379"/>
    <n v="10.554089709762533"/>
    <s v="General Atlantic"/>
    <s v=" Blackstone"/>
    <s v=" ICONIQ Growth"/>
    <m/>
  </r>
  <r>
    <x v="207"/>
    <n v="4"/>
    <x v="194"/>
    <d v="2020-11-23T00:00:00"/>
    <x v="3"/>
    <s v="New York"/>
    <x v="1"/>
    <x v="1"/>
    <n v="2014"/>
    <m/>
    <n v="367"/>
    <s v="M"/>
    <n v="2020"/>
    <n v="6"/>
    <n v="0.36699999999999999"/>
    <n v="10.899182561307903"/>
    <s v="Addition"/>
    <s v=" Benhcmark"/>
    <s v=" Accel"/>
    <m/>
  </r>
  <r>
    <x v="208"/>
    <n v="4"/>
    <x v="195"/>
    <d v="2021-06-30T00:00:00"/>
    <x v="7"/>
    <s v="Philadelphia"/>
    <x v="1"/>
    <x v="1"/>
    <n v="2016"/>
    <m/>
    <n v="414"/>
    <s v="M"/>
    <n v="2021"/>
    <n v="5"/>
    <n v="0.41399999999999998"/>
    <n v="9.6618357487922708"/>
    <s v="Andreessen Horowitz"/>
    <s v=" Amplify Partners"/>
    <s v=" Sequoia Capital"/>
    <m/>
  </r>
  <r>
    <x v="209"/>
    <n v="4"/>
    <x v="196"/>
    <d v="2022-01-24T00:00:00"/>
    <x v="4"/>
    <s v="Boston"/>
    <x v="1"/>
    <x v="1"/>
    <n v="2012"/>
    <m/>
    <n v="350"/>
    <s v="M"/>
    <n v="2022"/>
    <n v="10"/>
    <n v="0.35"/>
    <n v="11.428571428571429"/>
    <s v="Vista Equity Partners"/>
    <s v=" Wincove"/>
    <s v=" TDR Capital"/>
    <m/>
  </r>
  <r>
    <x v="210"/>
    <n v="4"/>
    <x v="197"/>
    <d v="2014-04-01T00:00:00"/>
    <x v="9"/>
    <s v="Boston"/>
    <x v="1"/>
    <x v="1"/>
    <n v="1995"/>
    <m/>
    <n v="1"/>
    <s v="B"/>
    <n v="2014"/>
    <n v="19"/>
    <n v="1"/>
    <n v="4"/>
    <s v="New Enterprise Associates"/>
    <s v=" New Leaf Venture Partners"/>
    <s v=" Charter Venture Capital"/>
    <m/>
  </r>
  <r>
    <x v="211"/>
    <n v="4"/>
    <x v="194"/>
    <d v="2020-11-23T00:00:00"/>
    <x v="1"/>
    <s v="Inglewood"/>
    <x v="1"/>
    <x v="1"/>
    <n v="2016"/>
    <m/>
    <n v="1"/>
    <s v="B"/>
    <n v="2020"/>
    <n v="4"/>
    <n v="1"/>
    <n v="4"/>
    <s v="Playground Global"/>
    <s v=" Bond"/>
    <s v=" Tribe Capital"/>
    <m/>
  </r>
  <r>
    <x v="212"/>
    <n v="4"/>
    <x v="198"/>
    <d v="2019-06-26T00:00:00"/>
    <x v="2"/>
    <s v="Detroit"/>
    <x v="1"/>
    <x v="1"/>
    <n v="2016"/>
    <m/>
    <n v="495"/>
    <s v="M"/>
    <n v="2019"/>
    <n v="3"/>
    <n v="0.495"/>
    <n v="8.0808080808080813"/>
    <s v="Google Ventures"/>
    <s v=" Battery Ventures"/>
    <s v=" DST Global"/>
    <m/>
  </r>
  <r>
    <x v="213"/>
    <n v="4"/>
    <x v="199"/>
    <d v="2018-05-08T00:00:00"/>
    <x v="4"/>
    <s v="Sunnyvale"/>
    <x v="1"/>
    <x v="1"/>
    <n v="2012"/>
    <m/>
    <n v="664"/>
    <s v="M"/>
    <n v="2018"/>
    <n v="6"/>
    <n v="0.66400000000000003"/>
    <n v="6.0240963855421681"/>
    <s v="Lightspeed Venture Partners"/>
    <s v=" Khosla Ventures"/>
    <s v=" Geodesic Capital"/>
    <m/>
  </r>
  <r>
    <x v="214"/>
    <n v="4"/>
    <x v="200"/>
    <d v="2021-06-08T00:00:00"/>
    <x v="2"/>
    <s v="Montreal"/>
    <x v="14"/>
    <x v="1"/>
    <n v="2003"/>
    <s v="Unknown"/>
    <m/>
    <m/>
    <n v="2021"/>
    <n v="18"/>
    <n v="0"/>
    <e v="#DIV/0!"/>
    <s v="Sequoia Capital"/>
    <m/>
    <m/>
    <m/>
  </r>
  <r>
    <x v="215"/>
    <n v="4"/>
    <x v="130"/>
    <d v="2021-03-16T00:00:00"/>
    <x v="3"/>
    <s v="Vienna"/>
    <x v="25"/>
    <x v="2"/>
    <n v="2014"/>
    <m/>
    <n v="546"/>
    <s v="M"/>
    <n v="2021"/>
    <n v="7"/>
    <n v="0.54600000000000004"/>
    <n v="7.3260073260073257"/>
    <s v="Speedinvest"/>
    <s v=" Valar Ventures"/>
    <s v=" Uniqa Ventures"/>
    <m/>
  </r>
  <r>
    <x v="216"/>
    <n v="4"/>
    <x v="201"/>
    <d v="2018-06-04T00:00:00"/>
    <x v="0"/>
    <s v="New York"/>
    <x v="1"/>
    <x v="1"/>
    <n v="2009"/>
    <m/>
    <n v="1"/>
    <s v="B"/>
    <n v="2018"/>
    <n v="9"/>
    <n v="1"/>
    <n v="4"/>
    <s v="Venrock"/>
    <s v=" Institutional Venture Partners"/>
    <s v=" Goldman Sachs"/>
    <m/>
  </r>
  <r>
    <x v="217"/>
    <n v="4"/>
    <x v="130"/>
    <d v="2021-03-16T00:00:00"/>
    <x v="5"/>
    <s v="Fremont"/>
    <x v="1"/>
    <x v="1"/>
    <n v="2015"/>
    <m/>
    <n v="864"/>
    <s v="M"/>
    <n v="2021"/>
    <n v="6"/>
    <n v="0.86399999999999999"/>
    <n v="4.6296296296296298"/>
    <s v="Goodwater Capital"/>
    <s v=" iFly"/>
    <s v=" XVC Venture Capital"/>
    <m/>
  </r>
  <r>
    <x v="218"/>
    <n v="4"/>
    <x v="202"/>
    <d v="2018-07-31T00:00:00"/>
    <x v="9"/>
    <s v="Chengdu"/>
    <x v="0"/>
    <x v="0"/>
    <n v="2014"/>
    <m/>
    <n v="761"/>
    <s v="M"/>
    <n v="2018"/>
    <n v="4"/>
    <n v="0.76100000000000001"/>
    <n v="5.2562417871222076"/>
    <s v="China Health Industry Investment Fund"/>
    <s v=" China Renaissance"/>
    <s v=" and Sequoia Capital China"/>
    <m/>
  </r>
  <r>
    <x v="219"/>
    <n v="4"/>
    <x v="203"/>
    <d v="2022-02-22T00:00:00"/>
    <x v="11"/>
    <s v="Shanghai"/>
    <x v="0"/>
    <x v="0"/>
    <n v="2014"/>
    <m/>
    <n v="2"/>
    <s v="B"/>
    <n v="2022"/>
    <n v="8"/>
    <n v="2"/>
    <n v="2"/>
    <s v="HD Capital"/>
    <s v=" Qihoo 360 Technology"/>
    <s v=" China Fortune Land Development"/>
    <m/>
  </r>
  <r>
    <x v="220"/>
    <n v="4"/>
    <x v="185"/>
    <d v="2021-05-24T00:00:00"/>
    <x v="4"/>
    <s v="San Francisco"/>
    <x v="1"/>
    <x v="1"/>
    <n v="2013"/>
    <m/>
    <n v="523"/>
    <s v="M"/>
    <n v="2021"/>
    <n v="8"/>
    <n v="0.52300000000000002"/>
    <n v="7.6481835564053533"/>
    <s v="Fifth Wall Ventures"/>
    <s v=" Energize Ventures"/>
    <s v=" ICONIQ Capital"/>
    <m/>
  </r>
  <r>
    <x v="221"/>
    <n v="4"/>
    <x v="204"/>
    <d v="2018-09-10T00:00:00"/>
    <x v="14"/>
    <s v="Redwood City"/>
    <x v="1"/>
    <x v="1"/>
    <n v="2014"/>
    <m/>
    <n v="667"/>
    <s v="M"/>
    <n v="2018"/>
    <n v="4"/>
    <n v="0.66700000000000004"/>
    <n v="5.9970014992503744"/>
    <s v="New Enterprise Associates"/>
    <s v=" Pear"/>
    <s v=" Cowboy Ventures"/>
    <m/>
  </r>
  <r>
    <x v="222"/>
    <n v="4"/>
    <x v="205"/>
    <d v="2021-06-16T00:00:00"/>
    <x v="4"/>
    <s v="Dublin"/>
    <x v="26"/>
    <x v="2"/>
    <n v="2011"/>
    <m/>
    <n v="250"/>
    <s v="M"/>
    <n v="2021"/>
    <n v="10"/>
    <n v="0.25"/>
    <n v="16"/>
    <s v="Accel"/>
    <s v=" Insight Partners"/>
    <s v=" Bond Capital"/>
    <m/>
  </r>
  <r>
    <x v="223"/>
    <n v="4"/>
    <x v="49"/>
    <d v="2018-11-14T00:00:00"/>
    <x v="10"/>
    <s v="Los Altos"/>
    <x v="1"/>
    <x v="1"/>
    <n v="2016"/>
    <m/>
    <n v="720"/>
    <s v="M"/>
    <n v="2018"/>
    <n v="2"/>
    <n v="0.72"/>
    <n v="5.5555555555555554"/>
    <s v="Benchmark"/>
    <s v=" Foundation Capital"/>
    <s v=" Sequoia Capital"/>
    <m/>
  </r>
  <r>
    <x v="224"/>
    <n v="4"/>
    <x v="206"/>
    <d v="2020-12-15T00:00:00"/>
    <x v="4"/>
    <s v="San Diego"/>
    <x v="1"/>
    <x v="1"/>
    <n v="2017"/>
    <m/>
    <n v="535"/>
    <s v="M"/>
    <n v="2020"/>
    <n v="3"/>
    <n v="0.53500000000000003"/>
    <n v="7.4766355140186915"/>
    <s v="Georgian Partners"/>
    <s v=" Craft Ventures"/>
    <m/>
    <m/>
  </r>
  <r>
    <x v="225"/>
    <n v="4"/>
    <x v="207"/>
    <d v="2021-01-24T00:00:00"/>
    <x v="14"/>
    <s v="San Francisco"/>
    <x v="1"/>
    <x v="1"/>
    <n v="2020"/>
    <m/>
    <n v="110"/>
    <s v="M"/>
    <n v="2021"/>
    <n v="1"/>
    <n v="0.11"/>
    <n v="36.363636363636367"/>
    <s v="Andreessen Horowitz"/>
    <s v=" TQ Ventures"/>
    <m/>
    <m/>
  </r>
  <r>
    <x v="226"/>
    <n v="4"/>
    <x v="208"/>
    <d v="2020-08-03T00:00:00"/>
    <x v="1"/>
    <s v="San Carlos"/>
    <x v="1"/>
    <x v="1"/>
    <n v="2014"/>
    <m/>
    <n v="870"/>
    <s v="M"/>
    <n v="2020"/>
    <n v="6"/>
    <n v="0.87"/>
    <n v="4.5977011494252871"/>
    <s v="Blackrock"/>
    <s v=" Kleiner Perkins Caulfield &amp; Byers"/>
    <s v=" Google Ventures"/>
    <m/>
  </r>
  <r>
    <x v="227"/>
    <n v="4"/>
    <x v="209"/>
    <d v="2014-09-30T00:00:00"/>
    <x v="2"/>
    <s v="Palo Alto"/>
    <x v="1"/>
    <x v="1"/>
    <n v="2008"/>
    <m/>
    <n v="614"/>
    <s v="M"/>
    <n v="2014"/>
    <n v="6"/>
    <n v="0.61399999999999999"/>
    <n v="6.5146579804560263"/>
    <s v="New Enterprise Associates"/>
    <s v=" Sequoia Capital"/>
    <s v=" Comcast Ventures"/>
    <m/>
  </r>
  <r>
    <x v="228"/>
    <n v="4"/>
    <x v="210"/>
    <d v="2017-10-31T00:00:00"/>
    <x v="0"/>
    <s v="Beijing"/>
    <x v="0"/>
    <x v="0"/>
    <n v="2011"/>
    <m/>
    <n v="1"/>
    <s v="B"/>
    <n v="2017"/>
    <n v="6"/>
    <n v="1"/>
    <n v="4"/>
    <s v="Ant Financial Services Group"/>
    <s v=" Russia-China Investment Fund"/>
    <s v=" Foxconn Technology Company"/>
    <m/>
  </r>
  <r>
    <x v="229"/>
    <n v="4"/>
    <x v="211"/>
    <d v="2021-01-25T00:00:00"/>
    <x v="3"/>
    <s v="New York"/>
    <x v="1"/>
    <x v="1"/>
    <n v="2018"/>
    <m/>
    <n v="504"/>
    <s v="M"/>
    <n v="2021"/>
    <n v="3"/>
    <n v="0.504"/>
    <n v="7.9365079365079367"/>
    <s v="Accel"/>
    <s v=" Aleph"/>
    <s v=" American Express Ventures"/>
    <m/>
  </r>
  <r>
    <x v="230"/>
    <n v="4"/>
    <x v="212"/>
    <d v="2019-10-07T00:00:00"/>
    <x v="3"/>
    <s v="Palo Alto"/>
    <x v="1"/>
    <x v="1"/>
    <n v="2016"/>
    <m/>
    <n v="881"/>
    <s v="M"/>
    <n v="2019"/>
    <n v="3"/>
    <n v="0.88100000000000001"/>
    <n v="4.5402951191827468"/>
    <s v="Zeev Ventures"/>
    <s v=" Ribbit Capital"/>
    <s v=" TLV Partners"/>
    <m/>
  </r>
  <r>
    <x v="231"/>
    <n v="4"/>
    <x v="213"/>
    <d v="2020-12-01T00:00:00"/>
    <x v="4"/>
    <s v="Columbus"/>
    <x v="1"/>
    <x v="1"/>
    <n v="2012"/>
    <m/>
    <n v="856"/>
    <s v="M"/>
    <n v="2020"/>
    <n v="8"/>
    <n v="0.85599999999999998"/>
    <n v="4.6728971962616823"/>
    <s v="Drive Capital"/>
    <s v=" General Catalyst"/>
    <s v=" Ascension Ventures"/>
    <m/>
  </r>
  <r>
    <x v="232"/>
    <n v="4"/>
    <x v="214"/>
    <d v="2020-09-02T00:00:00"/>
    <x v="4"/>
    <s v="San Francisco"/>
    <x v="1"/>
    <x v="1"/>
    <n v="2013"/>
    <m/>
    <n v="413"/>
    <s v="M"/>
    <n v="2020"/>
    <n v="7"/>
    <n v="0.41299999999999998"/>
    <n v="9.6852300242130749"/>
    <s v="Index Ventures"/>
    <s v=" Thrive Capital"/>
    <s v=" CRV"/>
    <m/>
  </r>
  <r>
    <x v="233"/>
    <n v="4"/>
    <x v="75"/>
    <d v="2021-01-07T00:00:00"/>
    <x v="4"/>
    <s v="Mississauga"/>
    <x v="14"/>
    <x v="1"/>
    <n v="2000"/>
    <m/>
    <n v="230"/>
    <s v="M"/>
    <n v="2021"/>
    <n v="21"/>
    <n v="0.23"/>
    <n v="17.391304347826086"/>
    <s v="Dragoneer Investment Group"/>
    <s v=" Hellman &amp; Friedman"/>
    <s v=" JMI Equity"/>
    <m/>
  </r>
  <r>
    <x v="234"/>
    <n v="4"/>
    <x v="215"/>
    <d v="2017-04-28T00:00:00"/>
    <x v="7"/>
    <s v="Palo Alto"/>
    <x v="1"/>
    <x v="1"/>
    <n v="2014"/>
    <m/>
    <n v="553"/>
    <s v="M"/>
    <n v="2017"/>
    <n v="3"/>
    <n v="0.55300000000000005"/>
    <n v="7.2332730560578655"/>
    <s v="Greylock Partners"/>
    <s v=" Lightspeed Venture Partners"/>
    <s v=" Khosla Ventures"/>
    <m/>
  </r>
  <r>
    <x v="235"/>
    <n v="4"/>
    <x v="36"/>
    <d v="2021-10-13T00:00:00"/>
    <x v="2"/>
    <s v="Carlsbad"/>
    <x v="1"/>
    <x v="1"/>
    <n v="2015"/>
    <m/>
    <n v="445"/>
    <s v="M"/>
    <n v="2021"/>
    <n v="6"/>
    <n v="0.44500000000000001"/>
    <n v="8.9887640449438209"/>
    <s v="SoftBank Group"/>
    <s v=" Norwest Venture Partners"/>
    <m/>
    <m/>
  </r>
  <r>
    <x v="236"/>
    <n v="4"/>
    <x v="216"/>
    <d v="2021-01-13T00:00:00"/>
    <x v="4"/>
    <s v="San Francisco"/>
    <x v="1"/>
    <x v="1"/>
    <n v="2012"/>
    <m/>
    <n v="335"/>
    <s v="M"/>
    <n v="2021"/>
    <n v="9"/>
    <n v="0.33500000000000002"/>
    <n v="11.940298507462686"/>
    <s v="Accel"/>
    <s v=" Silversmith Capital Partners"/>
    <s v=" capitalG"/>
    <m/>
  </r>
  <r>
    <x v="237"/>
    <n v="4"/>
    <x v="217"/>
    <d v="2022-03-22T00:00:00"/>
    <x v="3"/>
    <s v="Miami"/>
    <x v="1"/>
    <x v="1"/>
    <n v="2021"/>
    <m/>
    <n v="450"/>
    <s v="M"/>
    <n v="2022"/>
    <n v="1"/>
    <n v="0.45"/>
    <n v="8.8888888888888893"/>
    <s v="Andreessen Horowitz"/>
    <s v=" Thrive Capital"/>
    <s v=" Sound Ventures"/>
    <m/>
  </r>
  <r>
    <x v="238"/>
    <n v="4"/>
    <x v="218"/>
    <d v="2021-01-14T00:00:00"/>
    <x v="4"/>
    <s v="Sunnyvale"/>
    <x v="1"/>
    <x v="1"/>
    <n v="2011"/>
    <m/>
    <n v="1"/>
    <s v="M"/>
    <n v="2021"/>
    <n v="10"/>
    <n v="1E-3"/>
    <n v="4000"/>
    <s v="Sequoia Capital"/>
    <s v=" Bessemer Venture Partners"/>
    <s v=" Threshold Ventures"/>
    <m/>
  </r>
  <r>
    <x v="239"/>
    <n v="3"/>
    <x v="219"/>
    <d v="2016-05-11T00:00:00"/>
    <x v="1"/>
    <s v="Shenzhen"/>
    <x v="0"/>
    <x v="0"/>
    <n v="2006"/>
    <m/>
    <n v="154"/>
    <s v="M"/>
    <n v="2016"/>
    <n v="10"/>
    <n v="0.154"/>
    <n v="19.480519480519479"/>
    <s v="Alibaba Pictures Group"/>
    <m/>
    <m/>
    <m/>
  </r>
  <r>
    <x v="240"/>
    <n v="3"/>
    <x v="220"/>
    <d v="2021-07-09T00:00:00"/>
    <x v="5"/>
    <s v="Seoul"/>
    <x v="12"/>
    <x v="0"/>
    <n v="2014"/>
    <m/>
    <n v="770"/>
    <s v="M"/>
    <n v="2021"/>
    <n v="7"/>
    <n v="0.77"/>
    <n v="3.8961038961038961"/>
    <s v="Sequoia Capital China"/>
    <s v=" DST Global"/>
    <s v=" DST Global"/>
    <m/>
  </r>
  <r>
    <x v="241"/>
    <n v="3"/>
    <x v="221"/>
    <d v="2021-05-17T00:00:00"/>
    <x v="2"/>
    <s v="Singapore"/>
    <x v="24"/>
    <x v="0"/>
    <n v="2015"/>
    <m/>
    <n v="471"/>
    <s v="M"/>
    <n v="2021"/>
    <n v="6"/>
    <n v="0.47099999999999997"/>
    <n v="6.369426751592357"/>
    <s v="Jungle Ventures"/>
    <s v=" Accel"/>
    <s v=" Venture Highway"/>
    <m/>
  </r>
  <r>
    <x v="242"/>
    <n v="3"/>
    <x v="222"/>
    <d v="2019-07-22T00:00:00"/>
    <x v="0"/>
    <s v="Singapore"/>
    <x v="1"/>
    <x v="1"/>
    <n v="2015"/>
    <m/>
    <n v="1"/>
    <s v="B"/>
    <n v="2019"/>
    <n v="4"/>
    <n v="1"/>
    <n v="3"/>
    <s v="Khosla Ventures"/>
    <m/>
    <m/>
    <m/>
  </r>
  <r>
    <x v="243"/>
    <n v="3"/>
    <x v="160"/>
    <d v="2021-11-29T00:00:00"/>
    <x v="3"/>
    <s v="Singapore"/>
    <x v="6"/>
    <x v="0"/>
    <n v="2010"/>
    <m/>
    <n v="54"/>
    <s v="M"/>
    <n v="2021"/>
    <n v="11"/>
    <n v="5.3999999999999999E-2"/>
    <n v="55.555555555555557"/>
    <s v="Tiger Global Management"/>
    <s v=" Kalaari Capital"/>
    <m/>
    <m/>
  </r>
  <r>
    <x v="244"/>
    <n v="3"/>
    <x v="223"/>
    <d v="2017-08-23T00:00:00"/>
    <x v="1"/>
    <s v="Dubai"/>
    <x v="27"/>
    <x v="0"/>
    <n v="2004"/>
    <m/>
    <n v="418"/>
    <s v="M"/>
    <n v="2017"/>
    <n v="13"/>
    <n v="0.41799999999999998"/>
    <n v="7.1770334928229671"/>
    <s v="Rhone Capital"/>
    <m/>
    <m/>
    <m/>
  </r>
  <r>
    <x v="245"/>
    <n v="3"/>
    <x v="224"/>
    <d v="2015-11-24T00:00:00"/>
    <x v="14"/>
    <s v="Beijing"/>
    <x v="0"/>
    <x v="0"/>
    <n v="2011"/>
    <m/>
    <n v="775"/>
    <s v="M"/>
    <n v="2015"/>
    <n v="4"/>
    <n v="0.77500000000000002"/>
    <n v="3.8709677419354835"/>
    <s v="Sequoia Capital China"/>
    <s v=" Sina Weibo"/>
    <s v=" Kleiner Perkins Caufield &amp; Byers"/>
    <s v=" Redpoint Ventures"/>
  </r>
  <r>
    <x v="246"/>
    <n v="3"/>
    <x v="225"/>
    <d v="2013-05-27T00:00:00"/>
    <x v="4"/>
    <s v="San Francisco"/>
    <x v="1"/>
    <x v="1"/>
    <n v="2005"/>
    <m/>
    <n v="859"/>
    <s v="M"/>
    <n v="2013"/>
    <n v="8"/>
    <n v="0.85899999999999999"/>
    <n v="3.4924330616996508"/>
    <s v="Insight Venture Partners"/>
    <s v=" Lowercase Capital"/>
    <s v=" Polaris Partners"/>
    <m/>
  </r>
  <r>
    <x v="247"/>
    <n v="3"/>
    <x v="226"/>
    <d v="2017-10-12T00:00:00"/>
    <x v="3"/>
    <s v="London"/>
    <x v="4"/>
    <x v="2"/>
    <n v="2015"/>
    <m/>
    <n v="1"/>
    <s v="B"/>
    <n v="2017"/>
    <n v="2"/>
    <n v="1"/>
    <n v="3"/>
    <s v="Clermont Group"/>
    <s v=" Coltrane Asset Management"/>
    <s v=" Toscafund Asset Management"/>
    <m/>
  </r>
  <r>
    <x v="248"/>
    <n v="3"/>
    <x v="227"/>
    <d v="2021-06-29T00:00:00"/>
    <x v="3"/>
    <s v="San Francisco"/>
    <x v="1"/>
    <x v="1"/>
    <n v="2019"/>
    <m/>
    <n v="125"/>
    <s v="M"/>
    <n v="2021"/>
    <n v="2"/>
    <n v="0.125"/>
    <n v="24"/>
    <s v="Day One Ventures"/>
    <s v=" Coinbase Ventures"/>
    <s v=" Andreessen Horowitz"/>
    <m/>
  </r>
  <r>
    <x v="249"/>
    <n v="3"/>
    <x v="228"/>
    <d v="2018-01-23T00:00:00"/>
    <x v="5"/>
    <s v="Shenzhen"/>
    <x v="0"/>
    <x v="0"/>
    <n v="2015"/>
    <m/>
    <n v="1"/>
    <s v="B"/>
    <n v="2018"/>
    <n v="3"/>
    <n v="1"/>
    <n v="3"/>
    <s v="Eastern Bell Capital"/>
    <s v=" SF Holding Co"/>
    <s v=" STO Express"/>
    <m/>
  </r>
  <r>
    <x v="250"/>
    <n v="3"/>
    <x v="222"/>
    <d v="2019-07-22T00:00:00"/>
    <x v="0"/>
    <s v="Singapore"/>
    <x v="24"/>
    <x v="0"/>
    <n v="2010"/>
    <m/>
    <n v="1"/>
    <s v="B"/>
    <n v="2019"/>
    <n v="9"/>
    <n v="1"/>
    <n v="3"/>
    <s v="Hopu Investment Management"/>
    <s v=" Boyu Capital"/>
    <s v=" DC Thomson Ventures"/>
    <m/>
  </r>
  <r>
    <x v="251"/>
    <n v="3"/>
    <x v="23"/>
    <d v="2020-10-08T00:00:00"/>
    <x v="14"/>
    <s v="Singapore"/>
    <x v="15"/>
    <x v="2"/>
    <n v="2011"/>
    <m/>
    <n v="1"/>
    <s v="B"/>
    <n v="2020"/>
    <n v="9"/>
    <n v="1"/>
    <n v="3"/>
    <s v="Y Combinator"/>
    <s v=" Atomico"/>
    <s v=" Accel"/>
    <m/>
  </r>
  <r>
    <x v="252"/>
    <n v="3"/>
    <x v="229"/>
    <d v="2018-06-11T00:00:00"/>
    <x v="7"/>
    <s v="Singapore"/>
    <x v="1"/>
    <x v="1"/>
    <n v="2013"/>
    <m/>
    <n v="660"/>
    <s v="M"/>
    <n v="2018"/>
    <n v="5"/>
    <n v="0.66"/>
    <n v="4.545454545454545"/>
    <s v="SoftBank Group"/>
    <s v=" Sequoia Capital"/>
    <s v=" Wing Venture Capital"/>
    <m/>
  </r>
  <r>
    <x v="253"/>
    <n v="3"/>
    <x v="230"/>
    <d v="2019-08-06T00:00:00"/>
    <x v="13"/>
    <s v="Boston"/>
    <x v="1"/>
    <x v="1"/>
    <n v="2012"/>
    <m/>
    <n v="714"/>
    <s v="M"/>
    <n v="2019"/>
    <n v="7"/>
    <n v="0.71399999999999997"/>
    <n v="4.2016806722689077"/>
    <s v="SoftBank Group"/>
    <s v=" CRV"/>
    <s v=" Spark Capital"/>
    <m/>
  </r>
  <r>
    <x v="254"/>
    <n v="3"/>
    <x v="231"/>
    <d v="2022-03-09T00:00:00"/>
    <x v="1"/>
    <s v="New York"/>
    <x v="1"/>
    <x v="1"/>
    <n v="2012"/>
    <m/>
    <n v="225"/>
    <s v="M"/>
    <n v="2022"/>
    <n v="10"/>
    <n v="0.22500000000000001"/>
    <n v="13.333333333333332"/>
    <s v="Stripes Group"/>
    <s v=" Neuberger Berman"/>
    <m/>
    <m/>
  </r>
  <r>
    <x v="255"/>
    <n v="3"/>
    <x v="232"/>
    <d v="2019-09-18T00:00:00"/>
    <x v="13"/>
    <s v="Schaffhausen"/>
    <x v="28"/>
    <x v="2"/>
    <n v="2003"/>
    <m/>
    <n v="408"/>
    <s v="M"/>
    <n v="2019"/>
    <n v="16"/>
    <n v="0.40799999999999997"/>
    <n v="7.3529411764705888"/>
    <s v="Goldman Sachs"/>
    <s v=" VebVentures"/>
    <s v=" Insight Partners"/>
    <m/>
  </r>
  <r>
    <x v="256"/>
    <n v="3"/>
    <x v="233"/>
    <d v="2021-06-09T00:00:00"/>
    <x v="13"/>
    <s v="Burlington"/>
    <x v="1"/>
    <x v="1"/>
    <n v="2019"/>
    <m/>
    <n v="500"/>
    <s v="M"/>
    <n v="2021"/>
    <n v="2"/>
    <n v="0.5"/>
    <n v="6"/>
    <s v="Warburg Pincus"/>
    <s v=" General Catalyst"/>
    <m/>
    <m/>
  </r>
  <r>
    <x v="257"/>
    <n v="3"/>
    <x v="21"/>
    <d v="2018-04-20T00:00:00"/>
    <x v="11"/>
    <s v="Nanjing"/>
    <x v="0"/>
    <x v="0"/>
    <n v="2016"/>
    <m/>
    <n v="1"/>
    <s v="B"/>
    <n v="2018"/>
    <n v="2"/>
    <n v="1"/>
    <n v="3"/>
    <s v="FAW Group"/>
    <s v=" Tencent Holdings"/>
    <s v=" Tus Holdings"/>
    <m/>
  </r>
  <r>
    <x v="258"/>
    <n v="3"/>
    <x v="67"/>
    <d v="2020-11-17T00:00:00"/>
    <x v="13"/>
    <s v="Tel Aviv"/>
    <x v="18"/>
    <x v="0"/>
    <n v="2015"/>
    <m/>
    <n v="532"/>
    <s v="M"/>
    <n v="2020"/>
    <n v="5"/>
    <n v="0.53200000000000003"/>
    <n v="5.6390977443609023"/>
    <s v="Aspect Ventures"/>
    <s v=" SingTel Innov8"/>
    <s v=" Greylock Partners"/>
    <m/>
  </r>
  <r>
    <x v="259"/>
    <n v="3"/>
    <x v="234"/>
    <d v="2021-01-15T00:00:00"/>
    <x v="3"/>
    <s v="Bangalore"/>
    <x v="6"/>
    <x v="0"/>
    <n v="2016"/>
    <m/>
    <n v="531"/>
    <s v="M"/>
    <n v="2021"/>
    <n v="5"/>
    <n v="0.53100000000000003"/>
    <n v="5.6497175141242932"/>
    <s v="Fairfax Financial Holdings"/>
    <s v=" A91 Partners"/>
    <s v=" TVS Capital"/>
    <m/>
  </r>
  <r>
    <x v="260"/>
    <n v="3"/>
    <x v="133"/>
    <d v="2021-03-31T00:00:00"/>
    <x v="2"/>
    <s v="Madison"/>
    <x v="1"/>
    <x v="1"/>
    <n v="2014"/>
    <m/>
    <n v="582"/>
    <s v="M"/>
    <n v="2021"/>
    <n v="7"/>
    <n v="0.58199999999999996"/>
    <n v="5.1546391752577323"/>
    <s v="Greycroft"/>
    <s v=" Loeb.NYC"/>
    <s v=" DST Global"/>
    <m/>
  </r>
  <r>
    <x v="261"/>
    <n v="3"/>
    <x v="235"/>
    <d v="2022-03-30T00:00:00"/>
    <x v="4"/>
    <s v="Mumbai"/>
    <x v="6"/>
    <x v="0"/>
    <n v="2006"/>
    <m/>
    <n v="75"/>
    <s v="M"/>
    <n v="2022"/>
    <n v="16"/>
    <n v="7.4999999999999997E-2"/>
    <n v="40"/>
    <s v="Tiger Global Management"/>
    <s v=" The Raine Group"/>
    <s v=" Malabar Investments"/>
    <m/>
  </r>
  <r>
    <x v="262"/>
    <n v="3"/>
    <x v="236"/>
    <d v="2021-06-22T00:00:00"/>
    <x v="8"/>
    <s v="Vienna"/>
    <x v="25"/>
    <x v="2"/>
    <n v="2017"/>
    <m/>
    <n v="685"/>
    <s v="M"/>
    <n v="2021"/>
    <n v="4"/>
    <n v="0.68500000000000005"/>
    <n v="4.3795620437956204"/>
    <s v="DN Capital"/>
    <s v=" Left Lane Capital"/>
    <s v=" Coatue Management"/>
    <m/>
  </r>
  <r>
    <x v="263"/>
    <n v="3"/>
    <x v="237"/>
    <d v="2022-03-07T00:00:00"/>
    <x v="3"/>
    <s v="Sydney"/>
    <x v="3"/>
    <x v="3"/>
    <n v="2018"/>
    <m/>
    <n v="280"/>
    <s v="M"/>
    <n v="2022"/>
    <n v="4"/>
    <n v="0.28000000000000003"/>
    <n v="10.714285714285714"/>
    <s v="Fabric Ventures"/>
    <s v=" AirTree Ventures"/>
    <s v=" Temasek"/>
    <m/>
  </r>
  <r>
    <x v="264"/>
    <n v="3"/>
    <x v="139"/>
    <d v="2021-02-25T00:00:00"/>
    <x v="2"/>
    <s v="Thane"/>
    <x v="6"/>
    <x v="0"/>
    <n v="2016"/>
    <m/>
    <n v="274"/>
    <s v="M"/>
    <n v="2021"/>
    <n v="5"/>
    <n v="0.27400000000000002"/>
    <n v="10.948905109489051"/>
    <s v="Accel"/>
    <s v=" Tiger Global Management"/>
    <s v=" Nexus Venture Partners"/>
    <m/>
  </r>
  <r>
    <x v="265"/>
    <n v="3"/>
    <x v="238"/>
    <d v="2021-03-22T00:00:00"/>
    <x v="4"/>
    <s v="San Francisco"/>
    <x v="1"/>
    <x v="1"/>
    <n v="2017"/>
    <m/>
    <n v="314"/>
    <s v="M"/>
    <n v="2021"/>
    <n v="4"/>
    <n v="0.314"/>
    <n v="9.5541401273885356"/>
    <s v="Coatue Managemeny"/>
    <s v=" Trinity Ventures"/>
    <s v=" Matrix Partners"/>
    <m/>
  </r>
  <r>
    <x v="266"/>
    <n v="3"/>
    <x v="239"/>
    <d v="2022-03-16T00:00:00"/>
    <x v="10"/>
    <s v="San Mateo"/>
    <x v="1"/>
    <x v="1"/>
    <n v="2015"/>
    <m/>
    <n v="366"/>
    <s v="M"/>
    <n v="2022"/>
    <n v="7"/>
    <n v="0.36599999999999999"/>
    <n v="8.1967213114754092"/>
    <s v="Sutter Hill Ventures"/>
    <s v=" Osage University Partners"/>
    <s v=" Spark Capital"/>
    <m/>
  </r>
  <r>
    <x v="267"/>
    <n v="3"/>
    <x v="240"/>
    <d v="2022-02-23T00:00:00"/>
    <x v="9"/>
    <s v="McLean"/>
    <x v="1"/>
    <x v="1"/>
    <n v="2016"/>
    <m/>
    <n v="465"/>
    <s v="M"/>
    <n v="2022"/>
    <n v="6"/>
    <n v="0.46500000000000002"/>
    <n v="6.4516129032258061"/>
    <s v="The Blue Venture Fund"/>
    <s v=" Flare Capital Partners"/>
    <s v=" Longitude Capital"/>
    <m/>
  </r>
  <r>
    <x v="268"/>
    <n v="3"/>
    <x v="241"/>
    <d v="2021-04-28T00:00:00"/>
    <x v="13"/>
    <s v="San Francisco"/>
    <x v="1"/>
    <x v="1"/>
    <n v="2013"/>
    <m/>
    <n v="730"/>
    <s v="M"/>
    <n v="2021"/>
    <n v="8"/>
    <n v="0.73"/>
    <n v="4.1095890410958908"/>
    <s v="Accel"/>
    <s v=" Bain Capital Ventures"/>
    <s v=" Insight Partners"/>
    <m/>
  </r>
  <r>
    <x v="269"/>
    <n v="3"/>
    <x v="242"/>
    <d v="2022-02-16T00:00:00"/>
    <x v="0"/>
    <s v="Palo Alto"/>
    <x v="1"/>
    <x v="1"/>
    <n v="2008"/>
    <m/>
    <n v="607"/>
    <s v="M"/>
    <n v="2022"/>
    <n v="14"/>
    <n v="0.60699999999999998"/>
    <n v="4.9423393739703458"/>
    <s v="Chiratae Ventures"/>
    <s v=" March Capital Partners"/>
    <s v=" National Grid Partners"/>
    <m/>
  </r>
  <r>
    <x v="270"/>
    <n v="3"/>
    <x v="243"/>
    <d v="2021-09-09T00:00:00"/>
    <x v="3"/>
    <s v="San Francisco"/>
    <x v="1"/>
    <x v="1"/>
    <n v="2015"/>
    <m/>
    <n v="987"/>
    <s v="M"/>
    <n v="2021"/>
    <n v="6"/>
    <n v="0.98699999999999999"/>
    <n v="3.0395136778115504"/>
    <s v="Warburg Pincus"/>
    <s v=" The Rise Fund"/>
    <s v=" HarbourVest Partners"/>
    <m/>
  </r>
  <r>
    <x v="271"/>
    <n v="3"/>
    <x v="244"/>
    <d v="2021-06-23T00:00:00"/>
    <x v="4"/>
    <s v="San Francisco"/>
    <x v="1"/>
    <x v="1"/>
    <n v="2015"/>
    <m/>
    <n v="313"/>
    <s v="M"/>
    <n v="2021"/>
    <n v="6"/>
    <n v="0.313"/>
    <n v="9.5846645367412133"/>
    <s v="CRV"/>
    <s v=" Accel"/>
    <s v=" Google Ventures"/>
    <m/>
  </r>
  <r>
    <x v="272"/>
    <n v="3"/>
    <x v="245"/>
    <d v="2022-04-05T00:00:00"/>
    <x v="9"/>
    <s v="Oulu"/>
    <x v="17"/>
    <x v="2"/>
    <n v="2013"/>
    <m/>
    <n v="148"/>
    <s v="M"/>
    <n v="2022"/>
    <n v="9"/>
    <n v="0.14799999999999999"/>
    <n v="20.27027027027027"/>
    <s v="Forerunner Ventures"/>
    <s v=" Lifeline Ventures"/>
    <s v=" MSD Capital"/>
    <m/>
  </r>
  <r>
    <x v="273"/>
    <n v="3"/>
    <x v="214"/>
    <d v="2020-09-02T00:00:00"/>
    <x v="8"/>
    <s v="Bangalore"/>
    <x v="6"/>
    <x v="0"/>
    <n v="2015"/>
    <m/>
    <n v="789"/>
    <s v="M"/>
    <n v="2020"/>
    <n v="5"/>
    <n v="0.78900000000000003"/>
    <n v="3.8022813688212924"/>
    <s v="Blume Ventures"/>
    <s v=" Nexus Venture Partners"/>
    <s v=" Sequoia Capital India"/>
    <m/>
  </r>
  <r>
    <x v="274"/>
    <n v="3"/>
    <x v="246"/>
    <d v="2021-03-01T00:00:00"/>
    <x v="13"/>
    <s v="New York"/>
    <x v="1"/>
    <x v="1"/>
    <n v="2017"/>
    <m/>
    <n v="395"/>
    <s v="M"/>
    <n v="2021"/>
    <n v="4"/>
    <n v="0.39500000000000002"/>
    <n v="7.5949367088607591"/>
    <s v="Vertex Ventures Israel"/>
    <s v=" Bessemer Venture Partners"/>
    <s v=" Emerge"/>
    <m/>
  </r>
  <r>
    <x v="275"/>
    <n v="3"/>
    <x v="247"/>
    <d v="2021-03-03T00:00:00"/>
    <x v="4"/>
    <s v="Sunnyvale"/>
    <x v="1"/>
    <x v="1"/>
    <n v="2012"/>
    <m/>
    <n v="496"/>
    <s v="M"/>
    <n v="2021"/>
    <n v="9"/>
    <n v="0.496"/>
    <n v="6.0483870967741939"/>
    <s v="Sequoia Capital"/>
    <s v=" Bain Capital Ventures"/>
    <s v=" enaya Capital"/>
    <m/>
  </r>
  <r>
    <x v="276"/>
    <n v="3"/>
    <x v="248"/>
    <d v="2021-07-05T00:00:00"/>
    <x v="2"/>
    <s v="Paris"/>
    <x v="16"/>
    <x v="2"/>
    <n v="2013"/>
    <m/>
    <n v="706"/>
    <s v="M"/>
    <n v="2021"/>
    <n v="8"/>
    <n v="0.70599999999999996"/>
    <n v="4.2492917847025495"/>
    <s v="General Atlantic"/>
    <s v=" Piton Capital"/>
    <s v=" Partech Partners"/>
    <m/>
  </r>
  <r>
    <x v="277"/>
    <n v="3"/>
    <x v="249"/>
    <d v="2019-10-17T00:00:00"/>
    <x v="4"/>
    <s v="Raleigh"/>
    <x v="1"/>
    <x v="1"/>
    <n v="2013"/>
    <m/>
    <n v="357"/>
    <s v="M"/>
    <n v="2019"/>
    <n v="6"/>
    <n v="0.35699999999999998"/>
    <n v="8.4033613445378155"/>
    <s v="Contour Venture Partners"/>
    <s v=" Battery Ventures"/>
    <s v=" Core Capital Partners"/>
    <m/>
  </r>
  <r>
    <x v="278"/>
    <n v="3"/>
    <x v="250"/>
    <d v="2021-02-23T00:00:00"/>
    <x v="4"/>
    <s v="Palo Alto"/>
    <x v="1"/>
    <x v="1"/>
    <n v="2015"/>
    <m/>
    <n v="722"/>
    <s v="M"/>
    <n v="2021"/>
    <n v="6"/>
    <n v="0.72199999999999998"/>
    <n v="4.1551246537396125"/>
    <s v="Insight Partners"/>
    <s v=" Jackson Square Ventures"/>
    <s v=" Liberty Gloval Ventures"/>
    <m/>
  </r>
  <r>
    <x v="279"/>
    <n v="3"/>
    <x v="251"/>
    <d v="2021-09-13T00:00:00"/>
    <x v="7"/>
    <s v="Louisville"/>
    <x v="1"/>
    <x v="1"/>
    <n v="2012"/>
    <m/>
    <n v="407"/>
    <s v="M"/>
    <n v="2021"/>
    <n v="9"/>
    <n v="0.40699999999999997"/>
    <n v="7.3710073710073711"/>
    <s v="Foundry Group"/>
    <s v=" General Atlantic"/>
    <s v=" BlackRock"/>
    <m/>
  </r>
  <r>
    <x v="280"/>
    <n v="3"/>
    <x v="252"/>
    <d v="2021-06-01T00:00:00"/>
    <x v="5"/>
    <s v="Chicago"/>
    <x v="1"/>
    <x v="1"/>
    <n v="2014"/>
    <m/>
    <n v="818"/>
    <s v="M"/>
    <n v="2021"/>
    <n v="7"/>
    <n v="0.81799999999999995"/>
    <n v="3.6674816625916873"/>
    <s v="Emergence Capital Partners"/>
    <s v=" 8VC"/>
    <s v=" Chicago Ventures"/>
    <m/>
  </r>
  <r>
    <x v="281"/>
    <n v="3"/>
    <x v="172"/>
    <d v="2021-07-13T00:00:00"/>
    <x v="4"/>
    <s v="San Francisco"/>
    <x v="1"/>
    <x v="1"/>
    <n v="2013"/>
    <m/>
    <n v="248"/>
    <s v="M"/>
    <n v="2021"/>
    <n v="8"/>
    <n v="0.248"/>
    <n v="12.096774193548388"/>
    <s v="Redpoint Ventures"/>
    <s v=" Goldcrest Capital"/>
    <s v=" Insight Partners"/>
    <m/>
  </r>
  <r>
    <x v="282"/>
    <n v="3"/>
    <x v="253"/>
    <d v="2021-01-28T00:00:00"/>
    <x v="7"/>
    <s v="Englewood Cliffs"/>
    <x v="1"/>
    <x v="1"/>
    <n v="2015"/>
    <m/>
    <n v="507"/>
    <s v="M"/>
    <n v="2021"/>
    <n v="6"/>
    <n v="0.50700000000000001"/>
    <n v="5.9171597633136095"/>
    <s v="Insight Partners"/>
    <s v=" Salesforce Ventures"/>
    <s v=" Vertex Ventures"/>
    <m/>
  </r>
  <r>
    <x v="283"/>
    <n v="3"/>
    <x v="107"/>
    <d v="2021-01-06T00:00:00"/>
    <x v="7"/>
    <s v="Boston"/>
    <x v="1"/>
    <x v="1"/>
    <n v="1999"/>
    <m/>
    <n v="414"/>
    <s v="M"/>
    <n v="2021"/>
    <n v="22"/>
    <n v="0.41399999999999998"/>
    <n v="7.2463768115942031"/>
    <s v="Index Ventures"/>
    <s v=" Coatue Management"/>
    <s v=" Andreessen Horowitz"/>
    <m/>
  </r>
  <r>
    <x v="284"/>
    <n v="3"/>
    <x v="254"/>
    <d v="2018-04-02T00:00:00"/>
    <x v="11"/>
    <s v="Shanghai"/>
    <x v="0"/>
    <x v="0"/>
    <n v="2014"/>
    <m/>
    <n v="1"/>
    <s v="B"/>
    <n v="2018"/>
    <n v="4"/>
    <n v="1"/>
    <n v="3"/>
    <s v="China Environmental Protection Industry"/>
    <s v=" China Fortune Ocean"/>
    <m/>
    <m/>
  </r>
  <r>
    <x v="285"/>
    <n v="3"/>
    <x v="255"/>
    <d v="2021-08-20T00:00:00"/>
    <x v="4"/>
    <s v="Bangalore"/>
    <x v="6"/>
    <x v="0"/>
    <n v="2018"/>
    <m/>
    <n v="543"/>
    <s v="M"/>
    <n v="2021"/>
    <n v="3"/>
    <n v="0.54300000000000004"/>
    <n v="5.5248618784530379"/>
    <s v="Sequoia Capital India"/>
    <s v=" Kae Capital"/>
    <s v=" Accel"/>
    <m/>
  </r>
  <r>
    <x v="286"/>
    <n v="3"/>
    <x v="256"/>
    <d v="2020-11-24T00:00:00"/>
    <x v="2"/>
    <s v="Gurgaon"/>
    <x v="6"/>
    <x v="0"/>
    <n v="2015"/>
    <m/>
    <n v="1"/>
    <s v="B"/>
    <n v="2020"/>
    <n v="5"/>
    <n v="1"/>
    <n v="3"/>
    <s v="Moore Strategic Ventures"/>
    <s v=" DST Global"/>
    <s v=" Sequoia Capital India"/>
    <m/>
  </r>
  <r>
    <x v="287"/>
    <n v="3"/>
    <x v="257"/>
    <d v="2021-05-11T00:00:00"/>
    <x v="3"/>
    <s v="San Francisco"/>
    <x v="1"/>
    <x v="1"/>
    <n v="2016"/>
    <m/>
    <n v="407"/>
    <s v="M"/>
    <n v="2021"/>
    <n v="5"/>
    <n v="0.40699999999999997"/>
    <n v="7.3710073710073711"/>
    <s v="Sequoia Capital"/>
    <s v=" Google Ventures"/>
    <s v=" Accel"/>
    <m/>
  </r>
  <r>
    <x v="288"/>
    <n v="3"/>
    <x v="258"/>
    <d v="2020-05-22T00:00:00"/>
    <x v="9"/>
    <s v="San Francisco"/>
    <x v="1"/>
    <x v="1"/>
    <n v="2014"/>
    <m/>
    <n v="314"/>
    <s v="M"/>
    <n v="2020"/>
    <n v="6"/>
    <n v="0.314"/>
    <n v="9.5541401273885356"/>
    <s v="Andreessen Horowitz"/>
    <s v=" IA Ventures"/>
    <s v=" Felicis Ventures"/>
    <m/>
  </r>
  <r>
    <x v="289"/>
    <n v="3"/>
    <x v="259"/>
    <d v="2021-09-14T00:00:00"/>
    <x v="4"/>
    <s v="Scottsdale"/>
    <x v="1"/>
    <x v="1"/>
    <n v="2008"/>
    <m/>
    <n v="200"/>
    <s v="M"/>
    <n v="2021"/>
    <n v="13"/>
    <n v="0.2"/>
    <n v="15"/>
    <s v="Goldman Sachs Asset Management"/>
    <m/>
    <m/>
    <m/>
  </r>
  <r>
    <x v="290"/>
    <n v="3"/>
    <x v="260"/>
    <d v="2020-04-28T00:00:00"/>
    <x v="0"/>
    <s v="Dallas"/>
    <x v="1"/>
    <x v="1"/>
    <n v="2009"/>
    <m/>
    <n v="417"/>
    <s v="M"/>
    <n v="2020"/>
    <n v="11"/>
    <n v="0.41699999999999998"/>
    <n v="7.1942446043165473"/>
    <s v="KKR"/>
    <m/>
    <m/>
    <m/>
  </r>
  <r>
    <x v="291"/>
    <n v="3"/>
    <x v="261"/>
    <d v="2019-10-29T00:00:00"/>
    <x v="14"/>
    <s v="Culver City"/>
    <x v="1"/>
    <x v="1"/>
    <n v="2011"/>
    <m/>
    <n v="999"/>
    <s v="M"/>
    <n v="2019"/>
    <n v="8"/>
    <n v="0.999"/>
    <n v="3.0030030030030028"/>
    <s v="Greycroft"/>
    <s v=" Sands Capital"/>
    <s v=" Revolution Growth"/>
    <m/>
  </r>
  <r>
    <x v="292"/>
    <n v="3"/>
    <x v="179"/>
    <d v="2019-04-16T00:00:00"/>
    <x v="1"/>
    <s v="Alameda"/>
    <x v="1"/>
    <x v="1"/>
    <n v="2011"/>
    <m/>
    <n v="880"/>
    <s v="M"/>
    <n v="2019"/>
    <n v="8"/>
    <n v="0.88"/>
    <n v="3.4090909090909092"/>
    <s v="Bessemer Venture Partners"/>
    <s v=" Sutter Hill Ventures"/>
    <s v=" Matrix Partners"/>
    <m/>
  </r>
  <r>
    <x v="293"/>
    <n v="3"/>
    <x v="262"/>
    <d v="2020-03-30T00:00:00"/>
    <x v="11"/>
    <s v="New York"/>
    <x v="1"/>
    <x v="1"/>
    <n v="2012"/>
    <m/>
    <n v="777"/>
    <s v="M"/>
    <n v="2020"/>
    <n v="8"/>
    <n v="0.77700000000000002"/>
    <n v="3.8610038610038608"/>
    <s v="83North"/>
    <s v=" RiverPark Ventures"/>
    <s v=" Pitango Venture Capital"/>
    <m/>
  </r>
  <r>
    <x v="294"/>
    <n v="3"/>
    <x v="236"/>
    <d v="2021-06-22T00:00:00"/>
    <x v="13"/>
    <s v="Tel Aviv"/>
    <x v="18"/>
    <x v="0"/>
    <n v="2014"/>
    <m/>
    <n v="583"/>
    <s v="M"/>
    <n v="2021"/>
    <n v="7"/>
    <n v="0.58299999999999996"/>
    <n v="5.1457975986277873"/>
    <s v="General Atlantic"/>
    <s v=" Insight Partners"/>
    <s v=" Vintage Investment Partners"/>
    <m/>
  </r>
  <r>
    <x v="295"/>
    <n v="3"/>
    <x v="189"/>
    <d v="2021-09-21T00:00:00"/>
    <x v="3"/>
    <s v="Los Angeles"/>
    <x v="1"/>
    <x v="1"/>
    <n v="2016"/>
    <m/>
    <n v="398"/>
    <s v="M"/>
    <n v="2021"/>
    <n v="5"/>
    <n v="0.39800000000000002"/>
    <n v="7.5376884422110546"/>
    <s v="BOLDstart Ventures"/>
    <s v=" Lerer Hippeau"/>
    <s v=" Kenetic Capital"/>
    <m/>
  </r>
  <r>
    <x v="296"/>
    <n v="3"/>
    <x v="263"/>
    <d v="2018-09-21T00:00:00"/>
    <x v="5"/>
    <s v="Seattle"/>
    <x v="1"/>
    <x v="1"/>
    <n v="2015"/>
    <m/>
    <n v="666"/>
    <s v="M"/>
    <n v="2018"/>
    <n v="3"/>
    <n v="0.66600000000000004"/>
    <n v="4.5045045045045047"/>
    <s v="Greylock Partners"/>
    <s v=" capitalG"/>
    <s v=" Y Combinator"/>
    <m/>
  </r>
  <r>
    <x v="297"/>
    <n v="3"/>
    <x v="195"/>
    <d v="2021-06-30T00:00:00"/>
    <x v="14"/>
    <s v="Istanbul"/>
    <x v="8"/>
    <x v="2"/>
    <n v="2019"/>
    <m/>
    <n v="468"/>
    <s v="M"/>
    <n v="2021"/>
    <n v="2"/>
    <n v="0.46800000000000003"/>
    <n v="6.4102564102564097"/>
    <s v="Makers Fund"/>
    <s v=" Index Ventures"/>
    <s v=" Inova Ventures Participacees"/>
    <m/>
  </r>
  <r>
    <x v="298"/>
    <n v="3"/>
    <x v="264"/>
    <d v="2015-04-14T00:00:00"/>
    <x v="13"/>
    <s v="Sunnyvale"/>
    <x v="1"/>
    <x v="1"/>
    <n v="2013"/>
    <m/>
    <n v="558"/>
    <s v="M"/>
    <n v="2015"/>
    <n v="2"/>
    <n v="0.55800000000000005"/>
    <n v="5.376344086021505"/>
    <s v="Data Collective"/>
    <s v=" Formation 8"/>
    <s v=" General Catalyst Partners"/>
    <m/>
  </r>
  <r>
    <x v="299"/>
    <n v="3"/>
    <x v="265"/>
    <d v="2021-05-13T00:00:00"/>
    <x v="8"/>
    <s v="San Francisco"/>
    <x v="1"/>
    <x v="1"/>
    <n v="2015"/>
    <m/>
    <n v="461"/>
    <s v="M"/>
    <n v="2021"/>
    <n v="6"/>
    <n v="0.46100000000000002"/>
    <n v="6.5075921908893708"/>
    <s v="Institutional Venture Partners"/>
    <s v=" New Enterprise Associates"/>
    <s v=" Javelin Venture Partners"/>
    <m/>
  </r>
  <r>
    <x v="300"/>
    <n v="3"/>
    <x v="266"/>
    <d v="2018-12-18T00:00:00"/>
    <x v="0"/>
    <s v="Bristol"/>
    <x v="4"/>
    <x v="2"/>
    <n v="2016"/>
    <m/>
    <n v="682"/>
    <s v="M"/>
    <n v="2018"/>
    <n v="2"/>
    <n v="0.68200000000000005"/>
    <n v="4.3988269794721404"/>
    <s v="Dell Technologies Capital"/>
    <s v=" Pitango Venture Capital"/>
    <s v=" Amadeus Capital Partners"/>
    <m/>
  </r>
  <r>
    <x v="301"/>
    <n v="3"/>
    <x v="267"/>
    <d v="2020-05-05T00:00:00"/>
    <x v="8"/>
    <s v="Kitchener"/>
    <x v="14"/>
    <x v="1"/>
    <n v="2015"/>
    <m/>
    <n v="483"/>
    <s v="M"/>
    <n v="2020"/>
    <n v="5"/>
    <n v="0.48299999999999998"/>
    <n v="6.2111801242236027"/>
    <s v="Artiman Ventures"/>
    <s v=" Plug and Play Ventures"/>
    <s v=" Anthos Capital"/>
    <m/>
  </r>
  <r>
    <x v="302"/>
    <n v="3"/>
    <x v="268"/>
    <d v="2021-08-24T00:00:00"/>
    <x v="3"/>
    <s v="Vancouver"/>
    <x v="14"/>
    <x v="1"/>
    <n v="2014"/>
    <m/>
    <n v="299"/>
    <s v="M"/>
    <n v="2021"/>
    <n v="7"/>
    <n v="0.29899999999999999"/>
    <n v="10.033444816053512"/>
    <s v="AME Cloud Ventures"/>
    <s v=" Future Perfect Ventures"/>
    <s v=" Blockchain Capital"/>
    <m/>
  </r>
  <r>
    <x v="303"/>
    <n v="3"/>
    <x v="269"/>
    <d v="2021-03-09T00:00:00"/>
    <x v="3"/>
    <s v="New York"/>
    <x v="1"/>
    <x v="1"/>
    <n v="2016"/>
    <m/>
    <n v="326"/>
    <s v="M"/>
    <n v="2021"/>
    <n v="5"/>
    <n v="0.32600000000000001"/>
    <n v="9.2024539877300615"/>
    <s v="Thrive Capital"/>
    <s v=" Founders Fund"/>
    <s v=" Cocnord Health Partners"/>
    <m/>
  </r>
  <r>
    <x v="304"/>
    <n v="3"/>
    <x v="270"/>
    <d v="2021-05-25T00:00:00"/>
    <x v="4"/>
    <s v="Paris"/>
    <x v="16"/>
    <x v="2"/>
    <n v="2012"/>
    <m/>
    <n v="812"/>
    <s v="M"/>
    <n v="2021"/>
    <n v="9"/>
    <n v="0.81200000000000006"/>
    <n v="3.694581280788177"/>
    <s v="Highland Europe"/>
    <s v=" Eurazeo"/>
    <s v=" Canaan Partners"/>
    <m/>
  </r>
  <r>
    <x v="305"/>
    <n v="3"/>
    <x v="271"/>
    <d v="2021-08-12T00:00:00"/>
    <x v="8"/>
    <s v="Mumbai"/>
    <x v="6"/>
    <x v="0"/>
    <n v="2010"/>
    <m/>
    <n v="591"/>
    <s v="M"/>
    <n v="2021"/>
    <n v="11"/>
    <n v="0.59099999999999997"/>
    <n v="5.0761421319796955"/>
    <s v="Sequoia Capital India"/>
    <s v=" Softbank"/>
    <s v=" Bertelsmann India Investments"/>
    <m/>
  </r>
  <r>
    <x v="306"/>
    <n v="3"/>
    <x v="272"/>
    <d v="2021-02-19T00:00:00"/>
    <x v="9"/>
    <s v="San Francisco"/>
    <x v="1"/>
    <x v="1"/>
    <n v="2014"/>
    <m/>
    <n v="379"/>
    <s v="M"/>
    <n v="2021"/>
    <n v="7"/>
    <n v="0.379"/>
    <n v="7.9155672823218994"/>
    <s v="M12"/>
    <s v=" WestBridge Capital"/>
    <s v=" Lightspeed Venture Partners"/>
    <m/>
  </r>
  <r>
    <x v="307"/>
    <n v="3"/>
    <x v="273"/>
    <d v="2022-01-18T00:00:00"/>
    <x v="4"/>
    <s v="Sacramento"/>
    <x v="1"/>
    <x v="1"/>
    <n v="2014"/>
    <m/>
    <n v="334"/>
    <s v="M"/>
    <n v="2022"/>
    <n v="8"/>
    <n v="0.33400000000000002"/>
    <n v="8.9820359281437128"/>
    <s v="Accel"/>
    <s v=" Sequoia Capital"/>
    <s v=" Y Combinator"/>
    <m/>
  </r>
  <r>
    <x v="308"/>
    <n v="3"/>
    <x v="274"/>
    <d v="2021-04-09T00:00:00"/>
    <x v="2"/>
    <s v="Los Angeles"/>
    <x v="1"/>
    <x v="1"/>
    <n v="2019"/>
    <m/>
    <n v="399"/>
    <s v="M"/>
    <n v="2021"/>
    <n v="2"/>
    <n v="0.39900000000000002"/>
    <n v="7.518796992481203"/>
    <s v="Thrive Capital"/>
    <s v=" Alliance Consumer Growth"/>
    <s v=" Imaginary Ventures"/>
    <m/>
  </r>
  <r>
    <x v="309"/>
    <n v="3"/>
    <x v="275"/>
    <d v="2015-09-29T00:00:00"/>
    <x v="2"/>
    <s v="San Francisco"/>
    <x v="1"/>
    <x v="1"/>
    <n v="2008"/>
    <m/>
    <n v="698"/>
    <s v="M"/>
    <n v="2015"/>
    <n v="7"/>
    <n v="0.69799999999999995"/>
    <n v="4.2979942693409745"/>
    <s v="Tiger Global"/>
    <s v=" Sequoia Capital"/>
    <s v=" Google Capital"/>
    <m/>
  </r>
  <r>
    <x v="310"/>
    <n v="3"/>
    <x v="276"/>
    <d v="2019-05-20T00:00:00"/>
    <x v="5"/>
    <s v="South San Francisco"/>
    <x v="1"/>
    <x v="1"/>
    <n v="2014"/>
    <m/>
    <n v="483"/>
    <s v="M"/>
    <n v="2019"/>
    <n v="5"/>
    <n v="0.48299999999999998"/>
    <n v="6.2111801242236027"/>
    <s v="Sequoia Capital"/>
    <s v=" Baillie Gifford &amp; Co."/>
    <s v=" Google Ventures"/>
    <m/>
  </r>
  <r>
    <x v="311"/>
    <n v="3"/>
    <x v="277"/>
    <d v="2021-07-30T00:00:00"/>
    <x v="3"/>
    <s v="New Delhi"/>
    <x v="6"/>
    <x v="0"/>
    <n v="2018"/>
    <m/>
    <n v="600"/>
    <s v="M"/>
    <n v="2021"/>
    <n v="3"/>
    <n v="0.6"/>
    <n v="5"/>
    <s v="Insight Partners"/>
    <s v=" Sequoia Capital India"/>
    <s v=" BEENEXT"/>
    <m/>
  </r>
  <r>
    <x v="312"/>
    <n v="3"/>
    <x v="255"/>
    <d v="2021-08-20T00:00:00"/>
    <x v="3"/>
    <s v="Chatham"/>
    <x v="1"/>
    <x v="1"/>
    <n v="2012"/>
    <m/>
    <n v="551"/>
    <s v="M"/>
    <n v="2021"/>
    <n v="9"/>
    <n v="0.55100000000000005"/>
    <n v="5.4446460980036298"/>
    <s v="Point72 Ventures"/>
    <s v=" Route 66 Ventures"/>
    <s v=" Accel"/>
    <m/>
  </r>
  <r>
    <x v="313"/>
    <n v="3"/>
    <x v="278"/>
    <d v="2021-12-01T00:00:00"/>
    <x v="2"/>
    <s v="Berlin"/>
    <x v="10"/>
    <x v="2"/>
    <n v="2021"/>
    <m/>
    <n v="1"/>
    <s v="B"/>
    <n v="2021"/>
    <n v="0"/>
    <n v="1"/>
    <n v="3"/>
    <s v="Mubadala Capital"/>
    <s v=" Bond"/>
    <s v=" Prosus Ventures"/>
    <m/>
  </r>
  <r>
    <x v="314"/>
    <n v="3"/>
    <x v="81"/>
    <d v="2021-07-27T00:00:00"/>
    <x v="10"/>
    <s v="Palo Alto"/>
    <x v="1"/>
    <x v="1"/>
    <n v="2016"/>
    <m/>
    <n v="665"/>
    <s v="M"/>
    <n v="2021"/>
    <n v="5"/>
    <n v="0.66500000000000004"/>
    <n v="4.511278195488722"/>
    <s v="Playground Global"/>
    <s v=" M12"/>
    <s v=" BlackRock"/>
    <m/>
  </r>
  <r>
    <x v="315"/>
    <n v="3"/>
    <x v="279"/>
    <d v="2021-05-26T00:00:00"/>
    <x v="3"/>
    <s v="San Francisco"/>
    <x v="1"/>
    <x v="1"/>
    <n v="2017"/>
    <m/>
    <n v="628"/>
    <s v="M"/>
    <n v="2021"/>
    <n v="4"/>
    <n v="0.628"/>
    <n v="4.7770700636942678"/>
    <s v="Dragoneer Investment Group"/>
    <s v=" DST Global"/>
    <s v=" Franklin Templeton"/>
    <m/>
  </r>
  <r>
    <x v="316"/>
    <n v="3"/>
    <x v="280"/>
    <d v="2021-03-25T00:00:00"/>
    <x v="2"/>
    <s v="Berlin"/>
    <x v="10"/>
    <x v="2"/>
    <n v="2020"/>
    <m/>
    <n v="1"/>
    <s v="B"/>
    <n v="2021"/>
    <n v="1"/>
    <n v="1"/>
    <n v="3"/>
    <s v="Coatue Management"/>
    <s v=" Atlantic Food Labs"/>
    <s v=" DST Global"/>
    <m/>
  </r>
  <r>
    <x v="317"/>
    <n v="3"/>
    <x v="281"/>
    <d v="2020-01-07T00:00:00"/>
    <x v="3"/>
    <s v="Houston"/>
    <x v="1"/>
    <x v="1"/>
    <n v="2006"/>
    <m/>
    <n v="475"/>
    <s v="M"/>
    <n v="2020"/>
    <n v="14"/>
    <n v="0.47499999999999998"/>
    <n v="6.3157894736842106"/>
    <s v="Susquehanna Growth Equity"/>
    <s v=" Citi Ventures"/>
    <s v=" ICONIQ Capital"/>
    <m/>
  </r>
  <r>
    <x v="318"/>
    <n v="3"/>
    <x v="282"/>
    <d v="2020-01-03T00:00:00"/>
    <x v="2"/>
    <s v="Sao Paulo"/>
    <x v="23"/>
    <x v="4"/>
    <n v="2018"/>
    <m/>
    <n v="788"/>
    <s v="M"/>
    <n v="2020"/>
    <n v="2"/>
    <n v="0.78800000000000003"/>
    <n v="3.8071065989847712"/>
    <s v="Monashees+"/>
    <s v=" Andreessen Horowitz"/>
    <s v=" QED Investors"/>
    <m/>
  </r>
  <r>
    <x v="319"/>
    <n v="3"/>
    <x v="283"/>
    <d v="2021-08-17T00:00:00"/>
    <x v="2"/>
    <s v="Sao Paulo"/>
    <x v="23"/>
    <x v="4"/>
    <n v="2011"/>
    <m/>
    <n v="628"/>
    <s v="M"/>
    <n v="2021"/>
    <n v="10"/>
    <n v="0.628"/>
    <n v="4.7770700636942678"/>
    <s v="Kaszek Ventures"/>
    <s v=" Qualcomm Ventures"/>
    <s v=" Accel"/>
    <m/>
  </r>
  <r>
    <x v="320"/>
    <n v="3"/>
    <x v="284"/>
    <d v="2018-09-04T00:00:00"/>
    <x v="5"/>
    <s v="Bangalore"/>
    <x v="6"/>
    <x v="0"/>
    <n v="2016"/>
    <m/>
    <n v="1"/>
    <s v="B"/>
    <n v="2018"/>
    <n v="2"/>
    <n v="1"/>
    <n v="3"/>
    <s v="DST Global"/>
    <s v=" Lightspeed Venture Partners"/>
    <s v=" Microsoft ScaleUp"/>
    <m/>
  </r>
  <r>
    <x v="321"/>
    <n v="3"/>
    <x v="285"/>
    <d v="2019-09-30T00:00:00"/>
    <x v="4"/>
    <s v="Austin"/>
    <x v="1"/>
    <x v="1"/>
    <n v="2014"/>
    <m/>
    <n v="722"/>
    <s v="M"/>
    <n v="2019"/>
    <n v="5"/>
    <n v="0.72199999999999998"/>
    <n v="4.1551246537396125"/>
    <s v="Founders Fund"/>
    <s v=" Quantum Energy Partners"/>
    <s v=" Bedrock Capital"/>
    <m/>
  </r>
  <r>
    <x v="322"/>
    <n v="3"/>
    <x v="106"/>
    <d v="2021-04-21T00:00:00"/>
    <x v="4"/>
    <s v="Chicago"/>
    <x v="1"/>
    <x v="1"/>
    <n v="2003"/>
    <m/>
    <n v="360"/>
    <s v="M"/>
    <n v="2021"/>
    <n v="18"/>
    <n v="0.36"/>
    <n v="8.3333333333333339"/>
    <s v="Silversmith Capital Partners"/>
    <s v=" Susquehanna Growth Equity"/>
    <s v=" Tiger Global Management"/>
    <m/>
  </r>
  <r>
    <x v="323"/>
    <n v="3"/>
    <x v="286"/>
    <d v="2016-05-03T00:00:00"/>
    <x v="8"/>
    <s v="Glendale"/>
    <x v="1"/>
    <x v="1"/>
    <n v="2007"/>
    <m/>
    <n v="500"/>
    <s v="M"/>
    <n v="2016"/>
    <n v="9"/>
    <n v="0.5"/>
    <n v="6"/>
    <s v="Iconiq Capital"/>
    <m/>
    <m/>
    <m/>
  </r>
  <r>
    <x v="324"/>
    <n v="3"/>
    <x v="287"/>
    <d v="2021-06-21T00:00:00"/>
    <x v="3"/>
    <s v="Hong Kong"/>
    <x v="11"/>
    <x v="0"/>
    <n v="2015"/>
    <m/>
    <n v="328"/>
    <s v="M"/>
    <n v="2021"/>
    <n v="6"/>
    <n v="0.32800000000000001"/>
    <n v="9.1463414634146343"/>
    <s v="Tiger Global Management"/>
    <s v=" Tiger Brokers"/>
    <s v=" DCM Ventures"/>
    <m/>
  </r>
  <r>
    <x v="325"/>
    <n v="3"/>
    <x v="288"/>
    <d v="2021-12-15T00:00:00"/>
    <x v="3"/>
    <s v="San Francisco"/>
    <x v="1"/>
    <x v="1"/>
    <n v="2017"/>
    <m/>
    <n v="487"/>
    <s v="M"/>
    <n v="2021"/>
    <n v="4"/>
    <n v="0.48699999999999999"/>
    <n v="6.1601642710472282"/>
    <s v="Andreessen Horowitz"/>
    <s v=" Blockchain Capital"/>
    <s v=" Lux Capital"/>
    <m/>
  </r>
  <r>
    <x v="326"/>
    <n v="3"/>
    <x v="289"/>
    <d v="2021-03-11T00:00:00"/>
    <x v="3"/>
    <s v="Jersey City"/>
    <x v="1"/>
    <x v="1"/>
    <n v="2017"/>
    <m/>
    <n v="1"/>
    <s v="B"/>
    <n v="2021"/>
    <n v="4"/>
    <n v="1"/>
    <n v="3"/>
    <s v="ConsenSys Ventures"/>
    <s v=" Valar Ventures"/>
    <s v=" PUC"/>
    <m/>
  </r>
  <r>
    <x v="327"/>
    <n v="3"/>
    <x v="290"/>
    <d v="2021-01-26T00:00:00"/>
    <x v="4"/>
    <s v="Atlanta"/>
    <x v="1"/>
    <x v="1"/>
    <n v="2013"/>
    <m/>
    <n v="351"/>
    <s v="M"/>
    <n v="2021"/>
    <n v="8"/>
    <n v="0.35099999999999998"/>
    <n v="8.5470085470085468"/>
    <s v="ICONIQ Capital"/>
    <s v=" OpenView Venture Partners"/>
    <m/>
    <m/>
  </r>
  <r>
    <x v="328"/>
    <n v="3"/>
    <x v="291"/>
    <d v="2021-07-21T00:00:00"/>
    <x v="9"/>
    <s v="San Francisco"/>
    <x v="1"/>
    <x v="1"/>
    <n v="2015"/>
    <m/>
    <n v="523"/>
    <s v="M"/>
    <n v="2021"/>
    <n v="6"/>
    <n v="0.52300000000000002"/>
    <n v="5.736137667304015"/>
    <s v="Brookfield Asset Management"/>
    <s v=" Blackstone"/>
    <s v=" Data Collective"/>
    <m/>
  </r>
  <r>
    <x v="329"/>
    <n v="3"/>
    <x v="292"/>
    <d v="2018-05-15T00:00:00"/>
    <x v="3"/>
    <s v="Boston"/>
    <x v="1"/>
    <x v="1"/>
    <n v="2013"/>
    <m/>
    <n v="711"/>
    <s v="M"/>
    <n v="2018"/>
    <n v="5"/>
    <n v="0.71099999999999997"/>
    <n v="4.2194092827004219"/>
    <s v="General Catalyst"/>
    <s v=" Digital Currency Group"/>
    <s v=" Accel"/>
    <m/>
  </r>
  <r>
    <x v="330"/>
    <n v="3"/>
    <x v="293"/>
    <d v="2019-09-17T00:00:00"/>
    <x v="9"/>
    <s v="Cambridge"/>
    <x v="4"/>
    <x v="2"/>
    <n v="2014"/>
    <m/>
    <n v="975"/>
    <s v="M"/>
    <n v="2019"/>
    <n v="5"/>
    <n v="0.97499999999999998"/>
    <n v="3.0769230769230771"/>
    <s v="Cambridge Innovation Capital"/>
    <s v=" LGT Capital Partners"/>
    <s v=" Escala Capital"/>
    <m/>
  </r>
  <r>
    <x v="331"/>
    <n v="3"/>
    <x v="187"/>
    <d v="2021-07-28T00:00:00"/>
    <x v="4"/>
    <s v="Berlin"/>
    <x v="10"/>
    <x v="2"/>
    <n v="2013"/>
    <m/>
    <n v="333"/>
    <s v="M"/>
    <n v="2021"/>
    <n v="8"/>
    <n v="0.33300000000000002"/>
    <n v="9.0090090090090094"/>
    <s v="Balderton Capital"/>
    <s v=" General Catalyst"/>
    <s v=" Tiger Global Management"/>
    <m/>
  </r>
  <r>
    <x v="332"/>
    <n v="3"/>
    <x v="294"/>
    <d v="2022-02-11T00:00:00"/>
    <x v="3"/>
    <s v="Fort Lee"/>
    <x v="1"/>
    <x v="1"/>
    <n v="2008"/>
    <m/>
    <n v="775"/>
    <s v="M"/>
    <n v="2022"/>
    <n v="14"/>
    <n v="0.77500000000000002"/>
    <n v="3.8709677419354835"/>
    <s v="Battery Ventures"/>
    <s v=" Andreessen Horowitz"/>
    <s v=" Ribbit Capital"/>
    <m/>
  </r>
  <r>
    <x v="333"/>
    <n v="3"/>
    <x v="167"/>
    <d v="2019-02-27T00:00:00"/>
    <x v="5"/>
    <s v="Gurgaon"/>
    <x v="6"/>
    <x v="0"/>
    <n v="2011"/>
    <m/>
    <n v="1"/>
    <s v="B"/>
    <n v="2019"/>
    <n v="8"/>
    <n v="1"/>
    <n v="3"/>
    <s v="Times Internet"/>
    <s v=" Nexus Venture Partners"/>
    <s v=" SoftBank Group"/>
    <m/>
  </r>
  <r>
    <x v="334"/>
    <n v="3"/>
    <x v="295"/>
    <d v="2019-07-18T00:00:00"/>
    <x v="11"/>
    <s v="Munich"/>
    <x v="10"/>
    <x v="2"/>
    <n v="2013"/>
    <m/>
    <n v="1"/>
    <s v="B"/>
    <n v="2019"/>
    <n v="6"/>
    <n v="1"/>
    <n v="3"/>
    <s v="Holtzbrinck Ventures"/>
    <s v=" Unternehmertum Venture Capital"/>
    <s v=" General Atlantic"/>
    <m/>
  </r>
  <r>
    <x v="335"/>
    <n v="3"/>
    <x v="269"/>
    <d v="2021-03-09T00:00:00"/>
    <x v="3"/>
    <s v="San Francisco"/>
    <x v="1"/>
    <x v="1"/>
    <n v="2016"/>
    <m/>
    <n v="474"/>
    <s v="M"/>
    <n v="2021"/>
    <n v="5"/>
    <n v="0.47399999999999998"/>
    <n v="6.3291139240506329"/>
    <s v="Green Visor Capital"/>
    <s v=" CRE Venture Capital"/>
    <s v=" Greycroft"/>
    <m/>
  </r>
  <r>
    <x v="336"/>
    <n v="3"/>
    <x v="296"/>
    <d v="2020-11-19T00:00:00"/>
    <x v="13"/>
    <s v="New York"/>
    <x v="1"/>
    <x v="1"/>
    <n v="2013"/>
    <m/>
    <n v="525"/>
    <s v="M"/>
    <n v="2020"/>
    <n v="7"/>
    <n v="0.52500000000000002"/>
    <n v="5.7142857142857144"/>
    <s v="Sequoia Capital Israel"/>
    <s v=" Scale Venture Partners"/>
    <s v=" Commerce Ventures"/>
    <m/>
  </r>
  <r>
    <x v="337"/>
    <n v="3"/>
    <x v="280"/>
    <d v="2021-03-25T00:00:00"/>
    <x v="4"/>
    <s v="New York"/>
    <x v="1"/>
    <x v="1"/>
    <n v="2014"/>
    <m/>
    <n v="535"/>
    <s v="M"/>
    <n v="2021"/>
    <n v="7"/>
    <n v="0.53500000000000003"/>
    <n v="5.6074766355140184"/>
    <s v="Lightspeed Venture Partners"/>
    <s v=" Lead Edge Capital"/>
    <s v=" Coatue Management"/>
    <m/>
  </r>
  <r>
    <x v="338"/>
    <n v="3"/>
    <x v="16"/>
    <d v="2021-04-07T00:00:00"/>
    <x v="3"/>
    <s v="Bangalore"/>
    <x v="6"/>
    <x v="0"/>
    <n v="2017"/>
    <m/>
    <n v="393"/>
    <s v="M"/>
    <n v="2021"/>
    <n v="4"/>
    <n v="0.39300000000000002"/>
    <n v="7.6335877862595414"/>
    <s v="Tiger Global Management"/>
    <s v=" Sequoia Capital India"/>
    <s v=" Ribbit Capital"/>
    <m/>
  </r>
  <r>
    <x v="339"/>
    <n v="3"/>
    <x v="297"/>
    <d v="2022-01-13T00:00:00"/>
    <x v="3"/>
    <s v="San Francisco"/>
    <x v="1"/>
    <x v="1"/>
    <n v="2017"/>
    <m/>
    <n v="187"/>
    <s v="M"/>
    <n v="2022"/>
    <n v="5"/>
    <n v="0.187"/>
    <n v="16.042780748663102"/>
    <s v="Coatue Management"/>
    <s v=" BMO Capital"/>
    <s v=" Schonfeld Strategic Advisors"/>
    <m/>
  </r>
  <r>
    <x v="340"/>
    <n v="3"/>
    <x v="298"/>
    <d v="2019-10-23T00:00:00"/>
    <x v="2"/>
    <s v="Dongguan"/>
    <x v="0"/>
    <x v="0"/>
    <n v="2014"/>
    <m/>
    <n v="612"/>
    <s v="M"/>
    <n v="2019"/>
    <n v="5"/>
    <n v="0.61199999999999999"/>
    <n v="4.9019607843137258"/>
    <s v="Matrix Partners China"/>
    <s v=" Bright Venture Capita"/>
    <s v=" Shenzhen Capital Group"/>
    <m/>
  </r>
  <r>
    <x v="341"/>
    <n v="3"/>
    <x v="176"/>
    <d v="2021-03-23T00:00:00"/>
    <x v="4"/>
    <s v="San Francisco"/>
    <x v="1"/>
    <x v="1"/>
    <n v="2015"/>
    <m/>
    <n v="329"/>
    <s v="M"/>
    <n v="2021"/>
    <n v="6"/>
    <n v="0.32900000000000001"/>
    <n v="9.1185410334346493"/>
    <s v="Khosla Ventures"/>
    <s v=" Thrive Capital"/>
    <s v=" Y Combinator"/>
    <m/>
  </r>
  <r>
    <x v="342"/>
    <n v="3"/>
    <x v="192"/>
    <d v="2021-08-10T00:00:00"/>
    <x v="4"/>
    <s v="Oakland"/>
    <x v="1"/>
    <x v="1"/>
    <n v="2014"/>
    <m/>
    <n v="330"/>
    <s v="M"/>
    <n v="2021"/>
    <n v="7"/>
    <n v="0.33"/>
    <n v="9.0909090909090899"/>
    <s v="Uncork Capital"/>
    <s v=" Threshold Ventures"/>
    <s v=" Bloomberg Beta"/>
    <m/>
  </r>
  <r>
    <x v="343"/>
    <n v="3"/>
    <x v="227"/>
    <d v="2021-06-29T00:00:00"/>
    <x v="4"/>
    <s v="South Jordan"/>
    <x v="1"/>
    <x v="1"/>
    <n v="2010"/>
    <m/>
    <n v="170"/>
    <s v="M"/>
    <n v="2021"/>
    <n v="11"/>
    <n v="0.17"/>
    <n v="17.647058823529409"/>
    <s v="Spectrum Equity"/>
    <s v=" ICONIQ Capital"/>
    <s v=" Grayhawk Capital"/>
    <m/>
  </r>
  <r>
    <x v="344"/>
    <n v="3"/>
    <x v="121"/>
    <d v="2021-04-14T00:00:00"/>
    <x v="8"/>
    <s v="San Francisco"/>
    <x v="1"/>
    <x v="1"/>
    <n v="2015"/>
    <m/>
    <n v="240"/>
    <s v="M"/>
    <n v="2021"/>
    <n v="6"/>
    <n v="0.24"/>
    <n v="12.5"/>
    <s v="Uniion Square Ventures"/>
    <s v=" Tiger Global Management"/>
    <s v=" Lightspeed Venture Capital"/>
    <m/>
  </r>
  <r>
    <x v="345"/>
    <n v="3"/>
    <x v="299"/>
    <d v="2020-04-07T00:00:00"/>
    <x v="4"/>
    <s v="Lehi"/>
    <x v="1"/>
    <x v="1"/>
    <n v="2014"/>
    <m/>
    <n v="419"/>
    <s v="M"/>
    <n v="2020"/>
    <n v="6"/>
    <n v="0.41899999999999998"/>
    <n v="7.1599045346062056"/>
    <s v="Accel"/>
    <s v=" Summit Partners"/>
    <s v=" Google Ventures"/>
    <m/>
  </r>
  <r>
    <x v="346"/>
    <n v="3"/>
    <x v="172"/>
    <d v="2021-07-13T00:00:00"/>
    <x v="3"/>
    <s v="San Francisco"/>
    <x v="1"/>
    <x v="1"/>
    <n v="2016"/>
    <m/>
    <n v="496"/>
    <s v="M"/>
    <n v="2021"/>
    <n v="5"/>
    <n v="0.496"/>
    <n v="6.0483870967741939"/>
    <s v="Index Ventures"/>
    <s v=" Sequoia Capital"/>
    <s v=" General Catalyst"/>
    <m/>
  </r>
  <r>
    <x v="347"/>
    <n v="3"/>
    <x v="266"/>
    <d v="2018-12-18T00:00:00"/>
    <x v="4"/>
    <s v="San Diego"/>
    <x v="1"/>
    <x v="1"/>
    <n v="2010"/>
    <m/>
    <n v="427"/>
    <s v="M"/>
    <n v="2018"/>
    <n v="8"/>
    <n v="0.42699999999999999"/>
    <n v="7.0257611241217797"/>
    <s v="Jackson Square Ventures"/>
    <s v=" General Atlantic"/>
    <s v=" Lightspeed Venture Partners"/>
    <m/>
  </r>
  <r>
    <x v="348"/>
    <n v="3"/>
    <x v="300"/>
    <d v="2021-10-04T00:00:00"/>
    <x v="4"/>
    <s v="Ho Chi Minh City"/>
    <x v="29"/>
    <x v="0"/>
    <n v="2019"/>
    <m/>
    <n v="311"/>
    <s v="M"/>
    <n v="2021"/>
    <n v="2"/>
    <n v="0.311"/>
    <n v="9.6463022508038581"/>
    <s v="Fabric Ventures"/>
    <s v=" 500 Global"/>
    <s v=" Standard Crypto"/>
    <m/>
  </r>
  <r>
    <x v="349"/>
    <n v="3"/>
    <x v="301"/>
    <d v="2017-11-01T00:00:00"/>
    <x v="2"/>
    <s v="Hangzhou"/>
    <x v="0"/>
    <x v="0"/>
    <n v="2012"/>
    <m/>
    <n v="1"/>
    <s v="B"/>
    <n v="2017"/>
    <n v="5"/>
    <n v="1"/>
    <n v="3"/>
    <s v="Morningside Ventures"/>
    <s v=" Warburg Pincus"/>
    <s v=" CreditEase Fintech Investment Fund"/>
    <m/>
  </r>
  <r>
    <x v="350"/>
    <n v="3"/>
    <x v="302"/>
    <d v="2021-10-14T00:00:00"/>
    <x v="3"/>
    <s v="Westerville"/>
    <x v="1"/>
    <x v="1"/>
    <n v="2011"/>
    <m/>
    <n v="339"/>
    <s v="M"/>
    <n v="2021"/>
    <n v="10"/>
    <n v="0.33900000000000002"/>
    <n v="8.8495575221238933"/>
    <s v="Tiger Global Management"/>
    <s v=" Insight Partners"/>
    <s v=" Jump Capital"/>
    <m/>
  </r>
  <r>
    <x v="351"/>
    <n v="3"/>
    <x v="303"/>
    <d v="2017-01-01T00:00:00"/>
    <x v="12"/>
    <s v="Jakarta"/>
    <x v="7"/>
    <x v="0"/>
    <n v="2012"/>
    <m/>
    <n v="1"/>
    <s v="B"/>
    <n v="2017"/>
    <n v="5"/>
    <n v="1"/>
    <n v="3"/>
    <s v="Global Founders Capital"/>
    <s v=" East Ventures"/>
    <s v=" Expedia Inc."/>
    <m/>
  </r>
  <r>
    <x v="352"/>
    <n v="3"/>
    <x v="14"/>
    <d v="2019-03-05T00:00:00"/>
    <x v="3"/>
    <s v="Berlin"/>
    <x v="10"/>
    <x v="2"/>
    <n v="2014"/>
    <m/>
    <n v="919"/>
    <s v="M"/>
    <n v="2019"/>
    <n v="5"/>
    <n v="0.91900000000000004"/>
    <n v="3.2644178454842216"/>
    <s v="Salesforce Ventures"/>
    <s v=" Seedcamp"/>
    <s v=" OMERS Ventures"/>
    <m/>
  </r>
  <r>
    <x v="353"/>
    <n v="3"/>
    <x v="304"/>
    <d v="2019-12-05T00:00:00"/>
    <x v="1"/>
    <s v="Sao Paulo"/>
    <x v="23"/>
    <x v="4"/>
    <n v="2011"/>
    <m/>
    <n v="180"/>
    <s v="M"/>
    <n v="2019"/>
    <n v="8"/>
    <n v="0.18"/>
    <n v="16.666666666666668"/>
    <s v="Benchmark"/>
    <s v=" Bessemer Venture Partners"/>
    <m/>
    <m/>
  </r>
  <r>
    <x v="354"/>
    <n v="2"/>
    <x v="259"/>
    <d v="2021-09-14T00:00:00"/>
    <x v="4"/>
    <s v="Zephyr Cove"/>
    <x v="1"/>
    <x v="1"/>
    <n v="2017"/>
    <m/>
    <n v="127"/>
    <s v="M"/>
    <n v="2021"/>
    <n v="4"/>
    <n v="0.127"/>
    <n v="15.748031496062993"/>
    <s v="VGames"/>
    <s v=" Lakestar"/>
    <s v=" Galaxy Interactive"/>
    <m/>
  </r>
  <r>
    <x v="355"/>
    <n v="2"/>
    <x v="105"/>
    <d v="2019-03-25T00:00:00"/>
    <x v="3"/>
    <s v="Beijing"/>
    <x v="0"/>
    <x v="0"/>
    <n v="2015"/>
    <m/>
    <n v="224"/>
    <s v="M"/>
    <n v="2019"/>
    <n v="4"/>
    <n v="0.224"/>
    <n v="8.9285714285714288"/>
    <s v="Guozhong Venture Capital Management"/>
    <s v=" Shenzhen Capital Group"/>
    <s v=" Oriental Fortune Capital"/>
    <m/>
  </r>
  <r>
    <x v="356"/>
    <n v="2"/>
    <x v="245"/>
    <d v="2022-04-05T00:00:00"/>
    <x v="3"/>
    <s v="San Francisco"/>
    <x v="1"/>
    <x v="1"/>
    <n v="2018"/>
    <m/>
    <n v="45"/>
    <s v="M"/>
    <n v="2022"/>
    <n v="4"/>
    <n v="4.4999999999999998E-2"/>
    <n v="44.444444444444443"/>
    <s v="DeFi Technologies"/>
    <s v=" Hypersphere Ventures"/>
    <s v=" M13"/>
    <m/>
  </r>
  <r>
    <x v="357"/>
    <n v="2"/>
    <x v="252"/>
    <d v="2021-06-01T00:00:00"/>
    <x v="3"/>
    <s v="London"/>
    <x v="4"/>
    <x v="2"/>
    <n v="2012"/>
    <m/>
    <n v="477"/>
    <s v="M"/>
    <n v="2021"/>
    <n v="9"/>
    <n v="0.47699999999999998"/>
    <n v="4.1928721174004195"/>
    <s v="Octopus Ventures"/>
    <s v=" Munich Re Ventures"/>
    <s v=" CommerzVentures"/>
    <m/>
  </r>
  <r>
    <x v="358"/>
    <n v="2"/>
    <x v="305"/>
    <d v="2018-12-19T00:00:00"/>
    <x v="14"/>
    <s v="Cambridge"/>
    <x v="1"/>
    <x v="1"/>
    <n v="2010"/>
    <m/>
    <n v="503"/>
    <s v="M"/>
    <n v="2018"/>
    <n v="8"/>
    <n v="0.503"/>
    <n v="3.9761431411530817"/>
    <s v="SoftBank Group"/>
    <m/>
    <m/>
    <m/>
  </r>
  <r>
    <x v="359"/>
    <n v="2"/>
    <x v="306"/>
    <d v="2019-03-01T00:00:00"/>
    <x v="2"/>
    <s v="Jiangsu"/>
    <x v="0"/>
    <x v="0"/>
    <n v="1995"/>
    <m/>
    <n v="946"/>
    <s v="M"/>
    <n v="2019"/>
    <n v="24"/>
    <n v="0.94599999999999995"/>
    <n v="2.1141649048625792"/>
    <s v="Alibaba Group"/>
    <s v="Co-Stone Venture Capital"/>
    <s v=" Buhuo Venture Capital"/>
    <m/>
  </r>
  <r>
    <x v="360"/>
    <n v="2"/>
    <x v="307"/>
    <d v="2021-09-15T00:00:00"/>
    <x v="3"/>
    <s v="Boston"/>
    <x v="1"/>
    <x v="1"/>
    <n v="2000"/>
    <m/>
    <n v="19"/>
    <s v="M"/>
    <n v="2021"/>
    <n v="21"/>
    <n v="1.9E-2"/>
    <n v="105.26315789473685"/>
    <s v="The Carlyle Group"/>
    <s v=" CVC Capital Partners"/>
    <m/>
    <m/>
  </r>
  <r>
    <x v="361"/>
    <n v="2"/>
    <x v="308"/>
    <d v="2017-02-21T00:00:00"/>
    <x v="3"/>
    <s v="Hangzhou"/>
    <x v="0"/>
    <x v="0"/>
    <n v="2014"/>
    <m/>
    <n v="536"/>
    <s v="M"/>
    <n v="2017"/>
    <n v="3"/>
    <n v="0.53600000000000003"/>
    <n v="3.7313432835820892"/>
    <s v="Shunwei Capital Partners"/>
    <s v=" China Media Group"/>
    <s v=" Guangzhou Huiyin Aofeng Equity Investment Fund"/>
    <m/>
  </r>
  <r>
    <x v="362"/>
    <n v="2"/>
    <x v="309"/>
    <d v="2017-10-30T00:00:00"/>
    <x v="8"/>
    <s v="Shanghai"/>
    <x v="0"/>
    <x v="0"/>
    <n v="2014"/>
    <m/>
    <n v="188"/>
    <s v="M"/>
    <n v="2017"/>
    <n v="3"/>
    <n v="0.188"/>
    <n v="10.638297872340425"/>
    <s v="Trustbridge Partners"/>
    <s v=" IDG Capital"/>
    <s v=" Sequoia Capital China"/>
    <m/>
  </r>
  <r>
    <x v="363"/>
    <n v="2"/>
    <x v="310"/>
    <d v="2019-02-01T00:00:00"/>
    <x v="2"/>
    <s v="Shanghai"/>
    <x v="0"/>
    <x v="0"/>
    <n v="2015"/>
    <m/>
    <n v="101"/>
    <s v="M"/>
    <n v="2019"/>
    <n v="4"/>
    <n v="0.10100000000000001"/>
    <n v="19.801980198019802"/>
    <s v="K2VC"/>
    <s v=" Lightspeed China Partners"/>
    <s v=" Sky9 Capital"/>
    <m/>
  </r>
  <r>
    <x v="364"/>
    <n v="2"/>
    <x v="311"/>
    <d v="2019-04-15T00:00:00"/>
    <x v="11"/>
    <s v="Shanghai"/>
    <x v="0"/>
    <x v="0"/>
    <n v="2015"/>
    <m/>
    <n v="1"/>
    <s v="B"/>
    <n v="2019"/>
    <n v="4"/>
    <n v="1"/>
    <n v="2"/>
    <s v="Automobile Industry Guidance Fund"/>
    <m/>
    <m/>
    <m/>
  </r>
  <r>
    <x v="365"/>
    <n v="2"/>
    <x v="312"/>
    <d v="2021-02-07T00:00:00"/>
    <x v="8"/>
    <s v="Beijing"/>
    <x v="0"/>
    <x v="0"/>
    <n v="2015"/>
    <m/>
    <n v="390"/>
    <s v="M"/>
    <n v="2021"/>
    <n v="6"/>
    <n v="0.39"/>
    <n v="5.1282051282051277"/>
    <s v="Trustbridge Partners"/>
    <s v=" Hony Capital"/>
    <s v=" IDG Capital"/>
    <m/>
  </r>
  <r>
    <x v="366"/>
    <n v="2"/>
    <x v="313"/>
    <d v="2020-08-01T00:00:00"/>
    <x v="0"/>
    <s v="Shanghai"/>
    <x v="0"/>
    <x v="0"/>
    <n v="2013"/>
    <m/>
    <n v="717"/>
    <s v="M"/>
    <n v="2020"/>
    <n v="7"/>
    <n v="0.71699999999999997"/>
    <n v="2.7894002789400281"/>
    <s v="Lightspeed China Partners"/>
    <s v=" Baidu Ventures"/>
    <s v=" Qiming Venture Partners"/>
    <m/>
  </r>
  <r>
    <x v="367"/>
    <n v="2"/>
    <x v="314"/>
    <d v="2022-01-10T00:00:00"/>
    <x v="2"/>
    <s v="New York"/>
    <x v="1"/>
    <x v="1"/>
    <n v="2018"/>
    <m/>
    <n v="29"/>
    <s v="M"/>
    <n v="2022"/>
    <n v="4"/>
    <n v="2.9000000000000001E-2"/>
    <n v="68.965517241379303"/>
    <s v="L Catterton"/>
    <s v=" Franklin Templeton"/>
    <s v=" First Light Capital Group"/>
    <m/>
  </r>
  <r>
    <x v="368"/>
    <n v="2"/>
    <x v="246"/>
    <d v="2021-03-01T00:00:00"/>
    <x v="10"/>
    <s v="Shanghai"/>
    <x v="0"/>
    <x v="0"/>
    <n v="2015"/>
    <m/>
    <n v="186"/>
    <s v="M"/>
    <n v="2021"/>
    <n v="6"/>
    <n v="0.186"/>
    <n v="10.75268817204301"/>
    <s v="Centurium Capital"/>
    <s v=" Cedarlake Capital"/>
    <s v=" Unicom Innovation Venture Capital"/>
    <m/>
  </r>
  <r>
    <x v="369"/>
    <n v="2"/>
    <x v="315"/>
    <d v="2018-07-09T00:00:00"/>
    <x v="7"/>
    <s v="Beijing"/>
    <x v="0"/>
    <x v="0"/>
    <n v="2010"/>
    <m/>
    <n v="137"/>
    <s v="M"/>
    <n v="2018"/>
    <n v="8"/>
    <n v="0.13700000000000001"/>
    <n v="14.5985401459854"/>
    <s v="Boxin Capital"/>
    <s v=" DT Capital Partners"/>
    <s v=" IDG Capital"/>
    <m/>
  </r>
  <r>
    <x v="370"/>
    <n v="2"/>
    <x v="316"/>
    <d v="2020-06-17T00:00:00"/>
    <x v="3"/>
    <s v="Tel Aviv"/>
    <x v="18"/>
    <x v="0"/>
    <n v="2015"/>
    <m/>
    <n v="417"/>
    <s v="M"/>
    <n v="2020"/>
    <n v="5"/>
    <n v="0.41699999999999998"/>
    <n v="4.7961630695443649"/>
    <s v="Oak HC/FT Partners"/>
    <s v=" GF Investments"/>
    <s v=" Harvey Golub Family Office"/>
    <m/>
  </r>
  <r>
    <x v="371"/>
    <n v="2"/>
    <x v="90"/>
    <d v="2019-05-06T00:00:00"/>
    <x v="3"/>
    <s v="Gurgaon"/>
    <x v="6"/>
    <x v="0"/>
    <n v="2008"/>
    <m/>
    <n v="634"/>
    <s v="M"/>
    <n v="2019"/>
    <n v="11"/>
    <n v="0.63400000000000001"/>
    <n v="3.1545741324921135"/>
    <s v="Info Edge"/>
    <s v=" Softbank Capital"/>
    <m/>
    <m/>
  </r>
  <r>
    <x v="372"/>
    <n v="2"/>
    <x v="317"/>
    <d v="2016-11-08T00:00:00"/>
    <x v="6"/>
    <s v="Bryanston"/>
    <x v="30"/>
    <x v="0"/>
    <n v="1979"/>
    <m/>
    <n v="556"/>
    <s v="M"/>
    <n v="2016"/>
    <n v="37"/>
    <n v="0.55600000000000005"/>
    <n v="3.5971223021582732"/>
    <s v="IFC"/>
    <s v=" Ajinomoto"/>
    <m/>
    <m/>
  </r>
  <r>
    <x v="373"/>
    <n v="2"/>
    <x v="318"/>
    <d v="2015-03-09T00:00:00"/>
    <x v="2"/>
    <s v="Shenzhen"/>
    <x v="0"/>
    <x v="0"/>
    <n v="2008"/>
    <m/>
    <n v="216"/>
    <s v="M"/>
    <n v="2015"/>
    <n v="7"/>
    <n v="0.216"/>
    <n v="9.2592592592592595"/>
    <s v="Sequoia Capital China"/>
    <s v=" Matrix Partners China"/>
    <s v=" 58.com"/>
    <m/>
  </r>
  <r>
    <x v="374"/>
    <n v="2"/>
    <x v="319"/>
    <d v="2017-09-22T00:00:00"/>
    <x v="14"/>
    <s v="Shanghai"/>
    <x v="0"/>
    <x v="0"/>
    <n v="2012"/>
    <m/>
    <n v="71"/>
    <s v="M"/>
    <n v="2017"/>
    <n v="5"/>
    <n v="7.0999999999999994E-2"/>
    <n v="28.169014084507044"/>
    <s v="China Creation Ventures"/>
    <s v=" Sierra Ventures"/>
    <s v=" Xingwang Investment Management"/>
    <m/>
  </r>
  <r>
    <x v="375"/>
    <n v="2"/>
    <x v="320"/>
    <d v="2019-07-01T00:00:00"/>
    <x v="1"/>
    <s v="Shenzhen"/>
    <x v="0"/>
    <x v="0"/>
    <n v="2012"/>
    <m/>
    <n v="594"/>
    <s v="M"/>
    <n v="2019"/>
    <n v="7"/>
    <n v="0.59399999999999997"/>
    <n v="3.3670033670033672"/>
    <s v="Sequoia Capital China"/>
    <s v=" Tencent Investment"/>
    <s v=" BA Capital"/>
    <m/>
  </r>
  <r>
    <x v="376"/>
    <n v="2"/>
    <x v="68"/>
    <d v="2017-11-24T00:00:00"/>
    <x v="3"/>
    <s v="Peterborough"/>
    <x v="4"/>
    <x v="2"/>
    <n v="1992"/>
    <m/>
    <n v="696"/>
    <s v="M"/>
    <n v="2017"/>
    <n v="25"/>
    <n v="0.69599999999999995"/>
    <n v="2.8735632183908049"/>
    <s v="CPP Investment Board"/>
    <m/>
    <m/>
    <m/>
  </r>
  <r>
    <x v="377"/>
    <n v="2"/>
    <x v="321"/>
    <d v="2021-06-17T00:00:00"/>
    <x v="13"/>
    <s v="New York"/>
    <x v="1"/>
    <x v="1"/>
    <n v="2015"/>
    <m/>
    <n v="640"/>
    <s v="M"/>
    <n v="2021"/>
    <n v="6"/>
    <n v="0.64"/>
    <n v="3.125"/>
    <s v="Bessemer Venture Partners"/>
    <s v=" MoreVC"/>
    <s v=" Team8"/>
    <m/>
  </r>
  <r>
    <x v="378"/>
    <n v="2"/>
    <x v="322"/>
    <d v="2017-05-11T00:00:00"/>
    <x v="1"/>
    <s v="London"/>
    <x v="4"/>
    <x v="2"/>
    <n v="2012"/>
    <m/>
    <n v="754"/>
    <s v="M"/>
    <n v="2017"/>
    <n v="5"/>
    <n v="0.754"/>
    <n v="2.6525198938992043"/>
    <s v="Andreessen Horowitz"/>
    <s v=" SoftBank Group"/>
    <s v=" Temasek Holdings"/>
    <m/>
  </r>
  <r>
    <x v="379"/>
    <n v="2"/>
    <x v="323"/>
    <d v="2014-12-02T00:00:00"/>
    <x v="14"/>
    <s v="Bangalore"/>
    <x v="6"/>
    <x v="0"/>
    <n v="2007"/>
    <m/>
    <n v="221"/>
    <s v="M"/>
    <n v="2014"/>
    <n v="7"/>
    <n v="0.221"/>
    <n v="9.0497737556561084"/>
    <s v="Kleiner Perkins Caufield &amp; Byers"/>
    <s v=" Softbank Corp."/>
    <s v=" Sherpalo Ventures"/>
    <m/>
  </r>
  <r>
    <x v="380"/>
    <n v="2"/>
    <x v="324"/>
    <d v="2016-01-28T00:00:00"/>
    <x v="9"/>
    <s v="Lausanne"/>
    <x v="28"/>
    <x v="2"/>
    <n v="2012"/>
    <m/>
    <n v="340"/>
    <s v="M"/>
    <n v="2016"/>
    <n v="4"/>
    <n v="0.34"/>
    <n v="5.8823529411764701"/>
    <s v="Hinduja Group"/>
    <m/>
    <m/>
    <m/>
  </r>
  <r>
    <x v="381"/>
    <n v="2"/>
    <x v="325"/>
    <d v="2021-09-27T00:00:00"/>
    <x v="5"/>
    <s v="Singapore"/>
    <x v="24"/>
    <x v="0"/>
    <n v="2014"/>
    <m/>
    <n v="975"/>
    <s v="M"/>
    <n v="2021"/>
    <n v="7"/>
    <n v="0.97499999999999998"/>
    <n v="2.0512820512820515"/>
    <s v="B Capital Group"/>
    <s v=" Monk's Hill Ventures"/>
    <s v=" Dynamic Parcel Distribution"/>
    <m/>
  </r>
  <r>
    <x v="382"/>
    <n v="2"/>
    <x v="172"/>
    <d v="2021-07-13T00:00:00"/>
    <x v="4"/>
    <s v="Singapore"/>
    <x v="1"/>
    <x v="1"/>
    <n v="2010"/>
    <m/>
    <n v="200"/>
    <s v="M"/>
    <n v="2021"/>
    <n v="11"/>
    <n v="0.2"/>
    <n v="10"/>
    <s v="Foundry Group"/>
    <s v=" Scale Venture Partners"/>
    <s v=" SoftBank Group"/>
    <m/>
  </r>
  <r>
    <x v="383"/>
    <n v="2"/>
    <x v="326"/>
    <d v="2021-12-09T00:00:00"/>
    <x v="2"/>
    <s v="Singapore"/>
    <x v="10"/>
    <x v="2"/>
    <n v="2020"/>
    <m/>
    <n v="766"/>
    <s v="M"/>
    <n v="2021"/>
    <n v="1"/>
    <n v="0.76600000000000001"/>
    <n v="2.6109660574412534"/>
    <s v="Cherry Ventures"/>
    <s v=" Felix Capital"/>
    <s v=" 83North"/>
    <m/>
  </r>
  <r>
    <x v="384"/>
    <n v="2"/>
    <x v="327"/>
    <d v="2015-10-07T00:00:00"/>
    <x v="2"/>
    <s v="San Francisco"/>
    <x v="1"/>
    <x v="1"/>
    <n v="2009"/>
    <m/>
    <n v="431"/>
    <s v="M"/>
    <n v="2015"/>
    <n v="6"/>
    <n v="0.43099999999999999"/>
    <n v="4.6403712296983759"/>
    <s v="Mithril"/>
    <s v=" iNovia Capital"/>
    <s v=" Foundry Group"/>
    <m/>
  </r>
  <r>
    <x v="385"/>
    <n v="2"/>
    <x v="328"/>
    <d v="2017-04-10T00:00:00"/>
    <x v="6"/>
    <s v="Aberdeen"/>
    <x v="4"/>
    <x v="2"/>
    <n v="2007"/>
    <m/>
    <n v="233"/>
    <s v="M"/>
    <n v="2017"/>
    <n v="10"/>
    <n v="0.23300000000000001"/>
    <n v="8.5836909871244629"/>
    <s v="TSG Consumer Partners"/>
    <s v=" Crowdcube"/>
    <m/>
    <m/>
  </r>
  <r>
    <x v="386"/>
    <n v="2"/>
    <x v="329"/>
    <d v="2021-01-05T00:00:00"/>
    <x v="10"/>
    <s v="Shanghai"/>
    <x v="0"/>
    <x v="0"/>
    <n v="2018"/>
    <m/>
    <n v="472"/>
    <s v="M"/>
    <n v="2021"/>
    <n v="3"/>
    <n v="0.47199999999999998"/>
    <n v="4.2372881355932206"/>
    <s v="Tencent Holdings"/>
    <s v=" Delta Capital"/>
    <s v=" Redpoint Ventures China"/>
    <m/>
  </r>
  <r>
    <x v="387"/>
    <n v="2"/>
    <x v="330"/>
    <d v="2018-05-30T00:00:00"/>
    <x v="3"/>
    <s v="San Francisco"/>
    <x v="1"/>
    <x v="1"/>
    <n v="2009"/>
    <m/>
    <n v="861"/>
    <s v="M"/>
    <n v="2018"/>
    <n v="9"/>
    <n v="0.86099999999999999"/>
    <n v="2.3228803716608595"/>
    <s v="Notion Capital"/>
    <s v=" Scentan Ventures"/>
    <s v=" Kite Ventures"/>
    <m/>
  </r>
  <r>
    <x v="388"/>
    <n v="2"/>
    <x v="331"/>
    <d v="2017-12-04T00:00:00"/>
    <x v="9"/>
    <s v="Redwood City"/>
    <x v="1"/>
    <x v="1"/>
    <n v="2007"/>
    <m/>
    <n v="568"/>
    <s v="M"/>
    <n v="2017"/>
    <n v="10"/>
    <n v="0.56799999999999995"/>
    <n v="3.5211267605633805"/>
    <s v="BlueCross BlueShield Venture Partners"/>
    <s v=" US Venture Partners"/>
    <m/>
    <m/>
  </r>
  <r>
    <x v="389"/>
    <n v="2"/>
    <x v="112"/>
    <d v="2021-05-18T00:00:00"/>
    <x v="3"/>
    <s v="San Francisco"/>
    <x v="1"/>
    <x v="1"/>
    <n v="2004"/>
    <m/>
    <n v="320"/>
    <s v="M"/>
    <n v="2021"/>
    <n v="17"/>
    <n v="0.32"/>
    <n v="6.25"/>
    <s v="GreatPoint Ventures"/>
    <s v=" Meritech Capital Partners"/>
    <s v=" PayPal Ventures"/>
    <m/>
  </r>
  <r>
    <x v="390"/>
    <n v="2"/>
    <x v="332"/>
    <d v="2021-12-17T00:00:00"/>
    <x v="4"/>
    <s v="San Francisco"/>
    <x v="1"/>
    <x v="1"/>
    <n v="2020"/>
    <m/>
    <n v="181"/>
    <s v="M"/>
    <n v="2021"/>
    <n v="1"/>
    <n v="0.18099999999999999"/>
    <n v="11.049723756906078"/>
    <s v="Accel"/>
    <s v=" Benchmark"/>
    <s v=" SV Angel"/>
    <m/>
  </r>
  <r>
    <x v="391"/>
    <n v="2"/>
    <x v="333"/>
    <d v="2021-09-29T00:00:00"/>
    <x v="4"/>
    <s v="New York"/>
    <x v="1"/>
    <x v="1"/>
    <n v="2014"/>
    <m/>
    <n v="381"/>
    <s v="M"/>
    <n v="2021"/>
    <n v="7"/>
    <n v="0.38100000000000001"/>
    <n v="5.2493438320209975"/>
    <s v="Spark Capital"/>
    <s v=" Google Ventures"/>
    <s v=" CRE Venture Capital"/>
    <m/>
  </r>
  <r>
    <x v="392"/>
    <n v="2"/>
    <x v="325"/>
    <d v="2021-09-27T00:00:00"/>
    <x v="3"/>
    <s v="Bangkok"/>
    <x v="31"/>
    <x v="0"/>
    <n v="2013"/>
    <m/>
    <n v="150"/>
    <s v="M"/>
    <n v="2021"/>
    <n v="8"/>
    <n v="0.15"/>
    <n v="13.333333333333334"/>
    <s v="Ant Group"/>
    <s v=" Charoen Pokphand Group"/>
    <s v=" Bow Wave Capital"/>
    <m/>
  </r>
  <r>
    <x v="393"/>
    <n v="2"/>
    <x v="334"/>
    <d v="2022-01-31T00:00:00"/>
    <x v="9"/>
    <s v="Mountain View"/>
    <x v="1"/>
    <x v="1"/>
    <n v="2016"/>
    <m/>
    <n v="150"/>
    <s v="M"/>
    <n v="2022"/>
    <n v="6"/>
    <n v="0.15"/>
    <n v="13.333333333333334"/>
    <s v="Sequoia Capital"/>
    <s v=" General Catalyst"/>
    <s v=" Human Capital"/>
    <m/>
  </r>
  <r>
    <x v="394"/>
    <n v="2"/>
    <x v="335"/>
    <d v="2021-09-30T00:00:00"/>
    <x v="4"/>
    <s v="Nashville"/>
    <x v="1"/>
    <x v="1"/>
    <n v="2015"/>
    <m/>
    <n v="289"/>
    <s v="M"/>
    <n v="2021"/>
    <n v="6"/>
    <n v="0.28899999999999998"/>
    <n v="6.9204152249134951"/>
    <s v="Nyca Partners"/>
    <s v=" Index Ventures"/>
    <s v=" Technology Crossover Ventures"/>
    <m/>
  </r>
  <r>
    <x v="395"/>
    <n v="2"/>
    <x v="336"/>
    <d v="2021-10-21T00:00:00"/>
    <x v="3"/>
    <s v="New York"/>
    <x v="1"/>
    <x v="1"/>
    <n v="2021"/>
    <m/>
    <n v="100"/>
    <s v="M"/>
    <n v="2021"/>
    <n v="0"/>
    <n v="0.1"/>
    <n v="20"/>
    <s v="Insight Partners"/>
    <s v=" Softbank Group"/>
    <s v=" Connect Ventures"/>
    <m/>
  </r>
  <r>
    <x v="396"/>
    <n v="2"/>
    <x v="337"/>
    <d v="2021-05-19T00:00:00"/>
    <x v="7"/>
    <s v="Lysaker"/>
    <x v="32"/>
    <x v="2"/>
    <n v="2016"/>
    <m/>
    <n v="225"/>
    <s v="M"/>
    <n v="2021"/>
    <n v="5"/>
    <n v="0.22500000000000001"/>
    <n v="8.8888888888888893"/>
    <s v="Technology Crossover Ventures"/>
    <s v=" Accel"/>
    <s v=" Aker"/>
    <m/>
  </r>
  <r>
    <x v="397"/>
    <n v="2"/>
    <x v="338"/>
    <d v="2021-10-15T00:00:00"/>
    <x v="3"/>
    <s v="San Francisco"/>
    <x v="1"/>
    <x v="1"/>
    <n v="2017"/>
    <m/>
    <n v="119"/>
    <s v="M"/>
    <n v="2021"/>
    <n v="4"/>
    <n v="0.11899999999999999"/>
    <n v="16.806722689075631"/>
    <s v="Accomplice"/>
    <s v=" Polychain Capital"/>
    <s v=" GoldenTree Asset Management"/>
    <m/>
  </r>
  <r>
    <x v="398"/>
    <n v="2"/>
    <x v="339"/>
    <d v="2019-06-17T00:00:00"/>
    <x v="3"/>
    <s v="San Francisco"/>
    <x v="1"/>
    <x v="1"/>
    <n v="2013"/>
    <m/>
    <n v="719"/>
    <s v="M"/>
    <n v="2019"/>
    <n v="6"/>
    <n v="0.71899999999999997"/>
    <n v="2.781641168289291"/>
    <s v="New Enterprise Associates"/>
    <s v=" Founders Fund"/>
    <s v=" Google Ventures"/>
    <m/>
  </r>
  <r>
    <x v="399"/>
    <n v="2"/>
    <x v="340"/>
    <d v="2021-07-29T00:00:00"/>
    <x v="4"/>
    <s v="Richmond"/>
    <x v="3"/>
    <x v="3"/>
    <n v="2011"/>
    <m/>
    <n v="257"/>
    <s v="M"/>
    <n v="2021"/>
    <n v="10"/>
    <n v="0.25700000000000001"/>
    <n v="7.782101167315175"/>
    <s v="Felicis Ventures"/>
    <s v=" Index Ventures"/>
    <s v=" Blackbird Ventures"/>
    <m/>
  </r>
  <r>
    <x v="400"/>
    <n v="2"/>
    <x v="341"/>
    <d v="2021-10-26T00:00:00"/>
    <x v="7"/>
    <s v="Cambridge"/>
    <x v="1"/>
    <x v="1"/>
    <n v="2011"/>
    <m/>
    <n v="381"/>
    <s v="M"/>
    <n v="2021"/>
    <n v="10"/>
    <n v="0.38100000000000001"/>
    <n v="5.2493438320209975"/>
    <s v="Insight Partners"/>
    <s v=" Kibo Ventures"/>
    <s v=" Bessemer Venture Partners"/>
    <m/>
  </r>
  <r>
    <x v="401"/>
    <n v="2"/>
    <x v="342"/>
    <d v="2022-02-07T00:00:00"/>
    <x v="5"/>
    <s v="Pune"/>
    <x v="6"/>
    <x v="0"/>
    <n v="2016"/>
    <m/>
    <n v="435"/>
    <s v="M"/>
    <n v="2022"/>
    <n v="6"/>
    <n v="0.435"/>
    <n v="4.5977011494252871"/>
    <s v="Kalaari Capital"/>
    <s v=" Norwest Venture Partners"/>
    <s v=" Prosus Ventures"/>
    <m/>
  </r>
  <r>
    <x v="402"/>
    <n v="2"/>
    <x v="343"/>
    <d v="2016-05-24T00:00:00"/>
    <x v="11"/>
    <s v="London"/>
    <x v="4"/>
    <x v="2"/>
    <n v="2010"/>
    <m/>
    <n v="828"/>
    <s v="M"/>
    <n v="2016"/>
    <n v="6"/>
    <n v="0.82799999999999996"/>
    <n v="2.4154589371980677"/>
    <s v="Volkswagen"/>
    <s v=" Access Industries"/>
    <s v=" Vostok New Ventures"/>
    <m/>
  </r>
  <r>
    <x v="403"/>
    <n v="2"/>
    <x v="344"/>
    <d v="2021-03-19T00:00:00"/>
    <x v="13"/>
    <s v="McLean"/>
    <x v="1"/>
    <x v="1"/>
    <n v="2010"/>
    <m/>
    <n v="142"/>
    <s v="M"/>
    <n v="2021"/>
    <n v="11"/>
    <n v="0.14199999999999999"/>
    <n v="14.084507042253522"/>
    <s v="Moonshots Capital"/>
    <s v=" BoxGroup"/>
    <s v=" Blu Venture Investors"/>
    <m/>
  </r>
  <r>
    <x v="404"/>
    <n v="2"/>
    <x v="172"/>
    <d v="2021-07-13T00:00:00"/>
    <x v="4"/>
    <s v="Santa Barbara"/>
    <x v="1"/>
    <x v="1"/>
    <n v="2008"/>
    <m/>
    <n v="261"/>
    <s v="M"/>
    <n v="2021"/>
    <n v="13"/>
    <n v="0.26100000000000001"/>
    <n v="7.6628352490421454"/>
    <s v="Redpoint Ventures"/>
    <s v=" Providence Equity Partners"/>
    <s v=" Silversmith Capital Partners"/>
    <m/>
  </r>
  <r>
    <x v="405"/>
    <n v="2"/>
    <x v="144"/>
    <d v="2021-06-10T00:00:00"/>
    <x v="10"/>
    <s v="Paris"/>
    <x v="16"/>
    <x v="2"/>
    <n v="2014"/>
    <m/>
    <n v="466"/>
    <s v="M"/>
    <n v="2021"/>
    <n v="7"/>
    <n v="0.46600000000000003"/>
    <n v="4.2918454935622314"/>
    <s v="Digital Currency Group"/>
    <s v=" Draper Esprit"/>
    <s v=" Korelya Capital"/>
    <m/>
  </r>
  <r>
    <x v="406"/>
    <n v="2"/>
    <x v="345"/>
    <d v="2021-11-10T00:00:00"/>
    <x v="4"/>
    <s v="New York"/>
    <x v="1"/>
    <x v="1"/>
    <n v="2016"/>
    <m/>
    <n v="245"/>
    <s v="M"/>
    <n v="2021"/>
    <n v="5"/>
    <n v="0.245"/>
    <n v="8.1632653061224492"/>
    <s v="PSG"/>
    <s v=" ION Crossover Partners"/>
    <m/>
    <m/>
  </r>
  <r>
    <x v="407"/>
    <n v="2"/>
    <x v="307"/>
    <d v="2021-09-15T00:00:00"/>
    <x v="7"/>
    <s v="Altrincham"/>
    <x v="4"/>
    <x v="2"/>
    <n v="2011"/>
    <m/>
    <n v="310"/>
    <s v="M"/>
    <n v="2021"/>
    <n v="10"/>
    <n v="0.31"/>
    <n v="6.4516129032258069"/>
    <s v="Scale Venture Partners"/>
    <s v=" Sapphire Ventures"/>
    <s v=" Battery Ventures"/>
    <m/>
  </r>
  <r>
    <x v="408"/>
    <n v="2"/>
    <x v="346"/>
    <d v="2021-04-29T00:00:00"/>
    <x v="0"/>
    <s v="Redwood City"/>
    <x v="1"/>
    <x v="1"/>
    <n v="2013"/>
    <m/>
    <n v="192"/>
    <s v="M"/>
    <n v="2021"/>
    <n v="8"/>
    <n v="0.192"/>
    <n v="10.416666666666666"/>
    <s v="Smilegate Investment"/>
    <s v=" DSC Investments"/>
    <s v=" KTB Ventures"/>
    <m/>
  </r>
  <r>
    <x v="409"/>
    <n v="2"/>
    <x v="347"/>
    <d v="2013-02-07T00:00:00"/>
    <x v="7"/>
    <s v="Northbrook"/>
    <x v="1"/>
    <x v="1"/>
    <n v="2004"/>
    <m/>
    <n v="211"/>
    <s v="M"/>
    <n v="2013"/>
    <n v="9"/>
    <n v="0.21099999999999999"/>
    <n v="9.4786729857819907"/>
    <s v="Sequoia Capital"/>
    <s v=" General Atlantic"/>
    <m/>
    <m/>
  </r>
  <r>
    <x v="410"/>
    <n v="2"/>
    <x v="348"/>
    <d v="2021-06-14T00:00:00"/>
    <x v="10"/>
    <s v="Tel Aviv"/>
    <x v="18"/>
    <x v="0"/>
    <n v="2018"/>
    <m/>
    <n v="203"/>
    <s v="M"/>
    <n v="2021"/>
    <n v="3"/>
    <n v="0.20300000000000001"/>
    <n v="9.8522167487684715"/>
    <s v="Amiti Ventures"/>
    <s v=" Playground Global"/>
    <s v=" Aleph"/>
    <m/>
  </r>
  <r>
    <x v="411"/>
    <n v="2"/>
    <x v="349"/>
    <d v="2021-07-26T00:00:00"/>
    <x v="0"/>
    <s v="Santiago"/>
    <x v="33"/>
    <x v="4"/>
    <n v="2015"/>
    <m/>
    <n v="370"/>
    <s v="M"/>
    <n v="2021"/>
    <n v="6"/>
    <n v="0.37"/>
    <n v="5.4054054054054053"/>
    <s v="Kaszek Ventures"/>
    <s v=" SOSV"/>
    <s v=" Tiger Global Management"/>
    <m/>
  </r>
  <r>
    <x v="412"/>
    <n v="2"/>
    <x v="288"/>
    <d v="2021-12-15T00:00:00"/>
    <x v="2"/>
    <s v="Curitiba"/>
    <x v="23"/>
    <x v="4"/>
    <n v="2015"/>
    <m/>
    <n v="320"/>
    <s v="M"/>
    <n v="2021"/>
    <n v="6"/>
    <n v="0.32"/>
    <n v="6.25"/>
    <s v="Redpoint e.ventures"/>
    <s v=" Valor Capital Group"/>
    <s v=" SoftBank Latin America Fund"/>
    <m/>
  </r>
  <r>
    <x v="413"/>
    <n v="2"/>
    <x v="149"/>
    <d v="2021-03-24T00:00:00"/>
    <x v="3"/>
    <s v="Cincinnati"/>
    <x v="1"/>
    <x v="1"/>
    <n v="2020"/>
    <m/>
    <n v="217"/>
    <s v="M"/>
    <n v="2021"/>
    <n v="1"/>
    <n v="0.217"/>
    <n v="9.216589861751153"/>
    <s v="Global Founders Capital"/>
    <s v=" Shea Ventures"/>
    <s v=" Greycroft"/>
    <m/>
  </r>
  <r>
    <x v="414"/>
    <n v="2"/>
    <x v="350"/>
    <d v="2021-12-27T00:00:00"/>
    <x v="4"/>
    <s v="Scottsdale"/>
    <x v="1"/>
    <x v="1"/>
    <n v="2016"/>
    <m/>
    <n v="253"/>
    <s v="M"/>
    <n v="2021"/>
    <n v="5"/>
    <n v="0.253"/>
    <n v="7.9051383399209483"/>
    <s v="Brighton Park Capital"/>
    <s v=" Blue Cloud Ventures"/>
    <s v=" Workday Ventures"/>
    <m/>
  </r>
  <r>
    <x v="415"/>
    <n v="2"/>
    <x v="307"/>
    <d v="2021-09-15T00:00:00"/>
    <x v="13"/>
    <s v="San Francisco"/>
    <x v="1"/>
    <x v="1"/>
    <n v="2018"/>
    <m/>
    <n v="218"/>
    <s v="M"/>
    <n v="2021"/>
    <n v="3"/>
    <n v="0.218"/>
    <n v="9.1743119266055047"/>
    <s v="Coatue Management"/>
    <s v=" Index Ventures"/>
    <s v=" Founders Fund"/>
    <m/>
  </r>
  <r>
    <x v="416"/>
    <n v="2"/>
    <x v="12"/>
    <d v="2021-07-20T00:00:00"/>
    <x v="4"/>
    <s v="San Francisco"/>
    <x v="1"/>
    <x v="1"/>
    <n v="2010"/>
    <m/>
    <n v="225"/>
    <s v="M"/>
    <n v="2021"/>
    <n v="11"/>
    <n v="0.22500000000000001"/>
    <n v="8.8888888888888893"/>
    <s v="Mayfield Fund"/>
    <s v=" Insight Partners"/>
    <s v=" Rembrandt Venture Partners"/>
    <m/>
  </r>
  <r>
    <x v="417"/>
    <n v="2"/>
    <x v="270"/>
    <d v="2021-05-25T00:00:00"/>
    <x v="3"/>
    <s v="San Francisco"/>
    <x v="1"/>
    <x v="1"/>
    <n v="2012"/>
    <m/>
    <n v="253"/>
    <s v="M"/>
    <n v="2021"/>
    <n v="9"/>
    <n v="0.253"/>
    <n v="7.9051383399209483"/>
    <s v="Sequoia Capital"/>
    <s v=" Y Combinator"/>
    <s v=" F-Prime Capital"/>
    <m/>
  </r>
  <r>
    <x v="418"/>
    <n v="2"/>
    <x v="351"/>
    <d v="2021-09-10T00:00:00"/>
    <x v="1"/>
    <s v="Houston"/>
    <x v="1"/>
    <x v="1"/>
    <n v="2016"/>
    <m/>
    <n v="435"/>
    <s v="M"/>
    <n v="2021"/>
    <n v="5"/>
    <n v="0.435"/>
    <n v="4.5977011494252871"/>
    <s v="Fifty Years Fund"/>
    <s v=" Refactor Capital"/>
    <s v=" Temasek"/>
    <m/>
  </r>
  <r>
    <x v="419"/>
    <n v="2"/>
    <x v="352"/>
    <d v="2022-01-04T00:00:00"/>
    <x v="1"/>
    <s v="Herzliya"/>
    <x v="18"/>
    <x v="0"/>
    <n v="2012"/>
    <m/>
    <n v="190"/>
    <s v="M"/>
    <n v="2022"/>
    <n v="10"/>
    <n v="0.19"/>
    <n v="10.526315789473685"/>
    <s v="Samsung Ventures"/>
    <s v=" SingulariTeam"/>
    <s v=" BP Ventures"/>
    <m/>
  </r>
  <r>
    <x v="420"/>
    <n v="2"/>
    <x v="353"/>
    <d v="2020-11-16T00:00:00"/>
    <x v="4"/>
    <s v="San Francisco"/>
    <x v="1"/>
    <x v="1"/>
    <n v="2009"/>
    <m/>
    <n v="152"/>
    <s v="M"/>
    <n v="2020"/>
    <n v="11"/>
    <n v="0.152"/>
    <n v="13.157894736842106"/>
    <s v="Jackson Square Ventures"/>
    <s v=" Madrone Capital Partners"/>
    <s v=" Sequoia Capital"/>
    <m/>
  </r>
  <r>
    <x v="421"/>
    <n v="2"/>
    <x v="242"/>
    <d v="2022-02-16T00:00:00"/>
    <x v="4"/>
    <s v="Bellevue"/>
    <x v="1"/>
    <x v="1"/>
    <n v="2019"/>
    <m/>
    <n v="129"/>
    <s v="M"/>
    <n v="2022"/>
    <n v="3"/>
    <n v="0.129"/>
    <n v="15.503875968992247"/>
    <s v="Amplify Partners"/>
    <s v=" Addition"/>
    <s v=" Madrona Venture Group"/>
    <m/>
  </r>
  <r>
    <x v="422"/>
    <n v="2"/>
    <x v="354"/>
    <d v="2015-06-17T00:00:00"/>
    <x v="12"/>
    <s v="Beijing"/>
    <x v="0"/>
    <x v="0"/>
    <n v="2011"/>
    <m/>
    <n v="755"/>
    <s v="M"/>
    <n v="2015"/>
    <n v="4"/>
    <n v="0.755"/>
    <n v="2.6490066225165565"/>
    <s v="GGV Capital"/>
    <s v=" QiMing Venture Partnersl"/>
    <m/>
    <m/>
  </r>
  <r>
    <x v="423"/>
    <n v="2"/>
    <x v="247"/>
    <d v="2021-03-03T00:00:00"/>
    <x v="1"/>
    <s v="Boulder"/>
    <x v="1"/>
    <x v="1"/>
    <n v="2019"/>
    <s v="Unknown"/>
    <m/>
    <m/>
    <n v="2021"/>
    <n v="2"/>
    <n v="0"/>
    <e v="#DIV/0!"/>
    <s v="Rubicon Technology Partners"/>
    <s v=" Max Ventures"/>
    <s v=" Inclusive Capital Partners"/>
    <m/>
  </r>
  <r>
    <x v="424"/>
    <n v="2"/>
    <x v="355"/>
    <d v="2021-12-21T00:00:00"/>
    <x v="5"/>
    <s v="Boulder"/>
    <x v="1"/>
    <x v="1"/>
    <n v="2016"/>
    <m/>
    <n v="299"/>
    <s v="M"/>
    <n v="2021"/>
    <n v="5"/>
    <n v="0.29899999999999999"/>
    <n v="6.6889632107023411"/>
    <s v="General Catalyst"/>
    <s v=" Origin Ventures"/>
    <s v=" Fontinalis Partners"/>
    <m/>
  </r>
  <r>
    <x v="425"/>
    <n v="2"/>
    <x v="356"/>
    <d v="2022-01-26T00:00:00"/>
    <x v="0"/>
    <s v="Tallinn"/>
    <x v="9"/>
    <x v="2"/>
    <n v="2015"/>
    <m/>
    <n v="177"/>
    <s v="M"/>
    <n v="2022"/>
    <n v="7"/>
    <n v="0.17699999999999999"/>
    <n v="11.299435028248588"/>
    <s v="Accel"/>
    <s v=" Institutional Venture Partners"/>
    <s v=" Tiger Global Management"/>
    <m/>
  </r>
  <r>
    <x v="426"/>
    <n v="2"/>
    <x v="171"/>
    <d v="2021-09-16T00:00:00"/>
    <x v="2"/>
    <s v="Marina del Rey"/>
    <x v="1"/>
    <x v="1"/>
    <n v="2019"/>
    <m/>
    <n v="225"/>
    <s v="M"/>
    <n v="2021"/>
    <n v="2"/>
    <n v="0.22500000000000001"/>
    <n v="8.8888888888888893"/>
    <s v="Y Combinator"/>
    <s v=" Andreessen Horowitz"/>
    <s v=" Wonder Ventures"/>
    <m/>
  </r>
  <r>
    <x v="427"/>
    <n v="2"/>
    <x v="206"/>
    <d v="2020-12-15T00:00:00"/>
    <x v="4"/>
    <s v="Bellevue"/>
    <x v="1"/>
    <x v="1"/>
    <n v="2010"/>
    <m/>
    <n v="331"/>
    <s v="M"/>
    <n v="2020"/>
    <n v="10"/>
    <n v="0.33100000000000002"/>
    <n v="6.0422960725075523"/>
    <s v="Norwest Venture Partners"/>
    <s v=" Accel"/>
    <s v=" Tiger Global Management"/>
    <m/>
  </r>
  <r>
    <x v="428"/>
    <n v="2"/>
    <x v="185"/>
    <d v="2021-05-24T00:00:00"/>
    <x v="3"/>
    <s v="San Francisco"/>
    <x v="1"/>
    <x v="1"/>
    <n v="2015"/>
    <m/>
    <n v="340"/>
    <s v="M"/>
    <n v="2021"/>
    <n v="6"/>
    <n v="0.34"/>
    <n v="5.8823529411764701"/>
    <s v="Sodexo Ventures"/>
    <s v=" SoftBank Group"/>
    <m/>
    <m/>
  </r>
  <r>
    <x v="429"/>
    <n v="2"/>
    <x v="101"/>
    <d v="2021-05-20T00:00:00"/>
    <x v="4"/>
    <s v="San Francisco"/>
    <x v="1"/>
    <x v="1"/>
    <n v="2016"/>
    <m/>
    <n v="204"/>
    <s v="M"/>
    <n v="2021"/>
    <n v="5"/>
    <n v="0.20399999999999999"/>
    <n v="9.8039215686274517"/>
    <s v="Kleiner Perkins Caufield &amp; Byers"/>
    <s v=" Sequoia Capital"/>
    <s v=" General Catalyst"/>
    <m/>
  </r>
  <r>
    <x v="430"/>
    <n v="2"/>
    <x v="307"/>
    <d v="2021-09-15T00:00:00"/>
    <x v="4"/>
    <s v="Bangalore"/>
    <x v="6"/>
    <x v="0"/>
    <n v="2018"/>
    <m/>
    <n v="376"/>
    <s v="M"/>
    <n v="2021"/>
    <n v="3"/>
    <n v="0.376"/>
    <n v="5.3191489361702127"/>
    <s v="Sequoia Capital India"/>
    <s v=" RTP Global"/>
    <s v=" Go-Ventures"/>
    <m/>
  </r>
  <r>
    <x v="431"/>
    <n v="2"/>
    <x v="357"/>
    <d v="2021-08-13T00:00:00"/>
    <x v="3"/>
    <s v="Buenos Aires"/>
    <x v="34"/>
    <x v="4"/>
    <n v="2017"/>
    <m/>
    <n v="544"/>
    <s v="M"/>
    <n v="2021"/>
    <n v="4"/>
    <n v="0.54400000000000004"/>
    <n v="3.6764705882352939"/>
    <s v="Soros Fund Management"/>
    <s v=" Ribbit Capital"/>
    <s v=" Monashees+"/>
    <m/>
  </r>
  <r>
    <x v="432"/>
    <n v="2"/>
    <x v="358"/>
    <d v="2021-04-17T00:00:00"/>
    <x v="1"/>
    <s v="Hunan"/>
    <x v="0"/>
    <x v="0"/>
    <n v="2013"/>
    <m/>
    <n v="90"/>
    <s v="M"/>
    <n v="2021"/>
    <n v="8"/>
    <n v="0.09"/>
    <n v="22.222222222222221"/>
    <s v="Sequoia Capital China"/>
    <s v=" Warburg Pincus"/>
    <s v=" IDG Capital"/>
    <m/>
  </r>
  <r>
    <x v="433"/>
    <n v="2"/>
    <x v="337"/>
    <d v="2021-05-19T00:00:00"/>
    <x v="11"/>
    <s v="Changzhou"/>
    <x v="0"/>
    <x v="0"/>
    <n v="2014"/>
    <m/>
    <n v="125"/>
    <s v="M"/>
    <n v="2021"/>
    <n v="7"/>
    <n v="0.125"/>
    <n v="16"/>
    <s v="Shunwei Capital Partners"/>
    <s v=" China Media Group"/>
    <s v=" Guangzhou Huiyin Aofeng Equity Investment Fund"/>
    <m/>
  </r>
  <r>
    <x v="434"/>
    <n v="2"/>
    <x v="280"/>
    <d v="2021-03-25T00:00:00"/>
    <x v="1"/>
    <s v="El Segundo"/>
    <x v="1"/>
    <x v="1"/>
    <n v="2017"/>
    <m/>
    <n v="419"/>
    <s v="M"/>
    <n v="2021"/>
    <n v="4"/>
    <n v="0.41899999999999998"/>
    <n v="4.7732696897374707"/>
    <s v="T. Rowe Price"/>
    <s v=" Lockheed Martin Ventures"/>
    <s v=" Fidelity Investment"/>
    <m/>
  </r>
  <r>
    <x v="435"/>
    <n v="2"/>
    <x v="359"/>
    <d v="2017-04-14T00:00:00"/>
    <x v="0"/>
    <s v="Hamilton"/>
    <x v="35"/>
    <x v="1"/>
    <n v="2006"/>
    <m/>
    <n v="120"/>
    <s v="M"/>
    <n v="2017"/>
    <n v="11"/>
    <n v="0.12"/>
    <n v="16.666666666666668"/>
    <s v="GAM Holding"/>
    <m/>
    <m/>
    <m/>
  </r>
  <r>
    <x v="436"/>
    <n v="2"/>
    <x v="337"/>
    <d v="2021-05-19T00:00:00"/>
    <x v="0"/>
    <s v="New York"/>
    <x v="1"/>
    <x v="1"/>
    <n v="2014"/>
    <m/>
    <n v="380"/>
    <s v="M"/>
    <n v="2021"/>
    <n v="7"/>
    <n v="0.38"/>
    <n v="5.2631578947368425"/>
    <s v="March Capital Partners"/>
    <s v=" HOF Capital"/>
    <s v=" Emergence Capital Partners"/>
    <m/>
  </r>
  <r>
    <x v="437"/>
    <n v="2"/>
    <x v="251"/>
    <d v="2021-09-13T00:00:00"/>
    <x v="13"/>
    <s v="Boston"/>
    <x v="1"/>
    <x v="1"/>
    <n v="2013"/>
    <m/>
    <n v="401"/>
    <s v="M"/>
    <n v="2021"/>
    <n v="8"/>
    <n v="0.40100000000000002"/>
    <n v="4.9875311720698248"/>
    <s v="Menlo Ventures"/>
    <s v=" GGV Capital"/>
    <s v=" Flybridge Capital Partners"/>
    <m/>
  </r>
  <r>
    <x v="438"/>
    <n v="2"/>
    <x v="92"/>
    <d v="2018-01-17T00:00:00"/>
    <x v="11"/>
    <s v="Hangzhou"/>
    <x v="0"/>
    <x v="0"/>
    <n v="2015"/>
    <m/>
    <n v="744"/>
    <s v="M"/>
    <n v="2018"/>
    <n v="3"/>
    <n v="0.74399999999999999"/>
    <n v="2.6881720430107525"/>
    <s v="People Electrical Appliance Group China"/>
    <s v=" Zhongrong International Trust"/>
    <m/>
    <m/>
  </r>
  <r>
    <x v="439"/>
    <n v="2"/>
    <x v="217"/>
    <d v="2022-03-22T00:00:00"/>
    <x v="3"/>
    <s v="New York"/>
    <x v="1"/>
    <x v="1"/>
    <n v="2017"/>
    <m/>
    <n v="282"/>
    <s v="M"/>
    <n v="2022"/>
    <n v="5"/>
    <n v="0.28199999999999997"/>
    <n v="7.0921985815602842"/>
    <s v="Sequoia Capital"/>
    <s v=" Index Ventures"/>
    <s v=" S Capital"/>
    <m/>
  </r>
  <r>
    <x v="440"/>
    <n v="2"/>
    <x v="360"/>
    <d v="2015-08-20T00:00:00"/>
    <x v="10"/>
    <s v="Redwood City"/>
    <x v="1"/>
    <x v="1"/>
    <n v="2013"/>
    <m/>
    <n v="682"/>
    <s v="M"/>
    <n v="2015"/>
    <n v="2"/>
    <n v="0.68200000000000005"/>
    <n v="2.9325513196480935"/>
    <s v="Google Ventures"/>
    <s v=" Sequoia Capital"/>
    <s v=" Wakefield Group"/>
    <m/>
  </r>
  <r>
    <x v="441"/>
    <n v="2"/>
    <x v="361"/>
    <d v="2021-04-27T00:00:00"/>
    <x v="4"/>
    <s v="Burnaby"/>
    <x v="14"/>
    <x v="1"/>
    <n v="2008"/>
    <m/>
    <n v="386"/>
    <s v="M"/>
    <n v="2021"/>
    <n v="13"/>
    <n v="0.38600000000000001"/>
    <n v="5.1813471502590671"/>
    <s v="OMERS Private Equity"/>
    <s v=" T. Rowe Price"/>
    <s v=" Technology Crossover Ventures"/>
    <m/>
  </r>
  <r>
    <x v="442"/>
    <n v="2"/>
    <x v="362"/>
    <d v="2022-03-17T00:00:00"/>
    <x v="0"/>
    <s v="San Francisco"/>
    <x v="1"/>
    <x v="1"/>
    <n v="2017"/>
    <m/>
    <n v="151"/>
    <s v="M"/>
    <n v="2022"/>
    <n v="5"/>
    <n v="0.151"/>
    <n v="13.245033112582782"/>
    <s v="Andreessen Horowitz"/>
    <s v=" Greylock Partners"/>
    <s v=" Sequoia Capital"/>
    <m/>
  </r>
  <r>
    <x v="443"/>
    <n v="2"/>
    <x v="252"/>
    <d v="2021-06-01T00:00:00"/>
    <x v="13"/>
    <s v="Foster City"/>
    <x v="1"/>
    <x v="1"/>
    <n v="2013"/>
    <m/>
    <n v="390"/>
    <s v="M"/>
    <n v="2021"/>
    <n v="8"/>
    <n v="0.39"/>
    <n v="5.1282051282051277"/>
    <s v="Norwest Venture Partners"/>
    <s v=" Aspect Ventures"/>
    <s v=" Lightspeed Venture Partners"/>
    <m/>
  </r>
  <r>
    <x v="444"/>
    <n v="2"/>
    <x v="363"/>
    <d v="2019-04-02T00:00:00"/>
    <x v="5"/>
    <s v="Boston"/>
    <x v="1"/>
    <x v="1"/>
    <n v="2007"/>
    <m/>
    <n v="421"/>
    <s v="M"/>
    <n v="2019"/>
    <n v="12"/>
    <n v="0.42099999999999999"/>
    <n v="4.7505938242280283"/>
    <s v="Insight Venture Partners"/>
    <s v=" ICONIQ Capital"/>
    <s v=" Launchpad Venture Group"/>
    <m/>
  </r>
  <r>
    <x v="445"/>
    <n v="2"/>
    <x v="364"/>
    <d v="2021-09-02T00:00:00"/>
    <x v="3"/>
    <s v="San Francisco"/>
    <x v="1"/>
    <x v="1"/>
    <n v="2012"/>
    <m/>
    <n v="219"/>
    <s v="M"/>
    <n v="2021"/>
    <n v="9"/>
    <n v="0.219"/>
    <n v="9.1324200913242013"/>
    <s v="Zeev Ventures"/>
    <s v=" Menlo Ventures"/>
    <s v="Crosslink Capital"/>
    <m/>
  </r>
  <r>
    <x v="446"/>
    <n v="2"/>
    <x v="365"/>
    <d v="2021-05-04T00:00:00"/>
    <x v="4"/>
    <s v="San Francisco"/>
    <x v="1"/>
    <x v="1"/>
    <n v="2013"/>
    <m/>
    <n v="498"/>
    <s v="M"/>
    <n v="2021"/>
    <n v="8"/>
    <n v="0.498"/>
    <n v="4.0160642570281126"/>
    <s v="Norwest Venture Partners"/>
    <s v=" Hillsven Capital"/>
    <s v=" Aleph"/>
    <m/>
  </r>
  <r>
    <x v="447"/>
    <n v="2"/>
    <x v="366"/>
    <d v="2015-04-29T00:00:00"/>
    <x v="10"/>
    <s v="Waltham"/>
    <x v="1"/>
    <x v="1"/>
    <n v="2011"/>
    <m/>
    <n v="325"/>
    <s v="M"/>
    <n v="2015"/>
    <n v="4"/>
    <n v="0.32500000000000001"/>
    <n v="6.1538461538461533"/>
    <s v="TPG Growth"/>
    <s v=" Goldman Sachs"/>
    <m/>
    <m/>
  </r>
  <r>
    <x v="448"/>
    <n v="2"/>
    <x v="367"/>
    <d v="2021-07-03T00:00:00"/>
    <x v="3"/>
    <s v="San Francisco"/>
    <x v="1"/>
    <x v="1"/>
    <n v="2019"/>
    <m/>
    <n v="152"/>
    <s v="M"/>
    <n v="2021"/>
    <n v="2"/>
    <n v="0.152"/>
    <n v="13.157894736842106"/>
    <s v="Andreessen Horowitz"/>
    <s v=" Coatue Management"/>
    <s v=" Clocktower Technology Ventures"/>
    <m/>
  </r>
  <r>
    <x v="449"/>
    <n v="2"/>
    <x v="346"/>
    <d v="2021-04-29T00:00:00"/>
    <x v="3"/>
    <s v="New York"/>
    <x v="1"/>
    <x v="1"/>
    <n v="2012"/>
    <m/>
    <n v="538"/>
    <s v="M"/>
    <n v="2021"/>
    <n v="9"/>
    <n v="0.53800000000000003"/>
    <n v="3.7174721189591078"/>
    <s v="Liberty City Ventures"/>
    <s v=" RRE Ventures"/>
    <s v=" Mithril Capital Management"/>
    <m/>
  </r>
  <r>
    <x v="450"/>
    <n v="2"/>
    <x v="368"/>
    <d v="2021-05-03T00:00:00"/>
    <x v="4"/>
    <s v="Sydney"/>
    <x v="3"/>
    <x v="3"/>
    <n v="2004"/>
    <m/>
    <n v="222"/>
    <s v="M"/>
    <n v="2021"/>
    <n v="17"/>
    <n v="0.222"/>
    <n v="9.0090090090090094"/>
    <s v="Blackbird Ventures"/>
    <s v=" IndexVentures"/>
    <s v=" Tiger Global Management"/>
    <m/>
  </r>
  <r>
    <x v="451"/>
    <n v="2"/>
    <x v="200"/>
    <d v="2021-06-08T00:00:00"/>
    <x v="3"/>
    <s v="Tokyo"/>
    <x v="36"/>
    <x v="0"/>
    <n v="2013"/>
    <m/>
    <n v="190"/>
    <s v="M"/>
    <n v="2021"/>
    <n v="8"/>
    <n v="0.19"/>
    <n v="10.526315789473685"/>
    <s v="BEENEXT"/>
    <s v=" World Innovation Lab"/>
    <s v=" Light Street Capital"/>
    <m/>
  </r>
  <r>
    <x v="452"/>
    <n v="2"/>
    <x v="133"/>
    <d v="2021-03-31T00:00:00"/>
    <x v="2"/>
    <s v="San Francisco"/>
    <x v="1"/>
    <x v="1"/>
    <n v="2015"/>
    <m/>
    <n v="450"/>
    <s v="M"/>
    <n v="2021"/>
    <n v="6"/>
    <n v="0.45"/>
    <n v="4.4444444444444446"/>
    <s v="Mayfield Fund"/>
    <s v=" Shasta Ventures"/>
    <s v=" L Catterton"/>
    <m/>
  </r>
  <r>
    <x v="453"/>
    <n v="2"/>
    <x v="369"/>
    <d v="2021-10-27T00:00:00"/>
    <x v="9"/>
    <s v="Hayward"/>
    <x v="1"/>
    <x v="1"/>
    <n v="2016"/>
    <m/>
    <n v="255"/>
    <s v="M"/>
    <n v="2021"/>
    <n v="5"/>
    <n v="0.255"/>
    <n v="7.8431372549019605"/>
    <s v="Initialized Capital"/>
    <s v=" Sound Ventures"/>
    <s v=" TI Platform Management"/>
    <m/>
  </r>
  <r>
    <x v="454"/>
    <n v="2"/>
    <x v="130"/>
    <d v="2021-03-16T00:00:00"/>
    <x v="9"/>
    <s v="New York"/>
    <x v="1"/>
    <x v="1"/>
    <n v="2014"/>
    <m/>
    <n v="195"/>
    <s v="M"/>
    <n v="2021"/>
    <n v="7"/>
    <n v="0.19500000000000001"/>
    <n v="10.256410256410255"/>
    <s v="Insight Partners"/>
    <s v=" Sequoia Capital"/>
    <s v=" Index Ventures"/>
    <m/>
  </r>
  <r>
    <x v="455"/>
    <n v="2"/>
    <x v="370"/>
    <d v="2020-01-29T00:00:00"/>
    <x v="13"/>
    <s v="San Mateo"/>
    <x v="1"/>
    <x v="1"/>
    <n v="2016"/>
    <m/>
    <n v="139"/>
    <s v="M"/>
    <n v="2020"/>
    <n v="4"/>
    <n v="0.13900000000000001"/>
    <n v="14.388489208633093"/>
    <s v="next47"/>
    <s v=" First Round Capital"/>
    <s v=" Sequoia Capital"/>
    <m/>
  </r>
  <r>
    <x v="456"/>
    <n v="2"/>
    <x v="371"/>
    <d v="2022-02-01T00:00:00"/>
    <x v="3"/>
    <s v="Dublin"/>
    <x v="26"/>
    <x v="2"/>
    <n v="2019"/>
    <m/>
    <n v="236"/>
    <s v="M"/>
    <n v="2022"/>
    <n v="3"/>
    <n v="0.23599999999999999"/>
    <n v="8.4745762711864412"/>
    <s v="QED Investors"/>
    <s v=" DST Global"/>
    <s v=" Left Lane Capital"/>
    <m/>
  </r>
  <r>
    <x v="457"/>
    <n v="2"/>
    <x v="372"/>
    <d v="2015-06-16T00:00:00"/>
    <x v="4"/>
    <s v="Chongqing"/>
    <x v="0"/>
    <x v="0"/>
    <n v="2006"/>
    <m/>
    <n v="445"/>
    <s v="M"/>
    <n v="2015"/>
    <n v="9"/>
    <n v="0.44500000000000001"/>
    <n v="4.4943820224719104"/>
    <s v="Cybernaut Growth Fund"/>
    <s v=" IDG Capital"/>
    <m/>
    <m/>
  </r>
  <r>
    <x v="458"/>
    <n v="2"/>
    <x v="155"/>
    <d v="2022-01-11T00:00:00"/>
    <x v="9"/>
    <s v="San Francisco"/>
    <x v="1"/>
    <x v="1"/>
    <n v="2020"/>
    <m/>
    <n v="298"/>
    <s v="M"/>
    <n v="2022"/>
    <n v="2"/>
    <n v="0.29799999999999999"/>
    <n v="6.7114093959731544"/>
    <s v="Alta Partners"/>
    <s v=" General Catalyst"/>
    <s v=" Jove Equity Partners"/>
    <m/>
  </r>
  <r>
    <x v="459"/>
    <n v="2"/>
    <x v="78"/>
    <d v="2021-05-12T00:00:00"/>
    <x v="1"/>
    <s v="Norfolk"/>
    <x v="1"/>
    <x v="1"/>
    <n v="2017"/>
    <m/>
    <n v="624"/>
    <s v="M"/>
    <n v="2021"/>
    <n v="4"/>
    <n v="0.624"/>
    <n v="3.2051282051282053"/>
    <s v="Carsales"/>
    <m/>
    <m/>
    <m/>
  </r>
  <r>
    <x v="460"/>
    <n v="2"/>
    <x v="109"/>
    <d v="2019-03-19T00:00:00"/>
    <x v="6"/>
    <s v="New York"/>
    <x v="1"/>
    <x v="1"/>
    <n v="2014"/>
    <m/>
    <n v="266"/>
    <s v="M"/>
    <n v="2019"/>
    <n v="5"/>
    <n v="0.26600000000000001"/>
    <n v="7.518796992481203"/>
    <s v="Forerunner Ventures"/>
    <s v=" Institutional Venture Partners"/>
    <s v=" Thrive Capital"/>
    <m/>
  </r>
  <r>
    <x v="461"/>
    <n v="2"/>
    <x v="169"/>
    <d v="2021-10-12T00:00:00"/>
    <x v="4"/>
    <s v="Tel Aviv"/>
    <x v="18"/>
    <x v="0"/>
    <n v="2015"/>
    <m/>
    <n v="274"/>
    <s v="M"/>
    <n v="2021"/>
    <n v="6"/>
    <n v="0.27400000000000002"/>
    <n v="7.2992700729926998"/>
    <s v="Bessemer Venture Partners"/>
    <s v=" Eight Roads Ventures"/>
    <s v=" Battery Ventures"/>
    <m/>
  </r>
  <r>
    <x v="462"/>
    <n v="2"/>
    <x v="278"/>
    <d v="2021-12-01T00:00:00"/>
    <x v="4"/>
    <s v="Madrid"/>
    <x v="37"/>
    <x v="2"/>
    <n v="2009"/>
    <m/>
    <n v="902"/>
    <s v="M"/>
    <n v="2021"/>
    <n v="12"/>
    <n v="0.90200000000000002"/>
    <n v="2.2172949002217295"/>
    <s v="Kibo Ventures"/>
    <s v=" SoftBank Group"/>
    <s v=" Atomico"/>
    <m/>
  </r>
  <r>
    <x v="463"/>
    <n v="2"/>
    <x v="362"/>
    <d v="2022-03-17T00:00:00"/>
    <x v="4"/>
    <s v="San Francisco"/>
    <x v="1"/>
    <x v="1"/>
    <n v="2019"/>
    <m/>
    <n v="179"/>
    <s v="M"/>
    <n v="2022"/>
    <n v="3"/>
    <n v="0.17899999999999999"/>
    <n v="11.173184357541899"/>
    <s v="Paradigm"/>
    <s v=" Huobi Ventures"/>
    <s v=" Andreessen Horowitz"/>
    <m/>
  </r>
  <r>
    <x v="464"/>
    <n v="2"/>
    <x v="172"/>
    <d v="2021-07-13T00:00:00"/>
    <x v="3"/>
    <s v="Berlin"/>
    <x v="10"/>
    <x v="2"/>
    <n v="2016"/>
    <m/>
    <n v="403"/>
    <s v="M"/>
    <n v="2021"/>
    <n v="5"/>
    <n v="0.40300000000000002"/>
    <n v="4.9627791563275432"/>
    <s v="Yabeo Capital"/>
    <s v=" SBI Investment"/>
    <s v=" Vulcan Capital"/>
    <m/>
  </r>
  <r>
    <x v="465"/>
    <n v="2"/>
    <x v="373"/>
    <d v="2015-09-09T00:00:00"/>
    <x v="2"/>
    <s v="Seoul"/>
    <x v="12"/>
    <x v="0"/>
    <n v="2009"/>
    <m/>
    <n v="397"/>
    <s v="M"/>
    <n v="2015"/>
    <n v="6"/>
    <n v="0.39700000000000002"/>
    <n v="5.0377833753148611"/>
    <s v="IMM Investment"/>
    <s v=" NXC"/>
    <m/>
    <m/>
  </r>
  <r>
    <x v="466"/>
    <n v="2"/>
    <x v="374"/>
    <d v="2021-04-19T00:00:00"/>
    <x v="3"/>
    <s v="Paris"/>
    <x v="16"/>
    <x v="2"/>
    <n v="2016"/>
    <m/>
    <n v="364"/>
    <s v="M"/>
    <n v="2021"/>
    <n v="5"/>
    <n v="0.36399999999999999"/>
    <n v="5.4945054945054945"/>
    <s v="Index Ventures"/>
    <s v=" Temasek"/>
    <s v=" Portag3 Ventures"/>
    <m/>
  </r>
  <r>
    <x v="467"/>
    <n v="2"/>
    <x v="375"/>
    <d v="2020-08-18T00:00:00"/>
    <x v="10"/>
    <s v="Shanghai"/>
    <x v="0"/>
    <x v="0"/>
    <n v="2019"/>
    <m/>
    <n v="285"/>
    <s v="M"/>
    <n v="2020"/>
    <n v="1"/>
    <n v="0.28499999999999998"/>
    <n v="7.0175438596491233"/>
    <s v="V FUND"/>
    <s v=" IDG Capital"/>
    <s v=" Green Pine Capital Partners"/>
    <m/>
  </r>
  <r>
    <x v="468"/>
    <n v="2"/>
    <x v="376"/>
    <d v="2020-08-17T00:00:00"/>
    <x v="1"/>
    <s v="Paris"/>
    <x v="16"/>
    <x v="2"/>
    <n v="2013"/>
    <m/>
    <n v="517"/>
    <s v="M"/>
    <n v="2020"/>
    <n v="7"/>
    <n v="0.51700000000000002"/>
    <n v="3.8684719535783363"/>
    <s v="Tencent Holdings"/>
    <s v=" Goldman Sachs"/>
    <m/>
    <m/>
  </r>
  <r>
    <x v="469"/>
    <n v="2"/>
    <x v="377"/>
    <d v="2021-07-12T00:00:00"/>
    <x v="2"/>
    <s v="Selangor"/>
    <x v="38"/>
    <x v="0"/>
    <n v="2015"/>
    <m/>
    <n v="577"/>
    <s v="M"/>
    <n v="2021"/>
    <n v="6"/>
    <n v="0.57699999999999996"/>
    <n v="3.4662045060658579"/>
    <s v="Gobi Partners"/>
    <s v=" 500 Startups"/>
    <s v=" Ondine Capital"/>
    <m/>
  </r>
  <r>
    <x v="470"/>
    <n v="2"/>
    <x v="257"/>
    <d v="2021-05-11T00:00:00"/>
    <x v="4"/>
    <s v="San Francisco"/>
    <x v="1"/>
    <x v="1"/>
    <n v="2011"/>
    <m/>
    <n v="315"/>
    <s v="M"/>
    <n v="2021"/>
    <n v="10"/>
    <n v="0.315"/>
    <n v="6.3492063492063489"/>
    <s v="Threshold Ventures"/>
    <s v=" Baseline Ventures"/>
    <s v=" Harrison Metal"/>
    <m/>
  </r>
  <r>
    <x v="471"/>
    <n v="2"/>
    <x v="378"/>
    <d v="2022-01-27T00:00:00"/>
    <x v="2"/>
    <s v="Bangalore"/>
    <x v="6"/>
    <x v="0"/>
    <n v="2018"/>
    <m/>
    <n v="612"/>
    <s v="M"/>
    <n v="2022"/>
    <n v="4"/>
    <n v="0.61199999999999999"/>
    <n v="3.2679738562091503"/>
    <s v="Alpha Wave Global"/>
    <s v=" Matrix Partners India"/>
    <s v=" Tiger Global Management"/>
    <m/>
  </r>
  <r>
    <x v="472"/>
    <n v="2"/>
    <x v="247"/>
    <d v="2021-03-03T00:00:00"/>
    <x v="9"/>
    <s v="Denver"/>
    <x v="1"/>
    <x v="1"/>
    <n v="2013"/>
    <m/>
    <n v="403"/>
    <s v="M"/>
    <n v="2021"/>
    <n v="8"/>
    <n v="0.40300000000000002"/>
    <n v="4.9627791563275432"/>
    <s v="Alta Partners"/>
    <s v=" Questa Capital"/>
    <s v=" Echo Health Venturesl"/>
    <m/>
  </r>
  <r>
    <x v="473"/>
    <n v="2"/>
    <x v="50"/>
    <d v="2021-10-28T00:00:00"/>
    <x v="13"/>
    <s v="Hanover"/>
    <x v="1"/>
    <x v="1"/>
    <n v="2016"/>
    <m/>
    <n v="358"/>
    <s v="M"/>
    <n v="2021"/>
    <n v="5"/>
    <n v="0.35799999999999998"/>
    <n v="5.5865921787709496"/>
    <s v="DataTribe"/>
    <s v=" Energy Impact Partners"/>
    <s v=" AllegisCyber Capital"/>
    <m/>
  </r>
  <r>
    <x v="474"/>
    <n v="2"/>
    <x v="379"/>
    <d v="2020-11-03T00:00:00"/>
    <x v="5"/>
    <s v="London"/>
    <x v="4"/>
    <x v="2"/>
    <n v="2012"/>
    <m/>
    <n v="311"/>
    <s v="M"/>
    <n v="2020"/>
    <n v="8"/>
    <n v="0.311"/>
    <n v="6.430868167202572"/>
    <s v="MMC Ventures"/>
    <s v=" BGF Ventures"/>
    <s v=" Unilever Ventures"/>
    <m/>
  </r>
  <r>
    <x v="475"/>
    <n v="2"/>
    <x v="380"/>
    <d v="2021-11-07T00:00:00"/>
    <x v="0"/>
    <s v="Mountain View"/>
    <x v="1"/>
    <x v="1"/>
    <n v="2011"/>
    <m/>
    <n v="251"/>
    <s v="M"/>
    <n v="2021"/>
    <n v="10"/>
    <n v="0.251"/>
    <n v="7.9681274900398407"/>
    <s v="Nexus Venture Partners"/>
    <s v=" Transamerica Ventures"/>
    <s v=" Crane Venture Partners"/>
    <m/>
  </r>
  <r>
    <x v="476"/>
    <n v="2"/>
    <x v="218"/>
    <d v="2021-01-14T00:00:00"/>
    <x v="0"/>
    <s v="San Francisco"/>
    <x v="1"/>
    <x v="1"/>
    <n v="2016"/>
    <m/>
    <n v="195"/>
    <s v="M"/>
    <n v="2021"/>
    <n v="5"/>
    <n v="0.19500000000000001"/>
    <n v="10.256410256410255"/>
    <s v="Menlo Ventures"/>
    <s v=" Alkeon Capital Management"/>
    <s v=" Citi Ventures"/>
    <m/>
  </r>
  <r>
    <x v="477"/>
    <n v="2"/>
    <x v="381"/>
    <d v="2018-02-16T00:00:00"/>
    <x v="6"/>
    <s v="New York"/>
    <x v="1"/>
    <x v="1"/>
    <n v="2013"/>
    <m/>
    <n v="792"/>
    <s v="M"/>
    <n v="2018"/>
    <n v="5"/>
    <n v="0.79200000000000004"/>
    <n v="2.5252525252525251"/>
    <s v="Thrive Capital"/>
    <s v=" Tiger Global Management"/>
    <s v=" Temasek"/>
    <m/>
  </r>
  <r>
    <x v="478"/>
    <n v="2"/>
    <x v="382"/>
    <d v="2018-10-22T00:00:00"/>
    <x v="6"/>
    <s v="San Francisco"/>
    <x v="1"/>
    <x v="1"/>
    <n v="2007"/>
    <m/>
    <n v="542"/>
    <s v="M"/>
    <n v="2018"/>
    <n v="11"/>
    <n v="0.54200000000000004"/>
    <n v="3.6900369003690034"/>
    <s v="Tao Capital Partners"/>
    <s v=" Global Asset Capital"/>
    <s v=" Tiger Global Management"/>
    <m/>
  </r>
  <r>
    <x v="479"/>
    <n v="2"/>
    <x v="383"/>
    <d v="2022-02-02T00:00:00"/>
    <x v="4"/>
    <s v="San Francisco"/>
    <x v="1"/>
    <x v="1"/>
    <n v="2014"/>
    <m/>
    <n v="261"/>
    <s v="M"/>
    <n v="2022"/>
    <n v="8"/>
    <n v="0.26100000000000001"/>
    <n v="7.6628352490421454"/>
    <s v="Index Ventures"/>
    <s v=" Kleiner Perkins Caufield &amp; Byers"/>
    <s v=" Bessemer Venture Partners"/>
    <m/>
  </r>
  <r>
    <x v="480"/>
    <n v="2"/>
    <x v="384"/>
    <d v="2021-11-04T00:00:00"/>
    <x v="7"/>
    <s v="Redwood City"/>
    <x v="1"/>
    <x v="1"/>
    <n v="2011"/>
    <m/>
    <n v="237"/>
    <s v="M"/>
    <n v="2021"/>
    <n v="10"/>
    <n v="0.23699999999999999"/>
    <n v="8.4388185654008439"/>
    <s v="Crosslink Capital"/>
    <s v=" .406 Ventures"/>
    <s v=" Sapphire Ventures"/>
    <m/>
  </r>
  <r>
    <x v="481"/>
    <n v="2"/>
    <x v="242"/>
    <d v="2022-02-16T00:00:00"/>
    <x v="3"/>
    <s v="Los Angeles"/>
    <x v="1"/>
    <x v="1"/>
    <n v="2019"/>
    <m/>
    <n v="231"/>
    <s v="M"/>
    <n v="2022"/>
    <n v="3"/>
    <n v="0.23100000000000001"/>
    <n v="8.6580086580086579"/>
    <s v="SoftBank Group"/>
    <s v=" Access Industries"/>
    <s v=" Crossbeam Venture Partners"/>
    <m/>
  </r>
  <r>
    <x v="482"/>
    <n v="2"/>
    <x v="246"/>
    <d v="2021-03-01T00:00:00"/>
    <x v="2"/>
    <s v="Paris"/>
    <x v="16"/>
    <x v="2"/>
    <n v="2009"/>
    <m/>
    <n v="663"/>
    <s v="M"/>
    <n v="2021"/>
    <n v="12"/>
    <n v="0.66300000000000003"/>
    <n v="3.0165912518853695"/>
    <s v="Eurazeo"/>
    <s v=" IDInvest Partners"/>
    <s v=" Balderton Capital"/>
    <m/>
  </r>
  <r>
    <x v="483"/>
    <n v="2"/>
    <x v="385"/>
    <d v="2021-09-07T00:00:00"/>
    <x v="3"/>
    <s v="Dakar"/>
    <x v="39"/>
    <x v="5"/>
    <n v="2018"/>
    <m/>
    <n v="200"/>
    <s v="M"/>
    <n v="2021"/>
    <n v="3"/>
    <n v="0.2"/>
    <n v="10"/>
    <s v="Stripe"/>
    <s v=" Founders Fund"/>
    <s v=" Partech Partners"/>
    <m/>
  </r>
  <r>
    <x v="484"/>
    <n v="2"/>
    <x v="386"/>
    <d v="2021-11-09T00:00:00"/>
    <x v="3"/>
    <s v="Austin"/>
    <x v="1"/>
    <x v="1"/>
    <n v="2015"/>
    <m/>
    <n v="275"/>
    <s v="M"/>
    <n v="2021"/>
    <n v="6"/>
    <n v="0.27500000000000002"/>
    <n v="7.2727272727272725"/>
    <s v="Greycroft"/>
    <s v=" Lerer Hippeau"/>
    <s v=" Geekdom Fund"/>
    <m/>
  </r>
  <r>
    <x v="485"/>
    <n v="2"/>
    <x v="270"/>
    <d v="2021-05-25T00:00:00"/>
    <x v="1"/>
    <s v="New York"/>
    <x v="1"/>
    <x v="1"/>
    <n v="2015"/>
    <m/>
    <n v="497"/>
    <s v="M"/>
    <n v="2021"/>
    <n v="6"/>
    <n v="0.497"/>
    <n v="4.0241448692152915"/>
    <s v="Temasek"/>
    <s v=" Google Ventures"/>
    <s v=" General Catalyst"/>
    <m/>
  </r>
  <r>
    <x v="486"/>
    <n v="2"/>
    <x v="387"/>
    <d v="2020-09-24T00:00:00"/>
    <x v="3"/>
    <s v="Atlanta"/>
    <x v="1"/>
    <x v="1"/>
    <n v="2014"/>
    <m/>
    <n v="557"/>
    <s v="M"/>
    <n v="2020"/>
    <n v="6"/>
    <n v="0.55700000000000005"/>
    <n v="3.5906642728904843"/>
    <s v="Relay Ventures"/>
    <s v=" TTV Capital"/>
    <s v=" Canapi Ventures"/>
    <m/>
  </r>
  <r>
    <x v="487"/>
    <n v="2"/>
    <x v="388"/>
    <d v="2019-04-23T00:00:00"/>
    <x v="5"/>
    <s v="San Francisco"/>
    <x v="1"/>
    <x v="1"/>
    <n v="2013"/>
    <m/>
    <n v="417"/>
    <s v="M"/>
    <n v="2019"/>
    <n v="6"/>
    <n v="0.41699999999999998"/>
    <n v="4.7961630695443649"/>
    <s v="Google Ventures"/>
    <s v=" Index Ventures"/>
    <s v=" Scale Venture Partners"/>
    <m/>
  </r>
  <r>
    <x v="488"/>
    <n v="2"/>
    <x v="340"/>
    <d v="2021-07-29T00:00:00"/>
    <x v="4"/>
    <s v="Louvain-la-Neuve"/>
    <x v="21"/>
    <x v="2"/>
    <n v="2005"/>
    <m/>
    <n v="229"/>
    <s v="M"/>
    <n v="2021"/>
    <n v="16"/>
    <n v="0.22900000000000001"/>
    <n v="8.7336244541484707"/>
    <s v="Summit Partners"/>
    <s v=" Noshaq"/>
    <s v=" Sofinnova Partners"/>
    <m/>
  </r>
  <r>
    <x v="489"/>
    <n v="2"/>
    <x v="389"/>
    <d v="2020-02-11T00:00:00"/>
    <x v="1"/>
    <s v="Santa Monica"/>
    <x v="1"/>
    <x v="1"/>
    <n v="2010"/>
    <m/>
    <n v="275"/>
    <s v="M"/>
    <n v="2020"/>
    <n v="10"/>
    <n v="0.27500000000000002"/>
    <n v="7.2727272727272725"/>
    <s v="RedBird Capital Partners"/>
    <s v=" CJ ENM"/>
    <s v=" Tencent Holdings"/>
    <m/>
  </r>
  <r>
    <x v="490"/>
    <n v="2"/>
    <x v="390"/>
    <d v="2015-10-27T00:00:00"/>
    <x v="0"/>
    <s v="Chicago"/>
    <x v="1"/>
    <x v="1"/>
    <n v="2014"/>
    <m/>
    <n v="218"/>
    <s v="M"/>
    <n v="2015"/>
    <n v="1"/>
    <n v="0.218"/>
    <n v="9.1743119266055047"/>
    <s v="Revolution"/>
    <s v=" New Enterprise Associates"/>
    <s v=" Caterpillar"/>
    <m/>
  </r>
  <r>
    <x v="491"/>
    <n v="2"/>
    <x v="391"/>
    <d v="2021-12-10T00:00:00"/>
    <x v="3"/>
    <s v="Ho Chi Minh City"/>
    <x v="29"/>
    <x v="0"/>
    <n v="2013"/>
    <m/>
    <n v="434"/>
    <s v="M"/>
    <n v="2021"/>
    <n v="8"/>
    <n v="0.434"/>
    <n v="4.6082949308755765"/>
    <s v="Goodwater Capital"/>
    <s v=" Warburg Pincus"/>
    <s v=" GS Growth"/>
    <m/>
  </r>
  <r>
    <x v="492"/>
    <n v="2"/>
    <x v="187"/>
    <d v="2021-07-28T00:00:00"/>
    <x v="4"/>
    <s v="San Francisco"/>
    <x v="1"/>
    <x v="1"/>
    <n v="2012"/>
    <m/>
    <n v="334"/>
    <s v="M"/>
    <n v="2021"/>
    <n v="9"/>
    <n v="0.33400000000000002"/>
    <n v="5.9880239520958076"/>
    <s v="Accel"/>
    <s v=" Alven Capital"/>
    <s v=" Storm Ventures"/>
    <m/>
  </r>
  <r>
    <x v="493"/>
    <n v="2"/>
    <x v="392"/>
    <d v="2021-10-06T00:00:00"/>
    <x v="4"/>
    <s v="Lehi"/>
    <x v="1"/>
    <x v="1"/>
    <n v="2013"/>
    <m/>
    <n v="277"/>
    <s v="M"/>
    <n v="2021"/>
    <n v="8"/>
    <n v="0.27700000000000002"/>
    <n v="7.2202166064981945"/>
    <s v="Knox Lane"/>
    <s v=" Ainge Advisory"/>
    <s v=" Carlson Private Capital Partners"/>
    <m/>
  </r>
  <r>
    <x v="494"/>
    <n v="2"/>
    <x v="393"/>
    <d v="2021-11-24T00:00:00"/>
    <x v="2"/>
    <s v="Gurugram"/>
    <x v="6"/>
    <x v="0"/>
    <n v="2015"/>
    <m/>
    <n v="509"/>
    <s v="M"/>
    <n v="2021"/>
    <n v="6"/>
    <n v="0.50900000000000001"/>
    <n v="3.9292730844793713"/>
    <s v="General Catalyst"/>
    <s v=" Eleation Capital"/>
    <s v=" Avenir Growth Capital"/>
    <m/>
  </r>
  <r>
    <x v="495"/>
    <n v="2"/>
    <x v="394"/>
    <d v="2021-06-07T00:00:00"/>
    <x v="13"/>
    <s v="Vancouver"/>
    <x v="14"/>
    <x v="1"/>
    <n v="2011"/>
    <m/>
    <n v="474"/>
    <s v="M"/>
    <n v="2021"/>
    <n v="10"/>
    <n v="0.47399999999999998"/>
    <n v="4.2194092827004219"/>
    <s v="Blumberg Capital"/>
    <s v=" American Express Ventures"/>
    <s v=" BDC Venture Capital"/>
    <m/>
  </r>
  <r>
    <x v="496"/>
    <n v="2"/>
    <x v="395"/>
    <d v="2018-11-01T00:00:00"/>
    <x v="6"/>
    <s v="Mountain View"/>
    <x v="1"/>
    <x v="1"/>
    <n v="2015"/>
    <m/>
    <n v="423"/>
    <s v="M"/>
    <n v="2018"/>
    <n v="3"/>
    <n v="0.42299999999999999"/>
    <n v="4.7281323877068555"/>
    <s v="Softbank Group"/>
    <s v=" AME Cloud Ventures"/>
    <s v=" SignalFire"/>
    <m/>
  </r>
  <r>
    <x v="497"/>
    <n v="2"/>
    <x v="396"/>
    <d v="2018-04-16T00:00:00"/>
    <x v="11"/>
    <s v="Shanghai"/>
    <x v="0"/>
    <x v="0"/>
    <n v="2017"/>
    <m/>
    <n v="792"/>
    <s v="M"/>
    <n v="2018"/>
    <n v="1"/>
    <n v="0.79200000000000004"/>
    <n v="2.5252525252525251"/>
    <s v="Jiangsu Sha Steel Group"/>
    <s v=" Shanghai Puyin Industry"/>
    <s v=" Funa Yuanchuang Technology"/>
    <m/>
  </r>
  <r>
    <x v="498"/>
    <n v="2"/>
    <x v="397"/>
    <d v="2021-05-05T00:00:00"/>
    <x v="3"/>
    <s v="Mexico City"/>
    <x v="13"/>
    <x v="1"/>
    <n v="2014"/>
    <m/>
    <n v="378"/>
    <s v="M"/>
    <n v="2021"/>
    <n v="7"/>
    <n v="0.378"/>
    <n v="5.2910052910052912"/>
    <s v="Pantera Capital"/>
    <s v=" QED Investors"/>
    <s v=" Coinbase Ventures"/>
    <m/>
  </r>
  <r>
    <x v="499"/>
    <n v="2"/>
    <x v="240"/>
    <d v="2022-02-23T00:00:00"/>
    <x v="0"/>
    <s v="Mountain View"/>
    <x v="1"/>
    <x v="1"/>
    <n v="2009"/>
    <m/>
    <n v="422"/>
    <s v="M"/>
    <n v="2022"/>
    <n v="13"/>
    <n v="0.42199999999999999"/>
    <n v="4.7393364928909953"/>
    <s v="Bain Capital Ventures"/>
    <s v=" Sixth Street Growth"/>
    <s v=" Lightspeed Venture Partners"/>
    <m/>
  </r>
  <r>
    <x v="500"/>
    <n v="2"/>
    <x v="361"/>
    <d v="2021-04-27T00:00:00"/>
    <x v="3"/>
    <s v="New York"/>
    <x v="1"/>
    <x v="1"/>
    <n v="2015"/>
    <m/>
    <n v="402"/>
    <s v="M"/>
    <n v="2021"/>
    <n v="6"/>
    <n v="0.40200000000000002"/>
    <n v="4.9751243781094523"/>
    <s v="Expa"/>
    <s v=" QED Investors"/>
    <s v=" Foundation Capital"/>
    <m/>
  </r>
  <r>
    <x v="501"/>
    <n v="2"/>
    <x v="76"/>
    <d v="2020-10-06T00:00:00"/>
    <x v="4"/>
    <s v="San Francisco"/>
    <x v="1"/>
    <x v="1"/>
    <n v="2011"/>
    <m/>
    <n v="400"/>
    <s v="M"/>
    <n v="2020"/>
    <n v="9"/>
    <n v="0.4"/>
    <n v="5"/>
    <s v="Andreessen Horowitz"/>
    <s v=" Google Ventures"/>
    <s v=" Section 32"/>
    <m/>
  </r>
  <r>
    <x v="502"/>
    <n v="2"/>
    <x v="398"/>
    <d v="2022-02-15T00:00:00"/>
    <x v="5"/>
    <s v="Beijing"/>
    <x v="0"/>
    <x v="0"/>
    <n v="2006"/>
    <m/>
    <n v="710"/>
    <s v="M"/>
    <n v="2022"/>
    <n v="16"/>
    <n v="0.71"/>
    <n v="2.8169014084507045"/>
    <s v="Eastern Bell Capital 32"/>
    <s v=" SDIC CMC Investment Management"/>
    <s v=" Trustbridge Partners"/>
    <m/>
  </r>
  <r>
    <x v="503"/>
    <n v="2"/>
    <x v="29"/>
    <d v="2019-06-12T00:00:00"/>
    <x v="4"/>
    <s v="New York"/>
    <x v="1"/>
    <x v="1"/>
    <n v="2012"/>
    <m/>
    <n v="525"/>
    <s v="M"/>
    <n v="2019"/>
    <n v="7"/>
    <n v="0.52500000000000002"/>
    <n v="3.8095238095238093"/>
    <s v="General Atlantic"/>
    <s v=" SoftBank Group"/>
    <s v=" Atomico"/>
    <m/>
  </r>
  <r>
    <x v="504"/>
    <n v="2"/>
    <x v="399"/>
    <d v="2019-11-11T00:00:00"/>
    <x v="2"/>
    <s v="Seoul"/>
    <x v="12"/>
    <x v="0"/>
    <n v="2001"/>
    <m/>
    <n v="287"/>
    <s v="M"/>
    <n v="2019"/>
    <n v="18"/>
    <n v="0.28699999999999998"/>
    <n v="6.9686411149825789"/>
    <s v="Sequoia Capital"/>
    <m/>
    <m/>
    <m/>
  </r>
  <r>
    <x v="505"/>
    <n v="2"/>
    <x v="400"/>
    <d v="2018-02-22T00:00:00"/>
    <x v="1"/>
    <s v="Unterfoehring"/>
    <x v="10"/>
    <x v="2"/>
    <n v="2016"/>
    <m/>
    <n v="550"/>
    <s v="M"/>
    <n v="2018"/>
    <n v="2"/>
    <n v="0.55000000000000004"/>
    <n v="3.6363636363636362"/>
    <s v="General Atlantic"/>
    <m/>
    <m/>
    <m/>
  </r>
  <r>
    <x v="506"/>
    <n v="2"/>
    <x v="192"/>
    <d v="2021-08-10T00:00:00"/>
    <x v="9"/>
    <s v="Boston"/>
    <x v="1"/>
    <x v="1"/>
    <n v="2012"/>
    <m/>
    <n v="259"/>
    <s v="M"/>
    <n v="2021"/>
    <n v="9"/>
    <n v="0.25900000000000001"/>
    <n v="7.7220077220077217"/>
    <s v="Sierra Ventures"/>
    <s v=" Battery Ventures"/>
    <s v=" Asset Management Ventures"/>
    <m/>
  </r>
  <r>
    <x v="507"/>
    <n v="2"/>
    <x v="79"/>
    <d v="2021-03-29T00:00:00"/>
    <x v="1"/>
    <s v="San Francisco"/>
    <x v="1"/>
    <x v="1"/>
    <n v="2012"/>
    <m/>
    <n v="351"/>
    <s v="M"/>
    <n v="2021"/>
    <n v="9"/>
    <n v="0.35099999999999998"/>
    <n v="5.6980056980056988"/>
    <s v="Fashion Tech Lab"/>
    <s v=" Fidelity Investments"/>
    <s v=" Vast Ventures"/>
    <m/>
  </r>
  <r>
    <x v="508"/>
    <n v="2"/>
    <x v="401"/>
    <d v="2021-08-04T00:00:00"/>
    <x v="4"/>
    <s v="Atlanta"/>
    <x v="1"/>
    <x v="1"/>
    <n v="2014"/>
    <m/>
    <n v="172"/>
    <s v="M"/>
    <n v="2021"/>
    <n v="7"/>
    <n v="0.17199999999999999"/>
    <n v="11.627906976744187"/>
    <s v="Google Ventures"/>
    <s v=" Kleiner Perkins Caufield &amp; Byers"/>
    <s v=" Stripes Group"/>
    <m/>
  </r>
  <r>
    <x v="509"/>
    <n v="2"/>
    <x v="402"/>
    <d v="2019-07-31T00:00:00"/>
    <x v="0"/>
    <s v="Jerusalem"/>
    <x v="18"/>
    <x v="0"/>
    <n v="2013"/>
    <m/>
    <n v="305"/>
    <s v="M"/>
    <n v="2019"/>
    <n v="6"/>
    <n v="0.30499999999999999"/>
    <n v="6.557377049180328"/>
    <s v="Viola Ventures"/>
    <s v=" Insight Partners"/>
    <s v=" ClalTech"/>
    <s v=" Goldman Sachs"/>
  </r>
  <r>
    <x v="510"/>
    <n v="2"/>
    <x v="403"/>
    <d v="2021-09-23T00:00:00"/>
    <x v="10"/>
    <s v="New York"/>
    <x v="1"/>
    <x v="1"/>
    <n v="2016"/>
    <m/>
    <n v="240"/>
    <s v="M"/>
    <n v="2021"/>
    <n v="5"/>
    <n v="0.24"/>
    <n v="8.3333333333333339"/>
    <s v="SOSV"/>
    <s v=" Khosla Ventures"/>
    <s v=" Lerer Hippeau"/>
    <m/>
  </r>
  <r>
    <x v="511"/>
    <n v="2"/>
    <x v="360"/>
    <d v="2015-08-20T00:00:00"/>
    <x v="9"/>
    <s v="New York"/>
    <x v="1"/>
    <x v="1"/>
    <n v="2007"/>
    <m/>
    <n v="374"/>
    <s v="M"/>
    <n v="2015"/>
    <n v="8"/>
    <n v="0.374"/>
    <n v="5.3475935828877006"/>
    <s v="Founders Fund"/>
    <s v=" Khosla Ventures"/>
    <s v=" Goldman Sachs"/>
    <m/>
  </r>
  <r>
    <x v="512"/>
    <n v="2"/>
    <x v="404"/>
    <d v="2022-01-12T00:00:00"/>
    <x v="1"/>
    <s v="Colchester"/>
    <x v="4"/>
    <x v="2"/>
    <n v="2018"/>
    <m/>
    <n v="193"/>
    <s v="M"/>
    <n v="2022"/>
    <n v="4"/>
    <n v="0.193"/>
    <n v="10.362694300518134"/>
    <s v="Deer Park Road"/>
    <s v=" Altamont Capital Partners"/>
    <s v=" Eldridge"/>
    <m/>
  </r>
  <r>
    <x v="513"/>
    <n v="2"/>
    <x v="405"/>
    <d v="2019-10-08T00:00:00"/>
    <x v="14"/>
    <s v="Shanghai"/>
    <x v="0"/>
    <x v="0"/>
    <n v="2005"/>
    <m/>
    <n v="298"/>
    <s v="M"/>
    <n v="2019"/>
    <n v="14"/>
    <n v="0.29799999999999999"/>
    <n v="6.7114093959731544"/>
    <s v="Zhangjiang Haocheng Venture Capital"/>
    <s v=" Walden International"/>
    <s v=" Intel Capital"/>
    <m/>
  </r>
  <r>
    <x v="514"/>
    <n v="2"/>
    <x v="406"/>
    <d v="2021-06-15T00:00:00"/>
    <x v="3"/>
    <s v="Mountain View"/>
    <x v="1"/>
    <x v="1"/>
    <n v="2009"/>
    <m/>
    <n v="676"/>
    <s v="M"/>
    <n v="2021"/>
    <n v="12"/>
    <n v="0.67600000000000005"/>
    <n v="2.9585798816568047"/>
    <s v="8VC"/>
    <s v=" D1 Capital Partners"/>
    <s v=" Sway Ventures"/>
    <m/>
  </r>
  <r>
    <x v="515"/>
    <n v="2"/>
    <x v="407"/>
    <d v="2018-03-08T00:00:00"/>
    <x v="0"/>
    <s v="Shanghai"/>
    <x v="0"/>
    <x v="0"/>
    <n v="2012"/>
    <m/>
    <n v="401"/>
    <s v="M"/>
    <n v="2018"/>
    <n v="6"/>
    <n v="0.40100000000000002"/>
    <n v="4.9875311720698248"/>
    <s v="Sequoia Capital China"/>
    <s v=" Banyan Capital"/>
    <m/>
    <m/>
  </r>
  <r>
    <x v="516"/>
    <n v="2"/>
    <x v="408"/>
    <d v="2021-09-08T00:00:00"/>
    <x v="3"/>
    <s v="Sao Paulo"/>
    <x v="23"/>
    <x v="4"/>
    <n v="2015"/>
    <m/>
    <n v="345"/>
    <s v="M"/>
    <n v="2021"/>
    <n v="6"/>
    <n v="0.34499999999999997"/>
    <n v="5.7971014492753632"/>
    <s v="Plug and Play Ventures"/>
    <s v=" Valor Capital Group"/>
    <s v=" DST Global"/>
    <m/>
  </r>
  <r>
    <x v="517"/>
    <n v="2"/>
    <x v="409"/>
    <d v="2021-12-22T00:00:00"/>
    <x v="4"/>
    <s v="San Francisco"/>
    <x v="1"/>
    <x v="1"/>
    <n v="2000"/>
    <m/>
    <n v="96"/>
    <s v="M"/>
    <n v="2021"/>
    <n v="21"/>
    <n v="9.6000000000000002E-2"/>
    <n v="20.833333333333332"/>
    <s v="Sequoia Capital"/>
    <m/>
    <m/>
    <m/>
  </r>
  <r>
    <x v="518"/>
    <n v="2"/>
    <x v="410"/>
    <d v="2022-03-04T00:00:00"/>
    <x v="11"/>
    <s v="Bruchsal"/>
    <x v="10"/>
    <x v="2"/>
    <n v="2011"/>
    <m/>
    <n v="599"/>
    <s v="M"/>
    <n v="2022"/>
    <n v="11"/>
    <n v="0.59899999999999998"/>
    <n v="3.33889816360601"/>
    <s v="btov Partners"/>
    <s v=" Geely"/>
    <s v=" Intel Capital"/>
    <m/>
  </r>
  <r>
    <x v="519"/>
    <n v="2"/>
    <x v="231"/>
    <d v="2022-03-09T00:00:00"/>
    <x v="3"/>
    <s v="Irvine"/>
    <x v="1"/>
    <x v="1"/>
    <n v="2012"/>
    <m/>
    <n v="507"/>
    <s v="M"/>
    <n v="2022"/>
    <n v="10"/>
    <n v="0.50700000000000001"/>
    <n v="3.9447731755424065"/>
    <s v="e.ventures"/>
    <s v=" Bain Capital Ventures"/>
    <s v=" Greycroft"/>
    <m/>
  </r>
  <r>
    <x v="520"/>
    <n v="2"/>
    <x v="115"/>
    <d v="2021-01-19T00:00:00"/>
    <x v="9"/>
    <s v="Bethesda"/>
    <x v="1"/>
    <x v="1"/>
    <n v="2014"/>
    <m/>
    <n v="295"/>
    <s v="M"/>
    <n v="2021"/>
    <n v="7"/>
    <n v="0.29499999999999998"/>
    <n v="6.7796610169491531"/>
    <s v="Venrock"/>
    <s v=" CVF Capital Partners"/>
    <s v=" ARCH Venture Partners"/>
    <m/>
  </r>
  <r>
    <x v="521"/>
    <n v="2"/>
    <x v="392"/>
    <d v="2021-10-06T00:00:00"/>
    <x v="3"/>
    <s v="Bangalore"/>
    <x v="6"/>
    <x v="0"/>
    <n v="2017"/>
    <m/>
    <n v="301"/>
    <s v="M"/>
    <n v="2021"/>
    <n v="4"/>
    <n v="0.30099999999999999"/>
    <n v="6.6445182724252492"/>
    <s v="Tiger Global Management"/>
    <s v=" Sequoia Capital India"/>
    <s v=" Ribbit Capital"/>
    <m/>
  </r>
  <r>
    <x v="522"/>
    <n v="2"/>
    <x v="411"/>
    <d v="2022-03-29T00:00:00"/>
    <x v="0"/>
    <s v="Boston"/>
    <x v="1"/>
    <x v="1"/>
    <n v="2018"/>
    <m/>
    <n v="300"/>
    <s v="M"/>
    <n v="2022"/>
    <n v="4"/>
    <n v="0.3"/>
    <n v="6.666666666666667"/>
    <s v="Sixth Street Partners"/>
    <s v=" Declaration Partners"/>
    <s v=" Maverick Ventures Israel"/>
    <m/>
  </r>
  <r>
    <x v="523"/>
    <n v="2"/>
    <x v="412"/>
    <d v="2020-10-27T00:00:00"/>
    <x v="4"/>
    <s v="Santa Clara"/>
    <x v="1"/>
    <x v="1"/>
    <n v="2016"/>
    <m/>
    <n v="397"/>
    <s v="M"/>
    <n v="2020"/>
    <n v="4"/>
    <n v="0.39700000000000002"/>
    <n v="5.0377833753148611"/>
    <s v="Foundation Capital"/>
    <s v=" Institutional Venture Partners"/>
    <s v=" General Catalyst"/>
    <m/>
  </r>
  <r>
    <x v="524"/>
    <n v="2"/>
    <x v="413"/>
    <d v="2020-02-07T00:00:00"/>
    <x v="2"/>
    <s v="Pune"/>
    <x v="6"/>
    <x v="0"/>
    <n v="2010"/>
    <m/>
    <n v="441"/>
    <s v="M"/>
    <n v="2020"/>
    <n v="10"/>
    <n v="0.441"/>
    <n v="4.5351473922902494"/>
    <s v="SoftBank Group"/>
    <s v=" SAIF Partners India"/>
    <s v=" Valiant Capital Partners"/>
    <m/>
  </r>
  <r>
    <x v="525"/>
    <n v="2"/>
    <x v="287"/>
    <d v="2021-06-21T00:00:00"/>
    <x v="5"/>
    <s v="Berlin"/>
    <x v="10"/>
    <x v="2"/>
    <n v="2016"/>
    <m/>
    <n v="593"/>
    <s v="M"/>
    <n v="2021"/>
    <n v="5"/>
    <n v="0.59299999999999997"/>
    <n v="3.3726812816188874"/>
    <s v="Cherry Ventures"/>
    <s v=" Northzone Ventures"/>
    <s v=" Global Founders Capital"/>
    <m/>
  </r>
  <r>
    <x v="526"/>
    <n v="2"/>
    <x v="414"/>
    <d v="2022-02-08T00:00:00"/>
    <x v="3"/>
    <s v="London"/>
    <x v="4"/>
    <x v="2"/>
    <n v="2011"/>
    <m/>
    <n v="529"/>
    <s v="M"/>
    <n v="2022"/>
    <n v="11"/>
    <n v="0.52900000000000003"/>
    <n v="3.7807183364839316"/>
    <s v="Accel"/>
    <s v=" Passion Capital"/>
    <s v=" Balderton Capital"/>
    <m/>
  </r>
  <r>
    <x v="527"/>
    <n v="2"/>
    <x v="301"/>
    <d v="2017-11-01T00:00:00"/>
    <x v="4"/>
    <s v="New York"/>
    <x v="1"/>
    <x v="1"/>
    <n v="2011"/>
    <m/>
    <n v="349"/>
    <s v="M"/>
    <n v="2017"/>
    <n v="6"/>
    <n v="0.34899999999999998"/>
    <n v="5.7306590257879657"/>
    <s v="FirstMark Capital"/>
    <s v=" Tiger Global Management"/>
    <s v=" ICONIQ Capital"/>
    <m/>
  </r>
  <r>
    <x v="528"/>
    <n v="2"/>
    <x v="415"/>
    <d v="2022-03-14T00:00:00"/>
    <x v="3"/>
    <s v="Orlando"/>
    <x v="1"/>
    <x v="1"/>
    <n v="2019"/>
    <m/>
    <n v="268"/>
    <s v="M"/>
    <n v="2022"/>
    <n v="3"/>
    <n v="0.26800000000000002"/>
    <n v="7.4626865671641784"/>
    <s v="Tencent Holdings"/>
    <s v=" CRV"/>
    <s v=" Clocktower Technology Ventures"/>
    <m/>
  </r>
  <r>
    <x v="529"/>
    <n v="2"/>
    <x v="341"/>
    <d v="2021-10-26T00:00:00"/>
    <x v="4"/>
    <s v="Palo Alto"/>
    <x v="1"/>
    <x v="1"/>
    <n v="2013"/>
    <m/>
    <n v="507"/>
    <s v="M"/>
    <n v="2021"/>
    <n v="8"/>
    <n v="0.50700000000000001"/>
    <n v="3.9447731755424065"/>
    <s v="GSR Ventures"/>
    <s v=" Sapphire Ventures"/>
    <s v=" Streamlined Ventures"/>
    <m/>
  </r>
  <r>
    <x v="530"/>
    <n v="2"/>
    <x v="195"/>
    <d v="2021-06-30T00:00:00"/>
    <x v="0"/>
    <s v="Mountain View"/>
    <x v="1"/>
    <x v="1"/>
    <n v="2016"/>
    <m/>
    <n v="305"/>
    <s v="M"/>
    <n v="2021"/>
    <n v="5"/>
    <n v="0.30499999999999999"/>
    <n v="6.557377049180328"/>
    <s v="Lightspeed Venture Partners"/>
    <s v=" Sapphire Ventures"/>
    <s v=" Kleiner Perkins Caufield &amp; Byers"/>
    <m/>
  </r>
  <r>
    <x v="531"/>
    <n v="2"/>
    <x v="216"/>
    <d v="2021-01-13T00:00:00"/>
    <x v="3"/>
    <s v="Lehi"/>
    <x v="1"/>
    <x v="1"/>
    <n v="2010"/>
    <m/>
    <n v="450"/>
    <s v="M"/>
    <n v="2021"/>
    <n v="11"/>
    <n v="0.45"/>
    <n v="4.4444444444444446"/>
    <s v="Point72 Ventures"/>
    <s v=" Pelion Venture Partners"/>
    <s v=" Commerce Ventures"/>
    <m/>
  </r>
  <r>
    <x v="532"/>
    <n v="2"/>
    <x v="416"/>
    <d v="2022-01-06T00:00:00"/>
    <x v="3"/>
    <s v="London"/>
    <x v="4"/>
    <x v="2"/>
    <n v="2016"/>
    <m/>
    <n v="496"/>
    <s v="M"/>
    <n v="2022"/>
    <n v="6"/>
    <n v="0.496"/>
    <n v="4.032258064516129"/>
    <s v="Accel"/>
    <s v=" frst"/>
    <s v=" Kima Ventures"/>
    <m/>
  </r>
  <r>
    <x v="533"/>
    <n v="2"/>
    <x v="417"/>
    <d v="2021-05-06T00:00:00"/>
    <x v="3"/>
    <s v="Los Angeles"/>
    <x v="1"/>
    <x v="1"/>
    <n v="2017"/>
    <m/>
    <n v="277"/>
    <s v="M"/>
    <n v="2021"/>
    <n v="4"/>
    <n v="0.27700000000000002"/>
    <n v="7.2202166064981945"/>
    <s v="ICONIQ Growth"/>
    <s v=" Bain Capital Ventures"/>
    <s v=" Summit Partners"/>
    <m/>
  </r>
  <r>
    <x v="534"/>
    <n v="2"/>
    <x v="418"/>
    <d v="2022-03-10T00:00:00"/>
    <x v="3"/>
    <s v="Oakland"/>
    <x v="1"/>
    <x v="1"/>
    <n v="2015"/>
    <m/>
    <n v="365"/>
    <s v="M"/>
    <n v="2022"/>
    <n v="7"/>
    <n v="0.36499999999999999"/>
    <n v="5.4794520547945202"/>
    <s v="Khosla Ventures"/>
    <s v=" Bain Capital Ventures"/>
    <s v=" Lightspeed Venture Partners"/>
    <m/>
  </r>
  <r>
    <x v="535"/>
    <n v="2"/>
    <x v="361"/>
    <d v="2021-04-27T00:00:00"/>
    <x v="2"/>
    <s v="Gurgaon"/>
    <x v="6"/>
    <x v="0"/>
    <n v="2014"/>
    <m/>
    <n v="371"/>
    <s v="M"/>
    <n v="2021"/>
    <n v="7"/>
    <n v="0.371"/>
    <n v="5.3908355795148246"/>
    <s v="VY Capital"/>
    <s v=" Accel"/>
    <s v=" Elevation Capital"/>
    <m/>
  </r>
  <r>
    <x v="536"/>
    <n v="2"/>
    <x v="141"/>
    <d v="2021-12-16T00:00:00"/>
    <x v="4"/>
    <s v="New York"/>
    <x v="1"/>
    <x v="1"/>
    <n v="2012"/>
    <m/>
    <n v="487"/>
    <s v="M"/>
    <n v="2021"/>
    <n v="9"/>
    <n v="0.48699999999999999"/>
    <n v="4.1067761806981524"/>
    <s v="Square Peg Capital"/>
    <s v=" TDM Growth Partners"/>
    <s v=" Tiger Global Management"/>
    <m/>
  </r>
  <r>
    <x v="537"/>
    <n v="2"/>
    <x v="419"/>
    <d v="2021-03-08T00:00:00"/>
    <x v="3"/>
    <s v="London"/>
    <x v="4"/>
    <x v="2"/>
    <n v="2014"/>
    <m/>
    <n v="791"/>
    <s v="M"/>
    <n v="2021"/>
    <n v="7"/>
    <n v="0.79100000000000004"/>
    <n v="2.5284450063211126"/>
    <s v="JTC Group"/>
    <s v=" Qatar Investment Authority"/>
    <s v=" Fidelity Investment"/>
    <m/>
  </r>
  <r>
    <x v="538"/>
    <n v="2"/>
    <x v="314"/>
    <d v="2022-01-10T00:00:00"/>
    <x v="2"/>
    <s v="Paris"/>
    <x v="16"/>
    <x v="2"/>
    <n v="2019"/>
    <m/>
    <n v="422"/>
    <s v="M"/>
    <n v="2022"/>
    <n v="3"/>
    <n v="0.42199999999999999"/>
    <n v="4.7393364928909953"/>
    <s v="Global Founders Capital"/>
    <s v=" Aglae Ventures"/>
    <s v=" Alven Capital"/>
    <m/>
  </r>
  <r>
    <x v="539"/>
    <n v="2"/>
    <x v="305"/>
    <d v="2018-12-19T00:00:00"/>
    <x v="0"/>
    <s v="Beijing"/>
    <x v="0"/>
    <x v="0"/>
    <n v="2015"/>
    <m/>
    <n v="1"/>
    <s v="B"/>
    <n v="2018"/>
    <n v="3"/>
    <n v="1"/>
    <n v="2"/>
    <s v="Sequoia Capital China"/>
    <s v=" China Construction Bank"/>
    <s v=" Bank of China"/>
    <m/>
  </r>
  <r>
    <x v="540"/>
    <n v="2"/>
    <x v="403"/>
    <d v="2021-09-23T00:00:00"/>
    <x v="0"/>
    <s v="Singapore"/>
    <x v="24"/>
    <x v="0"/>
    <n v="2016"/>
    <m/>
    <n v="536"/>
    <s v="M"/>
    <n v="2021"/>
    <n v="5"/>
    <n v="0.53600000000000003"/>
    <n v="3.7313432835820892"/>
    <s v="Vision Plus Capital"/>
    <s v=" GSR Ventures"/>
    <s v=" ZhenFund"/>
    <m/>
  </r>
  <r>
    <x v="541"/>
    <n v="2"/>
    <x v="420"/>
    <d v="2021-10-18T00:00:00"/>
    <x v="4"/>
    <s v="Singapore"/>
    <x v="17"/>
    <x v="2"/>
    <n v="2016"/>
    <m/>
    <n v="210"/>
    <s v="M"/>
    <n v="2021"/>
    <n v="5"/>
    <n v="0.21"/>
    <n v="9.5238095238095237"/>
    <s v="Institutional Venture Partners"/>
    <s v=" Atomico"/>
    <s v=" Earlybird Venture Capital"/>
    <m/>
  </r>
  <r>
    <x v="542"/>
    <n v="2"/>
    <x v="398"/>
    <d v="2022-02-15T00:00:00"/>
    <x v="2"/>
    <s v="Singapore"/>
    <x v="7"/>
    <x v="0"/>
    <n v="2014"/>
    <m/>
    <n v="438"/>
    <s v="M"/>
    <n v="2022"/>
    <n v="8"/>
    <n v="0.438"/>
    <n v="4.5662100456621006"/>
    <s v="DCM Ventures"/>
    <s v=" IDG Capital"/>
    <s v=" Siam Commercial Bank"/>
    <m/>
  </r>
  <r>
    <x v="543"/>
    <n v="2"/>
    <x v="162"/>
    <d v="2020-05-26T00:00:00"/>
    <x v="1"/>
    <s v="Goleta"/>
    <x v="1"/>
    <x v="1"/>
    <n v="2012"/>
    <m/>
    <n v="640"/>
    <s v="M"/>
    <n v="2020"/>
    <n v="8"/>
    <n v="0.64"/>
    <n v="3.125"/>
    <s v="Upfront Ventures"/>
    <s v=" Tao Capital Partners"/>
    <s v=" Andreessen Horowitz"/>
    <m/>
  </r>
  <r>
    <x v="544"/>
    <n v="2"/>
    <x v="64"/>
    <d v="2020-01-21T00:00:00"/>
    <x v="14"/>
    <s v="San Francisco"/>
    <x v="1"/>
    <x v="1"/>
    <n v="2011"/>
    <m/>
    <n v="293"/>
    <s v="M"/>
    <n v="2020"/>
    <n v="9"/>
    <n v="0.29299999999999998"/>
    <n v="6.8259385665529013"/>
    <s v="Magma Venture Partners"/>
    <s v=" Pitango Venture Capital"/>
    <s v=" Qumra Capital"/>
    <m/>
  </r>
  <r>
    <x v="545"/>
    <n v="2"/>
    <x v="421"/>
    <d v="2012-12-17T00:00:00"/>
    <x v="0"/>
    <s v="Chicago"/>
    <x v="1"/>
    <x v="1"/>
    <n v="2012"/>
    <m/>
    <n v="658"/>
    <s v="M"/>
    <n v="2012"/>
    <n v="0"/>
    <n v="0.65800000000000003"/>
    <n v="3.0395136778115499"/>
    <s v="RRE Ventures"/>
    <s v=" Tiger Global"/>
    <s v=" August Capital"/>
    <m/>
  </r>
  <r>
    <x v="546"/>
    <n v="2"/>
    <x v="408"/>
    <d v="2021-09-08T00:00:00"/>
    <x v="4"/>
    <s v="Santa Clara"/>
    <x v="1"/>
    <x v="1"/>
    <n v="2014"/>
    <m/>
    <n v="341"/>
    <s v="M"/>
    <n v="2021"/>
    <n v="7"/>
    <n v="0.34100000000000003"/>
    <n v="5.8651026392961869"/>
    <s v="Ignition Partners"/>
    <s v=" Formation 8"/>
    <s v=" CRV"/>
    <m/>
  </r>
  <r>
    <x v="547"/>
    <n v="2"/>
    <x v="422"/>
    <d v="2015-09-16T00:00:00"/>
    <x v="11"/>
    <s v="Paris"/>
    <x v="16"/>
    <x v="2"/>
    <n v="2006"/>
    <m/>
    <n v="449"/>
    <s v="M"/>
    <n v="2015"/>
    <n v="9"/>
    <n v="0.44900000000000001"/>
    <n v="4.4543429844097995"/>
    <s v="Accel Partners"/>
    <s v=" Index Ventures"/>
    <s v=" Insight Venture Partners"/>
    <m/>
  </r>
  <r>
    <x v="548"/>
    <n v="2"/>
    <x v="423"/>
    <d v="2021-09-22T00:00:00"/>
    <x v="0"/>
    <s v="Shanghai"/>
    <x v="0"/>
    <x v="0"/>
    <n v="2016"/>
    <m/>
    <n v="115"/>
    <s v="M"/>
    <n v="2021"/>
    <n v="5"/>
    <n v="0.115"/>
    <n v="17.391304347826086"/>
    <s v="Northern Light Venture Capital"/>
    <s v=" Xiaomi"/>
    <s v=" FutureX Capital"/>
    <m/>
  </r>
  <r>
    <x v="549"/>
    <n v="2"/>
    <x v="424"/>
    <d v="2021-06-18T00:00:00"/>
    <x v="3"/>
    <s v="Amsterdam"/>
    <x v="15"/>
    <x v="2"/>
    <n v="2013"/>
    <m/>
    <n v="281"/>
    <s v="M"/>
    <n v="2021"/>
    <n v="8"/>
    <n v="0.28100000000000003"/>
    <n v="7.1174377224199281"/>
    <s v="Undisclosed"/>
    <m/>
    <m/>
    <m/>
  </r>
  <r>
    <x v="550"/>
    <n v="2"/>
    <x v="425"/>
    <d v="2019-02-06T00:00:00"/>
    <x v="6"/>
    <s v="San Francisco"/>
    <x v="1"/>
    <x v="1"/>
    <n v="2012"/>
    <m/>
    <n v="218"/>
    <s v="M"/>
    <n v="2019"/>
    <n v="7"/>
    <n v="0.218"/>
    <n v="9.1743119266055047"/>
    <s v="Insight Venture Partners"/>
    <s v=" TPG Growth"/>
    <s v=" Sound Ventures"/>
    <m/>
  </r>
  <r>
    <x v="551"/>
    <n v="2"/>
    <x v="426"/>
    <d v="2021-05-31T00:00:00"/>
    <x v="3"/>
    <s v="San Francisco"/>
    <x v="1"/>
    <x v="1"/>
    <n v="2017"/>
    <m/>
    <n v="302"/>
    <s v="M"/>
    <n v="2021"/>
    <n v="4"/>
    <n v="0.30199999999999999"/>
    <n v="6.6225165562913908"/>
    <s v="Deciens Capital"/>
    <s v=" Bezos Expeditions"/>
    <s v=" 500 Startups"/>
    <m/>
  </r>
  <r>
    <x v="552"/>
    <n v="2"/>
    <x v="170"/>
    <d v="2021-04-20T00:00:00"/>
    <x v="3"/>
    <s v="Toronto"/>
    <x v="14"/>
    <x v="1"/>
    <n v="2015"/>
    <m/>
    <n v="433"/>
    <s v="M"/>
    <n v="2021"/>
    <n v="6"/>
    <n v="0.433"/>
    <n v="4.6189376443418011"/>
    <s v="Highland Capital Partners"/>
    <s v=" Oak HC/FT Partners"/>
    <s v=" Emergence Capital Partners"/>
    <m/>
  </r>
  <r>
    <x v="553"/>
    <n v="2"/>
    <x v="50"/>
    <d v="2021-10-28T00:00:00"/>
    <x v="7"/>
    <s v="Portola Valley"/>
    <x v="1"/>
    <x v="1"/>
    <n v="2021"/>
    <m/>
    <n v="300"/>
    <s v="M"/>
    <n v="2021"/>
    <n v="0"/>
    <n v="0.3"/>
    <n v="6.666666666666667"/>
    <s v="Lightspeed Venture Partners"/>
    <s v=" Almaz Capital Partners"/>
    <s v=" Altimeter Capital"/>
    <m/>
  </r>
  <r>
    <x v="554"/>
    <n v="2"/>
    <x v="144"/>
    <d v="2021-06-10T00:00:00"/>
    <x v="3"/>
    <s v="Mexico City"/>
    <x v="13"/>
    <x v="1"/>
    <n v="2012"/>
    <m/>
    <n v="381"/>
    <s v="M"/>
    <n v="2021"/>
    <n v="9"/>
    <n v="0.38100000000000001"/>
    <n v="5.2493438320209975"/>
    <s v="Alta Ventures Mexico"/>
    <s v=" General Atlantic"/>
    <s v=" SoftBank Group"/>
    <m/>
  </r>
  <r>
    <x v="555"/>
    <n v="2"/>
    <x v="398"/>
    <d v="2022-02-15T00:00:00"/>
    <x v="4"/>
    <s v="Santa Clara"/>
    <x v="1"/>
    <x v="1"/>
    <n v="2011"/>
    <m/>
    <n v="100"/>
    <s v="M"/>
    <n v="2022"/>
    <n v="11"/>
    <n v="0.1"/>
    <n v="20"/>
    <s v="Blackstone"/>
    <s v=" Bessemer Venture Partners"/>
    <m/>
    <m/>
  </r>
  <r>
    <x v="556"/>
    <n v="2"/>
    <x v="168"/>
    <d v="2021-11-22T00:00:00"/>
    <x v="5"/>
    <s v="San Francisco"/>
    <x v="1"/>
    <x v="1"/>
    <n v="2017"/>
    <m/>
    <n v="456"/>
    <s v="M"/>
    <n v="2021"/>
    <n v="4"/>
    <n v="0.45600000000000002"/>
    <n v="4.3859649122807012"/>
    <s v="8VC"/>
    <s v=" Activant Capital"/>
    <s v=" GLP Capital Partners"/>
    <m/>
  </r>
  <r>
    <x v="557"/>
    <n v="2"/>
    <x v="357"/>
    <d v="2021-08-13T00:00:00"/>
    <x v="3"/>
    <s v="San Francisco"/>
    <x v="1"/>
    <x v="1"/>
    <n v="2017"/>
    <m/>
    <n v="370"/>
    <s v="M"/>
    <n v="2021"/>
    <n v="4"/>
    <n v="0.37"/>
    <n v="5.4054054054054053"/>
    <s v="Andreessen Horowitz"/>
    <s v=" Caffeinated Capital"/>
    <s v=" SciFi VC"/>
    <m/>
  </r>
  <r>
    <x v="558"/>
    <n v="2"/>
    <x v="107"/>
    <d v="2021-01-06T00:00:00"/>
    <x v="7"/>
    <s v="Santa Clara"/>
    <x v="1"/>
    <x v="1"/>
    <n v="2015"/>
    <m/>
    <n v="410"/>
    <s v="M"/>
    <n v="2021"/>
    <n v="6"/>
    <n v="0.41"/>
    <n v="4.8780487804878048"/>
    <s v="Lightspeed Venture Partners"/>
    <s v=" Redpoint Ventures"/>
    <s v=" Norwest Venture Partners"/>
    <m/>
  </r>
  <r>
    <x v="559"/>
    <n v="2"/>
    <x v="427"/>
    <d v="2019-06-20T00:00:00"/>
    <x v="7"/>
    <s v="Sunnyvale"/>
    <x v="1"/>
    <x v="1"/>
    <n v="2007"/>
    <m/>
    <n v="475"/>
    <s v="M"/>
    <n v="2019"/>
    <n v="12"/>
    <n v="0.47499999999999998"/>
    <n v="4.2105263157894735"/>
    <s v="Nexus Venture Partners"/>
    <s v=" Tenaya Capital"/>
    <s v=" Sequoia Capital"/>
    <m/>
  </r>
  <r>
    <x v="560"/>
    <n v="2"/>
    <x v="428"/>
    <d v="2020-03-10T00:00:00"/>
    <x v="4"/>
    <s v="Oakland"/>
    <x v="1"/>
    <x v="1"/>
    <n v="2010"/>
    <m/>
    <n v="299"/>
    <s v="M"/>
    <n v="2020"/>
    <n v="10"/>
    <n v="0.29899999999999999"/>
    <n v="6.6889632107023411"/>
    <s v="K9 Ventures"/>
    <s v=" Menlo Ventures"/>
    <s v=" Andreessen Horowitz"/>
    <m/>
  </r>
  <r>
    <x v="561"/>
    <n v="2"/>
    <x v="429"/>
    <d v="2022-01-17T00:00:00"/>
    <x v="10"/>
    <s v="Croix"/>
    <x v="16"/>
    <x v="2"/>
    <n v="2015"/>
    <m/>
    <n v="450"/>
    <s v="M"/>
    <n v="2022"/>
    <n v="7"/>
    <n v="0.45"/>
    <n v="4.4444444444444446"/>
    <s v="Breega Capital"/>
    <s v=" Iris Capital"/>
    <s v=" 360 Capital Partners"/>
    <m/>
  </r>
  <r>
    <x v="562"/>
    <n v="2"/>
    <x v="430"/>
    <d v="2018-08-01T00:00:00"/>
    <x v="10"/>
    <s v="Somerville"/>
    <x v="1"/>
    <x v="1"/>
    <n v="2011"/>
    <m/>
    <n v="251"/>
    <s v="M"/>
    <n v="2018"/>
    <n v="7"/>
    <n v="0.251"/>
    <n v="7.9681274900398407"/>
    <s v="Pitango Venture Capital"/>
    <s v=" DFJ Growth Fund"/>
    <s v=" Foundry Group"/>
    <m/>
  </r>
  <r>
    <x v="563"/>
    <n v="2"/>
    <x v="122"/>
    <d v="2021-03-17T00:00:00"/>
    <x v="6"/>
    <s v="Shanghai"/>
    <x v="0"/>
    <x v="0"/>
    <n v="2017"/>
    <m/>
    <n v="523"/>
    <s v="M"/>
    <n v="2021"/>
    <n v="4"/>
    <n v="0.52300000000000002"/>
    <n v="3.8240917782026767"/>
    <s v="Tiantu Capital"/>
    <s v=" CMB International Capital"/>
    <s v=" Vision Knight Capital"/>
    <m/>
  </r>
  <r>
    <x v="564"/>
    <n v="2"/>
    <x v="106"/>
    <d v="2021-04-21T00:00:00"/>
    <x v="0"/>
    <s v="San Francisco"/>
    <x v="1"/>
    <x v="1"/>
    <n v="2013"/>
    <m/>
    <n v="121"/>
    <s v="M"/>
    <n v="2021"/>
    <n v="8"/>
    <n v="0.121"/>
    <n v="16.528925619834713"/>
    <s v="Tomales Bay Capital"/>
    <s v=" Bain &amp; Company"/>
    <s v=" General Catalyst"/>
    <m/>
  </r>
  <r>
    <x v="565"/>
    <n v="2"/>
    <x v="431"/>
    <d v="2016-09-05T00:00:00"/>
    <x v="2"/>
    <s v="Beijing"/>
    <x v="0"/>
    <x v="0"/>
    <n v="2013"/>
    <m/>
    <n v="517"/>
    <s v="M"/>
    <n v="2016"/>
    <n v="3"/>
    <n v="0.51700000000000002"/>
    <n v="3.8684719535783363"/>
    <s v="Zheshang Venture Capital"/>
    <s v=" GP Capital"/>
    <s v=" Western Capital Management"/>
    <m/>
  </r>
  <r>
    <x v="566"/>
    <n v="2"/>
    <x v="432"/>
    <d v="2020-12-17T00:00:00"/>
    <x v="5"/>
    <s v="Dallas"/>
    <x v="1"/>
    <x v="1"/>
    <n v="2001"/>
    <s v="Unknown"/>
    <m/>
    <m/>
    <n v="2020"/>
    <n v="19"/>
    <n v="0"/>
    <e v="#DIV/0!"/>
    <s v="Blackstone"/>
    <m/>
    <m/>
    <m/>
  </r>
  <r>
    <x v="567"/>
    <n v="2"/>
    <x v="406"/>
    <d v="2021-06-15T00:00:00"/>
    <x v="4"/>
    <s v="San Francisco"/>
    <x v="1"/>
    <x v="1"/>
    <n v="2013"/>
    <m/>
    <n v="342"/>
    <s v="M"/>
    <n v="2021"/>
    <n v="8"/>
    <n v="0.34200000000000003"/>
    <n v="5.8479532163742682"/>
    <s v="CRV"/>
    <s v=" Blue Cloud Ventures"/>
    <s v=" Index Ventures"/>
    <m/>
  </r>
  <r>
    <x v="568"/>
    <n v="2"/>
    <x v="365"/>
    <d v="2021-05-04T00:00:00"/>
    <x v="4"/>
    <s v="Irvine"/>
    <x v="1"/>
    <x v="1"/>
    <n v="2010"/>
    <m/>
    <n v="550"/>
    <s v="M"/>
    <n v="2021"/>
    <n v="11"/>
    <n v="0.55000000000000004"/>
    <n v="3.6363636363636362"/>
    <s v="Meritech Capital Partners"/>
    <s v=" Tiger Global Management"/>
    <s v=" Spectrum Equity"/>
    <m/>
  </r>
  <r>
    <x v="569"/>
    <n v="2"/>
    <x v="433"/>
    <d v="2019-03-27T00:00:00"/>
    <x v="13"/>
    <s v="Miami"/>
    <x v="1"/>
    <x v="1"/>
    <n v="2000"/>
    <m/>
    <n v="545"/>
    <s v="M"/>
    <n v="2019"/>
    <n v="19"/>
    <n v="0.54500000000000004"/>
    <n v="3.6697247706422016"/>
    <s v="Insight Partners"/>
    <s v=" TPG Alternative &amp; Renewable Technologies"/>
    <s v=" Ireland Strategic Investment Fund"/>
    <m/>
  </r>
  <r>
    <x v="570"/>
    <n v="2"/>
    <x v="434"/>
    <d v="2020-05-19T00:00:00"/>
    <x v="14"/>
    <s v="Beijing"/>
    <x v="0"/>
    <x v="0"/>
    <n v="2014"/>
    <m/>
    <n v="614"/>
    <s v="M"/>
    <n v="2020"/>
    <n v="6"/>
    <n v="0.61399999999999999"/>
    <n v="3.2573289902280131"/>
    <s v="Bertelsmann Asia Investments"/>
    <s v=" GGV Capital"/>
    <s v=" Morningside Venture Capital"/>
    <m/>
  </r>
  <r>
    <x v="571"/>
    <n v="2"/>
    <x v="361"/>
    <d v="2021-04-27T00:00:00"/>
    <x v="9"/>
    <s v="Stockholm"/>
    <x v="2"/>
    <x v="2"/>
    <n v="2014"/>
    <m/>
    <n v="569"/>
    <s v="M"/>
    <n v="2021"/>
    <n v="7"/>
    <n v="0.56899999999999995"/>
    <n v="3.5149384885764503"/>
    <s v="Index Ventures"/>
    <s v=" Creandum"/>
    <s v=" Accel"/>
    <m/>
  </r>
  <r>
    <x v="572"/>
    <n v="2"/>
    <x v="435"/>
    <d v="2019-06-05T00:00:00"/>
    <x v="5"/>
    <s v="Sao Paulo"/>
    <x v="23"/>
    <x v="4"/>
    <n v="2013"/>
    <m/>
    <n v="507"/>
    <s v="M"/>
    <n v="2019"/>
    <n v="6"/>
    <n v="0.50700000000000001"/>
    <n v="3.9447731755424065"/>
    <s v="Qualcomm Ventures"/>
    <s v=" SoftBank Group"/>
    <s v=" Monashees+"/>
    <m/>
  </r>
  <r>
    <x v="573"/>
    <n v="2"/>
    <x v="168"/>
    <d v="2021-11-22T00:00:00"/>
    <x v="4"/>
    <s v="Dallas"/>
    <x v="1"/>
    <x v="1"/>
    <n v="2011"/>
    <m/>
    <n v="315"/>
    <s v="M"/>
    <n v="2021"/>
    <n v="10"/>
    <n v="0.315"/>
    <n v="6.3492063492063489"/>
    <s v="SoftBank Group"/>
    <s v=" Maverick Capital"/>
    <m/>
    <m/>
  </r>
  <r>
    <x v="574"/>
    <n v="2"/>
    <x v="377"/>
    <d v="2021-07-12T00:00:00"/>
    <x v="3"/>
    <s v="Aarhus"/>
    <x v="20"/>
    <x v="2"/>
    <n v="2015"/>
    <m/>
    <n v="448"/>
    <s v="M"/>
    <n v="2021"/>
    <n v="6"/>
    <n v="0.44800000000000001"/>
    <n v="4.4642857142857144"/>
    <s v="SEED Capital"/>
    <s v=" Greyhound Capital"/>
    <s v=" Socii Capital"/>
    <m/>
  </r>
  <r>
    <x v="575"/>
    <n v="2"/>
    <x v="436"/>
    <d v="2019-05-23T00:00:00"/>
    <x v="12"/>
    <s v="Beijing"/>
    <x v="0"/>
    <x v="0"/>
    <n v="2010"/>
    <m/>
    <n v="503"/>
    <s v="M"/>
    <n v="2019"/>
    <n v="9"/>
    <n v="0.503"/>
    <n v="3.9761431411530817"/>
    <s v="Qiming Venture Partners"/>
    <s v=" Capital Today"/>
    <s v=" General Atlantic"/>
    <m/>
  </r>
  <r>
    <x v="576"/>
    <n v="2"/>
    <x v="437"/>
    <d v="2014-10-21T00:00:00"/>
    <x v="10"/>
    <s v="Plantation"/>
    <x v="1"/>
    <x v="1"/>
    <n v="2010"/>
    <m/>
    <n v="3"/>
    <s v="B"/>
    <n v="2014"/>
    <n v="4"/>
    <n v="3"/>
    <n v="0.66666666666666663"/>
    <s v="Obvious Ventures"/>
    <s v=" Qualcomm Ventures"/>
    <s v=" Andreessen Horowitz"/>
    <m/>
  </r>
  <r>
    <x v="577"/>
    <n v="2"/>
    <x v="106"/>
    <d v="2021-04-21T00:00:00"/>
    <x v="2"/>
    <s v="Pennsauken"/>
    <x v="1"/>
    <x v="1"/>
    <n v="2018"/>
    <m/>
    <n v="527"/>
    <s v="M"/>
    <n v="2021"/>
    <n v="3"/>
    <n v="0.52700000000000002"/>
    <n v="3.795066413662239"/>
    <s v="Accel"/>
    <s v=" D1 Capita Partners"/>
    <s v=" Greenoaks Capital Management"/>
    <m/>
  </r>
  <r>
    <x v="578"/>
    <n v="2"/>
    <x v="392"/>
    <d v="2021-10-06T00:00:00"/>
    <x v="3"/>
    <s v="San Francisco"/>
    <x v="1"/>
    <x v="1"/>
    <n v="2018"/>
    <m/>
    <n v="183"/>
    <s v="M"/>
    <n v="2021"/>
    <n v="3"/>
    <n v="0.183"/>
    <n v="10.928961748633879"/>
    <s v="Benchmark"/>
    <s v=" Altimeter Capital"/>
    <s v=" Quiet Capital"/>
    <m/>
  </r>
  <r>
    <x v="579"/>
    <n v="2"/>
    <x v="12"/>
    <d v="2021-07-20T00:00:00"/>
    <x v="4"/>
    <s v="San Francisco"/>
    <x v="1"/>
    <x v="1"/>
    <n v="2011"/>
    <m/>
    <n v="192"/>
    <s v="M"/>
    <n v="2021"/>
    <n v="10"/>
    <n v="0.192"/>
    <n v="10.416666666666666"/>
    <s v="Insight Partners"/>
    <s v=" Tiger Global Management"/>
    <s v=" Gradient Ventures"/>
    <m/>
  </r>
  <r>
    <x v="580"/>
    <n v="2"/>
    <x v="52"/>
    <d v="2021-11-01T00:00:00"/>
    <x v="3"/>
    <s v="Taguig City"/>
    <x v="40"/>
    <x v="0"/>
    <n v="2015"/>
    <m/>
    <n v="475"/>
    <s v="M"/>
    <n v="2021"/>
    <n v="6"/>
    <n v="0.47499999999999998"/>
    <n v="4.2105263157894735"/>
    <s v="Insight Partners"/>
    <s v=" Warburg Pincus"/>
    <s v=" Ayala Corporation"/>
    <m/>
  </r>
  <r>
    <x v="581"/>
    <n v="2"/>
    <x v="321"/>
    <d v="2021-06-17T00:00:00"/>
    <x v="7"/>
    <s v="San Mateo"/>
    <x v="1"/>
    <x v="1"/>
    <n v="2007"/>
    <m/>
    <n v="408"/>
    <s v="M"/>
    <n v="2021"/>
    <n v="14"/>
    <n v="0.40799999999999997"/>
    <n v="4.9019607843137258"/>
    <s v="Eight Roads Ventures"/>
    <s v=" One Peak Partners"/>
    <s v=" Creandum"/>
    <m/>
  </r>
  <r>
    <x v="582"/>
    <n v="2"/>
    <x v="99"/>
    <d v="2021-11-17T00:00:00"/>
    <x v="4"/>
    <s v="San Francisco"/>
    <x v="1"/>
    <x v="1"/>
    <n v="2014"/>
    <m/>
    <n v="202"/>
    <s v="M"/>
    <n v="2021"/>
    <n v="7"/>
    <n v="0.20200000000000001"/>
    <n v="9.9009900990099009"/>
    <s v="Andreessen Horowitz"/>
    <s v=" Kleiner Perkins Caufield &amp; Byers"/>
    <s v=" EQT Ventures"/>
    <m/>
  </r>
  <r>
    <x v="583"/>
    <n v="2"/>
    <x v="438"/>
    <d v="2019-03-04T00:00:00"/>
    <x v="1"/>
    <s v="Leudelange"/>
    <x v="41"/>
    <x v="2"/>
    <n v="2012"/>
    <m/>
    <n v="285"/>
    <s v="M"/>
    <n v="2019"/>
    <n v="7"/>
    <n v="0.28499999999999998"/>
    <n v="7.0175438596491233"/>
    <s v="A&amp;NN"/>
    <s v=" Rusnano"/>
    <m/>
    <m/>
  </r>
  <r>
    <x v="584"/>
    <n v="2"/>
    <x v="159"/>
    <d v="2021-08-23T00:00:00"/>
    <x v="3"/>
    <s v="Lagos"/>
    <x v="42"/>
    <x v="5"/>
    <n v="2018"/>
    <m/>
    <n v="570"/>
    <s v="M"/>
    <n v="2021"/>
    <n v="3"/>
    <n v="0.56999999999999995"/>
    <n v="3.5087719298245617"/>
    <s v="Sequoia Capital China"/>
    <s v=" Source Code Capital"/>
    <s v=" Redpoint Ventures China"/>
    <m/>
  </r>
  <r>
    <x v="585"/>
    <n v="2"/>
    <x v="337"/>
    <d v="2021-05-19T00:00:00"/>
    <x v="3"/>
    <s v="Miami"/>
    <x v="1"/>
    <x v="1"/>
    <n v="2019"/>
    <m/>
    <n v="566"/>
    <s v="M"/>
    <n v="2021"/>
    <n v="2"/>
    <n v="0.56599999999999995"/>
    <n v="3.5335689045936398"/>
    <s v="next47"/>
    <s v=" MaC Venture Capital"/>
    <s v=" FinVC"/>
    <m/>
  </r>
  <r>
    <x v="586"/>
    <n v="2"/>
    <x v="439"/>
    <d v="2018-05-17T00:00:00"/>
    <x v="0"/>
    <s v="Tokyo"/>
    <x v="36"/>
    <x v="0"/>
    <n v="2014"/>
    <m/>
    <n v="147"/>
    <s v="M"/>
    <n v="2018"/>
    <n v="4"/>
    <n v="0.14699999999999999"/>
    <n v="13.605442176870749"/>
    <s v="Toyota Motor Corporation"/>
    <s v=" Mizuho Financial Group"/>
    <s v=" FANUC"/>
    <m/>
  </r>
  <r>
    <x v="587"/>
    <n v="2"/>
    <x v="440"/>
    <d v="2017-04-21T00:00:00"/>
    <x v="4"/>
    <s v="Mountain View"/>
    <x v="1"/>
    <x v="1"/>
    <n v="2009"/>
    <m/>
    <n v="226"/>
    <s v="M"/>
    <n v="2017"/>
    <n v="8"/>
    <n v="0.22600000000000001"/>
    <n v="8.8495575221238933"/>
    <s v="Y Combinator"/>
    <s v=" Matrix Partners"/>
    <s v=" Benchmark"/>
    <m/>
  </r>
  <r>
    <x v="588"/>
    <n v="2"/>
    <x v="120"/>
    <d v="2020-08-25T00:00:00"/>
    <x v="7"/>
    <s v="Mountain View"/>
    <x v="1"/>
    <x v="1"/>
    <n v="2011"/>
    <m/>
    <n v="356"/>
    <s v="M"/>
    <n v="2020"/>
    <n v="9"/>
    <n v="0.35599999999999998"/>
    <n v="5.617977528089888"/>
    <s v="Viola Ventures"/>
    <s v=" Dell Technologies Capital"/>
    <s v=" Bain Capital Ventures"/>
    <m/>
  </r>
  <r>
    <x v="589"/>
    <n v="2"/>
    <x v="93"/>
    <d v="2019-08-05T00:00:00"/>
    <x v="14"/>
    <s v="Tokyo"/>
    <x v="36"/>
    <x v="0"/>
    <n v="2012"/>
    <m/>
    <n v="410"/>
    <s v="M"/>
    <n v="2019"/>
    <n v="7"/>
    <n v="0.41"/>
    <n v="4.8780487804878048"/>
    <s v="Japan Post Capital"/>
    <s v=" Globis Capital Partners"/>
    <s v=" Atomico"/>
    <m/>
  </r>
  <r>
    <x v="590"/>
    <n v="2"/>
    <x v="171"/>
    <d v="2021-09-16T00:00:00"/>
    <x v="9"/>
    <s v="New York"/>
    <x v="1"/>
    <x v="1"/>
    <n v="2016"/>
    <m/>
    <n v="296"/>
    <s v="M"/>
    <n v="2021"/>
    <n v="5"/>
    <n v="0.29599999999999999"/>
    <n v="6.756756756756757"/>
    <s v="Rethink Impact"/>
    <s v=" Work-Bench"/>
    <s v=" RRE Ventures"/>
    <m/>
  </r>
  <r>
    <x v="591"/>
    <n v="2"/>
    <x v="99"/>
    <d v="2021-11-17T00:00:00"/>
    <x v="13"/>
    <s v="Netanya"/>
    <x v="18"/>
    <x v="0"/>
    <n v="2018"/>
    <m/>
    <n v="161"/>
    <s v="M"/>
    <n v="2021"/>
    <n v="3"/>
    <n v="0.161"/>
    <n v="12.422360248447205"/>
    <s v="Sequoia Capital"/>
    <s v=" Paradigm"/>
    <s v=" Pantera Capital"/>
    <m/>
  </r>
  <r>
    <x v="592"/>
    <n v="2"/>
    <x v="168"/>
    <d v="2021-11-22T00:00:00"/>
    <x v="9"/>
    <s v="New York"/>
    <x v="1"/>
    <x v="1"/>
    <n v="2015"/>
    <m/>
    <n v="296"/>
    <s v="M"/>
    <n v="2021"/>
    <n v="6"/>
    <n v="0.29599999999999999"/>
    <n v="6.756756756756757"/>
    <s v="Khosla Ventures"/>
    <s v=" Green Innovations"/>
    <s v=" Founders Fund"/>
    <m/>
  </r>
  <r>
    <x v="593"/>
    <n v="2"/>
    <x v="441"/>
    <d v="2021-10-25T00:00:00"/>
    <x v="12"/>
    <s v="Berlin"/>
    <x v="10"/>
    <x v="2"/>
    <n v="2018"/>
    <m/>
    <n v="587"/>
    <s v="M"/>
    <n v="2021"/>
    <n v="3"/>
    <n v="0.58699999999999997"/>
    <n v="3.4071550255536627"/>
    <s v="Northzone Ventures"/>
    <s v=" White Star Capital"/>
    <s v=" Novator Partners"/>
    <m/>
  </r>
  <r>
    <x v="594"/>
    <n v="2"/>
    <x v="442"/>
    <d v="2012-02-13T00:00:00"/>
    <x v="6"/>
    <s v="Kowloon"/>
    <x v="11"/>
    <x v="0"/>
    <n v="1999"/>
    <m/>
    <n v="200"/>
    <s v="M"/>
    <n v="2012"/>
    <n v="13"/>
    <n v="0.2"/>
    <n v="10"/>
    <s v="L Capital Partners"/>
    <m/>
    <m/>
    <m/>
  </r>
  <r>
    <x v="595"/>
    <n v="2"/>
    <x v="76"/>
    <d v="2020-10-06T00:00:00"/>
    <x v="3"/>
    <s v="New York"/>
    <x v="1"/>
    <x v="1"/>
    <n v="2017"/>
    <m/>
    <n v="365"/>
    <s v="M"/>
    <n v="2020"/>
    <n v="3"/>
    <n v="0.36499999999999999"/>
    <n v="5.4794520547945202"/>
    <s v="Blackrock"/>
    <s v=" capitalG"/>
    <s v=" World Lab Innovation"/>
    <m/>
  </r>
  <r>
    <x v="596"/>
    <n v="2"/>
    <x v="200"/>
    <d v="2021-06-08T00:00:00"/>
    <x v="0"/>
    <s v="New York"/>
    <x v="1"/>
    <x v="1"/>
    <n v="2016"/>
    <m/>
    <n v="432"/>
    <s v="M"/>
    <n v="2021"/>
    <n v="5"/>
    <n v="0.432"/>
    <n v="4.6296296296296298"/>
    <s v="ClalTech"/>
    <s v=" Vertex Ventures"/>
    <s v=" Oryzn Capital"/>
    <m/>
  </r>
  <r>
    <x v="597"/>
    <n v="2"/>
    <x v="148"/>
    <d v="2020-12-02T00:00:00"/>
    <x v="9"/>
    <s v="San Francisco"/>
    <x v="1"/>
    <x v="1"/>
    <n v="2015"/>
    <m/>
    <n v="373"/>
    <s v="M"/>
    <n v="2020"/>
    <n v="5"/>
    <n v="0.373"/>
    <n v="5.3619302949061662"/>
    <s v="Caffeinated Capital"/>
    <s v=" Obvious Ventures"/>
    <s v=" Venrock"/>
    <m/>
  </r>
  <r>
    <x v="598"/>
    <n v="2"/>
    <x v="443"/>
    <d v="2018-04-09T00:00:00"/>
    <x v="4"/>
    <s v="Chengdu"/>
    <x v="0"/>
    <x v="0"/>
    <n v="2007"/>
    <m/>
    <n v="768"/>
    <s v="M"/>
    <n v="2018"/>
    <n v="11"/>
    <n v="0.76800000000000002"/>
    <n v="2.6041666666666665"/>
    <s v="JD.com"/>
    <s v=" Baidu"/>
    <s v=" Vision Plus Capital"/>
    <m/>
  </r>
  <r>
    <x v="599"/>
    <n v="2"/>
    <x v="387"/>
    <d v="2020-09-24T00:00:00"/>
    <x v="2"/>
    <s v="Shenzhen"/>
    <x v="0"/>
    <x v="0"/>
    <n v="2015"/>
    <m/>
    <n v="950"/>
    <s v="M"/>
    <n v="2020"/>
    <n v="5"/>
    <n v="0.95"/>
    <n v="2.1052631578947367"/>
    <s v="Matrix Partners China"/>
    <s v=" Eastern Bell Capital"/>
    <s v=" Hongtai Capital Holdings"/>
    <m/>
  </r>
  <r>
    <x v="600"/>
    <n v="2"/>
    <x v="444"/>
    <d v="2021-08-11T00:00:00"/>
    <x v="0"/>
    <s v="Shenzhen"/>
    <x v="0"/>
    <x v="0"/>
    <n v="2014"/>
    <m/>
    <n v="786"/>
    <s v="M"/>
    <n v="2021"/>
    <n v="7"/>
    <n v="0.78600000000000003"/>
    <n v="2.5445292620865141"/>
    <s v="Tencent Holdings"/>
    <s v=" 5Y Capital"/>
    <s v=" Sequoia Capital China"/>
    <m/>
  </r>
  <r>
    <x v="601"/>
    <n v="2"/>
    <x v="345"/>
    <d v="2021-11-10T00:00:00"/>
    <x v="3"/>
    <s v="London"/>
    <x v="4"/>
    <x v="2"/>
    <n v="2018"/>
    <m/>
    <n v="339"/>
    <s v="M"/>
    <n v="2021"/>
    <n v="3"/>
    <n v="0.33900000000000002"/>
    <n v="5.8997050147492622"/>
    <s v="Gauss Ventures"/>
    <s v=" Ventura Capital"/>
    <s v=" dmg ventures"/>
    <m/>
  </r>
  <r>
    <x v="602"/>
    <n v="1"/>
    <x v="211"/>
    <d v="2021-01-25T00:00:00"/>
    <x v="5"/>
    <s v="Shanghai"/>
    <x v="0"/>
    <x v="0"/>
    <n v="2013"/>
    <m/>
    <n v="188"/>
    <s v="M"/>
    <n v="2021"/>
    <n v="8"/>
    <n v="0.188"/>
    <n v="5.3191489361702127"/>
    <s v="QF Capital"/>
    <s v=" QC Capital"/>
    <s v=" Unicom Innovation Venture Capital"/>
    <m/>
  </r>
  <r>
    <x v="603"/>
    <n v="1"/>
    <x v="445"/>
    <d v="2020-09-30T00:00:00"/>
    <x v="9"/>
    <s v="Framingham"/>
    <x v="1"/>
    <x v="1"/>
    <n v="2013"/>
    <m/>
    <n v="94"/>
    <s v="M"/>
    <n v="2020"/>
    <n v="7"/>
    <n v="9.4E-2"/>
    <n v="10.638297872340425"/>
    <s v="ARCH Venture Partners"/>
    <s v=" Ally Bridge Group"/>
    <m/>
    <m/>
  </r>
  <r>
    <x v="604"/>
    <n v="1"/>
    <x v="446"/>
    <d v="2019-05-31T00:00:00"/>
    <x v="9"/>
    <s v="Seongnam-Si"/>
    <x v="12"/>
    <x v="0"/>
    <n v="2000"/>
    <m/>
    <n v="62"/>
    <s v="M"/>
    <n v="2019"/>
    <n v="19"/>
    <n v="6.2E-2"/>
    <n v="16.129032258064516"/>
    <s v="Lindeman Asia Investment"/>
    <s v=" Nichi-Iko Pharmaceutical"/>
    <m/>
    <m/>
  </r>
  <r>
    <x v="605"/>
    <n v="1"/>
    <x v="265"/>
    <d v="2021-05-13T00:00:00"/>
    <x v="7"/>
    <s v="Berkeley Heights"/>
    <x v="1"/>
    <x v="1"/>
    <n v="2009"/>
    <m/>
    <n v="206"/>
    <s v="M"/>
    <n v="2021"/>
    <n v="12"/>
    <n v="0.20599999999999999"/>
    <n v="4.8543689320388355"/>
    <s v="Helion Venture Partners"/>
    <s v=" Bain Capital Tech Opportunities"/>
    <s v=" Sequoia Capital India"/>
    <m/>
  </r>
  <r>
    <x v="606"/>
    <n v="1"/>
    <x v="447"/>
    <d v="2017-08-07T00:00:00"/>
    <x v="14"/>
    <s v="Midrand"/>
    <x v="30"/>
    <x v="5"/>
    <n v="2000"/>
    <m/>
    <n v="547"/>
    <s v="M"/>
    <n v="2017"/>
    <n v="17"/>
    <n v="0.54700000000000004"/>
    <n v="1.8281535648994514"/>
    <s v="Blue Label Telecoms"/>
    <s v=" Net1 UEPS Technologies"/>
    <m/>
    <m/>
  </r>
  <r>
    <x v="607"/>
    <n v="1"/>
    <x v="229"/>
    <d v="2018-06-11T00:00:00"/>
    <x v="10"/>
    <s v="Wuxi"/>
    <x v="0"/>
    <x v="0"/>
    <n v="2010"/>
    <m/>
    <n v="523"/>
    <s v="M"/>
    <n v="2018"/>
    <n v="8"/>
    <n v="0.52300000000000002"/>
    <n v="1.9120458891013383"/>
    <s v="V Star Capital"/>
    <s v=" GF Xinde Investment Management Co."/>
    <s v=" Haitong Leading Capital Management"/>
    <m/>
  </r>
  <r>
    <x v="608"/>
    <n v="1"/>
    <x v="237"/>
    <d v="2022-03-07T00:00:00"/>
    <x v="3"/>
    <s v="Chennai"/>
    <x v="6"/>
    <x v="0"/>
    <n v="2017"/>
    <m/>
    <n v="227"/>
    <s v="M"/>
    <n v="2022"/>
    <n v="5"/>
    <n v="0.22700000000000001"/>
    <n v="4.4052863436123344"/>
    <s v="Insight Partners"/>
    <s v=" B Capital Group"/>
    <s v=" Lightspeed Venture Partners"/>
    <m/>
  </r>
  <r>
    <x v="609"/>
    <n v="1"/>
    <x v="396"/>
    <d v="2018-04-16T00:00:00"/>
    <x v="0"/>
    <s v="Shanghai"/>
    <x v="0"/>
    <x v="0"/>
    <n v="2014"/>
    <m/>
    <n v="79"/>
    <s v="M"/>
    <n v="2018"/>
    <n v="4"/>
    <n v="7.9000000000000001E-2"/>
    <n v="12.658227848101266"/>
    <s v="DESUN Capital"/>
    <s v=" Yunfeng Capital"/>
    <s v=" Meridian Capital"/>
    <m/>
  </r>
  <r>
    <x v="610"/>
    <n v="1"/>
    <x v="377"/>
    <d v="2021-07-12T00:00:00"/>
    <x v="9"/>
    <s v="Shanghai"/>
    <x v="0"/>
    <x v="0"/>
    <n v="2016"/>
    <m/>
    <n v="214"/>
    <s v="M"/>
    <n v="2021"/>
    <n v="5"/>
    <n v="0.214"/>
    <n v="4.6728971962616823"/>
    <s v="Qiming Venture Partners"/>
    <s v=" Vivo Capital"/>
    <s v=" Sequoia Capital China"/>
    <m/>
  </r>
  <r>
    <x v="611"/>
    <n v="1"/>
    <x v="448"/>
    <d v="2021-12-31T00:00:00"/>
    <x v="11"/>
    <s v="Stockholm"/>
    <x v="2"/>
    <x v="2"/>
    <n v="2016"/>
    <m/>
    <n v="151"/>
    <s v="M"/>
    <n v="2021"/>
    <n v="5"/>
    <n v="0.151"/>
    <n v="6.6225165562913908"/>
    <s v="Temasek"/>
    <s v=" BUILD Capital Partners"/>
    <s v=" Northzone Ventures"/>
    <m/>
  </r>
  <r>
    <x v="612"/>
    <n v="1"/>
    <x v="449"/>
    <d v="2021-01-11T00:00:00"/>
    <x v="9"/>
    <s v="Cambridge"/>
    <x v="1"/>
    <x v="1"/>
    <n v="2020"/>
    <m/>
    <n v="700"/>
    <s v="M"/>
    <n v="2021"/>
    <n v="1"/>
    <n v="0.7"/>
    <n v="1.4285714285714286"/>
    <s v="Nextech Invest"/>
    <s v=" Casdin Capital"/>
    <s v=" Google Ventures"/>
    <m/>
  </r>
  <r>
    <x v="613"/>
    <n v="1"/>
    <x v="450"/>
    <d v="2020-12-03T00:00:00"/>
    <x v="2"/>
    <s v="Austin"/>
    <x v="1"/>
    <x v="1"/>
    <n v="2015"/>
    <m/>
    <n v="231"/>
    <s v="M"/>
    <n v="2020"/>
    <n v="5"/>
    <n v="0.23100000000000001"/>
    <n v="4.329004329004329"/>
    <s v="Highland Capital Partners"/>
    <s v=" Next Coast Ventures"/>
    <s v=" SoGal Ventures"/>
    <m/>
  </r>
  <r>
    <x v="614"/>
    <n v="1"/>
    <x v="451"/>
    <d v="2018-12-20T00:00:00"/>
    <x v="11"/>
    <s v="Santa Monica"/>
    <x v="1"/>
    <x v="1"/>
    <n v="2016"/>
    <m/>
    <n v="2"/>
    <s v="B"/>
    <n v="2018"/>
    <n v="2"/>
    <n v="2"/>
    <n v="0.5"/>
    <s v="CreditEase Fintech Investment Fund"/>
    <s v=" BMW i Ventures"/>
    <s v=" SoftBank Group"/>
    <m/>
  </r>
  <r>
    <x v="615"/>
    <n v="1"/>
    <x v="452"/>
    <d v="2015-07-22T00:00:00"/>
    <x v="4"/>
    <s v="Palo Alto"/>
    <x v="1"/>
    <x v="1"/>
    <n v="2010"/>
    <m/>
    <n v="211"/>
    <s v="M"/>
    <n v="2015"/>
    <n v="5"/>
    <n v="0.21099999999999999"/>
    <n v="4.7393364928909953"/>
    <s v="Kleiner Perkins Caufield &amp; Byers"/>
    <s v=" Comcast Ventures"/>
    <s v=" Insight Partners"/>
    <m/>
  </r>
  <r>
    <x v="616"/>
    <n v="1"/>
    <x v="453"/>
    <d v="2019-01-22T00:00:00"/>
    <x v="0"/>
    <s v="Menlo Park"/>
    <x v="1"/>
    <x v="1"/>
    <n v="2015"/>
    <m/>
    <n v="310"/>
    <s v="M"/>
    <n v="2019"/>
    <n v="4"/>
    <n v="0.31"/>
    <n v="3.2258064516129035"/>
    <s v="SoftBank Group"/>
    <m/>
    <m/>
    <m/>
  </r>
  <r>
    <x v="617"/>
    <n v="1"/>
    <x v="454"/>
    <d v="2018-10-18T00:00:00"/>
    <x v="2"/>
    <s v="Nanjing"/>
    <x v="0"/>
    <x v="0"/>
    <n v="2009"/>
    <m/>
    <n v="139"/>
    <s v="M"/>
    <n v="2018"/>
    <n v="9"/>
    <n v="0.13900000000000001"/>
    <n v="7.1942446043165464"/>
    <s v="U.S.-China Green Fund"/>
    <s v=" Founder H Fund"/>
    <s v=" Richland Equities"/>
    <m/>
  </r>
  <r>
    <x v="618"/>
    <n v="1"/>
    <x v="185"/>
    <d v="2021-05-24T00:00:00"/>
    <x v="3"/>
    <s v="Beijing"/>
    <x v="0"/>
    <x v="0"/>
    <n v="2015"/>
    <m/>
    <n v="227"/>
    <s v="M"/>
    <n v="2021"/>
    <n v="6"/>
    <n v="0.22700000000000001"/>
    <n v="4.4052863436123344"/>
    <s v="IDG Capital"/>
    <s v=" Gaocheng Capital"/>
    <s v=" Chuanrong Capital"/>
    <m/>
  </r>
  <r>
    <x v="619"/>
    <n v="1"/>
    <x v="455"/>
    <d v="2015-10-29T00:00:00"/>
    <x v="8"/>
    <s v="Shanghai"/>
    <x v="0"/>
    <x v="0"/>
    <n v="2001"/>
    <m/>
    <n v="223"/>
    <s v="M"/>
    <n v="2015"/>
    <n v="14"/>
    <n v="0.223"/>
    <n v="4.4843049327354256"/>
    <s v="China Minsheng Investment"/>
    <s v=" Baidu"/>
    <s v=" Wanxin Media"/>
    <m/>
  </r>
  <r>
    <x v="620"/>
    <n v="1"/>
    <x v="456"/>
    <d v="2021-04-11T00:00:00"/>
    <x v="3"/>
    <s v="Hangzhou"/>
    <x v="0"/>
    <x v="0"/>
    <n v="2016"/>
    <m/>
    <n v="249"/>
    <s v="M"/>
    <n v="2021"/>
    <n v="5"/>
    <n v="0.249"/>
    <n v="4.0160642570281126"/>
    <s v="Yinhong Equity Investment Fund"/>
    <s v=" E Fund"/>
    <s v=" Ideal International"/>
    <m/>
  </r>
  <r>
    <x v="621"/>
    <n v="1"/>
    <x v="457"/>
    <d v="2015-11-18T00:00:00"/>
    <x v="8"/>
    <s v="Shanghai"/>
    <x v="0"/>
    <x v="0"/>
    <n v="1998"/>
    <m/>
    <n v="315"/>
    <s v="M"/>
    <n v="2015"/>
    <n v="17"/>
    <n v="0.315"/>
    <n v="3.1746031746031744"/>
    <s v="QiMing Venture Partners"/>
    <s v=" Temasek Holdings"/>
    <s v=" Silverlink Capital"/>
    <m/>
  </r>
  <r>
    <x v="622"/>
    <n v="1"/>
    <x v="458"/>
    <d v="2015-04-21T00:00:00"/>
    <x v="3"/>
    <s v="Beijing"/>
    <x v="0"/>
    <x v="0"/>
    <n v="2013"/>
    <m/>
    <n v="131"/>
    <s v="M"/>
    <n v="2015"/>
    <n v="2"/>
    <n v="0.13100000000000001"/>
    <n v="7.6335877862595414"/>
    <s v="Matrix Partners China"/>
    <s v=" Ventech China"/>
    <s v=" Shunwei Capital Partners"/>
    <m/>
  </r>
  <r>
    <x v="623"/>
    <n v="1"/>
    <x v="459"/>
    <d v="2018-11-26T00:00:00"/>
    <x v="5"/>
    <s v="Chengdu"/>
    <x v="0"/>
    <x v="0"/>
    <n v="2011"/>
    <m/>
    <n v="281"/>
    <s v="M"/>
    <n v="2018"/>
    <n v="7"/>
    <n v="0.28100000000000003"/>
    <n v="3.5587188612099641"/>
    <s v="Ding Xiang Capital"/>
    <s v=" New Hope Fund"/>
    <s v=" Sino-Ocean Capital"/>
    <m/>
  </r>
  <r>
    <x v="624"/>
    <n v="1"/>
    <x v="460"/>
    <d v="2020-01-28T00:00:00"/>
    <x v="4"/>
    <s v="New York"/>
    <x v="1"/>
    <x v="1"/>
    <n v="2012"/>
    <m/>
    <n v="143"/>
    <s v="M"/>
    <n v="2020"/>
    <n v="8"/>
    <n v="0.14299999999999999"/>
    <n v="6.9930069930069934"/>
    <s v="Index Ventures"/>
    <s v=" Thrive Capital"/>
    <s v=" Bain Capital Ventures"/>
    <m/>
  </r>
  <r>
    <x v="625"/>
    <n v="1"/>
    <x v="307"/>
    <d v="2021-09-15T00:00:00"/>
    <x v="5"/>
    <s v="Shanghai"/>
    <x v="0"/>
    <x v="0"/>
    <n v="2010"/>
    <m/>
    <n v="229"/>
    <s v="M"/>
    <n v="2021"/>
    <n v="11"/>
    <n v="0.22900000000000001"/>
    <n v="4.3668122270742353"/>
    <s v="Yunqi Partners"/>
    <s v=" SoftBank Group"/>
    <s v=" iVision Ventures"/>
    <m/>
  </r>
  <r>
    <x v="626"/>
    <n v="1"/>
    <x v="461"/>
    <d v="2018-07-13T00:00:00"/>
    <x v="5"/>
    <s v="Tianjin"/>
    <x v="0"/>
    <x v="0"/>
    <n v="2014"/>
    <m/>
    <n v="650"/>
    <s v="M"/>
    <n v="2018"/>
    <n v="4"/>
    <n v="0.65"/>
    <n v="1.5384615384615383"/>
    <s v="Sequoia Capital China"/>
    <s v=" InnoVision Capital"/>
    <s v=" Qianhai Fund of Funds"/>
    <m/>
  </r>
  <r>
    <x v="627"/>
    <n v="1"/>
    <x v="462"/>
    <d v="2015-07-13T00:00:00"/>
    <x v="1"/>
    <s v="Bogota"/>
    <x v="22"/>
    <x v="4"/>
    <n v="2011"/>
    <m/>
    <n v="344"/>
    <s v="M"/>
    <n v="2015"/>
    <n v="4"/>
    <n v="0.34399999999999997"/>
    <n v="2.9069767441860468"/>
    <s v="Advent International"/>
    <m/>
    <m/>
    <m/>
  </r>
  <r>
    <x v="628"/>
    <n v="1"/>
    <x v="463"/>
    <d v="2015-01-01T00:00:00"/>
    <x v="14"/>
    <s v="Shanghai"/>
    <x v="0"/>
    <x v="0"/>
    <n v="2013"/>
    <m/>
    <n v="52"/>
    <s v="M"/>
    <n v="2015"/>
    <n v="2"/>
    <n v="5.1999999999999998E-2"/>
    <n v="19.23076923076923"/>
    <s v="N/A"/>
    <m/>
    <m/>
    <m/>
  </r>
  <r>
    <x v="629"/>
    <n v="1"/>
    <x v="36"/>
    <d v="2021-10-13T00:00:00"/>
    <x v="3"/>
    <s v="Gurugram"/>
    <x v="6"/>
    <x v="0"/>
    <n v="2009"/>
    <m/>
    <n v="249"/>
    <s v="M"/>
    <n v="2021"/>
    <n v="12"/>
    <n v="0.249"/>
    <n v="4.0160642570281126"/>
    <s v="Sequoia Capital India"/>
    <s v=" The Times Group"/>
    <s v=" GMO VenturePartners"/>
    <m/>
  </r>
  <r>
    <x v="630"/>
    <n v="1"/>
    <x v="464"/>
    <d v="2017-05-10T00:00:00"/>
    <x v="9"/>
    <s v="Boca Raton"/>
    <x v="1"/>
    <x v="1"/>
    <n v="2010"/>
    <m/>
    <n v="394"/>
    <s v="M"/>
    <n v="2017"/>
    <n v="7"/>
    <n v="0.39400000000000002"/>
    <n v="2.5380710659898478"/>
    <s v="Warburg Pincus"/>
    <s v=" Summit Partners"/>
    <s v=" Sands Capital"/>
    <m/>
  </r>
  <r>
    <x v="631"/>
    <n v="1"/>
    <x v="465"/>
    <d v="2016-08-15T00:00:00"/>
    <x v="1"/>
    <s v="Roubaix"/>
    <x v="16"/>
    <x v="2"/>
    <n v="1999"/>
    <m/>
    <n v="1"/>
    <s v="B"/>
    <n v="2016"/>
    <n v="17"/>
    <n v="1"/>
    <n v="1"/>
    <s v="KKR"/>
    <s v=" TowerBrook Capital Partners"/>
    <m/>
    <m/>
  </r>
  <r>
    <x v="632"/>
    <n v="1"/>
    <x v="16"/>
    <d v="2021-04-07T00:00:00"/>
    <x v="4"/>
    <s v="Ambler"/>
    <x v="1"/>
    <x v="1"/>
    <n v="2011"/>
    <m/>
    <n v="163"/>
    <s v="M"/>
    <n v="2021"/>
    <n v="10"/>
    <n v="0.16300000000000001"/>
    <n v="6.1349693251533743"/>
    <s v="Sierra Ventures"/>
    <s v=" AXA Venture Partners"/>
    <s v=" Sigma Prime Ventures"/>
    <m/>
  </r>
  <r>
    <x v="633"/>
    <n v="1"/>
    <x v="280"/>
    <d v="2021-03-25T00:00:00"/>
    <x v="8"/>
    <s v="Beijing"/>
    <x v="0"/>
    <x v="0"/>
    <n v="2017"/>
    <m/>
    <n v="268"/>
    <s v="M"/>
    <n v="2021"/>
    <n v="4"/>
    <n v="0.26800000000000002"/>
    <n v="3.7313432835820892"/>
    <s v="Source Code Capital"/>
    <s v=" XVC Venture Capital"/>
    <s v=" Hillhouse Capital Management"/>
    <m/>
  </r>
  <r>
    <x v="634"/>
    <n v="1"/>
    <x v="466"/>
    <d v="2021-06-02T00:00:00"/>
    <x v="4"/>
    <s v="Shanghai"/>
    <x v="0"/>
    <x v="0"/>
    <n v="2011"/>
    <m/>
    <n v="164"/>
    <s v="M"/>
    <n v="2021"/>
    <n v="10"/>
    <n v="0.16400000000000001"/>
    <n v="6.0975609756097562"/>
    <s v="China Culture Industrial Investment Fund"/>
    <s v=" We Capital"/>
    <s v=" China Minsheng Investment Group"/>
    <m/>
  </r>
  <r>
    <x v="635"/>
    <n v="1"/>
    <x v="50"/>
    <d v="2021-10-28T00:00:00"/>
    <x v="11"/>
    <s v="Seattle"/>
    <x v="1"/>
    <x v="1"/>
    <n v="2007"/>
    <m/>
    <n v="329"/>
    <s v="M"/>
    <n v="2021"/>
    <n v="14"/>
    <n v="0.32900000000000001"/>
    <n v="3.0395136778115499"/>
    <s v="Durable Capital Partners"/>
    <s v=" Cercano Management"/>
    <s v=" T. Rowe Price"/>
    <m/>
  </r>
  <r>
    <x v="636"/>
    <n v="1"/>
    <x v="467"/>
    <d v="2021-08-16T00:00:00"/>
    <x v="0"/>
    <s v="Beijing"/>
    <x v="0"/>
    <x v="0"/>
    <n v="2017"/>
    <m/>
    <n v="211"/>
    <s v="M"/>
    <n v="2021"/>
    <n v="4"/>
    <n v="0.21099999999999999"/>
    <n v="4.7393364928909953"/>
    <s v="Marathon Venture Partners"/>
    <s v=" Huagai Capital"/>
    <s v=" China Creation Ventures"/>
    <m/>
  </r>
  <r>
    <x v="637"/>
    <n v="1"/>
    <x v="246"/>
    <d v="2021-03-01T00:00:00"/>
    <x v="9"/>
    <s v="Hangzhou"/>
    <x v="0"/>
    <x v="0"/>
    <n v="2015"/>
    <m/>
    <n v="43"/>
    <s v="M"/>
    <n v="2021"/>
    <n v="6"/>
    <n v="4.2999999999999997E-2"/>
    <n v="23.255813953488374"/>
    <s v="Qiming Venture Partners"/>
    <m/>
    <m/>
    <m/>
  </r>
  <r>
    <x v="638"/>
    <n v="1"/>
    <x v="468"/>
    <d v="2019-05-16T00:00:00"/>
    <x v="1"/>
    <s v="Guiyang"/>
    <x v="0"/>
    <x v="0"/>
    <n v="2017"/>
    <s v="Unknown"/>
    <m/>
    <m/>
    <n v="2019"/>
    <n v="2"/>
    <n v="0"/>
    <e v="#DIV/0!"/>
    <s v="China Prosperity Capital"/>
    <m/>
    <m/>
    <m/>
  </r>
  <r>
    <x v="639"/>
    <n v="1"/>
    <x v="469"/>
    <d v="2014-05-21T00:00:00"/>
    <x v="2"/>
    <s v="New Delhi"/>
    <x v="6"/>
    <x v="0"/>
    <n v="2008"/>
    <m/>
    <n v="2"/>
    <s v="B"/>
    <n v="2014"/>
    <n v="6"/>
    <n v="2"/>
    <n v="0.5"/>
    <s v="SoftBankGroup"/>
    <s v=" Blackrock"/>
    <s v=" Alibaba Group"/>
    <m/>
  </r>
  <r>
    <x v="640"/>
    <n v="1"/>
    <x v="470"/>
    <d v="2019-07-16T00:00:00"/>
    <x v="3"/>
    <s v="London"/>
    <x v="4"/>
    <x v="2"/>
    <n v="2011"/>
    <m/>
    <n v="1"/>
    <s v="B"/>
    <n v="2019"/>
    <n v="8"/>
    <n v="1"/>
    <n v="1"/>
    <s v="American Express Ventures"/>
    <s v=" Goldman Sachs"/>
    <s v=" Bain Capital Credit"/>
    <m/>
  </r>
  <r>
    <x v="641"/>
    <n v="1"/>
    <x v="107"/>
    <d v="2021-01-06T00:00:00"/>
    <x v="14"/>
    <s v="Beijing"/>
    <x v="0"/>
    <x v="0"/>
    <n v="2013"/>
    <m/>
    <n v="310"/>
    <s v="M"/>
    <n v="2021"/>
    <n v="8"/>
    <n v="0.31"/>
    <n v="3.2258064516129035"/>
    <s v="N5 Capital"/>
    <s v=" CR Capital Mgmt"/>
    <s v=" JD Digits"/>
    <m/>
  </r>
  <r>
    <x v="642"/>
    <n v="1"/>
    <x v="288"/>
    <d v="2021-12-15T00:00:00"/>
    <x v="0"/>
    <s v="Guangzhou"/>
    <x v="0"/>
    <x v="0"/>
    <n v="2016"/>
    <m/>
    <n v="171"/>
    <s v="M"/>
    <n v="2021"/>
    <n v="5"/>
    <n v="0.17100000000000001"/>
    <n v="5.8479532163742682"/>
    <s v="UNITY VENTURES"/>
    <s v=" Qiming Venture Partners"/>
    <s v=" GGV Capital"/>
    <m/>
  </r>
  <r>
    <x v="643"/>
    <n v="1"/>
    <x v="211"/>
    <d v="2021-01-25T00:00:00"/>
    <x v="5"/>
    <s v="Beijing"/>
    <x v="0"/>
    <x v="0"/>
    <n v="2016"/>
    <m/>
    <n v="154"/>
    <s v="M"/>
    <n v="2021"/>
    <n v="5"/>
    <n v="0.154"/>
    <n v="6.4935064935064934"/>
    <s v="Shenzhen Capital Group"/>
    <s v=" Robert Bosch Venture Capital"/>
    <s v=" SeptWolves Ventures"/>
    <m/>
  </r>
  <r>
    <x v="644"/>
    <n v="1"/>
    <x v="417"/>
    <d v="2021-05-06T00:00:00"/>
    <x v="9"/>
    <s v="Hangzhou"/>
    <x v="0"/>
    <x v="0"/>
    <n v="2015"/>
    <m/>
    <n v="188"/>
    <s v="M"/>
    <n v="2021"/>
    <n v="6"/>
    <n v="0.188"/>
    <n v="5.3191489361702127"/>
    <s v="Sequoia Capital China"/>
    <s v=" China Life Investment Holding Company"/>
    <s v=" Qiming Venture Partners"/>
    <m/>
  </r>
  <r>
    <x v="645"/>
    <n v="1"/>
    <x v="346"/>
    <d v="2021-04-29T00:00:00"/>
    <x v="0"/>
    <s v="San Jose"/>
    <x v="1"/>
    <x v="1"/>
    <n v="2011"/>
    <m/>
    <n v="352"/>
    <s v="M"/>
    <n v="2021"/>
    <n v="10"/>
    <n v="0.35199999999999998"/>
    <n v="2.8409090909090913"/>
    <s v="IA Ventures"/>
    <s v=" Khosla Ventures"/>
    <s v=" AME Cloud Ventures"/>
    <m/>
  </r>
  <r>
    <x v="646"/>
    <n v="1"/>
    <x v="113"/>
    <d v="2020-12-10T00:00:00"/>
    <x v="13"/>
    <s v="Salt Lake City"/>
    <x v="1"/>
    <x v="1"/>
    <n v="2000"/>
    <m/>
    <n v="174"/>
    <s v="M"/>
    <n v="2020"/>
    <n v="20"/>
    <n v="0.17399999999999999"/>
    <n v="5.7471264367816097"/>
    <s v="Pelion Venture Partners"/>
    <s v=" Foundation Capital"/>
    <s v=" Thoma Bravo"/>
    <m/>
  </r>
  <r>
    <x v="647"/>
    <n v="1"/>
    <x v="45"/>
    <d v="2018-07-18T00:00:00"/>
    <x v="14"/>
    <s v="Hangzhou"/>
    <x v="0"/>
    <x v="0"/>
    <n v="2009"/>
    <m/>
    <n v="369"/>
    <s v="M"/>
    <n v="2018"/>
    <n v="9"/>
    <n v="0.36899999999999999"/>
    <n v="2.7100271002710028"/>
    <s v="Qiming Venture Partners"/>
    <s v=" China Broadband Capital"/>
    <s v=" CDH Investments"/>
    <m/>
  </r>
  <r>
    <x v="648"/>
    <n v="1"/>
    <x v="471"/>
    <d v="2021-02-18T00:00:00"/>
    <x v="3"/>
    <s v="Changsha"/>
    <x v="0"/>
    <x v="0"/>
    <n v="2016"/>
    <m/>
    <n v="230"/>
    <s v="M"/>
    <n v="2021"/>
    <n v="5"/>
    <n v="0.23"/>
    <n v="4.3478260869565215"/>
    <s v="Bojiang Capital"/>
    <s v=" Hongdao Capital"/>
    <s v=" Mobai Capital"/>
    <m/>
  </r>
  <r>
    <x v="649"/>
    <n v="1"/>
    <x v="472"/>
    <d v="2018-04-08T00:00:00"/>
    <x v="4"/>
    <s v="Guangzhou"/>
    <x v="0"/>
    <x v="0"/>
    <n v="2013"/>
    <m/>
    <n v="307"/>
    <s v="M"/>
    <n v="2018"/>
    <n v="5"/>
    <n v="0.307"/>
    <n v="3.2573289902280131"/>
    <s v="Dark Horse Technology Group"/>
    <s v=" Hopu Investment Management"/>
    <s v=" Kefa Capital"/>
    <m/>
  </r>
  <r>
    <x v="650"/>
    <n v="1"/>
    <x v="377"/>
    <d v="2021-07-12T00:00:00"/>
    <x v="3"/>
    <s v="Beijing"/>
    <x v="0"/>
    <x v="0"/>
    <n v="2020"/>
    <s v="Unknown"/>
    <m/>
    <m/>
    <n v="2021"/>
    <n v="1"/>
    <n v="0"/>
    <e v="#DIV/0!"/>
    <s v="NetEase Capital"/>
    <s v=" Northern Light Venture Capital"/>
    <s v=" Microsoft"/>
    <m/>
  </r>
  <r>
    <x v="651"/>
    <n v="1"/>
    <x v="406"/>
    <d v="2021-06-15T00:00:00"/>
    <x v="4"/>
    <s v="Shenzhen"/>
    <x v="0"/>
    <x v="0"/>
    <n v="2015"/>
    <m/>
    <n v="149"/>
    <s v="M"/>
    <n v="2021"/>
    <n v="6"/>
    <n v="0.14899999999999999"/>
    <n v="6.7114093959731544"/>
    <s v="GGV Capital"/>
    <s v=" Hillhouse Capital Management"/>
    <s v=" IDG Capital"/>
    <m/>
  </r>
  <r>
    <x v="652"/>
    <n v="1"/>
    <x v="473"/>
    <d v="2016-11-09T00:00:00"/>
    <x v="5"/>
    <s v="Shanghai"/>
    <x v="0"/>
    <x v="0"/>
    <n v="2005"/>
    <m/>
    <n v="800"/>
    <s v="M"/>
    <n v="2016"/>
    <n v="11"/>
    <n v="0.8"/>
    <n v="1.25"/>
    <s v="Alibaba Group"/>
    <s v=" KKR"/>
    <s v=" Goldman Sachs"/>
    <m/>
  </r>
  <r>
    <x v="653"/>
    <n v="1"/>
    <x v="474"/>
    <d v="2019-01-14T00:00:00"/>
    <x v="5"/>
    <s v="Shanghai"/>
    <x v="0"/>
    <x v="0"/>
    <n v="2015"/>
    <m/>
    <n v="554"/>
    <s v="M"/>
    <n v="2019"/>
    <n v="4"/>
    <n v="0.55400000000000005"/>
    <n v="1.8050541516245486"/>
    <s v="Source Code Capital"/>
    <s v=" Global Logistic Properties"/>
    <s v=" K2VC"/>
    <m/>
  </r>
  <r>
    <x v="654"/>
    <n v="1"/>
    <x v="475"/>
    <d v="2019-03-11T00:00:00"/>
    <x v="2"/>
    <s v="Hefei"/>
    <x v="0"/>
    <x v="0"/>
    <n v="2017"/>
    <m/>
    <n v="658"/>
    <s v="M"/>
    <n v="2019"/>
    <n v="2"/>
    <n v="0.65800000000000003"/>
    <n v="1.519756838905775"/>
    <s v="Eastern Bell Capital"/>
    <s v=" Capital Today"/>
    <s v=" Longzhu Capital"/>
    <m/>
  </r>
  <r>
    <x v="655"/>
    <n v="1"/>
    <x v="55"/>
    <d v="2019-02-21T00:00:00"/>
    <x v="1"/>
    <s v="Evry"/>
    <x v="16"/>
    <x v="2"/>
    <n v="2011"/>
    <m/>
    <n v="393"/>
    <s v="M"/>
    <n v="2019"/>
    <n v="8"/>
    <n v="0.39300000000000002"/>
    <n v="2.5445292620865141"/>
    <s v="Astanor Ventures"/>
    <s v=" Upfront Ventures"/>
    <s v=" IDInvest Partners"/>
    <m/>
  </r>
  <r>
    <x v="656"/>
    <n v="1"/>
    <x v="476"/>
    <d v="2018-06-01T00:00:00"/>
    <x v="11"/>
    <s v="Shanghai"/>
    <x v="0"/>
    <x v="0"/>
    <n v="2016"/>
    <m/>
    <n v="2"/>
    <s v="B"/>
    <n v="2018"/>
    <n v="2"/>
    <n v="2"/>
    <n v="0.5"/>
    <s v="Ant Financial Services Group"/>
    <s v=" GGV Capital"/>
    <m/>
    <m/>
  </r>
  <r>
    <x v="657"/>
    <n v="1"/>
    <x v="477"/>
    <d v="2019-06-27T00:00:00"/>
    <x v="2"/>
    <s v="Beijing"/>
    <x v="0"/>
    <x v="0"/>
    <n v="2015"/>
    <m/>
    <n v="947"/>
    <s v="M"/>
    <n v="2019"/>
    <n v="4"/>
    <n v="0.94699999999999995"/>
    <n v="1.0559662090813096"/>
    <s v="Sequoia Capital China"/>
    <s v=" Qiming Venture Partners"/>
    <s v=" Tencent Holdings"/>
    <m/>
  </r>
  <r>
    <x v="658"/>
    <n v="1"/>
    <x v="478"/>
    <d v="2020-10-26T00:00:00"/>
    <x v="11"/>
    <s v="Wuhan"/>
    <x v="0"/>
    <x v="0"/>
    <n v="2016"/>
    <m/>
    <n v="394"/>
    <s v="M"/>
    <n v="2020"/>
    <n v="4"/>
    <n v="0.39400000000000002"/>
    <n v="2.5380710659898478"/>
    <s v="Geely"/>
    <s v=" SIG Asia Investments"/>
    <s v=" China State Capital Venture Capital Fund"/>
    <m/>
  </r>
  <r>
    <x v="659"/>
    <n v="1"/>
    <x v="479"/>
    <d v="2017-11-30T00:00:00"/>
    <x v="6"/>
    <s v="San Francisco"/>
    <x v="1"/>
    <x v="1"/>
    <n v="2011"/>
    <m/>
    <n v="440"/>
    <s v="M"/>
    <n v="2017"/>
    <n v="6"/>
    <n v="0.44"/>
    <n v="2.2727272727272729"/>
    <s v="Khosla Ventures"/>
    <s v=" Horizons Ventures"/>
    <s v=" Founders Fund"/>
    <m/>
  </r>
  <r>
    <x v="660"/>
    <n v="1"/>
    <x v="59"/>
    <d v="2020-07-15T00:00:00"/>
    <x v="3"/>
    <s v="New York"/>
    <x v="1"/>
    <x v="1"/>
    <n v="2014"/>
    <m/>
    <n v="660"/>
    <s v="M"/>
    <n v="2020"/>
    <n v="6"/>
    <n v="0.66"/>
    <n v="1.5151515151515151"/>
    <s v="T. Rowe Price"/>
    <s v=" Dragoneer Investment Group"/>
    <s v=" BlackRock"/>
    <m/>
  </r>
  <r>
    <x v="661"/>
    <n v="1"/>
    <x v="480"/>
    <d v="2020-12-21T00:00:00"/>
    <x v="3"/>
    <s v="San Francisco"/>
    <x v="1"/>
    <x v="1"/>
    <n v="2015"/>
    <m/>
    <n v="160"/>
    <s v="M"/>
    <n v="2020"/>
    <n v="5"/>
    <n v="0.16"/>
    <n v="6.25"/>
    <s v="8VC"/>
    <s v=" Menlo Ventures"/>
    <s v=" Tiger Global Management"/>
    <m/>
  </r>
  <r>
    <x v="662"/>
    <n v="1"/>
    <x v="257"/>
    <d v="2021-05-11T00:00:00"/>
    <x v="4"/>
    <s v="Beijing"/>
    <x v="0"/>
    <x v="0"/>
    <n v="2002"/>
    <m/>
    <n v="388"/>
    <s v="M"/>
    <n v="2021"/>
    <n v="19"/>
    <n v="0.38800000000000001"/>
    <n v="2.5773195876288657"/>
    <s v="Matrix Partners China"/>
    <s v=" Sequoia Capital China"/>
    <s v=" Genesis Capital"/>
    <m/>
  </r>
  <r>
    <x v="663"/>
    <n v="1"/>
    <x v="481"/>
    <d v="2021-02-21T00:00:00"/>
    <x v="3"/>
    <s v="Giv'atayim"/>
    <x v="18"/>
    <x v="0"/>
    <n v="2001"/>
    <m/>
    <n v="98"/>
    <s v="M"/>
    <n v="2021"/>
    <n v="20"/>
    <n v="9.8000000000000004E-2"/>
    <n v="10.204081632653061"/>
    <s v="Jerusalem Venture Partners"/>
    <s v=" Israel Growth Partners"/>
    <s v=" Insight Partners"/>
    <m/>
  </r>
  <r>
    <x v="664"/>
    <n v="1"/>
    <x v="482"/>
    <d v="2019-10-25T00:00:00"/>
    <x v="4"/>
    <s v="Hangzhou"/>
    <x v="0"/>
    <x v="0"/>
    <n v="2011"/>
    <m/>
    <n v="235"/>
    <s v="M"/>
    <n v="2019"/>
    <n v="8"/>
    <n v="0.23499999999999999"/>
    <n v="4.2553191489361701"/>
    <s v="GGV Capital"/>
    <s v=" IDG Capital"/>
    <s v=" Linear Venture"/>
    <m/>
  </r>
  <r>
    <x v="665"/>
    <n v="1"/>
    <x v="176"/>
    <d v="2021-03-23T00:00:00"/>
    <x v="13"/>
    <s v="Portland"/>
    <x v="1"/>
    <x v="1"/>
    <n v="2019"/>
    <m/>
    <n v="632"/>
    <s v="M"/>
    <n v="2021"/>
    <n v="2"/>
    <n v="0.63200000000000001"/>
    <n v="1.5822784810126582"/>
    <s v="YL Ventures"/>
    <s v=" Redpoint Ventures"/>
    <s v=" GGV Capital"/>
    <m/>
  </r>
  <r>
    <x v="666"/>
    <n v="1"/>
    <x v="483"/>
    <d v="2015-01-16T00:00:00"/>
    <x v="14"/>
    <s v="Beijing"/>
    <x v="0"/>
    <x v="0"/>
    <n v="2014"/>
    <m/>
    <n v="116"/>
    <s v="M"/>
    <n v="2015"/>
    <n v="1"/>
    <n v="0.11600000000000001"/>
    <n v="8.6206896551724128"/>
    <s v="Redpoint Ventures"/>
    <s v=" QiMing Venture Partners"/>
    <s v=" Chengwei Capital"/>
    <m/>
  </r>
  <r>
    <x v="667"/>
    <n v="1"/>
    <x v="78"/>
    <d v="2021-05-12T00:00:00"/>
    <x v="3"/>
    <s v="San Francisco"/>
    <x v="1"/>
    <x v="1"/>
    <n v="2018"/>
    <m/>
    <n v="910"/>
    <s v="M"/>
    <n v="2021"/>
    <n v="3"/>
    <n v="0.91"/>
    <n v="1.0989010989010988"/>
    <s v="Iris Capital"/>
    <s v=" Accel"/>
    <s v=" Elaia Partners"/>
    <m/>
  </r>
  <r>
    <x v="668"/>
    <n v="1"/>
    <x v="345"/>
    <d v="2021-11-10T00:00:00"/>
    <x v="9"/>
    <s v="Bangalore"/>
    <x v="6"/>
    <x v="0"/>
    <n v="2016"/>
    <m/>
    <n v="665"/>
    <s v="M"/>
    <n v="2021"/>
    <n v="5"/>
    <n v="0.66500000000000004"/>
    <n v="1.5037593984962405"/>
    <s v="Chiratae Ventures"/>
    <s v=" Accel"/>
    <s v=" Kalaari Capital"/>
    <m/>
  </r>
  <r>
    <x v="669"/>
    <n v="1"/>
    <x v="484"/>
    <d v="2017-06-08T00:00:00"/>
    <x v="7"/>
    <s v="Hangzhou"/>
    <x v="0"/>
    <x v="0"/>
    <n v="2015"/>
    <m/>
    <n v="267"/>
    <s v="M"/>
    <n v="2017"/>
    <n v="2"/>
    <n v="0.26700000000000002"/>
    <n v="3.7453183520599249"/>
    <s v="Alibaba Group"/>
    <s v=" China Everbright Investment Management"/>
    <s v=" Yinxinggu Capital"/>
    <m/>
  </r>
  <r>
    <x v="670"/>
    <n v="1"/>
    <x v="485"/>
    <d v="2022-02-24T00:00:00"/>
    <x v="2"/>
    <s v="Bellevue"/>
    <x v="1"/>
    <x v="1"/>
    <n v="2017"/>
    <m/>
    <n v="294"/>
    <s v="M"/>
    <n v="2022"/>
    <n v="5"/>
    <n v="0.29399999999999998"/>
    <n v="3.4013605442176873"/>
    <s v="Redpoint Ventures"/>
    <s v=" Norwest Venture Partners"/>
    <s v=" Sierra Ventures"/>
    <m/>
  </r>
  <r>
    <x v="671"/>
    <n v="1"/>
    <x v="39"/>
    <d v="2018-05-29T00:00:00"/>
    <x v="2"/>
    <s v="Hangzhou"/>
    <x v="0"/>
    <x v="0"/>
    <n v="2008"/>
    <m/>
    <n v="96"/>
    <s v="M"/>
    <n v="2018"/>
    <n v="10"/>
    <n v="9.6000000000000002E-2"/>
    <n v="10.416666666666666"/>
    <s v="Legend Capital"/>
    <s v=" CDH Investments"/>
    <s v=" Sequoia Capital China"/>
    <m/>
  </r>
  <r>
    <x v="672"/>
    <n v="1"/>
    <x v="115"/>
    <d v="2021-01-19T00:00:00"/>
    <x v="9"/>
    <s v="New York"/>
    <x v="1"/>
    <x v="1"/>
    <n v="2016"/>
    <m/>
    <n v="271"/>
    <s v="M"/>
    <n v="2021"/>
    <n v="5"/>
    <n v="0.27100000000000002"/>
    <n v="3.6900369003690034"/>
    <s v="Max Ventures"/>
    <s v=" Mangrove Capital Partners"/>
    <s v=" 14W"/>
    <m/>
  </r>
  <r>
    <x v="673"/>
    <n v="1"/>
    <x v="486"/>
    <d v="2016-04-13T00:00:00"/>
    <x v="2"/>
    <s v="Shanghai"/>
    <x v="0"/>
    <x v="0"/>
    <n v="2009"/>
    <m/>
    <n v="650"/>
    <s v="M"/>
    <n v="2016"/>
    <n v="7"/>
    <n v="0.65"/>
    <n v="1.5384615384615383"/>
    <s v="Warburg Pincus"/>
    <s v=" Aviation Industry Corporation of China"/>
    <m/>
    <m/>
  </r>
  <r>
    <x v="674"/>
    <n v="1"/>
    <x v="273"/>
    <d v="2022-01-18T00:00:00"/>
    <x v="3"/>
    <s v="Paris"/>
    <x v="16"/>
    <x v="2"/>
    <n v="2015"/>
    <m/>
    <n v="314"/>
    <s v="M"/>
    <n v="2022"/>
    <n v="7"/>
    <n v="0.314"/>
    <n v="3.1847133757961785"/>
    <s v="Index Ventures"/>
    <s v=" Eight Roads Ventures"/>
    <s v=" General Atlantic"/>
    <m/>
  </r>
  <r>
    <x v="675"/>
    <n v="1"/>
    <x v="401"/>
    <d v="2021-08-04T00:00:00"/>
    <x v="3"/>
    <s v="Draper"/>
    <x v="1"/>
    <x v="1"/>
    <n v="2018"/>
    <m/>
    <n v="236"/>
    <s v="M"/>
    <n v="2021"/>
    <n v="3"/>
    <n v="0.23599999999999999"/>
    <n v="4.2372881355932206"/>
    <s v="Insight Partners"/>
    <s v=" Coinbase Ventures"/>
    <s v=" PayPal Ventures"/>
    <m/>
  </r>
  <r>
    <x v="676"/>
    <n v="1"/>
    <x v="301"/>
    <d v="2017-11-01T00:00:00"/>
    <x v="12"/>
    <s v="Beijing"/>
    <x v="0"/>
    <x v="0"/>
    <n v="2012"/>
    <m/>
    <n v="572"/>
    <s v="M"/>
    <n v="2017"/>
    <n v="5"/>
    <n v="0.57199999999999995"/>
    <n v="1.7482517482517483"/>
    <s v="Morningside Ventures"/>
    <s v=" Capital Today"/>
    <s v=" JOY Capital"/>
    <m/>
  </r>
  <r>
    <x v="677"/>
    <n v="1"/>
    <x v="487"/>
    <d v="2018-09-20T00:00:00"/>
    <x v="6"/>
    <s v="Beijing"/>
    <x v="0"/>
    <x v="0"/>
    <n v="2014"/>
    <m/>
    <n v="511"/>
    <s v="M"/>
    <n v="2018"/>
    <n v="4"/>
    <n v="0.51100000000000001"/>
    <n v="1.9569471624266144"/>
    <s v="Source Code Capital"/>
    <s v=" Meituan Dianping"/>
    <s v=" Tencent Holdings"/>
    <m/>
  </r>
  <r>
    <x v="678"/>
    <n v="1"/>
    <x v="227"/>
    <d v="2021-06-29T00:00:00"/>
    <x v="5"/>
    <s v="Shanghai"/>
    <x v="0"/>
    <x v="0"/>
    <n v="2015"/>
    <m/>
    <n v="207"/>
    <s v="M"/>
    <n v="2021"/>
    <n v="6"/>
    <n v="0.20699999999999999"/>
    <n v="4.8309178743961354"/>
    <s v="Source Code Capital"/>
    <s v=" Coatue Management"/>
    <s v=" DCM Ventures"/>
    <m/>
  </r>
  <r>
    <x v="679"/>
    <n v="1"/>
    <x v="488"/>
    <d v="2019-06-03T00:00:00"/>
    <x v="11"/>
    <s v="Shanghai"/>
    <x v="0"/>
    <x v="0"/>
    <n v="2016"/>
    <m/>
    <n v="362"/>
    <s v="M"/>
    <n v="2019"/>
    <n v="3"/>
    <n v="0.36199999999999999"/>
    <n v="2.7624309392265194"/>
    <s v="China Grand Prosperity Investment"/>
    <s v=" CSC Group"/>
    <m/>
    <m/>
  </r>
  <r>
    <x v="680"/>
    <n v="1"/>
    <x v="342"/>
    <d v="2022-02-07T00:00:00"/>
    <x v="13"/>
    <s v="San Francisco"/>
    <x v="1"/>
    <x v="1"/>
    <n v="2019"/>
    <m/>
    <n v="228"/>
    <s v="M"/>
    <n v="2022"/>
    <n v="3"/>
    <n v="0.22800000000000001"/>
    <n v="4.3859649122807012"/>
    <s v="Slow Ventures"/>
    <s v=" Andreessen Horowitz"/>
    <s v=" SoftBank Group"/>
    <m/>
  </r>
  <r>
    <x v="681"/>
    <n v="1"/>
    <x v="489"/>
    <d v="2018-03-16T00:00:00"/>
    <x v="10"/>
    <s v="Shenzhen"/>
    <x v="0"/>
    <x v="0"/>
    <n v="2006"/>
    <m/>
    <n v="218"/>
    <s v="M"/>
    <n v="2018"/>
    <n v="12"/>
    <n v="0.218"/>
    <n v="4.5871559633027523"/>
    <s v="Baidu"/>
    <s v=" Tencent Holdings"/>
    <m/>
    <m/>
  </r>
  <r>
    <x v="682"/>
    <n v="1"/>
    <x v="490"/>
    <d v="2020-08-14T00:00:00"/>
    <x v="2"/>
    <s v="Solihull"/>
    <x v="4"/>
    <x v="2"/>
    <n v="2012"/>
    <m/>
    <n v="262"/>
    <s v="M"/>
    <n v="2020"/>
    <n v="8"/>
    <n v="0.26200000000000001"/>
    <n v="3.8167938931297707"/>
    <s v="General Atlantic"/>
    <m/>
    <m/>
    <m/>
  </r>
  <r>
    <x v="683"/>
    <n v="1"/>
    <x v="491"/>
    <d v="2021-07-14T00:00:00"/>
    <x v="3"/>
    <s v="Chicago"/>
    <x v="1"/>
    <x v="1"/>
    <n v="2015"/>
    <m/>
    <n v="323"/>
    <s v="M"/>
    <n v="2021"/>
    <n v="6"/>
    <n v="0.32300000000000001"/>
    <n v="3.0959752321981422"/>
    <s v="Left Lane Capital"/>
    <s v=" Clocktower Technology Ventures"/>
    <s v=" Jump Capital"/>
    <m/>
  </r>
  <r>
    <x v="684"/>
    <n v="1"/>
    <x v="477"/>
    <d v="2019-06-27T00:00:00"/>
    <x v="4"/>
    <s v="Shanghai"/>
    <x v="0"/>
    <x v="0"/>
    <n v="2015"/>
    <m/>
    <n v="432"/>
    <s v="M"/>
    <n v="2019"/>
    <n v="4"/>
    <n v="0.432"/>
    <n v="2.3148148148148149"/>
    <s v="Taigang Venture Capital"/>
    <m/>
    <m/>
    <m/>
  </r>
  <r>
    <x v="685"/>
    <n v="1"/>
    <x v="187"/>
    <d v="2021-07-28T00:00:00"/>
    <x v="9"/>
    <s v="Denver"/>
    <x v="1"/>
    <x v="1"/>
    <n v="2014"/>
    <m/>
    <n v="183"/>
    <s v="M"/>
    <n v="2021"/>
    <n v="7"/>
    <n v="0.183"/>
    <n v="5.4644808743169397"/>
    <s v="Kickstart Fund"/>
    <s v=" General Catalyst"/>
    <s v=" Drive Capital"/>
    <m/>
  </r>
  <r>
    <x v="686"/>
    <n v="1"/>
    <x v="121"/>
    <d v="2021-04-14T00:00:00"/>
    <x v="14"/>
    <s v="San Francisco"/>
    <x v="1"/>
    <x v="1"/>
    <n v="2015"/>
    <m/>
    <n v="303"/>
    <s v="M"/>
    <n v="2021"/>
    <n v="6"/>
    <n v="0.30299999999999999"/>
    <n v="3.3003300330033003"/>
    <s v="Refactor Capital"/>
    <s v=" Andreessen Horowitz"/>
    <s v=" Fifty Years Fund"/>
    <m/>
  </r>
  <r>
    <x v="687"/>
    <n v="1"/>
    <x v="492"/>
    <d v="2019-05-15T00:00:00"/>
    <x v="2"/>
    <s v="New York"/>
    <x v="1"/>
    <x v="1"/>
    <n v="2015"/>
    <m/>
    <n v="181"/>
    <s v="M"/>
    <n v="2019"/>
    <n v="4"/>
    <n v="0.18099999999999999"/>
    <n v="5.5248618784530388"/>
    <s v="Global Founders Capital"/>
    <s v=" Comcast Ventures"/>
    <s v=" Forerunner Ventures"/>
    <m/>
  </r>
  <r>
    <x v="688"/>
    <n v="1"/>
    <x v="493"/>
    <d v="2018-01-22T00:00:00"/>
    <x v="11"/>
    <s v="Madrid"/>
    <x v="37"/>
    <x v="2"/>
    <n v="2011"/>
    <m/>
    <n v="407"/>
    <s v="M"/>
    <n v="2018"/>
    <n v="7"/>
    <n v="0.40699999999999997"/>
    <n v="2.4570024570024573"/>
    <s v="Seaya Ventures"/>
    <s v=" Otter Rock Capital"/>
    <s v=" Rakuten"/>
    <m/>
  </r>
  <r>
    <x v="689"/>
    <n v="1"/>
    <x v="245"/>
    <d v="2022-04-05T00:00:00"/>
    <x v="9"/>
    <s v="San Francisco"/>
    <x v="1"/>
    <x v="1"/>
    <n v="2015"/>
    <m/>
    <n v="328"/>
    <s v="M"/>
    <n v="2022"/>
    <n v="7"/>
    <n v="0.32800000000000001"/>
    <n v="3.0487804878048781"/>
    <s v="KKR"/>
    <s v=" Aspenwood Ventures"/>
    <s v=" Spark Capital"/>
    <m/>
  </r>
  <r>
    <x v="690"/>
    <n v="1"/>
    <x v="96"/>
    <d v="2021-07-08T00:00:00"/>
    <x v="4"/>
    <s v="Mountain View"/>
    <x v="1"/>
    <x v="1"/>
    <n v="2014"/>
    <m/>
    <n v="240"/>
    <s v="M"/>
    <n v="2021"/>
    <n v="7"/>
    <n v="0.24"/>
    <n v="4.166666666666667"/>
    <s v="Greylock Partners"/>
    <s v=" General Catalyst"/>
    <s v=" Khosla Ventures"/>
    <m/>
  </r>
  <r>
    <x v="691"/>
    <n v="1"/>
    <x v="494"/>
    <d v="2018-08-02T00:00:00"/>
    <x v="4"/>
    <s v="Paris"/>
    <x v="16"/>
    <x v="2"/>
    <n v="2007"/>
    <m/>
    <n v="532"/>
    <s v="M"/>
    <n v="2018"/>
    <n v="11"/>
    <n v="0.53200000000000003"/>
    <n v="1.8796992481203008"/>
    <s v="Orange Digital Ventures"/>
    <s v=" Access Industries"/>
    <m/>
    <m/>
  </r>
  <r>
    <x v="692"/>
    <n v="1"/>
    <x v="156"/>
    <d v="2021-04-13T00:00:00"/>
    <x v="8"/>
    <s v="Pleasanton"/>
    <x v="1"/>
    <x v="1"/>
    <n v="2012"/>
    <m/>
    <n v="318"/>
    <s v="M"/>
    <n v="2021"/>
    <n v="9"/>
    <n v="0.318"/>
    <n v="3.1446540880503142"/>
    <s v="Signal Peak Ventures"/>
    <s v=" Owl Ventures"/>
    <s v=" Jump Capital"/>
    <m/>
  </r>
  <r>
    <x v="693"/>
    <n v="1"/>
    <x v="196"/>
    <d v="2022-01-24T00:00:00"/>
    <x v="3"/>
    <s v="Ghent"/>
    <x v="21"/>
    <x v="2"/>
    <n v="2018"/>
    <m/>
    <n v="237"/>
    <s v="M"/>
    <n v="2022"/>
    <n v="4"/>
    <n v="0.23699999999999999"/>
    <n v="4.2194092827004219"/>
    <s v="Newion Partners"/>
    <s v=" SmartFin Capital"/>
    <s v=" OMERS Ventures"/>
    <m/>
  </r>
  <r>
    <x v="694"/>
    <n v="1"/>
    <x v="155"/>
    <d v="2022-01-11T00:00:00"/>
    <x v="4"/>
    <s v="San Francisco"/>
    <x v="1"/>
    <x v="1"/>
    <n v="2013"/>
    <m/>
    <n v="170"/>
    <s v="M"/>
    <n v="2022"/>
    <n v="9"/>
    <n v="0.17"/>
    <n v="5.8823529411764701"/>
    <s v="Andreessen Horowitz"/>
    <s v=" Initialized Capital"/>
    <s v=" TriplePoint Capital"/>
    <m/>
  </r>
  <r>
    <x v="695"/>
    <n v="1"/>
    <x v="289"/>
    <d v="2021-03-11T00:00:00"/>
    <x v="4"/>
    <s v="Stockholm"/>
    <x v="2"/>
    <x v="2"/>
    <n v="2009"/>
    <m/>
    <n v="509"/>
    <s v="M"/>
    <n v="2021"/>
    <n v="12"/>
    <n v="0.50900000000000001"/>
    <n v="1.9646365422396856"/>
    <s v="EQT Partners"/>
    <s v=" Blackstone"/>
    <m/>
    <m/>
  </r>
  <r>
    <x v="696"/>
    <n v="1"/>
    <x v="165"/>
    <d v="2021-12-20T00:00:00"/>
    <x v="4"/>
    <s v="Toronto"/>
    <x v="14"/>
    <x v="1"/>
    <n v="2018"/>
    <m/>
    <n v="165"/>
    <s v="M"/>
    <n v="2021"/>
    <n v="3"/>
    <n v="0.16500000000000001"/>
    <n v="6.0606060606060606"/>
    <s v="Bonfire Ventures"/>
    <s v=" Two Sigma Ventures"/>
    <s v=" FJ Labs"/>
    <m/>
  </r>
  <r>
    <x v="697"/>
    <n v="1"/>
    <x v="356"/>
    <d v="2022-01-26T00:00:00"/>
    <x v="7"/>
    <s v="Tel Aviv"/>
    <x v="18"/>
    <x v="0"/>
    <n v="2019"/>
    <m/>
    <n v="264"/>
    <s v="M"/>
    <n v="2022"/>
    <n v="3"/>
    <n v="0.26400000000000001"/>
    <n v="3.7878787878787876"/>
    <s v="TLV Partners"/>
    <s v=" Zeev Ventures"/>
    <s v=" Bessemer Venture Partners"/>
    <m/>
  </r>
  <r>
    <x v="698"/>
    <n v="1"/>
    <x v="33"/>
    <d v="2021-03-26T00:00:00"/>
    <x v="1"/>
    <s v="Chennai"/>
    <x v="6"/>
    <x v="0"/>
    <n v="1984"/>
    <m/>
    <n v="456"/>
    <s v="M"/>
    <n v="2021"/>
    <n v="37"/>
    <n v="0.45600000000000002"/>
    <n v="2.1929824561403506"/>
    <s v="Sequoia Capital India"/>
    <s v=" Tiger Global Management"/>
    <s v=" Tencent"/>
    <m/>
  </r>
  <r>
    <x v="699"/>
    <n v="1"/>
    <x v="188"/>
    <d v="2021-04-08T00:00:00"/>
    <x v="4"/>
    <s v="San Francisco"/>
    <x v="1"/>
    <x v="1"/>
    <n v="2011"/>
    <m/>
    <n v="384"/>
    <s v="M"/>
    <n v="2021"/>
    <n v="10"/>
    <n v="0.38400000000000001"/>
    <n v="2.6041666666666665"/>
    <s v="Helion Venture Partners"/>
    <s v=" Tiger Global management"/>
    <s v=" CRV"/>
    <m/>
  </r>
  <r>
    <x v="700"/>
    <n v="1"/>
    <x v="495"/>
    <d v="2020-12-31T00:00:00"/>
    <x v="4"/>
    <s v="San Francisco"/>
    <x v="1"/>
    <x v="1"/>
    <n v="2007"/>
    <m/>
    <n v="169"/>
    <s v="M"/>
    <n v="2020"/>
    <n v="13"/>
    <n v="0.16900000000000001"/>
    <n v="5.9171597633136095"/>
    <s v="New Enterprise Associates"/>
    <s v=" CRV"/>
    <s v=" Index Ventures"/>
    <m/>
  </r>
  <r>
    <x v="701"/>
    <n v="1"/>
    <x v="496"/>
    <d v="2014-10-23T00:00:00"/>
    <x v="2"/>
    <s v="Beijing"/>
    <x v="0"/>
    <x v="0"/>
    <n v="2010"/>
    <m/>
    <n v="368"/>
    <s v="M"/>
    <n v="2014"/>
    <n v="4"/>
    <n v="0.36799999999999999"/>
    <n v="2.7173913043478262"/>
    <s v="New Enterprise Associates"/>
    <s v=" Tiger Global management"/>
    <s v=" Tencent"/>
    <m/>
  </r>
  <r>
    <x v="702"/>
    <n v="1"/>
    <x v="497"/>
    <d v="2021-12-02T00:00:00"/>
    <x v="13"/>
    <s v="San Francisco"/>
    <x v="1"/>
    <x v="1"/>
    <n v="2018"/>
    <m/>
    <n v="141"/>
    <s v="M"/>
    <n v="2021"/>
    <n v="3"/>
    <n v="0.14099999999999999"/>
    <n v="7.0921985815602842"/>
    <s v="Innovation Endeavors"/>
    <s v=" s28 Capital"/>
    <s v=" Lightspeed Venture Partners"/>
    <m/>
  </r>
  <r>
    <x v="703"/>
    <n v="1"/>
    <x v="384"/>
    <d v="2021-11-04T00:00:00"/>
    <x v="9"/>
    <s v="Miami"/>
    <x v="1"/>
    <x v="1"/>
    <n v="2016"/>
    <m/>
    <n v="241"/>
    <s v="M"/>
    <n v="2021"/>
    <n v="5"/>
    <n v="0.24099999999999999"/>
    <n v="4.1493775933609962"/>
    <s v="Initialized Capital"/>
    <s v=" Canaan Partners"/>
    <s v=" Sound Ventures"/>
    <m/>
  </r>
  <r>
    <x v="704"/>
    <n v="1"/>
    <x v="498"/>
    <d v="2021-12-07T00:00:00"/>
    <x v="9"/>
    <s v="Gurugram"/>
    <x v="6"/>
    <x v="0"/>
    <n v="2018"/>
    <m/>
    <n v="177"/>
    <s v="M"/>
    <n v="2021"/>
    <n v="3"/>
    <n v="0.17699999999999999"/>
    <n v="5.6497175141242941"/>
    <s v="Sequoia Capital India"/>
    <s v=" Hummingbird Ventures"/>
    <s v=" Epiq Capital"/>
    <m/>
  </r>
  <r>
    <x v="705"/>
    <n v="1"/>
    <x v="499"/>
    <d v="2021-10-07T00:00:00"/>
    <x v="2"/>
    <s v="Pune"/>
    <x v="6"/>
    <x v="0"/>
    <n v="2011"/>
    <m/>
    <n v="521"/>
    <s v="M"/>
    <n v="2021"/>
    <n v="10"/>
    <n v="0.52100000000000002"/>
    <n v="1.9193857965451055"/>
    <s v="Sequoia Capital India"/>
    <s v=" Lightbox Ventures"/>
    <s v=" Coatue Management"/>
    <m/>
  </r>
  <r>
    <x v="706"/>
    <n v="1"/>
    <x v="500"/>
    <d v="2022-02-10T00:00:00"/>
    <x v="13"/>
    <s v="Palo Alto"/>
    <x v="1"/>
    <x v="1"/>
    <n v="2016"/>
    <m/>
    <n v="271"/>
    <s v="M"/>
    <n v="2022"/>
    <n v="6"/>
    <n v="0.27100000000000002"/>
    <n v="3.6900369003690034"/>
    <s v="Y Combinator"/>
    <s v=" S Capital"/>
    <s v=" Tenaya Capital"/>
    <m/>
  </r>
  <r>
    <x v="707"/>
    <n v="1"/>
    <x v="200"/>
    <d v="2021-06-08T00:00:00"/>
    <x v="3"/>
    <s v="Munich"/>
    <x v="10"/>
    <x v="2"/>
    <n v="2014"/>
    <m/>
    <n v="314"/>
    <s v="M"/>
    <n v="2021"/>
    <n v="7"/>
    <n v="0.314"/>
    <n v="3.1847133757961785"/>
    <s v="BlackRock"/>
    <s v=" Tengelmann Ventures"/>
    <s v=" Holtzbrinck Ventures"/>
    <m/>
  </r>
  <r>
    <x v="708"/>
    <n v="1"/>
    <x v="501"/>
    <d v="2022-01-25T00:00:00"/>
    <x v="0"/>
    <s v="Austin"/>
    <x v="1"/>
    <x v="1"/>
    <n v="2013"/>
    <m/>
    <n v="286"/>
    <s v="M"/>
    <n v="2022"/>
    <n v="9"/>
    <n v="0.28599999999999998"/>
    <n v="3.4965034965034967"/>
    <s v="March Capital Partners"/>
    <s v=" Temasek"/>
    <s v=" Doha Venture Capital"/>
    <m/>
  </r>
  <r>
    <x v="709"/>
    <n v="1"/>
    <x v="502"/>
    <d v="2021-02-03T00:00:00"/>
    <x v="3"/>
    <s v="New York"/>
    <x v="1"/>
    <x v="1"/>
    <n v="2015"/>
    <m/>
    <n v="426"/>
    <s v="M"/>
    <n v="2021"/>
    <n v="6"/>
    <n v="0.42599999999999999"/>
    <n v="2.347417840375587"/>
    <s v="Goodwater Capital"/>
    <s v=" Entree Capital"/>
    <s v=" Valar Ventures"/>
    <m/>
  </r>
  <r>
    <x v="710"/>
    <n v="1"/>
    <x v="503"/>
    <d v="2017-05-16T00:00:00"/>
    <x v="3"/>
    <s v="New York"/>
    <x v="1"/>
    <x v="1"/>
    <n v="2014"/>
    <m/>
    <n v="511"/>
    <s v="M"/>
    <n v="2017"/>
    <n v="3"/>
    <n v="0.51100000000000001"/>
    <n v="1.9569471624266144"/>
    <s v="BNP Paribas"/>
    <s v=" Goldman Sachs"/>
    <s v=" Google"/>
    <m/>
  </r>
  <r>
    <x v="711"/>
    <n v="1"/>
    <x v="504"/>
    <d v="2022-02-14T00:00:00"/>
    <x v="14"/>
    <s v="London"/>
    <x v="4"/>
    <x v="2"/>
    <n v="2017"/>
    <m/>
    <n v="202"/>
    <s v="M"/>
    <n v="2022"/>
    <n v="5"/>
    <n v="0.20200000000000001"/>
    <n v="4.9504950495049505"/>
    <s v="Lightspeed Venture Partners"/>
    <s v=" Access Industries"/>
    <s v=" Eldridge"/>
    <m/>
  </r>
  <r>
    <x v="712"/>
    <n v="1"/>
    <x v="336"/>
    <d v="2021-10-21T00:00:00"/>
    <x v="4"/>
    <s v="Los Angeles"/>
    <x v="1"/>
    <x v="1"/>
    <n v="2014"/>
    <m/>
    <n v="382"/>
    <s v="M"/>
    <n v="2021"/>
    <n v="7"/>
    <n v="0.38200000000000001"/>
    <n v="2.6178010471204187"/>
    <s v="Simon Equity Partners"/>
    <s v=" Wavemaker Partners"/>
    <s v=" Anthem Venture Partners"/>
    <m/>
  </r>
  <r>
    <x v="713"/>
    <n v="1"/>
    <x v="505"/>
    <d v="2017-10-17T00:00:00"/>
    <x v="14"/>
    <s v="Beijing"/>
    <x v="0"/>
    <x v="0"/>
    <n v="2021"/>
    <m/>
    <n v="151"/>
    <s v="M"/>
    <n v="2017"/>
    <n v="-4"/>
    <n v="0.151"/>
    <n v="6.6225165562913908"/>
    <s v="Phoenix New Media"/>
    <s v=" Tianjin Haihe Industry Fund"/>
    <m/>
    <m/>
  </r>
  <r>
    <x v="714"/>
    <n v="1"/>
    <x v="183"/>
    <d v="2021-03-18T00:00:00"/>
    <x v="4"/>
    <s v="New York"/>
    <x v="1"/>
    <x v="1"/>
    <n v="2011"/>
    <m/>
    <n v="436"/>
    <s v="M"/>
    <n v="2021"/>
    <n v="10"/>
    <n v="0.436"/>
    <n v="2.2935779816513762"/>
    <s v="Bessemer Venture Partners"/>
    <s v=" Vintage Investment Partners"/>
    <s v=" Blumberg Capital"/>
    <m/>
  </r>
  <r>
    <x v="715"/>
    <n v="1"/>
    <x v="504"/>
    <d v="2022-02-14T00:00:00"/>
    <x v="3"/>
    <s v="Sao Paulo"/>
    <x v="23"/>
    <x v="4"/>
    <n v="2016"/>
    <m/>
    <n v="720"/>
    <s v="M"/>
    <n v="2022"/>
    <n v="6"/>
    <n v="0.72"/>
    <n v="1.3888888888888888"/>
    <s v="Propel Venture Partners"/>
    <s v=" Monashees+"/>
    <s v=" BBVA"/>
    <m/>
  </r>
  <r>
    <x v="716"/>
    <n v="1"/>
    <x v="506"/>
    <d v="2007-07-02T00:00:00"/>
    <x v="2"/>
    <s v="La Plaine Saint-Denis"/>
    <x v="16"/>
    <x v="2"/>
    <n v="2001"/>
    <s v="Unknown"/>
    <m/>
    <m/>
    <n v="2007"/>
    <n v="6"/>
    <n v="0"/>
    <e v="#DIV/0!"/>
    <s v="Summit Partners"/>
    <s v=" Qatar Holding"/>
    <m/>
    <m/>
  </r>
  <r>
    <x v="717"/>
    <n v="1"/>
    <x v="335"/>
    <d v="2021-09-30T00:00:00"/>
    <x v="3"/>
    <s v="New York"/>
    <x v="1"/>
    <x v="1"/>
    <n v="2015"/>
    <m/>
    <n v="156"/>
    <s v="M"/>
    <n v="2021"/>
    <n v="6"/>
    <n v="0.156"/>
    <n v="6.4102564102564106"/>
    <s v="Bessemer Venture Partners"/>
    <s v=" Eniac Ventures"/>
    <s v=" Canapi Ventures"/>
    <m/>
  </r>
  <r>
    <x v="718"/>
    <n v="1"/>
    <x v="504"/>
    <d v="2022-02-14T00:00:00"/>
    <x v="1"/>
    <s v="Hawthorne"/>
    <x v="1"/>
    <x v="1"/>
    <n v="2018"/>
    <m/>
    <n v="287"/>
    <s v="M"/>
    <n v="2022"/>
    <n v="4"/>
    <n v="0.28699999999999998"/>
    <n v="3.4843205574912894"/>
    <s v="8VC"/>
    <s v=" Bedrock Capital"/>
    <s v=" Broom Ventures"/>
    <m/>
  </r>
  <r>
    <x v="719"/>
    <n v="1"/>
    <x v="507"/>
    <d v="2018-08-07T00:00:00"/>
    <x v="12"/>
    <s v="Central"/>
    <x v="11"/>
    <x v="0"/>
    <n v="2014"/>
    <m/>
    <n v="722"/>
    <s v="M"/>
    <n v="2018"/>
    <n v="4"/>
    <n v="0.72199999999999998"/>
    <n v="1.3850415512465375"/>
    <s v="Sequoia Capital China"/>
    <s v=" Goldman Sachs"/>
    <s v=" Matrix Partners China"/>
    <m/>
  </r>
  <r>
    <x v="720"/>
    <n v="1"/>
    <x v="406"/>
    <d v="2021-06-15T00:00:00"/>
    <x v="9"/>
    <s v="Guangzhou"/>
    <x v="0"/>
    <x v="0"/>
    <n v="2015"/>
    <m/>
    <n v="496"/>
    <s v="M"/>
    <n v="2021"/>
    <n v="6"/>
    <n v="0.496"/>
    <n v="2.0161290322580645"/>
    <s v="Green Pine Capital Partners"/>
    <s v=" Ivy Capital"/>
    <s v=" DCM Ventures"/>
    <m/>
  </r>
  <r>
    <x v="721"/>
    <n v="1"/>
    <x v="508"/>
    <d v="2021-04-15T00:00:00"/>
    <x v="3"/>
    <s v="San Jose"/>
    <x v="1"/>
    <x v="1"/>
    <n v="2011"/>
    <m/>
    <n v="390"/>
    <s v="M"/>
    <n v="2021"/>
    <n v="10"/>
    <n v="0.39"/>
    <n v="2.5641025641025639"/>
    <s v="Menlo Ventures"/>
    <s v=" Resolute Ventures"/>
    <s v=" IA Ventures"/>
    <m/>
  </r>
  <r>
    <x v="722"/>
    <n v="1"/>
    <x v="160"/>
    <d v="2021-11-29T00:00:00"/>
    <x v="2"/>
    <s v="London"/>
    <x v="4"/>
    <x v="2"/>
    <n v="2017"/>
    <m/>
    <n v="276"/>
    <s v="M"/>
    <n v="2021"/>
    <n v="4"/>
    <n v="0.27600000000000002"/>
    <n v="3.6231884057971011"/>
    <s v="Marchmont Ventures"/>
    <s v=" BMW i Ventures"/>
    <s v=" Index Ventures"/>
    <m/>
  </r>
  <r>
    <x v="723"/>
    <n v="1"/>
    <x v="196"/>
    <d v="2022-01-24T00:00:00"/>
    <x v="2"/>
    <s v="Seoul"/>
    <x v="12"/>
    <x v="0"/>
    <n v="2008"/>
    <m/>
    <n v="178"/>
    <s v="M"/>
    <n v="2022"/>
    <n v="14"/>
    <n v="0.17799999999999999"/>
    <n v="5.617977528089888"/>
    <s v="Atinum Investment"/>
    <s v=" Company K Partners"/>
    <s v=" GIC"/>
    <m/>
  </r>
  <r>
    <x v="724"/>
    <n v="1"/>
    <x v="501"/>
    <d v="2022-01-25T00:00:00"/>
    <x v="9"/>
    <s v="New York"/>
    <x v="1"/>
    <x v="1"/>
    <n v="2010"/>
    <m/>
    <n v="115"/>
    <s v="M"/>
    <n v="2022"/>
    <n v="12"/>
    <n v="0.115"/>
    <n v="8.695652173913043"/>
    <s v="SC.Holdings"/>
    <s v=" Not Boring Capital"/>
    <s v=" Bolt Ventures"/>
    <m/>
  </r>
  <r>
    <x v="725"/>
    <n v="1"/>
    <x v="382"/>
    <d v="2018-10-22T00:00:00"/>
    <x v="1"/>
    <s v="Seoul"/>
    <x v="12"/>
    <x v="0"/>
    <n v="2003"/>
    <m/>
    <n v="67"/>
    <s v="M"/>
    <n v="2018"/>
    <n v="15"/>
    <n v="6.7000000000000004E-2"/>
    <n v="14.925373134328357"/>
    <s v="Goldman Sachs"/>
    <m/>
    <m/>
    <m/>
  </r>
  <r>
    <x v="726"/>
    <n v="1"/>
    <x v="509"/>
    <d v="2019-09-06T00:00:00"/>
    <x v="2"/>
    <s v="San Francisco"/>
    <x v="1"/>
    <x v="1"/>
    <n v="2016"/>
    <m/>
    <n v="475"/>
    <s v="M"/>
    <n v="2019"/>
    <n v="3"/>
    <n v="0.47499999999999998"/>
    <n v="2.1052631578947367"/>
    <s v="MHS Capital"/>
    <s v=" NextView Ventures"/>
    <s v=" Mayfield Fund"/>
    <m/>
  </r>
  <r>
    <x v="727"/>
    <n v="1"/>
    <x v="510"/>
    <d v="2019-04-25T00:00:00"/>
    <x v="13"/>
    <s v="Hangzhou"/>
    <x v="0"/>
    <x v="0"/>
    <n v="2013"/>
    <m/>
    <n v="252"/>
    <s v="M"/>
    <n v="2019"/>
    <n v="6"/>
    <n v="0.252"/>
    <n v="3.9682539682539684"/>
    <s v="Advantech Capital"/>
    <s v=" Temasek Holdings Ltd."/>
    <s v=" Tiantu Capital Co."/>
    <m/>
  </r>
  <r>
    <x v="728"/>
    <n v="1"/>
    <x v="511"/>
    <d v="2018-07-19T00:00:00"/>
    <x v="0"/>
    <s v="Beijing"/>
    <x v="0"/>
    <x v="0"/>
    <n v="2012"/>
    <m/>
    <n v="361"/>
    <s v="M"/>
    <n v="2018"/>
    <n v="6"/>
    <n v="0.36099999999999999"/>
    <n v="2.770083102493075"/>
    <s v="Qiming Venture Partners"/>
    <s v=" China Internet Investment Fund"/>
    <s v=" Qualcomm Ventures"/>
    <m/>
  </r>
  <r>
    <x v="729"/>
    <n v="1"/>
    <x v="333"/>
    <d v="2021-09-29T00:00:00"/>
    <x v="3"/>
    <s v="New York"/>
    <x v="1"/>
    <x v="1"/>
    <n v="2010"/>
    <m/>
    <n v="335"/>
    <s v="M"/>
    <n v="2021"/>
    <n v="11"/>
    <n v="0.33500000000000002"/>
    <n v="2.9850746268656714"/>
    <s v="Bessemer Venture Partners"/>
    <s v=" Menlo Ventures"/>
    <s v=" Anthermis"/>
    <m/>
  </r>
  <r>
    <x v="730"/>
    <n v="1"/>
    <x v="361"/>
    <d v="2021-04-27T00:00:00"/>
    <x v="1"/>
    <s v="Washington"/>
    <x v="1"/>
    <x v="1"/>
    <n v="2010"/>
    <m/>
    <n v="738"/>
    <s v="M"/>
    <n v="2021"/>
    <n v="11"/>
    <n v="0.73799999999999999"/>
    <n v="1.3550135501355014"/>
    <s v="SWaN &amp; Legend Ventures"/>
    <s v=" Revolution Growth"/>
    <s v=" Invus Group"/>
    <m/>
  </r>
  <r>
    <x v="731"/>
    <n v="1"/>
    <x v="378"/>
    <d v="2022-01-27T00:00:00"/>
    <x v="3"/>
    <s v="San Francisco"/>
    <x v="1"/>
    <x v="1"/>
    <n v="2017"/>
    <m/>
    <n v="102"/>
    <s v="M"/>
    <n v="2022"/>
    <n v="5"/>
    <n v="0.10199999999999999"/>
    <n v="9.8039215686274517"/>
    <s v="Initialized Capital"/>
    <s v=" General Catalyst"/>
    <s v=" Kraken Ventures"/>
    <m/>
  </r>
  <r>
    <x v="732"/>
    <n v="1"/>
    <x v="467"/>
    <d v="2021-08-16T00:00:00"/>
    <x v="4"/>
    <s v="New York"/>
    <x v="1"/>
    <x v="1"/>
    <n v="2013"/>
    <s v="Unknown"/>
    <m/>
    <m/>
    <n v="2021"/>
    <n v="8"/>
    <n v="0"/>
    <e v="#DIV/0!"/>
    <s v="Insight Partners"/>
    <s v=" Silversmith Capital Partners"/>
    <s v=" Spotify"/>
    <m/>
  </r>
  <r>
    <x v="733"/>
    <n v="1"/>
    <x v="378"/>
    <d v="2022-01-27T00:00:00"/>
    <x v="4"/>
    <s v="Berkeley"/>
    <x v="1"/>
    <x v="1"/>
    <n v="2012"/>
    <m/>
    <n v="130"/>
    <s v="M"/>
    <n v="2022"/>
    <n v="10"/>
    <n v="0.13"/>
    <n v="7.6923076923076916"/>
    <s v="Zeev Ventures"/>
    <s v=" GSV Ventures"/>
    <m/>
    <m/>
  </r>
  <r>
    <x v="734"/>
    <n v="1"/>
    <x v="512"/>
    <d v="2021-10-20T00:00:00"/>
    <x v="5"/>
    <s v="Encinitas"/>
    <x v="1"/>
    <x v="1"/>
    <n v="2015"/>
    <m/>
    <n v="399"/>
    <s v="M"/>
    <n v="2021"/>
    <n v="6"/>
    <n v="0.39900000000000002"/>
    <n v="2.5062656641604009"/>
    <s v="SignalFire"/>
    <s v=" GLP Capital Partners"/>
    <s v=" Google Ventures"/>
    <m/>
  </r>
  <r>
    <x v="735"/>
    <n v="1"/>
    <x v="513"/>
    <d v="2020-03-06T00:00:00"/>
    <x v="9"/>
    <s v="Tirat Carmel"/>
    <x v="18"/>
    <x v="0"/>
    <n v="1999"/>
    <m/>
    <n v="633"/>
    <s v="M"/>
    <n v="2020"/>
    <n v="21"/>
    <n v="0.63300000000000001"/>
    <n v="1.5797788309636651"/>
    <s v="York Capital Management"/>
    <s v=" GE Healthcare"/>
    <s v=" Koch Disruptive Technologies"/>
    <m/>
  </r>
  <r>
    <x v="736"/>
    <n v="1"/>
    <x v="514"/>
    <d v="2022-03-23T00:00:00"/>
    <x v="4"/>
    <s v="Dallas"/>
    <x v="1"/>
    <x v="1"/>
    <n v="2020"/>
    <m/>
    <n v="215"/>
    <s v="M"/>
    <n v="2022"/>
    <n v="2"/>
    <n v="0.215"/>
    <n v="4.6511627906976747"/>
    <s v="Insight Partners"/>
    <s v=" Sequoia Capital"/>
    <s v=" Stripes Group"/>
    <m/>
  </r>
  <r>
    <x v="737"/>
    <n v="1"/>
    <x v="155"/>
    <d v="2022-01-11T00:00:00"/>
    <x v="3"/>
    <s v="Long Beach"/>
    <x v="1"/>
    <x v="1"/>
    <n v="2018"/>
    <m/>
    <n v="128"/>
    <s v="M"/>
    <n v="2022"/>
    <n v="4"/>
    <n v="0.128"/>
    <n v="7.8125"/>
    <s v="Left Lane Capital"/>
    <s v=" Walden Venture Capital"/>
    <m/>
    <m/>
  </r>
  <r>
    <x v="738"/>
    <n v="1"/>
    <x v="333"/>
    <d v="2021-09-29T00:00:00"/>
    <x v="3"/>
    <s v="Mexico City"/>
    <x v="13"/>
    <x v="1"/>
    <n v="2013"/>
    <m/>
    <n v="378"/>
    <s v="M"/>
    <n v="2021"/>
    <n v="8"/>
    <n v="0.378"/>
    <n v="2.6455026455026456"/>
    <s v="Kaszek Ventures"/>
    <s v=" QED Investors"/>
    <s v=" International Finance Corporation"/>
    <m/>
  </r>
  <r>
    <x v="739"/>
    <n v="1"/>
    <x v="239"/>
    <d v="2022-03-16T00:00:00"/>
    <x v="4"/>
    <s v="Melbourne"/>
    <x v="3"/>
    <x v="3"/>
    <n v="2016"/>
    <m/>
    <n v="166"/>
    <s v="M"/>
    <n v="2022"/>
    <n v="6"/>
    <n v="0.16600000000000001"/>
    <n v="6.0240963855421681"/>
    <s v="AirTree Ventures"/>
    <s v=" Insight Partners"/>
    <s v=" Index Ventures"/>
    <m/>
  </r>
  <r>
    <x v="740"/>
    <n v="1"/>
    <x v="371"/>
    <d v="2022-02-01T00:00:00"/>
    <x v="5"/>
    <s v="New York"/>
    <x v="1"/>
    <x v="1"/>
    <n v="2014"/>
    <m/>
    <n v="336"/>
    <s v="M"/>
    <n v="2022"/>
    <n v="8"/>
    <n v="0.33600000000000002"/>
    <n v="2.9761904761904758"/>
    <s v="Chromo Invest"/>
    <s v=" Maersk Growth"/>
    <s v=" BlackRock"/>
    <m/>
  </r>
  <r>
    <x v="741"/>
    <n v="1"/>
    <x v="515"/>
    <d v="2022-01-14T00:00:00"/>
    <x v="3"/>
    <s v="New York"/>
    <x v="1"/>
    <x v="1"/>
    <n v="2014"/>
    <m/>
    <n v="201"/>
    <s v="M"/>
    <n v="2022"/>
    <n v="8"/>
    <n v="0.20100000000000001"/>
    <n v="4.9751243781094523"/>
    <s v="Liberty City Ventures"/>
    <s v=" Soros Fund Management"/>
    <s v=" Summer Capital"/>
    <m/>
  </r>
  <r>
    <x v="742"/>
    <n v="1"/>
    <x v="516"/>
    <d v="2020-12-24T00:00:00"/>
    <x v="1"/>
    <s v="Shanghai"/>
    <x v="0"/>
    <x v="0"/>
    <n v="2015"/>
    <m/>
    <n v="10"/>
    <s v="M"/>
    <n v="2020"/>
    <n v="5"/>
    <n v="0.01"/>
    <n v="100"/>
    <s v="Coatue Management"/>
    <s v=" H Capital"/>
    <s v=" Capital Today"/>
    <m/>
  </r>
  <r>
    <x v="743"/>
    <n v="1"/>
    <x v="517"/>
    <d v="2019-11-19T00:00:00"/>
    <x v="1"/>
    <s v="New York"/>
    <x v="1"/>
    <x v="1"/>
    <n v="2015"/>
    <m/>
    <n v="610"/>
    <s v="M"/>
    <n v="2019"/>
    <n v="4"/>
    <n v="0.61"/>
    <n v="1.639344262295082"/>
    <s v="Undisclosed"/>
    <m/>
    <m/>
    <m/>
  </r>
  <r>
    <x v="744"/>
    <n v="1"/>
    <x v="404"/>
    <d v="2022-01-12T00:00:00"/>
    <x v="12"/>
    <s v="Barcelona"/>
    <x v="37"/>
    <x v="2"/>
    <n v="2015"/>
    <m/>
    <n v="408"/>
    <s v="M"/>
    <n v="2022"/>
    <n v="7"/>
    <n v="0.40799999999999997"/>
    <n v="2.4509803921568629"/>
    <s v="LocalGlobe"/>
    <s v=" Kinnevik"/>
    <s v=" Felix Capital"/>
    <m/>
  </r>
  <r>
    <x v="745"/>
    <n v="1"/>
    <x v="50"/>
    <d v="2021-10-28T00:00:00"/>
    <x v="7"/>
    <s v="Sunnyvale"/>
    <x v="1"/>
    <x v="1"/>
    <n v="2016"/>
    <m/>
    <n v="291"/>
    <s v="M"/>
    <n v="2021"/>
    <n v="5"/>
    <n v="0.29099999999999998"/>
    <n v="3.4364261168384882"/>
    <s v="Lightspeed Venture Partners"/>
    <s v=" Dell Technologies Capital"/>
    <s v=" Wipro Ventures"/>
    <m/>
  </r>
  <r>
    <x v="746"/>
    <n v="1"/>
    <x v="518"/>
    <d v="2018-03-27T00:00:00"/>
    <x v="4"/>
    <s v="San Francisco"/>
    <x v="1"/>
    <x v="1"/>
    <n v="2011"/>
    <m/>
    <n v="241"/>
    <s v="M"/>
    <n v="2018"/>
    <n v="7"/>
    <n v="0.24099999999999999"/>
    <n v="4.1493775933609962"/>
    <s v="FirstMark Capital"/>
    <s v=" Tiger Global Management"/>
    <m/>
    <m/>
  </r>
  <r>
    <x v="747"/>
    <n v="1"/>
    <x v="519"/>
    <d v="2019-02-14T00:00:00"/>
    <x v="1"/>
    <s v="Bristol"/>
    <x v="4"/>
    <x v="2"/>
    <n v="2009"/>
    <m/>
    <n v="324"/>
    <s v="M"/>
    <n v="2019"/>
    <n v="10"/>
    <n v="0.32400000000000001"/>
    <n v="3.0864197530864197"/>
    <s v="Mitsubishi Corporation"/>
    <s v=" Mayfair Equity Partners"/>
    <m/>
    <m/>
  </r>
  <r>
    <x v="748"/>
    <n v="1"/>
    <x v="520"/>
    <d v="2020-12-16T00:00:00"/>
    <x v="13"/>
    <s v="New York"/>
    <x v="1"/>
    <x v="1"/>
    <n v="2015"/>
    <m/>
    <n v="246"/>
    <s v="M"/>
    <n v="2020"/>
    <n v="5"/>
    <n v="0.246"/>
    <n v="4.0650406504065044"/>
    <s v="BOLDstart Ventures"/>
    <s v=" SAP.iO Fund"/>
    <s v=" Scale Venture Partners"/>
    <m/>
  </r>
  <r>
    <x v="749"/>
    <n v="1"/>
    <x v="356"/>
    <d v="2022-01-26T00:00:00"/>
    <x v="3"/>
    <s v="San Francisco"/>
    <x v="1"/>
    <x v="1"/>
    <n v="2014"/>
    <m/>
    <n v="165"/>
    <s v="M"/>
    <n v="2022"/>
    <n v="8"/>
    <n v="0.16500000000000001"/>
    <n v="6.0606060606060606"/>
    <s v="Sequoia Capital"/>
    <s v=" Y Combinator"/>
    <s v=" Accel"/>
    <m/>
  </r>
  <r>
    <x v="750"/>
    <n v="1"/>
    <x v="297"/>
    <d v="2022-01-13T00:00:00"/>
    <x v="4"/>
    <s v="Dublin"/>
    <x v="26"/>
    <x v="2"/>
    <n v="2015"/>
    <m/>
    <n v="157"/>
    <s v="M"/>
    <n v="2022"/>
    <n v="7"/>
    <n v="0.157"/>
    <n v="6.369426751592357"/>
    <s v="Tencent Holdings"/>
    <s v=" Tiger Global Management"/>
    <s v=" Global Founders Capital"/>
    <m/>
  </r>
  <r>
    <x v="751"/>
    <n v="1"/>
    <x v="521"/>
    <d v="2021-10-05T00:00:00"/>
    <x v="4"/>
    <s v="San Francisco"/>
    <x v="1"/>
    <x v="1"/>
    <n v="2014"/>
    <m/>
    <n v="325"/>
    <s v="M"/>
    <n v="2021"/>
    <n v="7"/>
    <n v="0.32500000000000001"/>
    <n v="3.0769230769230766"/>
    <s v="Andreessen Horowitz"/>
    <s v=" Prosus Ventures"/>
    <s v=" Thrive Capital"/>
    <m/>
  </r>
  <r>
    <x v="752"/>
    <n v="1"/>
    <x v="498"/>
    <d v="2021-12-07T00:00:00"/>
    <x v="13"/>
    <s v="San Francisco"/>
    <x v="1"/>
    <x v="1"/>
    <n v="2015"/>
    <m/>
    <n v="257"/>
    <s v="M"/>
    <n v="2021"/>
    <n v="6"/>
    <n v="0.25700000000000001"/>
    <n v="3.8910505836575875"/>
    <s v="Dila Capital"/>
    <s v=" Framework Ventures"/>
    <s v=" 3L"/>
    <m/>
  </r>
  <r>
    <x v="753"/>
    <n v="1"/>
    <x v="522"/>
    <d v="2017-12-01T00:00:00"/>
    <x v="4"/>
    <s v="Beijing"/>
    <x v="0"/>
    <x v="0"/>
    <n v="2014"/>
    <m/>
    <n v="594"/>
    <s v="M"/>
    <n v="2017"/>
    <n v="3"/>
    <n v="0.59399999999999997"/>
    <n v="1.6835016835016836"/>
    <s v="Sequoia Capital China"/>
    <s v=" CMC Capital Partners"/>
    <s v=" Tencent Holdings"/>
    <m/>
  </r>
  <r>
    <x v="754"/>
    <n v="1"/>
    <x v="408"/>
    <d v="2021-09-08T00:00:00"/>
    <x v="3"/>
    <s v="London"/>
    <x v="4"/>
    <x v="2"/>
    <n v="2017"/>
    <m/>
    <n v="116"/>
    <s v="M"/>
    <n v="2021"/>
    <n v="4"/>
    <n v="0.11600000000000001"/>
    <n v="8.6206896551724128"/>
    <s v="Passion Capital"/>
    <s v=" Hedosophia"/>
    <s v=" Outrun Ventures"/>
    <m/>
  </r>
  <r>
    <x v="755"/>
    <n v="1"/>
    <x v="384"/>
    <d v="2021-11-04T00:00:00"/>
    <x v="4"/>
    <s v="Sherman Oaks"/>
    <x v="1"/>
    <x v="1"/>
    <n v="2018"/>
    <m/>
    <n v="260"/>
    <s v="M"/>
    <n v="2021"/>
    <n v="3"/>
    <n v="0.26"/>
    <n v="3.8461538461538458"/>
    <s v="Javelin Venture Partners"/>
    <s v=" Struck Capital"/>
    <s v=" Alumni Ventures Group"/>
    <m/>
  </r>
  <r>
    <x v="756"/>
    <n v="1"/>
    <x v="523"/>
    <d v="2022-01-21T00:00:00"/>
    <x v="5"/>
    <s v="Lehi"/>
    <x v="1"/>
    <x v="1"/>
    <n v="2018"/>
    <m/>
    <n v="482"/>
    <s v="M"/>
    <n v="2022"/>
    <n v="4"/>
    <n v="0.48199999999999998"/>
    <n v="2.0746887966804981"/>
    <s v="Madrona Venture Group"/>
    <s v=" Banner Ventures"/>
    <s v=" FJ Labs"/>
    <m/>
  </r>
  <r>
    <x v="757"/>
    <n v="1"/>
    <x v="355"/>
    <d v="2021-12-21T00:00:00"/>
    <x v="4"/>
    <s v="Boise"/>
    <x v="1"/>
    <x v="1"/>
    <n v="2016"/>
    <m/>
    <n v="148"/>
    <s v="M"/>
    <n v="2021"/>
    <n v="5"/>
    <n v="0.14799999999999999"/>
    <n v="6.756756756756757"/>
    <s v="Andreessen Horowitz"/>
    <s v=" Bessemer Venture Partners"/>
    <s v=" Coatue Management"/>
    <m/>
  </r>
  <r>
    <x v="758"/>
    <n v="1"/>
    <x v="408"/>
    <d v="2021-09-08T00:00:00"/>
    <x v="1"/>
    <s v="Vancouver"/>
    <x v="14"/>
    <x v="1"/>
    <n v="2020"/>
    <m/>
    <n v="45"/>
    <s v="M"/>
    <n v="2021"/>
    <n v="1"/>
    <n v="4.4999999999999998E-2"/>
    <n v="22.222222222222221"/>
    <s v="Trane Technologies"/>
    <s v=" Honeywell"/>
    <m/>
    <m/>
  </r>
  <r>
    <x v="759"/>
    <n v="1"/>
    <x v="67"/>
    <d v="2020-11-17T00:00:00"/>
    <x v="14"/>
    <s v="Beijing"/>
    <x v="0"/>
    <x v="0"/>
    <n v="2016"/>
    <m/>
    <n v="14"/>
    <s v="M"/>
    <n v="2020"/>
    <n v="4"/>
    <n v="1.4E-2"/>
    <n v="71.428571428571431"/>
    <s v="Shunwei Capital Partners"/>
    <s v=" 5Y Capital"/>
    <s v=" Legend Capital"/>
    <m/>
  </r>
  <r>
    <x v="760"/>
    <n v="1"/>
    <x v="524"/>
    <d v="2022-02-28T00:00:00"/>
    <x v="4"/>
    <s v="Istanbul"/>
    <x v="8"/>
    <x v="2"/>
    <n v="2012"/>
    <m/>
    <n v="167"/>
    <s v="M"/>
    <n v="2022"/>
    <n v="10"/>
    <n v="0.16700000000000001"/>
    <n v="5.9880239520958076"/>
    <s v="Wamda Capital"/>
    <s v=" Endeavor"/>
    <s v=" Riverwood Capital"/>
    <m/>
  </r>
  <r>
    <x v="761"/>
    <n v="1"/>
    <x v="408"/>
    <d v="2021-09-08T00:00:00"/>
    <x v="1"/>
    <s v="Tsuruoka"/>
    <x v="36"/>
    <x v="0"/>
    <n v="2007"/>
    <m/>
    <n v="520"/>
    <s v="M"/>
    <n v="2021"/>
    <n v="14"/>
    <n v="0.52"/>
    <n v="1.9230769230769229"/>
    <s v="Cool Japan Fund"/>
    <s v=" JAFCO"/>
    <s v=" The Carlyle Group"/>
    <m/>
  </r>
  <r>
    <x v="762"/>
    <n v="1"/>
    <x v="525"/>
    <d v="2021-05-07T00:00:00"/>
    <x v="0"/>
    <s v="Toronto"/>
    <x v="14"/>
    <x v="1"/>
    <n v="2016"/>
    <m/>
    <n v="191"/>
    <s v="M"/>
    <n v="2021"/>
    <n v="5"/>
    <n v="0.191"/>
    <n v="5.2356020942408374"/>
    <s v="Version One Ventures"/>
    <s v=" Bessemer Venture Partners"/>
    <s v=" FirstMark Capital"/>
    <m/>
  </r>
  <r>
    <x v="763"/>
    <n v="1"/>
    <x v="498"/>
    <d v="2021-12-07T00:00:00"/>
    <x v="3"/>
    <s v="Denver"/>
    <x v="1"/>
    <x v="1"/>
    <n v="2018"/>
    <m/>
    <n v="111"/>
    <s v="M"/>
    <n v="2021"/>
    <n v="3"/>
    <n v="0.111"/>
    <n v="9.0090090090090094"/>
    <s v="Craft Ventures"/>
    <s v=" Caffeinated Capital"/>
    <s v=" Operator Collective"/>
    <m/>
  </r>
  <r>
    <x v="764"/>
    <n v="1"/>
    <x v="38"/>
    <d v="2021-06-03T00:00:00"/>
    <x v="4"/>
    <s v="Redwood City"/>
    <x v="1"/>
    <x v="1"/>
    <n v="2012"/>
    <m/>
    <n v="192"/>
    <s v="M"/>
    <n v="2021"/>
    <n v="9"/>
    <n v="0.192"/>
    <n v="5.208333333333333"/>
    <s v="Costanoa Ventures"/>
    <s v=" Data Collective"/>
    <s v=" Salesforce Ventures"/>
    <m/>
  </r>
  <r>
    <x v="765"/>
    <n v="1"/>
    <x v="404"/>
    <d v="2022-01-12T00:00:00"/>
    <x v="0"/>
    <s v="Mountain View"/>
    <x v="1"/>
    <x v="1"/>
    <n v="2012"/>
    <m/>
    <n v="317"/>
    <s v="M"/>
    <n v="2022"/>
    <n v="10"/>
    <n v="0.317"/>
    <n v="3.1545741324921135"/>
    <s v="Advent International"/>
    <s v=" Battery Ventures"/>
    <s v=" Sequoia Capital Israel"/>
    <m/>
  </r>
  <r>
    <x v="766"/>
    <n v="1"/>
    <x v="36"/>
    <d v="2021-10-13T00:00:00"/>
    <x v="2"/>
    <s v="Jaipur"/>
    <x v="6"/>
    <x v="0"/>
    <n v="2008"/>
    <m/>
    <n v="448"/>
    <s v="M"/>
    <n v="2021"/>
    <n v="13"/>
    <n v="0.44800000000000001"/>
    <n v="2.2321428571428572"/>
    <s v="Sequoia Capital India"/>
    <s v=" Hillhouse Capital Management"/>
    <s v=" Sunley House Capital Management"/>
    <m/>
  </r>
  <r>
    <x v="767"/>
    <n v="1"/>
    <x v="251"/>
    <d v="2021-09-13T00:00:00"/>
    <x v="7"/>
    <s v="Chicago"/>
    <x v="1"/>
    <x v="1"/>
    <n v="2013"/>
    <m/>
    <n v="271"/>
    <s v="M"/>
    <n v="2021"/>
    <n v="8"/>
    <n v="0.27100000000000002"/>
    <n v="3.6900369003690034"/>
    <s v="Insight Partners"/>
    <s v=" Salesforce Ventures"/>
    <s v=" Perpetual Investors"/>
    <m/>
  </r>
  <r>
    <x v="768"/>
    <n v="1"/>
    <x v="112"/>
    <d v="2021-05-18T00:00:00"/>
    <x v="3"/>
    <s v="New York"/>
    <x v="1"/>
    <x v="1"/>
    <n v="2016"/>
    <m/>
    <n v="189"/>
    <s v="M"/>
    <n v="2021"/>
    <n v="5"/>
    <n v="0.189"/>
    <n v="5.2910052910052912"/>
    <s v="RPM Ventures"/>
    <s v=" Inspiration Ventures"/>
    <s v=" Carrick Capital Partners"/>
    <m/>
  </r>
  <r>
    <x v="769"/>
    <n v="1"/>
    <x v="291"/>
    <d v="2021-07-21T00:00:00"/>
    <x v="3"/>
    <s v="Los Angeles"/>
    <x v="1"/>
    <x v="1"/>
    <n v="2013"/>
    <m/>
    <n v="230"/>
    <s v="M"/>
    <n v="2021"/>
    <n v="8"/>
    <n v="0.23"/>
    <n v="4.3478260869565215"/>
    <s v="Polaris Partners"/>
    <s v=" Insight Partners"/>
    <s v=" Norwest Venture Partners"/>
    <m/>
  </r>
  <r>
    <x v="770"/>
    <n v="1"/>
    <x v="526"/>
    <d v="2021-09-28T00:00:00"/>
    <x v="4"/>
    <s v="San Francisco"/>
    <x v="1"/>
    <x v="1"/>
    <n v="2017"/>
    <m/>
    <n v="148"/>
    <s v="M"/>
    <n v="2021"/>
    <n v="4"/>
    <n v="0.14799999999999999"/>
    <n v="6.756756756756757"/>
    <s v="Accel"/>
    <s v=" Greylock Partners"/>
    <s v=" Meritech Capital Partners"/>
    <m/>
  </r>
  <r>
    <x v="771"/>
    <n v="1"/>
    <x v="259"/>
    <d v="2021-09-14T00:00:00"/>
    <x v="2"/>
    <s v="San Francisco"/>
    <x v="1"/>
    <x v="1"/>
    <n v="2013"/>
    <m/>
    <n v="382"/>
    <s v="M"/>
    <n v="2021"/>
    <n v="8"/>
    <n v="0.38200000000000001"/>
    <n v="2.6178010471204187"/>
    <s v="GGV Capital"/>
    <s v=" BlackRock"/>
    <s v=" ACE &amp; Company"/>
    <m/>
  </r>
  <r>
    <x v="772"/>
    <n v="1"/>
    <x v="203"/>
    <d v="2022-02-22T00:00:00"/>
    <x v="4"/>
    <s v="San Francisco"/>
    <x v="1"/>
    <x v="1"/>
    <n v="2013"/>
    <m/>
    <n v="365"/>
    <s v="M"/>
    <n v="2022"/>
    <n v="9"/>
    <n v="0.36499999999999999"/>
    <n v="2.7397260273972601"/>
    <s v="FirstMark Capital"/>
    <s v=" Tiger Global Management"/>
    <s v=" FTX Venture"/>
    <m/>
  </r>
  <r>
    <x v="773"/>
    <n v="1"/>
    <x v="78"/>
    <d v="2021-05-12T00:00:00"/>
    <x v="1"/>
    <s v="Cambridge"/>
    <x v="1"/>
    <x v="1"/>
    <n v="2016"/>
    <m/>
    <n v="337"/>
    <s v="M"/>
    <n v="2021"/>
    <n v="5"/>
    <n v="0.33700000000000002"/>
    <n v="2.9673590504451037"/>
    <s v="Flagship Pioneering"/>
    <s v=" Alexandria Venture Investments"/>
    <s v=" Investment Corporation of Dubai"/>
    <m/>
  </r>
  <r>
    <x v="774"/>
    <n v="1"/>
    <x v="497"/>
    <d v="2021-12-02T00:00:00"/>
    <x v="2"/>
    <s v="New York"/>
    <x v="1"/>
    <x v="1"/>
    <n v="2021"/>
    <m/>
    <n v="430"/>
    <s v="M"/>
    <n v="2021"/>
    <n v="0"/>
    <n v="0.43"/>
    <n v="2.3255813953488373"/>
    <s v="GGV Capital"/>
    <s v=" Tiger Global Management"/>
    <s v=" Greycroft"/>
    <m/>
  </r>
  <r>
    <x v="775"/>
    <n v="1"/>
    <x v="414"/>
    <d v="2022-02-08T00:00:00"/>
    <x v="2"/>
    <s v="Bangalore"/>
    <x v="6"/>
    <x v="0"/>
    <n v="2015"/>
    <m/>
    <n v="427"/>
    <s v="M"/>
    <n v="2022"/>
    <n v="7"/>
    <n v="0.42699999999999999"/>
    <n v="2.3419203747072599"/>
    <s v="Jungle Ventures"/>
    <s v=" Helion Venture Partners"/>
    <s v=" INGKA Investments"/>
    <m/>
  </r>
  <r>
    <x v="776"/>
    <n v="1"/>
    <x v="326"/>
    <d v="2021-12-09T00:00:00"/>
    <x v="2"/>
    <s v="Mexico City"/>
    <x v="13"/>
    <x v="1"/>
    <n v="2020"/>
    <m/>
    <n v="345"/>
    <s v="M"/>
    <n v="2021"/>
    <n v="1"/>
    <n v="0.34499999999999997"/>
    <n v="2.8985507246376816"/>
    <s v="SoftBank Latin America Fund"/>
    <s v=" Advent International"/>
    <s v=" Balderton Capital"/>
    <m/>
  </r>
  <r>
    <x v="777"/>
    <n v="1"/>
    <x v="527"/>
    <d v="2021-08-03T00:00:00"/>
    <x v="4"/>
    <s v="San Francisco"/>
    <x v="1"/>
    <x v="1"/>
    <n v="2012"/>
    <m/>
    <n v="281"/>
    <s v="M"/>
    <n v="2021"/>
    <n v="9"/>
    <n v="0.28100000000000003"/>
    <n v="3.5587188612099641"/>
    <s v="Qualcomm Ventures"/>
    <s v=" Accel"/>
    <s v=" Canaan Partners"/>
    <m/>
  </r>
  <r>
    <x v="778"/>
    <n v="1"/>
    <x v="345"/>
    <d v="2021-11-10T00:00:00"/>
    <x v="2"/>
    <s v="Mumbai"/>
    <x v="6"/>
    <x v="0"/>
    <n v="2015"/>
    <m/>
    <n v="310"/>
    <s v="M"/>
    <n v="2021"/>
    <n v="6"/>
    <n v="0.31"/>
    <n v="3.2258064516129035"/>
    <s v="L'Occitane"/>
    <s v=" Trifecta Capital"/>
    <s v=" Bessemer Venture Partners"/>
    <m/>
  </r>
  <r>
    <x v="779"/>
    <n v="1"/>
    <x v="466"/>
    <d v="2021-06-02T00:00:00"/>
    <x v="2"/>
    <s v="Oslo"/>
    <x v="32"/>
    <x v="2"/>
    <n v="2013"/>
    <m/>
    <n v="337"/>
    <s v="M"/>
    <n v="2021"/>
    <n v="8"/>
    <n v="0.33700000000000002"/>
    <n v="2.9673590504451037"/>
    <s v="Kinnevik"/>
    <s v=" Softbank Group"/>
    <s v=" Prosus Ventures"/>
    <m/>
  </r>
  <r>
    <x v="780"/>
    <n v="1"/>
    <x v="528"/>
    <d v="2021-08-31T00:00:00"/>
    <x v="4"/>
    <s v="Princeton"/>
    <x v="1"/>
    <x v="1"/>
    <n v="2018"/>
    <m/>
    <n v="124"/>
    <s v="M"/>
    <n v="2021"/>
    <n v="3"/>
    <n v="0.124"/>
    <n v="8.064516129032258"/>
    <s v="Pantera Capital"/>
    <s v=" Polychain Capital"/>
    <s v=" Lightspeed Venture Partners"/>
    <m/>
  </r>
  <r>
    <x v="781"/>
    <n v="1"/>
    <x v="334"/>
    <d v="2022-01-31T00:00:00"/>
    <x v="3"/>
    <s v="San Francisco"/>
    <x v="1"/>
    <x v="1"/>
    <n v="2021"/>
    <m/>
    <n v="118"/>
    <s v="M"/>
    <n v="2022"/>
    <n v="1"/>
    <n v="0.11799999999999999"/>
    <n v="8.4745762711864412"/>
    <s v="Paradigm"/>
    <s v=" Andreessen Horowitz"/>
    <s v=" Jump Capital"/>
    <m/>
  </r>
  <r>
    <x v="782"/>
    <n v="1"/>
    <x v="33"/>
    <d v="2021-03-26T00:00:00"/>
    <x v="3"/>
    <s v="San Francisco"/>
    <x v="1"/>
    <x v="1"/>
    <n v="2016"/>
    <m/>
    <n v="161"/>
    <s v="M"/>
    <n v="2021"/>
    <n v="5"/>
    <n v="0.161"/>
    <n v="6.2111801242236027"/>
    <s v="Index Ventures"/>
    <s v=" Sequoia Capital"/>
    <s v=" Bezos Expeditions"/>
    <m/>
  </r>
  <r>
    <x v="783"/>
    <n v="1"/>
    <x v="172"/>
    <d v="2021-07-13T00:00:00"/>
    <x v="9"/>
    <s v="Cambridge"/>
    <x v="1"/>
    <x v="1"/>
    <n v="2019"/>
    <m/>
    <n v="315"/>
    <s v="M"/>
    <n v="2021"/>
    <n v="2"/>
    <n v="0.315"/>
    <n v="3.1746031746031744"/>
    <s v="Newpath Partners"/>
    <s v=" Google Ventures"/>
    <s v=" F-Prime Capital"/>
    <m/>
  </r>
  <r>
    <x v="784"/>
    <n v="1"/>
    <x v="24"/>
    <d v="2021-02-17T00:00:00"/>
    <x v="3"/>
    <s v="New York"/>
    <x v="1"/>
    <x v="1"/>
    <n v="2008"/>
    <m/>
    <n v="309"/>
    <s v="M"/>
    <n v="2021"/>
    <n v="13"/>
    <n v="0.309"/>
    <n v="3.2362459546925568"/>
    <s v="Accel"/>
    <s v=" Greycroft"/>
    <s v=" Advancit Capital"/>
    <m/>
  </r>
  <r>
    <x v="785"/>
    <n v="1"/>
    <x v="529"/>
    <d v="2020-07-16T00:00:00"/>
    <x v="7"/>
    <s v="Seattle"/>
    <x v="1"/>
    <x v="1"/>
    <n v="2012"/>
    <m/>
    <n v="347"/>
    <s v="M"/>
    <n v="2020"/>
    <n v="8"/>
    <n v="0.34699999999999998"/>
    <n v="2.8818443804034586"/>
    <s v="Madrona Venture Group"/>
    <s v=" Kleiner Perkins Caufield &amp; Byers"/>
    <s v=" Highland Capital Partners"/>
    <m/>
  </r>
  <r>
    <x v="786"/>
    <n v="1"/>
    <x v="191"/>
    <d v="2021-07-01T00:00:00"/>
    <x v="5"/>
    <s v="Prague"/>
    <x v="43"/>
    <x v="2"/>
    <n v="2019"/>
    <m/>
    <n v="380"/>
    <s v="M"/>
    <n v="2021"/>
    <n v="2"/>
    <n v="0.38"/>
    <n v="2.6315789473684212"/>
    <s v="Partech Partners"/>
    <s v=" Index Ventures"/>
    <s v=" Quadrille Capital"/>
    <m/>
  </r>
  <r>
    <x v="787"/>
    <n v="1"/>
    <x v="404"/>
    <d v="2022-01-12T00:00:00"/>
    <x v="4"/>
    <s v="Bellevue"/>
    <x v="1"/>
    <x v="1"/>
    <n v="2017"/>
    <m/>
    <n v="189"/>
    <s v="M"/>
    <n v="2022"/>
    <n v="5"/>
    <n v="0.189"/>
    <n v="5.2910052910052912"/>
    <s v="Mayfield"/>
    <s v=" Madrona Venture Group"/>
    <s v=" Tiger Global Management"/>
    <m/>
  </r>
  <r>
    <x v="788"/>
    <n v="1"/>
    <x v="530"/>
    <d v="2021-06-24T00:00:00"/>
    <x v="0"/>
    <s v="Shenzhen"/>
    <x v="0"/>
    <x v="0"/>
    <n v="2019"/>
    <m/>
    <n v="300"/>
    <s v="M"/>
    <n v="2021"/>
    <n v="2"/>
    <n v="0.3"/>
    <n v="3.3333333333333335"/>
    <s v="IDG Capital"/>
    <s v=" ZhenFund"/>
    <s v=" Sequoia Capital China"/>
    <m/>
  </r>
  <r>
    <x v="789"/>
    <n v="1"/>
    <x v="502"/>
    <d v="2021-02-03T00:00:00"/>
    <x v="4"/>
    <s v="San Diego"/>
    <x v="1"/>
    <x v="1"/>
    <n v="2008"/>
    <m/>
    <n v="264"/>
    <s v="M"/>
    <n v="2021"/>
    <n v="13"/>
    <n v="0.26400000000000001"/>
    <n v="3.7878787878787876"/>
    <s v="Georgian Partners"/>
    <s v=" Silver Lake"/>
    <s v=" Presidio Ventures"/>
    <m/>
  </r>
  <r>
    <x v="790"/>
    <n v="1"/>
    <x v="531"/>
    <d v="2021-08-09T00:00:00"/>
    <x v="8"/>
    <s v="Mumbai"/>
    <x v="6"/>
    <x v="0"/>
    <n v="2015"/>
    <m/>
    <n v="194"/>
    <s v="M"/>
    <n v="2021"/>
    <n v="6"/>
    <n v="0.19400000000000001"/>
    <n v="5.1546391752577314"/>
    <s v="Qualcomm Ventures"/>
    <s v=" Accel"/>
    <s v=" Canaan Partners"/>
    <m/>
  </r>
  <r>
    <x v="791"/>
    <n v="1"/>
    <x v="532"/>
    <d v="2020-06-23T00:00:00"/>
    <x v="4"/>
    <s v="Dublin"/>
    <x v="26"/>
    <x v="2"/>
    <n v="1999"/>
    <m/>
    <n v="9"/>
    <s v="M"/>
    <n v="2020"/>
    <n v="21"/>
    <n v="8.9999999999999993E-3"/>
    <n v="111.11111111111111"/>
    <s v="ICG"/>
    <m/>
    <m/>
    <m/>
  </r>
  <r>
    <x v="792"/>
    <n v="1"/>
    <x v="533"/>
    <d v="2022-02-09T00:00:00"/>
    <x v="5"/>
    <s v="Pune"/>
    <x v="6"/>
    <x v="0"/>
    <n v="2012"/>
    <m/>
    <n v="573"/>
    <s v="M"/>
    <n v="2022"/>
    <n v="10"/>
    <n v="0.57299999999999995"/>
    <n v="1.7452006980802794"/>
    <s v="Norwest Venture Partners"/>
    <s v=" Investcorp"/>
    <s v=" Blackstone"/>
    <m/>
  </r>
  <r>
    <x v="793"/>
    <n v="1"/>
    <x v="534"/>
    <d v="2016-01-01T00:00:00"/>
    <x v="6"/>
    <s v="Seoul"/>
    <x v="12"/>
    <x v="0"/>
    <n v="2009"/>
    <m/>
    <n v="33"/>
    <s v="M"/>
    <n v="2016"/>
    <n v="7"/>
    <n v="3.3000000000000002E-2"/>
    <n v="30.303030303030301"/>
    <s v="CDIB Capital"/>
    <m/>
    <m/>
    <m/>
  </r>
  <r>
    <x v="794"/>
    <n v="1"/>
    <x v="433"/>
    <d v="2019-03-27T00:00:00"/>
    <x v="0"/>
    <s v="Beijing"/>
    <x v="0"/>
    <x v="0"/>
    <n v="2014"/>
    <m/>
    <n v="787"/>
    <s v="M"/>
    <n v="2019"/>
    <n v="5"/>
    <n v="0.78700000000000003"/>
    <n v="1.2706480304955527"/>
    <s v="Russia-China Investment Fund"/>
    <s v=" Tencent Holdings"/>
    <s v=" Sequoia Capital China"/>
    <m/>
  </r>
  <r>
    <x v="795"/>
    <n v="1"/>
    <x v="535"/>
    <d v="2017-07-20T00:00:00"/>
    <x v="8"/>
    <s v="Beijing"/>
    <x v="0"/>
    <x v="0"/>
    <n v="2012"/>
    <m/>
    <n v="144"/>
    <s v="M"/>
    <n v="2017"/>
    <n v="5"/>
    <n v="0.14399999999999999"/>
    <n v="6.9444444444444446"/>
    <s v="Sequoia Capital China"/>
    <s v=" Qiming Venture Partners"/>
    <s v=" Tencent Holdings"/>
    <m/>
  </r>
  <r>
    <x v="796"/>
    <n v="1"/>
    <x v="406"/>
    <d v="2021-06-15T00:00:00"/>
    <x v="4"/>
    <s v="San Francisco"/>
    <x v="1"/>
    <x v="1"/>
    <n v="2017"/>
    <m/>
    <n v="197"/>
    <s v="M"/>
    <n v="2021"/>
    <n v="4"/>
    <n v="0.19700000000000001"/>
    <n v="5.0761421319796955"/>
    <s v="Goodwater Capital"/>
    <s v=" Floodgate"/>
    <s v=" Founders Fund"/>
    <m/>
  </r>
  <r>
    <x v="797"/>
    <n v="1"/>
    <x v="536"/>
    <d v="2021-02-11T00:00:00"/>
    <x v="9"/>
    <s v="San Francisco"/>
    <x v="1"/>
    <x v="1"/>
    <n v="2017"/>
    <m/>
    <n v="167"/>
    <s v="M"/>
    <n v="2021"/>
    <n v="4"/>
    <n v="0.16700000000000001"/>
    <n v="5.9880239520958076"/>
    <s v="Kleiner Perkins Caufield &amp; Byers"/>
    <s v=" Afore Capital"/>
    <s v=" Founders Fund"/>
    <m/>
  </r>
  <r>
    <x v="798"/>
    <n v="1"/>
    <x v="537"/>
    <d v="2018-09-15T00:00:00"/>
    <x v="11"/>
    <s v="Shanghai"/>
    <x v="0"/>
    <x v="0"/>
    <n v="2011"/>
    <m/>
    <n v="875"/>
    <s v="M"/>
    <n v="2018"/>
    <n v="7"/>
    <n v="0.875"/>
    <n v="1.1428571428571428"/>
    <s v="Qiming Venture Partners"/>
    <s v=" Yaxia Automobile"/>
    <s v=" Far East Horizon"/>
    <m/>
  </r>
  <r>
    <x v="799"/>
    <n v="1"/>
    <x v="326"/>
    <d v="2021-12-09T00:00:00"/>
    <x v="7"/>
    <s v="San Jose"/>
    <x v="1"/>
    <x v="1"/>
    <n v="2010"/>
    <m/>
    <n v="236"/>
    <s v="M"/>
    <n v="2021"/>
    <n v="11"/>
    <n v="0.23599999999999999"/>
    <n v="4.2372881355932206"/>
    <s v="Matrix Partners"/>
    <s v=" Lightspeed Venture Partners"/>
    <s v=" Verizon Ventures"/>
    <m/>
  </r>
  <r>
    <x v="800"/>
    <n v="1"/>
    <x v="392"/>
    <d v="2021-10-06T00:00:00"/>
    <x v="9"/>
    <s v="San Francisco"/>
    <x v="1"/>
    <x v="1"/>
    <n v="2019"/>
    <m/>
    <n v="323"/>
    <s v="M"/>
    <n v="2021"/>
    <n v="2"/>
    <n v="0.32300000000000001"/>
    <n v="3.0959752321981422"/>
    <s v="General Catalyst"/>
    <s v=" Bling Capital"/>
    <s v=" Felicis Ventures"/>
    <m/>
  </r>
  <r>
    <x v="801"/>
    <n v="1"/>
    <x v="205"/>
    <d v="2021-06-16T00:00:00"/>
    <x v="3"/>
    <s v="San Mateo"/>
    <x v="1"/>
    <x v="1"/>
    <n v="2015"/>
    <m/>
    <n v="339"/>
    <s v="M"/>
    <n v="2021"/>
    <n v="6"/>
    <n v="0.33900000000000002"/>
    <n v="2.9498525073746311"/>
    <s v="Pelion Venture Partners"/>
    <s v=" Foundation Capital"/>
    <s v=" Thoma Bravo"/>
    <m/>
  </r>
  <r>
    <x v="802"/>
    <n v="1"/>
    <x v="414"/>
    <d v="2022-02-08T00:00:00"/>
    <x v="3"/>
    <s v="Tustin"/>
    <x v="1"/>
    <x v="1"/>
    <n v="2009"/>
    <m/>
    <n v="192"/>
    <s v="M"/>
    <n v="2022"/>
    <n v="13"/>
    <n v="0.192"/>
    <n v="5.208333333333333"/>
    <s v="FirstMark Capital"/>
    <s v=" Anthemis"/>
    <s v=" CMFG Ventures"/>
    <m/>
  </r>
  <r>
    <x v="803"/>
    <n v="1"/>
    <x v="171"/>
    <d v="2021-09-16T00:00:00"/>
    <x v="0"/>
    <s v="Washington DC"/>
    <x v="1"/>
    <x v="1"/>
    <n v="2019"/>
    <m/>
    <n v="150"/>
    <s v="M"/>
    <n v="2021"/>
    <n v="2"/>
    <n v="0.15"/>
    <n v="6.666666666666667"/>
    <s v="Venrock"/>
    <s v=" Innovation Endeavors"/>
    <s v=" Insights Partners"/>
    <m/>
  </r>
  <r>
    <x v="804"/>
    <n v="1"/>
    <x v="251"/>
    <d v="2021-09-13T00:00:00"/>
    <x v="5"/>
    <s v="Atlanta"/>
    <x v="1"/>
    <x v="1"/>
    <n v="2015"/>
    <m/>
    <n v="205"/>
    <s v="M"/>
    <n v="2021"/>
    <n v="6"/>
    <n v="0.20499999999999999"/>
    <n v="4.8780487804878048"/>
    <s v="Dynamo VC"/>
    <s v=" Susa Ventures"/>
    <s v=" Founders Fund"/>
    <m/>
  </r>
  <r>
    <x v="805"/>
    <n v="1"/>
    <x v="81"/>
    <d v="2021-07-27T00:00:00"/>
    <x v="3"/>
    <s v="Mountain View"/>
    <x v="1"/>
    <x v="1"/>
    <n v="2016"/>
    <m/>
    <n v="292"/>
    <s v="M"/>
    <n v="2021"/>
    <n v="5"/>
    <n v="0.29199999999999998"/>
    <n v="3.4246575342465757"/>
    <s v="Lightspeed Venture Partners"/>
    <s v=" Khosla Ventures"/>
    <s v=" Munich Re Ventures"/>
    <m/>
  </r>
  <r>
    <x v="806"/>
    <n v="1"/>
    <x v="538"/>
    <d v="2019-12-16T00:00:00"/>
    <x v="3"/>
    <s v="Qingdao"/>
    <x v="0"/>
    <x v="0"/>
    <n v="2014"/>
    <m/>
    <n v="396"/>
    <s v="M"/>
    <n v="2019"/>
    <n v="5"/>
    <n v="0.39600000000000002"/>
    <n v="2.5252525252525251"/>
    <s v="China Reform Fund"/>
    <s v=" Gaopeng Capital"/>
    <s v=" Jinhui Xingye"/>
    <m/>
  </r>
  <r>
    <x v="807"/>
    <n v="1"/>
    <x v="50"/>
    <d v="2021-10-28T00:00:00"/>
    <x v="3"/>
    <s v="Bangalore"/>
    <x v="6"/>
    <x v="0"/>
    <n v="2016"/>
    <m/>
    <n v="458"/>
    <s v="M"/>
    <n v="2021"/>
    <n v="5"/>
    <n v="0.45800000000000002"/>
    <n v="2.1834061135371177"/>
    <s v="Intact Ventures"/>
    <s v=" Munich Re Ventures"/>
    <s v=" General Atlantic"/>
    <m/>
  </r>
  <r>
    <x v="808"/>
    <n v="1"/>
    <x v="307"/>
    <d v="2021-09-15T00:00:00"/>
    <x v="4"/>
    <s v="Bangalore"/>
    <x v="6"/>
    <x v="0"/>
    <n v="2019"/>
    <m/>
    <n v="193"/>
    <s v="M"/>
    <n v="2021"/>
    <n v="2"/>
    <n v="0.193"/>
    <n v="5.1813471502590671"/>
    <s v="Sequoia Capital India"/>
    <s v=" Rocketship.vc"/>
    <s v=" Lightspeed India Partners"/>
    <m/>
  </r>
  <r>
    <x v="809"/>
    <n v="1"/>
    <x v="203"/>
    <d v="2022-02-22T00:00:00"/>
    <x v="13"/>
    <s v="New York"/>
    <x v="1"/>
    <x v="1"/>
    <n v="2019"/>
    <m/>
    <n v="205"/>
    <s v="M"/>
    <n v="2022"/>
    <n v="3"/>
    <n v="0.20499999999999999"/>
    <n v="4.8780487804878048"/>
    <s v="New Enterprise Associates"/>
    <s v=" Koch Disruptive Technologies"/>
    <s v=" Evolution Equity Partners"/>
    <m/>
  </r>
  <r>
    <x v="810"/>
    <n v="1"/>
    <x v="307"/>
    <d v="2021-09-15T00:00:00"/>
    <x v="2"/>
    <s v="Singapore"/>
    <x v="24"/>
    <x v="0"/>
    <n v="2012"/>
    <m/>
    <n v="288"/>
    <s v="M"/>
    <n v="2021"/>
    <n v="9"/>
    <n v="0.28799999999999998"/>
    <n v="3.4722222222222223"/>
    <s v="500 Global"/>
    <s v=" Rakuten Ventures"/>
    <s v=" Golden Gate Ventures"/>
    <m/>
  </r>
  <r>
    <x v="811"/>
    <n v="1"/>
    <x v="539"/>
    <d v="2022-03-31T00:00:00"/>
    <x v="1"/>
    <s v="Singapore"/>
    <x v="1"/>
    <x v="1"/>
    <n v="2019"/>
    <m/>
    <n v="140"/>
    <s v="M"/>
    <n v="2022"/>
    <n v="3"/>
    <n v="0.14000000000000001"/>
    <n v="7.1428571428571423"/>
    <s v="General Catalyst"/>
    <s v=" Inspired Capital"/>
    <s v=" Flybridge Capital Partners"/>
    <m/>
  </r>
  <r>
    <x v="812"/>
    <n v="1"/>
    <x v="192"/>
    <d v="2021-08-10T00:00:00"/>
    <x v="3"/>
    <s v="Singapore"/>
    <x v="6"/>
    <x v="0"/>
    <n v="2017"/>
    <m/>
    <n v="109"/>
    <s v="M"/>
    <n v="2021"/>
    <n v="4"/>
    <n v="0.109"/>
    <n v="9.1743119266055047"/>
    <s v="Polychain Capital"/>
    <s v=" Coinbase Ventures"/>
    <s v=" Jump Capital"/>
    <m/>
  </r>
  <r>
    <x v="813"/>
    <n v="1"/>
    <x v="540"/>
    <d v="2021-11-16T00:00:00"/>
    <x v="2"/>
    <s v="New York"/>
    <x v="1"/>
    <x v="1"/>
    <n v="2014"/>
    <m/>
    <n v="120"/>
    <s v="M"/>
    <n v="2021"/>
    <n v="7"/>
    <n v="0.12"/>
    <n v="8.3333333333333339"/>
    <s v="M13"/>
    <s v=" Lightspeed Venture Partners"/>
    <s v=" Lone Pine Capital"/>
    <m/>
  </r>
  <r>
    <x v="814"/>
    <n v="1"/>
    <x v="420"/>
    <d v="2021-10-18T00:00:00"/>
    <x v="4"/>
    <s v="Berlin"/>
    <x v="10"/>
    <x v="2"/>
    <n v="2017"/>
    <m/>
    <n v="304"/>
    <s v="M"/>
    <n v="2021"/>
    <n v="4"/>
    <n v="0.30399999999999999"/>
    <n v="3.2894736842105265"/>
    <s v="HV Capital"/>
    <s v=" Softbank Group"/>
    <s v=" BlackRock"/>
    <m/>
  </r>
  <r>
    <x v="815"/>
    <n v="1"/>
    <x v="203"/>
    <d v="2022-02-22T00:00:00"/>
    <x v="13"/>
    <s v="Waterloo"/>
    <x v="14"/>
    <x v="1"/>
    <n v="2001"/>
    <m/>
    <n v="186"/>
    <s v="M"/>
    <n v="2022"/>
    <n v="21"/>
    <n v="0.186"/>
    <n v="5.376344086021505"/>
    <s v="Edison Partners"/>
    <s v=" Georgian Partners"/>
    <s v=" VentureLink"/>
    <m/>
  </r>
  <r>
    <x v="816"/>
    <n v="1"/>
    <x v="365"/>
    <d v="2021-05-04T00:00:00"/>
    <x v="1"/>
    <s v="Cedar Park"/>
    <x v="1"/>
    <x v="1"/>
    <n v="2014"/>
    <m/>
    <n v="172"/>
    <s v="M"/>
    <n v="2021"/>
    <n v="7"/>
    <n v="0.17199999999999999"/>
    <n v="5.8139534883720936"/>
    <s v="XBTO Ventures"/>
    <s v=" Raven One Ventures"/>
    <s v=" SK Ventures"/>
    <m/>
  </r>
  <r>
    <x v="817"/>
    <n v="1"/>
    <x v="541"/>
    <d v="2021-11-30T00:00:00"/>
    <x v="3"/>
    <s v="San Francisco"/>
    <x v="1"/>
    <x v="1"/>
    <n v="2013"/>
    <m/>
    <n v="404"/>
    <s v="M"/>
    <n v="2021"/>
    <n v="8"/>
    <n v="0.40400000000000003"/>
    <n v="2.4752475247524752"/>
    <s v="Khosla Ventures"/>
    <s v=" General Catalyst"/>
    <s v=" Blumberg Capital"/>
    <m/>
  </r>
  <r>
    <x v="818"/>
    <n v="1"/>
    <x v="236"/>
    <d v="2021-06-22T00:00:00"/>
    <x v="4"/>
    <s v="Chicago"/>
    <x v="1"/>
    <x v="1"/>
    <n v="2012"/>
    <m/>
    <n v="258"/>
    <s v="M"/>
    <n v="2021"/>
    <n v="9"/>
    <n v="0.25800000000000001"/>
    <n v="3.8759689922480618"/>
    <s v="Pritzker Group Venture Capital"/>
    <s v=" Accel"/>
    <s v=" Hyde Park Venture Partners"/>
    <m/>
  </r>
  <r>
    <x v="819"/>
    <n v="1"/>
    <x v="345"/>
    <d v="2021-11-10T00:00:00"/>
    <x v="10"/>
    <s v="Shanghai"/>
    <x v="0"/>
    <x v="0"/>
    <n v="2013"/>
    <m/>
    <n v="325"/>
    <s v="M"/>
    <n v="2021"/>
    <n v="8"/>
    <n v="0.32500000000000001"/>
    <n v="3.0769230769230766"/>
    <s v="BlueRun Ventures"/>
    <s v=" Grand Flight Investment"/>
    <s v=" Meituan Dianping"/>
    <m/>
  </r>
  <r>
    <x v="820"/>
    <n v="1"/>
    <x v="468"/>
    <d v="2019-05-16T00:00:00"/>
    <x v="12"/>
    <s v="Berlin"/>
    <x v="10"/>
    <x v="2"/>
    <n v="2009"/>
    <m/>
    <n v="656"/>
    <s v="M"/>
    <n v="2019"/>
    <n v="10"/>
    <n v="0.65600000000000003"/>
    <n v="1.524390243902439"/>
    <s v="Spark Capital"/>
    <s v=" Highland Europe"/>
    <s v=" Sunstone Capital"/>
    <m/>
  </r>
  <r>
    <x v="821"/>
    <n v="1"/>
    <x v="542"/>
    <d v="2021-12-28T00:00:00"/>
    <x v="2"/>
    <s v="New Delhi"/>
    <x v="6"/>
    <x v="0"/>
    <n v="2021"/>
    <m/>
    <n v="185"/>
    <s v="M"/>
    <n v="2021"/>
    <n v="0"/>
    <n v="0.185"/>
    <n v="5.4054054054054053"/>
    <s v="Chiratae Ventures"/>
    <s v=" SoftBank Group"/>
    <s v=" Trifecta Capital"/>
    <m/>
  </r>
  <r>
    <x v="822"/>
    <n v="1"/>
    <x v="543"/>
    <d v="2019-05-21T00:00:00"/>
    <x v="3"/>
    <s v="Redwood City"/>
    <x v="1"/>
    <x v="1"/>
    <n v="2000"/>
    <m/>
    <n v="134"/>
    <s v="M"/>
    <n v="2019"/>
    <n v="19"/>
    <n v="0.13400000000000001"/>
    <n v="7.4626865671641784"/>
    <s v="Ardian"/>
    <s v=" Tiger Global Management"/>
    <s v=" KKR"/>
    <m/>
  </r>
  <r>
    <x v="823"/>
    <n v="1"/>
    <x v="544"/>
    <d v="2016-04-14T00:00:00"/>
    <x v="2"/>
    <s v="Wuhan"/>
    <x v="0"/>
    <x v="0"/>
    <n v="2012"/>
    <m/>
    <n v="136"/>
    <s v="M"/>
    <n v="2016"/>
    <n v="4"/>
    <n v="0.13600000000000001"/>
    <n v="7.3529411764705879"/>
    <s v="Tiantu Capital"/>
    <s v=" SAIF Partners China"/>
    <s v=" Newsion Venture Capital"/>
    <m/>
  </r>
  <r>
    <x v="824"/>
    <n v="1"/>
    <x v="36"/>
    <d v="2021-10-13T00:00:00"/>
    <x v="4"/>
    <s v="Seattle"/>
    <x v="1"/>
    <x v="1"/>
    <n v="2014"/>
    <m/>
    <n v="169"/>
    <s v="M"/>
    <n v="2021"/>
    <n v="7"/>
    <n v="0.16900000000000001"/>
    <n v="5.9171597633136095"/>
    <s v="8VC"/>
    <s v=" Norwest Venture Partners"/>
    <s v=" Tiger Global Management"/>
    <m/>
  </r>
  <r>
    <x v="825"/>
    <n v="1"/>
    <x v="297"/>
    <d v="2022-01-13T00:00:00"/>
    <x v="8"/>
    <s v="Andheri"/>
    <x v="6"/>
    <x v="0"/>
    <n v="2012"/>
    <m/>
    <n v="166"/>
    <s v="M"/>
    <n v="2022"/>
    <n v="10"/>
    <n v="0.16600000000000001"/>
    <n v="6.0240963855421681"/>
    <s v="WestBridge Capital"/>
    <s v=" GSV Ventures"/>
    <s v=" Elevar Equity"/>
    <m/>
  </r>
  <r>
    <x v="826"/>
    <n v="1"/>
    <x v="545"/>
    <d v="2021-02-08T00:00:00"/>
    <x v="7"/>
    <s v="Prilly"/>
    <x v="28"/>
    <x v="2"/>
    <n v="2004"/>
    <m/>
    <n v="346"/>
    <s v="M"/>
    <n v="2021"/>
    <n v="17"/>
    <n v="0.34599999999999997"/>
    <n v="2.8901734104046244"/>
    <s v="Auriga"/>
    <s v=" Galeo Ventures"/>
    <s v=" Highland Europe"/>
    <m/>
  </r>
  <r>
    <x v="827"/>
    <n v="1"/>
    <x v="444"/>
    <d v="2021-08-11T00:00:00"/>
    <x v="4"/>
    <s v="San Francisco"/>
    <x v="1"/>
    <x v="1"/>
    <n v="2017"/>
    <m/>
    <n v="200"/>
    <s v="M"/>
    <n v="2021"/>
    <n v="4"/>
    <n v="0.2"/>
    <n v="5"/>
    <s v="GGV Capital"/>
    <s v=" Lightspeed Venture Partners"/>
    <s v=" ICONIQ Capital"/>
    <m/>
  </r>
  <r>
    <x v="828"/>
    <n v="1"/>
    <x v="546"/>
    <d v="2020-11-12T00:00:00"/>
    <x v="2"/>
    <s v="Islandia"/>
    <x v="1"/>
    <x v="1"/>
    <n v="2010"/>
    <m/>
    <n v="433"/>
    <s v="M"/>
    <n v="2020"/>
    <n v="10"/>
    <n v="0.433"/>
    <n v="2.3094688221709005"/>
    <s v="The Carlyle Group"/>
    <m/>
    <m/>
    <m/>
  </r>
  <r>
    <x v="829"/>
    <n v="1"/>
    <x v="74"/>
    <d v="2021-03-30T00:00:00"/>
    <x v="9"/>
    <s v="New York"/>
    <x v="1"/>
    <x v="1"/>
    <n v="2017"/>
    <m/>
    <n v="130"/>
    <s v="M"/>
    <n v="2021"/>
    <n v="4"/>
    <n v="0.13"/>
    <n v="7.6923076923076916"/>
    <s v="Thrive Capital"/>
    <s v=" Khosla Ventures"/>
    <s v=" Tiger Global Management"/>
    <m/>
  </r>
  <r>
    <x v="830"/>
    <n v="1"/>
    <x v="218"/>
    <d v="2021-01-14T00:00:00"/>
    <x v="5"/>
    <s v="Berlin"/>
    <x v="10"/>
    <x v="2"/>
    <n v="2015"/>
    <m/>
    <n v="340"/>
    <s v="M"/>
    <n v="2021"/>
    <n v="6"/>
    <n v="0.34"/>
    <n v="2.9411764705882351"/>
    <s v="Accelm Scania Growth Capital"/>
    <s v=" Lakestar"/>
    <m/>
    <m/>
  </r>
  <r>
    <x v="831"/>
    <n v="1"/>
    <x v="547"/>
    <d v="2020-01-09T00:00:00"/>
    <x v="7"/>
    <s v="New York"/>
    <x v="1"/>
    <x v="1"/>
    <n v="2004"/>
    <m/>
    <n v="274"/>
    <s v="M"/>
    <n v="2020"/>
    <n v="16"/>
    <n v="0.27400000000000002"/>
    <n v="3.6496350364963499"/>
    <s v="Opus Capital"/>
    <s v=" Genesis Partners"/>
    <s v=" Battery Ventures"/>
    <m/>
  </r>
  <r>
    <x v="832"/>
    <n v="1"/>
    <x v="548"/>
    <d v="2022-03-15T00:00:00"/>
    <x v="4"/>
    <s v="Chemnitz"/>
    <x v="10"/>
    <x v="2"/>
    <n v="2014"/>
    <m/>
    <n v="307"/>
    <s v="M"/>
    <n v="2022"/>
    <n v="8"/>
    <n v="0.307"/>
    <n v="3.2573289902280131"/>
    <s v="Insight Partners"/>
    <s v=" e.ventures"/>
    <s v=" General Atlantic"/>
    <m/>
  </r>
  <r>
    <x v="833"/>
    <n v="1"/>
    <x v="101"/>
    <d v="2021-05-20T00:00:00"/>
    <x v="3"/>
    <s v="Los Angeles"/>
    <x v="1"/>
    <x v="1"/>
    <n v="2016"/>
    <m/>
    <n v="210"/>
    <s v="M"/>
    <n v="2021"/>
    <n v="5"/>
    <n v="0.21"/>
    <n v="4.7619047619047619"/>
    <s v="Zeev Ventures"/>
    <s v=" Group11"/>
    <s v=" Chicago Ventures"/>
    <m/>
  </r>
  <r>
    <x v="834"/>
    <n v="1"/>
    <x v="549"/>
    <d v="2014-03-20T00:00:00"/>
    <x v="14"/>
    <s v="Mountain View"/>
    <x v="1"/>
    <x v="1"/>
    <n v="2009"/>
    <m/>
    <n v="361"/>
    <s v="M"/>
    <n v="2014"/>
    <n v="5"/>
    <n v="0.36099999999999999"/>
    <n v="2.770083102493075"/>
    <s v="Draper Fisher Jurtson"/>
    <s v=" Qualcomm Ventures"/>
    <s v=" Alibaba Group"/>
    <m/>
  </r>
  <r>
    <x v="835"/>
    <n v="1"/>
    <x v="541"/>
    <d v="2021-11-30T00:00:00"/>
    <x v="3"/>
    <s v="London"/>
    <x v="4"/>
    <x v="2"/>
    <n v="2018"/>
    <m/>
    <n v="90"/>
    <s v="M"/>
    <n v="2021"/>
    <n v="3"/>
    <n v="0.09"/>
    <n v="11.111111111111111"/>
    <s v="Mangrove Capital Partners"/>
    <s v="14W"/>
    <s v=" ForgeLight"/>
    <m/>
  </r>
  <r>
    <x v="836"/>
    <n v="1"/>
    <x v="269"/>
    <d v="2021-03-09T00:00:00"/>
    <x v="3"/>
    <s v="London"/>
    <x v="4"/>
    <x v="2"/>
    <n v="2016"/>
    <m/>
    <n v="202"/>
    <s v="M"/>
    <n v="2021"/>
    <n v="5"/>
    <n v="0.20200000000000001"/>
    <n v="4.9504950495049505"/>
    <s v="LocalGlobe"/>
    <s v=" Balderton Capital"/>
    <s v=" Target Global"/>
    <m/>
  </r>
  <r>
    <x v="837"/>
    <n v="1"/>
    <x v="550"/>
    <d v="2018-09-18T00:00:00"/>
    <x v="4"/>
    <s v="Beijing"/>
    <x v="0"/>
    <x v="0"/>
    <n v="2015"/>
    <m/>
    <n v="53"/>
    <s v="M"/>
    <n v="2018"/>
    <n v="3"/>
    <n v="5.2999999999999999E-2"/>
    <n v="18.867924528301888"/>
    <s v="Beijing Juneng Hesheng Industry Investment Fund"/>
    <s v=" Beijing Shuju Xinrong Fund"/>
    <m/>
    <m/>
  </r>
  <r>
    <x v="838"/>
    <n v="1"/>
    <x v="542"/>
    <d v="2021-12-28T00:00:00"/>
    <x v="2"/>
    <s v="Gurgaon"/>
    <x v="6"/>
    <x v="0"/>
    <n v="2016"/>
    <m/>
    <n v="111"/>
    <s v="M"/>
    <n v="2021"/>
    <n v="5"/>
    <n v="0.111"/>
    <n v="9.0090090090090094"/>
    <s v="Fireside Ventures"/>
    <s v=" Sequoia Capital India"/>
    <s v=" Stellaris Venture Partners"/>
    <m/>
  </r>
  <r>
    <x v="839"/>
    <n v="1"/>
    <x v="551"/>
    <d v="2017-11-27T00:00:00"/>
    <x v="3"/>
    <s v="Crewe"/>
    <x v="4"/>
    <x v="2"/>
    <n v="1990"/>
    <m/>
    <n v="200"/>
    <s v="M"/>
    <n v="2017"/>
    <n v="27"/>
    <n v="0.2"/>
    <n v="5"/>
    <s v="Inflexion Private Equity"/>
    <m/>
    <m/>
    <m/>
  </r>
  <r>
    <x v="840"/>
    <n v="1"/>
    <x v="146"/>
    <d v="2019-07-11T00:00:00"/>
    <x v="5"/>
    <s v="Gurgaon"/>
    <x v="6"/>
    <x v="0"/>
    <n v="2014"/>
    <m/>
    <n v="247"/>
    <s v="M"/>
    <n v="2019"/>
    <n v="5"/>
    <n v="0.247"/>
    <n v="4.048582995951417"/>
    <s v="SAIF Partners India"/>
    <s v=" Warburg Pincus"/>
    <s v=" Trifecta Capital Advisors"/>
    <m/>
  </r>
  <r>
    <x v="841"/>
    <n v="1"/>
    <x v="552"/>
    <d v="2017-08-25T00:00:00"/>
    <x v="1"/>
    <s v="Atlanta"/>
    <x v="1"/>
    <x v="1"/>
    <n v="2008"/>
    <m/>
    <n v="223"/>
    <s v="M"/>
    <n v="2017"/>
    <n v="9"/>
    <n v="0.223"/>
    <n v="4.4843049327354256"/>
    <s v="Goldman Sachs"/>
    <s v=" Leonardo DiCaprio"/>
    <s v=" Promecap"/>
    <m/>
  </r>
  <r>
    <x v="842"/>
    <n v="1"/>
    <x v="553"/>
    <d v="2020-10-16T00:00:00"/>
    <x v="11"/>
    <s v="Jeju-do"/>
    <x v="12"/>
    <x v="0"/>
    <n v="2012"/>
    <m/>
    <n v="408"/>
    <s v="M"/>
    <n v="2020"/>
    <n v="8"/>
    <n v="0.40799999999999997"/>
    <n v="2.4509803921568629"/>
    <s v="Bain Capital"/>
    <s v=" Altos Ventures"/>
    <s v=" Songhyun Investment"/>
    <m/>
  </r>
  <r>
    <x v="843"/>
    <n v="1"/>
    <x v="554"/>
    <d v="2021-07-07T00:00:00"/>
    <x v="3"/>
    <s v="San Francisco"/>
    <x v="1"/>
    <x v="1"/>
    <n v="2018"/>
    <m/>
    <n v="107"/>
    <s v="M"/>
    <n v="2021"/>
    <n v="3"/>
    <n v="0.107"/>
    <n v="9.3457943925233646"/>
    <s v="General Catalyst"/>
    <s v=" Future Ventures"/>
    <s v=" AU21"/>
    <m/>
  </r>
  <r>
    <x v="844"/>
    <n v="1"/>
    <x v="345"/>
    <d v="2021-11-10T00:00:00"/>
    <x v="10"/>
    <s v="San Francisco"/>
    <x v="1"/>
    <x v="1"/>
    <n v="2014"/>
    <m/>
    <n v="217"/>
    <s v="M"/>
    <n v="2021"/>
    <n v="7"/>
    <n v="0.217"/>
    <n v="4.6082949308755765"/>
    <s v="Founders Fund"/>
    <s v=" Upfront Ventures"/>
    <s v=" 01 Advisors"/>
    <m/>
  </r>
  <r>
    <x v="845"/>
    <n v="1"/>
    <x v="555"/>
    <d v="2019-10-21T00:00:00"/>
    <x v="7"/>
    <s v="San Francisco"/>
    <x v="1"/>
    <x v="1"/>
    <n v="2015"/>
    <m/>
    <n v="132"/>
    <s v="M"/>
    <n v="2019"/>
    <n v="4"/>
    <n v="0.13200000000000001"/>
    <n v="7.5757575757575752"/>
    <s v="New Enterprise Associates"/>
    <s v=" Greylock Partners"/>
    <s v=" Andreessen Horowitz"/>
    <m/>
  </r>
  <r>
    <x v="846"/>
    <n v="1"/>
    <x v="556"/>
    <d v="2015-07-30T00:00:00"/>
    <x v="2"/>
    <s v="Beijing"/>
    <x v="0"/>
    <x v="0"/>
    <n v="2009"/>
    <m/>
    <n v="250"/>
    <s v="M"/>
    <n v="2015"/>
    <n v="6"/>
    <n v="0.25"/>
    <n v="4"/>
    <s v="Sequoia Capital China"/>
    <s v=" Rich Land Capital"/>
    <s v=" Merrysunny Wealth"/>
    <m/>
  </r>
  <r>
    <x v="847"/>
    <n v="1"/>
    <x v="252"/>
    <d v="2021-06-01T00:00:00"/>
    <x v="3"/>
    <s v="Singapore"/>
    <x v="24"/>
    <x v="0"/>
    <n v="2019"/>
    <m/>
    <n v="100"/>
    <s v="M"/>
    <n v="2021"/>
    <n v="2"/>
    <n v="0.1"/>
    <n v="10"/>
    <s v="Dragonfly Captial"/>
    <s v=" Qiming Venture Partners"/>
    <s v=" DST Global"/>
    <m/>
  </r>
  <r>
    <x v="848"/>
    <n v="1"/>
    <x v="557"/>
    <d v="2021-11-15T00:00:00"/>
    <x v="4"/>
    <s v="Singapore"/>
    <x v="1"/>
    <x v="1"/>
    <n v="2009"/>
    <m/>
    <n v="277"/>
    <s v="M"/>
    <n v="2021"/>
    <n v="12"/>
    <n v="0.27700000000000002"/>
    <n v="3.6101083032490973"/>
    <s v="Bain Capital Tech Opportunities"/>
    <s v=" Andreessen Horowitz"/>
    <s v=" Sequoia Capital"/>
    <m/>
  </r>
  <r>
    <x v="849"/>
    <n v="1"/>
    <x v="86"/>
    <d v="2021-04-06T00:00:00"/>
    <x v="14"/>
    <s v="Singapore"/>
    <x v="1"/>
    <x v="1"/>
    <n v="2013"/>
    <m/>
    <n v="221"/>
    <s v="M"/>
    <n v="2021"/>
    <n v="8"/>
    <n v="0.221"/>
    <n v="4.5248868778280542"/>
    <s v="FundersClub"/>
    <s v=" Y Combinator"/>
    <s v=" Tiger Global Management"/>
    <m/>
  </r>
  <r>
    <x v="850"/>
    <n v="1"/>
    <x v="558"/>
    <d v="2018-02-20T00:00:00"/>
    <x v="0"/>
    <s v="Jerusalem"/>
    <x v="18"/>
    <x v="0"/>
    <n v="2010"/>
    <m/>
    <n v="86"/>
    <s v="M"/>
    <n v="2018"/>
    <n v="8"/>
    <n v="8.5999999999999993E-2"/>
    <n v="11.627906976744187"/>
    <s v="Intel Capital"/>
    <s v=" Aviv Venture Capital"/>
    <m/>
    <m/>
  </r>
  <r>
    <x v="851"/>
    <n v="1"/>
    <x v="559"/>
    <d v="2018-11-20T00:00:00"/>
    <x v="11"/>
    <s v="Hangzhou"/>
    <x v="0"/>
    <x v="0"/>
    <n v="2015"/>
    <m/>
    <n v="1"/>
    <s v="B"/>
    <n v="2018"/>
    <n v="3"/>
    <n v="1"/>
    <n v="1"/>
    <s v="Sequoia Capital China"/>
    <s v=" Gopher Asset Management"/>
    <s v=" Shanghai Electric Group"/>
    <m/>
  </r>
  <r>
    <x v="852"/>
    <n v="1"/>
    <x v="560"/>
    <d v="2021-08-30T00:00:00"/>
    <x v="10"/>
    <s v="Hangzhou"/>
    <x v="0"/>
    <x v="0"/>
    <n v="2014"/>
    <m/>
    <n v="86"/>
    <s v="M"/>
    <n v="2021"/>
    <n v="7"/>
    <n v="8.5999999999999993E-2"/>
    <n v="11.627906976744187"/>
    <s v="Goldman Sachs Asset Management"/>
    <s v=" SDP Investment"/>
    <s v=" Alibaba Group"/>
    <m/>
  </r>
  <r>
    <x v="853"/>
    <n v="1"/>
    <x v="561"/>
    <d v="2015-10-12T00:00:00"/>
    <x v="4"/>
    <s v="Beijing"/>
    <x v="0"/>
    <x v="0"/>
    <n v="2014"/>
    <m/>
    <n v="300"/>
    <s v="M"/>
    <n v="2015"/>
    <n v="1"/>
    <n v="0.3"/>
    <n v="3.3333333333333335"/>
    <s v="KKR"/>
    <s v=" Alibaba Group"/>
    <s v=" Ping An Insurance"/>
    <m/>
  </r>
  <r>
    <x v="854"/>
    <n v="1"/>
    <x v="243"/>
    <d v="2021-09-09T00:00:00"/>
    <x v="10"/>
    <s v="Munich"/>
    <x v="10"/>
    <x v="2"/>
    <n v="2018"/>
    <m/>
    <n v="240"/>
    <s v="M"/>
    <n v="2021"/>
    <n v="3"/>
    <n v="0.24"/>
    <n v="4.166666666666667"/>
    <s v="Hillhouse Capital Management"/>
    <s v=" Sequoia Capital China"/>
    <s v=" Linear Venture"/>
    <m/>
  </r>
  <r>
    <x v="855"/>
    <n v="1"/>
    <x v="156"/>
    <d v="2021-04-13T00:00:00"/>
    <x v="0"/>
    <s v="Beijing"/>
    <x v="0"/>
    <x v="0"/>
    <n v="2017"/>
    <m/>
    <n v="273"/>
    <s v="M"/>
    <n v="2021"/>
    <n v="4"/>
    <n v="0.27300000000000002"/>
    <n v="3.6630036630036629"/>
    <s v="Sequoia Capital China"/>
    <s v=" Lenovo Capital and Incubator"/>
    <s v=" Group GSR Ventures"/>
    <m/>
  </r>
  <r>
    <x v="856"/>
    <n v="1"/>
    <x v="244"/>
    <d v="2021-06-23T00:00:00"/>
    <x v="4"/>
    <s v="New York"/>
    <x v="1"/>
    <x v="1"/>
    <n v="2014"/>
    <m/>
    <n v="226"/>
    <s v="M"/>
    <n v="2021"/>
    <n v="7"/>
    <n v="0.22600000000000001"/>
    <n v="4.4247787610619467"/>
    <s v="Balderton Capital"/>
    <s v=" Next World Capital"/>
    <s v=" Draper Esprit"/>
    <m/>
  </r>
  <r>
    <x v="857"/>
    <n v="1"/>
    <x v="300"/>
    <d v="2021-10-04T00:00:00"/>
    <x v="3"/>
    <s v="Jakarta"/>
    <x v="7"/>
    <x v="0"/>
    <n v="2018"/>
    <m/>
    <n v="245"/>
    <s v="M"/>
    <n v="2021"/>
    <n v="3"/>
    <n v="0.245"/>
    <n v="4.0816326530612246"/>
    <s v="Softbank Ventures Asia"/>
    <s v=" Alpha JWC Ventures"/>
    <s v=" Insignia Ventures Partners"/>
    <m/>
  </r>
  <r>
    <x v="858"/>
    <n v="1"/>
    <x v="562"/>
    <d v="2020-01-30T00:00:00"/>
    <x v="9"/>
    <s v="San Francisco"/>
    <x v="1"/>
    <x v="1"/>
    <n v="2015"/>
    <m/>
    <n v="524"/>
    <s v="M"/>
    <n v="2020"/>
    <n v="5"/>
    <n v="0.52400000000000002"/>
    <n v="1.9083969465648853"/>
    <s v="Jackson Square Ventures"/>
    <s v=" Greenoaks Capital Management"/>
    <s v=" Softbank Group"/>
    <m/>
  </r>
  <r>
    <x v="859"/>
    <n v="1"/>
    <x v="239"/>
    <d v="2022-03-16T00:00:00"/>
    <x v="4"/>
    <s v="Bangalore"/>
    <x v="6"/>
    <x v="0"/>
    <n v="2008"/>
    <m/>
    <n v="240"/>
    <s v="M"/>
    <n v="2022"/>
    <n v="14"/>
    <n v="0.24"/>
    <n v="4.166666666666667"/>
    <s v="Mayfield"/>
    <s v=" Accel"/>
    <s v=" Norwest Venture Partners"/>
    <m/>
  </r>
  <r>
    <x v="860"/>
    <n v="1"/>
    <x v="221"/>
    <d v="2021-05-17T00:00:00"/>
    <x v="3"/>
    <s v="Chicago"/>
    <x v="1"/>
    <x v="1"/>
    <n v="2019"/>
    <m/>
    <n v="243"/>
    <s v="M"/>
    <n v="2021"/>
    <n v="2"/>
    <n v="0.24299999999999999"/>
    <n v="4.1152263374485596"/>
    <s v="Invus Group"/>
    <s v=" Hanaco Venture Capital"/>
    <s v=" WestCap Group"/>
    <m/>
  </r>
  <r>
    <x v="861"/>
    <n v="1"/>
    <x v="172"/>
    <d v="2021-07-13T00:00:00"/>
    <x v="0"/>
    <s v="Seattle"/>
    <x v="1"/>
    <x v="1"/>
    <n v="2016"/>
    <m/>
    <n v="187"/>
    <s v="M"/>
    <n v="2021"/>
    <n v="5"/>
    <n v="0.187"/>
    <n v="5.3475935828877006"/>
    <s v="Madrona Venture Group"/>
    <s v=" Tiger Global Management"/>
    <s v=" Madera Technology Partners"/>
    <m/>
  </r>
  <r>
    <x v="862"/>
    <n v="1"/>
    <x v="498"/>
    <d v="2021-12-07T00:00:00"/>
    <x v="0"/>
    <s v="Berkeley"/>
    <x v="1"/>
    <x v="1"/>
    <n v="2019"/>
    <m/>
    <n v="160"/>
    <s v="M"/>
    <n v="2021"/>
    <n v="2"/>
    <n v="0.16"/>
    <n v="6.25"/>
    <s v="Andreessen Horowitz"/>
    <s v=" Intel Capital"/>
    <s v=" Foundation Capital"/>
    <m/>
  </r>
  <r>
    <x v="863"/>
    <n v="1"/>
    <x v="548"/>
    <d v="2022-03-15T00:00:00"/>
    <x v="4"/>
    <s v="Palo Alto"/>
    <x v="1"/>
    <x v="1"/>
    <n v="2021"/>
    <m/>
    <n v="200"/>
    <s v="M"/>
    <n v="2022"/>
    <n v="1"/>
    <n v="0.2"/>
    <n v="5"/>
    <s v="Andreessen Horowitz"/>
    <s v=" Coinbase Ventures"/>
    <s v=" Tiger Global Management"/>
    <m/>
  </r>
  <r>
    <x v="864"/>
    <n v="1"/>
    <x v="563"/>
    <d v="2021-03-10T00:00:00"/>
    <x v="13"/>
    <s v="Ramat Gan"/>
    <x v="18"/>
    <x v="0"/>
    <n v="2015"/>
    <m/>
    <n v="265"/>
    <s v="M"/>
    <n v="2021"/>
    <n v="6"/>
    <n v="0.26500000000000001"/>
    <n v="3.773584905660377"/>
    <s v="TLV Partners"/>
    <s v=" Lightspeed Venture Partners"/>
    <s v=" M12"/>
    <m/>
  </r>
  <r>
    <x v="865"/>
    <n v="1"/>
    <x v="189"/>
    <d v="2021-09-21T00:00:00"/>
    <x v="4"/>
    <s v="Culver City"/>
    <x v="1"/>
    <x v="1"/>
    <n v="2019"/>
    <s v="Unknown"/>
    <m/>
    <m/>
    <n v="2021"/>
    <n v="2"/>
    <n v="0"/>
    <e v="#DIV/0!"/>
    <s v="Advent International"/>
    <s v=" PSG"/>
    <s v=" Providence Equity Partners"/>
    <m/>
  </r>
  <r>
    <x v="866"/>
    <n v="1"/>
    <x v="416"/>
    <d v="2022-01-06T00:00:00"/>
    <x v="5"/>
    <s v="Ottawa"/>
    <x v="14"/>
    <x v="1"/>
    <n v="2010"/>
    <m/>
    <n v="534"/>
    <s v="M"/>
    <n v="2022"/>
    <n v="12"/>
    <n v="0.53400000000000003"/>
    <n v="1.8726591760299625"/>
    <s v="Vista Equity Partners"/>
    <s v=" Warburg Pincus"/>
    <s v=" First Ascent Ventures"/>
    <m/>
  </r>
  <r>
    <x v="867"/>
    <n v="1"/>
    <x v="341"/>
    <d v="2021-10-26T00:00:00"/>
    <x v="0"/>
    <s v="New York"/>
    <x v="1"/>
    <x v="1"/>
    <n v="2011"/>
    <m/>
    <n v="294"/>
    <s v="M"/>
    <n v="2021"/>
    <n v="10"/>
    <n v="0.29399999999999998"/>
    <n v="3.4013605442176873"/>
    <s v="Lerer Hippeau"/>
    <s v=" Munich Re Ventures"/>
    <s v=" Eclipse Ventures"/>
    <m/>
  </r>
  <r>
    <x v="868"/>
    <n v="1"/>
    <x v="398"/>
    <d v="2022-02-15T00:00:00"/>
    <x v="4"/>
    <s v="Waterloo"/>
    <x v="14"/>
    <x v="1"/>
    <n v="2020"/>
    <m/>
    <n v="64"/>
    <s v="M"/>
    <n v="2022"/>
    <n v="2"/>
    <n v="6.4000000000000001E-2"/>
    <n v="15.625"/>
    <s v="Lemniscap VC"/>
    <s v=" North Island Ventures"/>
    <s v=" Polychain Capital"/>
    <m/>
  </r>
  <r>
    <x v="869"/>
    <n v="1"/>
    <x v="564"/>
    <d v="2021-02-16T00:00:00"/>
    <x v="1"/>
    <s v="Houston"/>
    <x v="1"/>
    <x v="1"/>
    <n v="2016"/>
    <m/>
    <n v="150"/>
    <s v="M"/>
    <n v="2021"/>
    <n v="5"/>
    <n v="0.15"/>
    <n v="6.666666666666667"/>
    <s v="C5 Capital"/>
    <s v=" Hemisphere Ventures"/>
    <s v=" The Venture Collective"/>
    <m/>
  </r>
  <r>
    <x v="870"/>
    <n v="1"/>
    <x v="565"/>
    <d v="2018-09-13T00:00:00"/>
    <x v="11"/>
    <s v="Shanghai"/>
    <x v="0"/>
    <x v="0"/>
    <n v="2015"/>
    <m/>
    <n v="697"/>
    <s v="M"/>
    <n v="2018"/>
    <n v="3"/>
    <n v="0.69699999999999995"/>
    <n v="1.4347202295552368"/>
    <s v="Yunfeng Capital"/>
    <s v=" SDIC Innovation Investment Management"/>
    <s v=" Shang Qi Capital"/>
    <m/>
  </r>
  <r>
    <x v="871"/>
    <n v="1"/>
    <x v="566"/>
    <d v="2015-01-22T00:00:00"/>
    <x v="2"/>
    <s v="Hangzhou"/>
    <x v="0"/>
    <x v="0"/>
    <n v="2011"/>
    <m/>
    <n v="224"/>
    <s v="M"/>
    <n v="2015"/>
    <n v="4"/>
    <n v="0.224"/>
    <n v="4.4642857142857144"/>
    <s v="Banyan Capital"/>
    <s v=" New Horizon Capital"/>
    <s v=" IDG Capital Partners"/>
    <m/>
  </r>
  <r>
    <x v="872"/>
    <n v="1"/>
    <x v="567"/>
    <d v="2015-06-02T00:00:00"/>
    <x v="0"/>
    <s v="London"/>
    <x v="4"/>
    <x v="2"/>
    <n v="2013"/>
    <m/>
    <n v="292"/>
    <s v="M"/>
    <n v="2015"/>
    <n v="2"/>
    <n v="0.29199999999999998"/>
    <n v="3.4246575342465757"/>
    <s v="Woodford Investment Management"/>
    <m/>
    <m/>
    <m/>
  </r>
  <r>
    <x v="873"/>
    <n v="1"/>
    <x v="568"/>
    <d v="2021-09-01T00:00:00"/>
    <x v="2"/>
    <s v="Berlin"/>
    <x v="10"/>
    <x v="2"/>
    <n v="2005"/>
    <m/>
    <n v="800"/>
    <s v="M"/>
    <n v="2021"/>
    <n v="16"/>
    <n v="0.8"/>
    <n v="1.25"/>
    <s v="Ardian"/>
    <s v=" Bain Capital"/>
    <m/>
    <m/>
  </r>
  <r>
    <x v="874"/>
    <n v="1"/>
    <x v="371"/>
    <d v="2022-02-01T00:00:00"/>
    <x v="0"/>
    <s v="Santiago"/>
    <x v="33"/>
    <x v="4"/>
    <n v="2018"/>
    <m/>
    <n v="205"/>
    <s v="M"/>
    <n v="2022"/>
    <n v="4"/>
    <n v="0.20499999999999999"/>
    <n v="4.8780487804878048"/>
    <s v="QED Investors"/>
    <s v=" DST Global"/>
    <s v=" Endeavor"/>
    <m/>
  </r>
  <r>
    <x v="875"/>
    <n v="1"/>
    <x v="569"/>
    <d v="2018-11-06T00:00:00"/>
    <x v="10"/>
    <s v="Amsterdam"/>
    <x v="15"/>
    <x v="2"/>
    <n v="2011"/>
    <m/>
    <n v="170"/>
    <s v="M"/>
    <n v="2018"/>
    <n v="7"/>
    <n v="0.17"/>
    <n v="5.8823529411764701"/>
    <s v="Georgian Co-Investment Fund"/>
    <s v=" iTech Capital"/>
    <s v=" Galaxy Digital"/>
    <m/>
  </r>
  <r>
    <x v="876"/>
    <n v="1"/>
    <x v="60"/>
    <d v="2021-07-22T00:00:00"/>
    <x v="5"/>
    <s v="Bangalore"/>
    <x v="6"/>
    <x v="0"/>
    <n v="2015"/>
    <m/>
    <n v="352"/>
    <s v="M"/>
    <n v="2021"/>
    <n v="6"/>
    <n v="0.35199999999999998"/>
    <n v="2.8409090909090913"/>
    <s v="Accel"/>
    <s v=" Sands Capital"/>
    <s v=" International Finance Corporation"/>
    <m/>
  </r>
  <r>
    <x v="877"/>
    <n v="1"/>
    <x v="570"/>
    <d v="2021-08-05T00:00:00"/>
    <x v="0"/>
    <s v="New York"/>
    <x v="1"/>
    <x v="1"/>
    <n v="2013"/>
    <m/>
    <n v="238"/>
    <s v="M"/>
    <n v="2021"/>
    <n v="8"/>
    <n v="0.23799999999999999"/>
    <n v="4.2016806722689077"/>
    <s v="FirstMark Capital"/>
    <s v=" Georgian Partners"/>
    <s v=" Norwest Venture Partners"/>
    <m/>
  </r>
  <r>
    <x v="878"/>
    <n v="1"/>
    <x v="240"/>
    <d v="2022-02-23T00:00:00"/>
    <x v="13"/>
    <s v="New York"/>
    <x v="1"/>
    <x v="1"/>
    <n v="2017"/>
    <m/>
    <n v="526"/>
    <s v="M"/>
    <n v="2022"/>
    <n v="5"/>
    <n v="0.52600000000000002"/>
    <n v="1.9011406844106462"/>
    <s v="8VC"/>
    <s v=" Liberty Strategic Capital"/>
    <s v=" Eden Global Partners"/>
    <m/>
  </r>
  <r>
    <x v="879"/>
    <n v="1"/>
    <x v="191"/>
    <d v="2021-07-01T00:00:00"/>
    <x v="3"/>
    <s v="Singapore"/>
    <x v="24"/>
    <x v="0"/>
    <n v="2018"/>
    <m/>
    <n v="210"/>
    <s v="M"/>
    <n v="2021"/>
    <n v="3"/>
    <n v="0.21"/>
    <n v="4.7619047619047619"/>
    <s v="Mundi Ventures"/>
    <s v=" Doqling Capital Partners"/>
    <s v=" Activant Capital"/>
    <m/>
  </r>
  <r>
    <x v="880"/>
    <n v="1"/>
    <x v="520"/>
    <d v="2020-12-16T00:00:00"/>
    <x v="1"/>
    <s v="Singapore"/>
    <x v="1"/>
    <x v="1"/>
    <n v="2014"/>
    <m/>
    <n v="241"/>
    <s v="M"/>
    <n v="2020"/>
    <n v="6"/>
    <n v="0.24099999999999999"/>
    <n v="4.1493775933609962"/>
    <s v="WRVI Capital"/>
    <s v=" Caffeinated Capital"/>
    <s v=" Y Combinator"/>
    <m/>
  </r>
  <r>
    <x v="881"/>
    <n v="1"/>
    <x v="205"/>
    <d v="2021-06-16T00:00:00"/>
    <x v="5"/>
    <s v="Singapore"/>
    <x v="18"/>
    <x v="0"/>
    <n v="2013"/>
    <m/>
    <n v="185"/>
    <s v="M"/>
    <n v="2021"/>
    <n v="8"/>
    <n v="0.185"/>
    <n v="5.4054054054054053"/>
    <s v="Salesforce Ventures"/>
    <s v=" next47"/>
    <s v=" Pereg Ventures"/>
    <m/>
  </r>
  <r>
    <x v="882"/>
    <n v="1"/>
    <x v="571"/>
    <d v="2019-08-07T00:00:00"/>
    <x v="3"/>
    <s v="Leawood"/>
    <x v="1"/>
    <x v="1"/>
    <n v="2008"/>
    <m/>
    <n v="538"/>
    <s v="M"/>
    <n v="2019"/>
    <n v="11"/>
    <n v="0.53800000000000003"/>
    <n v="1.8587360594795539"/>
    <s v="Union Square Ventures"/>
    <s v=" Summerhill Venture Partners"/>
    <s v=" Mithril Capital Management"/>
    <m/>
  </r>
  <r>
    <x v="883"/>
    <n v="1"/>
    <x v="572"/>
    <d v="2021-12-14T00:00:00"/>
    <x v="9"/>
    <s v="New York"/>
    <x v="1"/>
    <x v="1"/>
    <n v="2020"/>
    <m/>
    <n v="141"/>
    <s v="M"/>
    <n v="2021"/>
    <n v="1"/>
    <n v="0.14099999999999999"/>
    <n v="7.0921985815602842"/>
    <s v="Thrive Capital"/>
    <s v=" General Catalyst"/>
    <s v=" Coatue Management"/>
    <m/>
  </r>
  <r>
    <x v="884"/>
    <n v="1"/>
    <x v="155"/>
    <d v="2022-01-11T00:00:00"/>
    <x v="3"/>
    <s v="New York"/>
    <x v="1"/>
    <x v="1"/>
    <n v="2009"/>
    <m/>
    <n v="406"/>
    <s v="M"/>
    <n v="2022"/>
    <n v="13"/>
    <n v="0.40600000000000003"/>
    <n v="2.4630541871921179"/>
    <s v="Franklin Templeton"/>
    <s v=" Motive Partners"/>
    <s v=" Apollo Global Management"/>
    <m/>
  </r>
  <r>
    <x v="885"/>
    <n v="1"/>
    <x v="74"/>
    <d v="2021-03-30T00:00:00"/>
    <x v="4"/>
    <s v="Chicago"/>
    <x v="1"/>
    <x v="1"/>
    <n v="2016"/>
    <m/>
    <n v="165"/>
    <s v="M"/>
    <n v="2021"/>
    <n v="5"/>
    <n v="0.16500000000000001"/>
    <n v="6.0606060606060606"/>
    <s v="Lightspeed Venture Partners"/>
    <s v=" Kleiner Perkins Caufield &amp; Byers"/>
    <s v=" Origin Ventures"/>
    <m/>
  </r>
  <r>
    <x v="886"/>
    <n v="1"/>
    <x v="241"/>
    <d v="2021-04-28T00:00:00"/>
    <x v="9"/>
    <s v="New York"/>
    <x v="1"/>
    <x v="1"/>
    <n v="2016"/>
    <m/>
    <n v="570"/>
    <s v="M"/>
    <n v="2021"/>
    <n v="5"/>
    <n v="0.56999999999999995"/>
    <n v="1.7543859649122808"/>
    <s v="Thrive Capital"/>
    <s v=" Durable Capital Partners"/>
    <s v=" G Squared"/>
    <m/>
  </r>
  <r>
    <x v="887"/>
    <n v="1"/>
    <x v="336"/>
    <d v="2021-10-21T00:00:00"/>
    <x v="5"/>
    <s v="Sao Paulo"/>
    <x v="23"/>
    <x v="4"/>
    <n v="2015"/>
    <m/>
    <n v="390"/>
    <s v="M"/>
    <n v="2021"/>
    <n v="6"/>
    <n v="0.39"/>
    <n v="2.5641025641025639"/>
    <s v="Valor Capital Group"/>
    <s v=" Lightrock"/>
    <s v=" Softbank Group"/>
    <m/>
  </r>
  <r>
    <x v="888"/>
    <n v="1"/>
    <x v="348"/>
    <d v="2021-06-14T00:00:00"/>
    <x v="2"/>
    <s v="Singapore"/>
    <x v="24"/>
    <x v="0"/>
    <n v="2015"/>
    <m/>
    <n v="595"/>
    <s v="M"/>
    <n v="2021"/>
    <n v="6"/>
    <n v="0.59499999999999997"/>
    <n v="1.680672268907563"/>
    <s v="SingTel Innov8"/>
    <s v=" Alpha JWC Ventures"/>
    <s v=" Golden Gate Ventures"/>
    <m/>
  </r>
  <r>
    <x v="889"/>
    <n v="1"/>
    <x v="491"/>
    <d v="2021-07-14T00:00:00"/>
    <x v="3"/>
    <s v="Singapore"/>
    <x v="1"/>
    <x v="1"/>
    <n v="2012"/>
    <s v="Unknown"/>
    <m/>
    <m/>
    <n v="2021"/>
    <n v="9"/>
    <n v="0"/>
    <e v="#DIV/0!"/>
    <s v="Bain Capital"/>
    <m/>
    <m/>
    <m/>
  </r>
  <r>
    <x v="890"/>
    <n v="1"/>
    <x v="203"/>
    <d v="2022-02-22T00:00:00"/>
    <x v="13"/>
    <s v="Singapore"/>
    <x v="1"/>
    <x v="1"/>
    <n v="2014"/>
    <m/>
    <n v="182"/>
    <s v="M"/>
    <n v="2022"/>
    <n v="8"/>
    <n v="0.182"/>
    <n v="5.4945054945054945"/>
    <s v="Battery Ventures"/>
    <s v=" Tiger Global Management"/>
    <s v=" Hanaco Ventures"/>
    <m/>
  </r>
  <r>
    <x v="891"/>
    <n v="1"/>
    <x v="499"/>
    <d v="2021-10-07T00:00:00"/>
    <x v="7"/>
    <s v="New York"/>
    <x v="1"/>
    <x v="1"/>
    <n v="2019"/>
    <m/>
    <n v="254"/>
    <s v="M"/>
    <n v="2021"/>
    <n v="2"/>
    <n v="0.254"/>
    <n v="3.9370078740157481"/>
    <s v="Greylock Partners"/>
    <s v=" Lux Capital"/>
    <s v=" General Atlantic"/>
    <m/>
  </r>
  <r>
    <x v="892"/>
    <n v="1"/>
    <x v="364"/>
    <d v="2021-09-02T00:00:00"/>
    <x v="2"/>
    <s v="Hong Kong"/>
    <x v="11"/>
    <x v="0"/>
    <n v="2020"/>
    <m/>
    <n v="140"/>
    <s v="M"/>
    <n v="2021"/>
    <n v="1"/>
    <n v="0.14000000000000001"/>
    <n v="7.1428571428571423"/>
    <s v="Andreessen Horowitz"/>
    <s v=" DST Global"/>
    <s v=" IDG Capital"/>
    <m/>
  </r>
  <r>
    <x v="893"/>
    <n v="1"/>
    <x v="573"/>
    <d v="2021-12-06T00:00:00"/>
    <x v="3"/>
    <s v="Mexico City"/>
    <x v="13"/>
    <x v="1"/>
    <n v="2020"/>
    <m/>
    <n v="109"/>
    <s v="M"/>
    <n v="2021"/>
    <n v="1"/>
    <n v="0.109"/>
    <n v="9.1743119266055047"/>
    <s v="DST Global"/>
    <s v=" General Catalyst"/>
    <s v=" Monashees+"/>
    <m/>
  </r>
  <r>
    <x v="894"/>
    <n v="1"/>
    <x v="156"/>
    <d v="2021-04-13T00:00:00"/>
    <x v="3"/>
    <s v="Chicago"/>
    <x v="1"/>
    <x v="1"/>
    <n v="2016"/>
    <m/>
    <n v="305"/>
    <s v="M"/>
    <n v="2021"/>
    <n v="5"/>
    <n v="0.30499999999999999"/>
    <n v="3.278688524590164"/>
    <s v="American Family Ventures"/>
    <s v=" Cox Enterprises"/>
    <s v=" OMERS Ventures"/>
    <m/>
  </r>
  <r>
    <x v="895"/>
    <n v="1"/>
    <x v="574"/>
    <d v="2022-03-21T00:00:00"/>
    <x v="0"/>
    <s v="Palo Alto"/>
    <x v="1"/>
    <x v="1"/>
    <n v="2012"/>
    <m/>
    <n v="196"/>
    <s v="M"/>
    <n v="2022"/>
    <n v="10"/>
    <n v="0.19600000000000001"/>
    <n v="5.1020408163265305"/>
    <s v="Trinity Ventures"/>
    <s v=" Madrona Venture Group"/>
    <s v=" Shasta Ventures"/>
    <m/>
  </r>
  <r>
    <x v="896"/>
    <n v="1"/>
    <x v="386"/>
    <d v="2021-11-09T00:00:00"/>
    <x v="13"/>
    <s v="Los Altos"/>
    <x v="1"/>
    <x v="1"/>
    <n v="2014"/>
    <m/>
    <n v="269"/>
    <s v="M"/>
    <n v="2021"/>
    <n v="7"/>
    <n v="0.26900000000000002"/>
    <n v="3.7174721189591078"/>
    <s v="Acero Capital"/>
    <s v=" General Catalyst"/>
    <s v=" M12"/>
    <m/>
  </r>
  <r>
    <x v="897"/>
    <n v="1"/>
    <x v="501"/>
    <d v="2022-01-25T00:00:00"/>
    <x v="4"/>
    <s v="Hyderabad"/>
    <x v="6"/>
    <x v="0"/>
    <n v="2015"/>
    <m/>
    <n v="107"/>
    <s v="M"/>
    <n v="2022"/>
    <n v="7"/>
    <n v="0.107"/>
    <n v="9.3457943925233646"/>
    <s v="Lightspeed India Partners"/>
    <s v=" Sequoia Capital India"/>
    <s v=" Endiya Partners"/>
    <m/>
  </r>
  <r>
    <x v="898"/>
    <n v="1"/>
    <x v="336"/>
    <d v="2021-10-21T00:00:00"/>
    <x v="9"/>
    <s v="Paris"/>
    <x v="16"/>
    <x v="2"/>
    <n v="2014"/>
    <m/>
    <n v="232"/>
    <s v="M"/>
    <n v="2021"/>
    <n v="7"/>
    <n v="0.23200000000000001"/>
    <n v="4.3103448275862064"/>
    <s v="Vitruvian Partners"/>
    <s v=" Merieux Equity Partners"/>
    <s v=" Straumann"/>
    <m/>
  </r>
  <r>
    <x v="899"/>
    <n v="1"/>
    <x v="575"/>
    <d v="2017-08-02T00:00:00"/>
    <x v="2"/>
    <s v="Shanghai"/>
    <x v="0"/>
    <x v="0"/>
    <n v="2012"/>
    <m/>
    <n v="549"/>
    <s v="M"/>
    <n v="2017"/>
    <n v="5"/>
    <n v="0.54900000000000004"/>
    <n v="1.8214936247723132"/>
    <s v="Standard Chartered"/>
    <s v=" FinSight Ventures"/>
    <s v=" Affirma Capital"/>
    <m/>
  </r>
  <r>
    <x v="900"/>
    <n v="1"/>
    <x v="576"/>
    <d v="2021-11-08T00:00:00"/>
    <x v="13"/>
    <s v="San Diego"/>
    <x v="1"/>
    <x v="1"/>
    <n v="2020"/>
    <m/>
    <n v="128"/>
    <s v="M"/>
    <n v="2021"/>
    <n v="1"/>
    <n v="0.128"/>
    <n v="7.8125"/>
    <s v="Cowboy Ventures"/>
    <s v=" Leaders Fund"/>
    <s v=" GGV Capital"/>
    <m/>
  </r>
  <r>
    <x v="901"/>
    <n v="1"/>
    <x v="577"/>
    <d v="2021-01-27T00:00:00"/>
    <x v="4"/>
    <s v="Ra'anana"/>
    <x v="18"/>
    <x v="0"/>
    <n v="2015"/>
    <m/>
    <n v="325"/>
    <s v="M"/>
    <n v="2021"/>
    <n v="6"/>
    <n v="0.32500000000000001"/>
    <n v="3.0769230769230766"/>
    <s v="Bessemer Venture Partners"/>
    <s v=" Pitango Venture Capital"/>
    <s v=" D1 Capital Partners"/>
    <m/>
  </r>
  <r>
    <x v="902"/>
    <n v="1"/>
    <x v="383"/>
    <d v="2022-02-02T00:00:00"/>
    <x v="7"/>
    <s v="Oslo"/>
    <x v="32"/>
    <x v="2"/>
    <n v="2018"/>
    <m/>
    <n v="79"/>
    <s v="M"/>
    <n v="2022"/>
    <n v="4"/>
    <n v="7.9000000000000001E-2"/>
    <n v="12.658227848101266"/>
    <s v="Multicoin Capital"/>
    <s v=" Coatue Management"/>
    <s v=" Dragonfly Capital Partners"/>
    <m/>
  </r>
  <r>
    <x v="903"/>
    <n v="1"/>
    <x v="578"/>
    <d v="2018-04-10T00:00:00"/>
    <x v="9"/>
    <s v="Hangzhou"/>
    <x v="0"/>
    <x v="0"/>
    <n v="2000"/>
    <m/>
    <n v="682"/>
    <s v="M"/>
    <n v="2018"/>
    <n v="18"/>
    <n v="0.68200000000000005"/>
    <n v="1.4662756598240467"/>
    <s v="Tencent Holdings"/>
    <s v=" DCM Ventures"/>
    <m/>
    <m/>
  </r>
  <r>
    <x v="904"/>
    <n v="1"/>
    <x v="579"/>
    <d v="2019-10-16T00:00:00"/>
    <x v="3"/>
    <s v="Curitiba"/>
    <x v="23"/>
    <x v="4"/>
    <n v="2012"/>
    <m/>
    <n v="460"/>
    <s v="M"/>
    <n v="2019"/>
    <n v="7"/>
    <n v="0.46"/>
    <n v="2.1739130434782608"/>
    <s v="FTV Capital"/>
    <s v=" Endeavor"/>
    <m/>
    <m/>
  </r>
  <r>
    <x v="905"/>
    <n v="1"/>
    <x v="144"/>
    <d v="2021-06-10T00:00:00"/>
    <x v="10"/>
    <s v="Shenzhen"/>
    <x v="0"/>
    <x v="0"/>
    <n v="2017"/>
    <m/>
    <n v="105"/>
    <s v="M"/>
    <n v="2021"/>
    <n v="4"/>
    <n v="0.105"/>
    <n v="9.5238095238095237"/>
    <s v="Delian Capital"/>
    <s v=" China International Capital Corporation"/>
    <s v=" Sequoia Capital China"/>
    <m/>
  </r>
  <r>
    <x v="906"/>
    <n v="1"/>
    <x v="411"/>
    <d v="2022-03-29T00:00:00"/>
    <x v="13"/>
    <s v="New York"/>
    <x v="1"/>
    <x v="1"/>
    <n v="2016"/>
    <m/>
    <n v="209"/>
    <s v="M"/>
    <n v="2022"/>
    <n v="6"/>
    <n v="0.20899999999999999"/>
    <n v="4.7846889952153111"/>
    <s v="Primary Venture Partners"/>
    <s v=" Bessemer Venture Partners"/>
    <s v=" Harmonic Growth Partners"/>
    <m/>
  </r>
  <r>
    <x v="907"/>
    <n v="1"/>
    <x v="260"/>
    <d v="2020-04-28T00:00:00"/>
    <x v="1"/>
    <s v="Dubai"/>
    <x v="27"/>
    <x v="0"/>
    <n v="2015"/>
    <m/>
    <n v="279"/>
    <s v="M"/>
    <n v="2020"/>
    <n v="5"/>
    <n v="0.27900000000000003"/>
    <n v="3.5842293906810032"/>
    <s v="OLX Group"/>
    <s v=" KCK Group"/>
    <s v=" EXOR Seeds"/>
    <m/>
  </r>
  <r>
    <x v="908"/>
    <n v="1"/>
    <x v="378"/>
    <d v="2022-01-27T00:00:00"/>
    <x v="3"/>
    <s v="New York"/>
    <x v="1"/>
    <x v="1"/>
    <n v="2015"/>
    <m/>
    <n v="145"/>
    <s v="M"/>
    <n v="2022"/>
    <n v="7"/>
    <n v="0.14499999999999999"/>
    <n v="6.8965517241379315"/>
    <s v="Next Play Ventures"/>
    <s v=" Zeal Capital Partners"/>
    <s v=" SoftBank Group"/>
    <m/>
  </r>
  <r>
    <x v="909"/>
    <n v="1"/>
    <x v="238"/>
    <d v="2021-03-22T00:00:00"/>
    <x v="9"/>
    <s v="San Mateo"/>
    <x v="1"/>
    <x v="1"/>
    <n v="2012"/>
    <m/>
    <n v="259"/>
    <s v="M"/>
    <n v="2021"/>
    <n v="9"/>
    <n v="0.25900000000000001"/>
    <n v="3.8610038610038608"/>
    <s v="B Capital Group"/>
    <m/>
    <s v=" GE Ventures"/>
    <s v=" McKesson Ventures"/>
  </r>
  <r>
    <x v="910"/>
    <n v="1"/>
    <x v="580"/>
    <d v="2021-11-18T00:00:00"/>
    <x v="13"/>
    <s v="Herndon"/>
    <x v="1"/>
    <x v="1"/>
    <n v="2016"/>
    <m/>
    <n v="258"/>
    <s v="M"/>
    <n v="2021"/>
    <n v="5"/>
    <n v="0.25800000000000001"/>
    <n v="3.8759689922480618"/>
    <s v="Paladin Capital Group"/>
    <s v=" Greycroft"/>
    <s v=" Scale Venture Partners"/>
    <m/>
  </r>
  <r>
    <x v="670"/>
    <n v="1"/>
    <x v="341"/>
    <d v="2021-10-26T00:00:00"/>
    <x v="5"/>
    <s v="New York"/>
    <x v="1"/>
    <x v="1"/>
    <n v="2015"/>
    <m/>
    <n v="294"/>
    <s v="M"/>
    <n v="2021"/>
    <n v="6"/>
    <n v="0.29399999999999998"/>
    <n v="3.4013605442176873"/>
    <s v="Innovation Endeavors"/>
    <s v=" Aleph"/>
    <s v=" Temasek"/>
    <m/>
  </r>
  <r>
    <x v="911"/>
    <n v="1"/>
    <x v="149"/>
    <d v="2021-03-24T00:00:00"/>
    <x v="0"/>
    <s v="San Mateo"/>
    <x v="1"/>
    <x v="1"/>
    <n v="2009"/>
    <m/>
    <n v="277"/>
    <s v="M"/>
    <n v="2021"/>
    <n v="12"/>
    <n v="0.27700000000000002"/>
    <n v="3.6101083032490973"/>
    <s v="Global Founders Capital"/>
    <s v=" Shea Ventures"/>
    <s v=" Greycroft"/>
    <m/>
  </r>
  <r>
    <x v="912"/>
    <n v="1"/>
    <x v="356"/>
    <d v="2022-01-26T00:00:00"/>
    <x v="4"/>
    <s v="New York"/>
    <x v="1"/>
    <x v="1"/>
    <n v="2012"/>
    <m/>
    <n v="299"/>
    <s v="M"/>
    <n v="2022"/>
    <n v="10"/>
    <n v="0.29899999999999999"/>
    <n v="3.3444816053511706"/>
    <s v="Accel"/>
    <s v=" 14W"/>
    <s v=" GS Growth"/>
    <m/>
  </r>
  <r>
    <x v="913"/>
    <n v="1"/>
    <x v="121"/>
    <d v="2021-04-14T00:00:00"/>
    <x v="9"/>
    <s v="Chengdu"/>
    <x v="0"/>
    <x v="0"/>
    <n v="2019"/>
    <m/>
    <n v="391"/>
    <s v="M"/>
    <n v="2021"/>
    <n v="2"/>
    <n v="0.39100000000000001"/>
    <n v="2.5575447570332481"/>
    <s v="Bertelsmann Asia Investments"/>
    <s v=" Sequoia Capital China"/>
    <s v=" NIO Capital"/>
    <m/>
  </r>
  <r>
    <x v="914"/>
    <n v="1"/>
    <x v="239"/>
    <d v="2022-03-16T00:00:00"/>
    <x v="3"/>
    <s v="Austin"/>
    <x v="1"/>
    <x v="1"/>
    <n v="2011"/>
    <m/>
    <n v="314"/>
    <s v="M"/>
    <n v="2022"/>
    <n v="11"/>
    <n v="0.314"/>
    <n v="3.1847133757961785"/>
    <s v="L Catterton"/>
    <s v=" Trellis Partners"/>
    <s v=" Vista Equity Partners"/>
    <m/>
  </r>
  <r>
    <x v="915"/>
    <n v="1"/>
    <x v="581"/>
    <d v="2021-02-01T00:00:00"/>
    <x v="5"/>
    <s v="Bangkok"/>
    <x v="31"/>
    <x v="0"/>
    <n v="2017"/>
    <m/>
    <n v="350"/>
    <s v="M"/>
    <n v="2021"/>
    <n v="4"/>
    <n v="0.35"/>
    <n v="2.8571428571428572"/>
    <s v="SCB 10X"/>
    <s v=" Krungsri Finnovate"/>
    <s v=" eWTP Capital"/>
    <m/>
  </r>
  <r>
    <x v="916"/>
    <n v="1"/>
    <x v="582"/>
    <d v="2018-08-27T00:00:00"/>
    <x v="5"/>
    <s v="Beijing"/>
    <x v="0"/>
    <x v="0"/>
    <n v="2014"/>
    <m/>
    <n v="359"/>
    <s v="M"/>
    <n v="2018"/>
    <n v="4"/>
    <n v="0.35899999999999999"/>
    <n v="2.785515320334262"/>
    <s v="Prometheus Capital"/>
    <s v=" Matrix Partners China"/>
    <s v=" JD Capital Management"/>
    <m/>
  </r>
  <r>
    <x v="917"/>
    <n v="1"/>
    <x v="18"/>
    <d v="2022-01-05T00:00:00"/>
    <x v="7"/>
    <s v="Mumbai"/>
    <x v="6"/>
    <x v="0"/>
    <n v="2000"/>
    <m/>
    <n v="685"/>
    <s v="M"/>
    <n v="2022"/>
    <n v="22"/>
    <n v="0.68500000000000005"/>
    <n v="1.4598540145985401"/>
    <s v="TPG Capital"/>
    <s v=" Apax Partners"/>
    <s v=" TA Associates"/>
    <m/>
  </r>
  <r>
    <x v="918"/>
    <n v="1"/>
    <x v="192"/>
    <d v="2021-08-10T00:00:00"/>
    <x v="3"/>
    <s v="Toronto"/>
    <x v="14"/>
    <x v="1"/>
    <n v="2004"/>
    <m/>
    <n v="156"/>
    <s v="M"/>
    <n v="2021"/>
    <n v="17"/>
    <n v="0.156"/>
    <n v="6.4102564102564106"/>
    <s v="Accomplice"/>
    <s v=" Oak Investment Partners"/>
    <s v=" Georgian Partners"/>
    <m/>
  </r>
  <r>
    <x v="919"/>
    <n v="1"/>
    <x v="583"/>
    <d v="2015-07-02T00:00:00"/>
    <x v="14"/>
    <s v="Beijing"/>
    <x v="0"/>
    <x v="0"/>
    <n v="2011"/>
    <m/>
    <n v="283"/>
    <s v="M"/>
    <n v="2015"/>
    <n v="4"/>
    <n v="0.28299999999999997"/>
    <n v="3.5335689045936398"/>
    <s v="IDG Capital"/>
    <s v=" Northern Light Venture Capital"/>
    <s v=" DCM Ventures"/>
    <m/>
  </r>
  <r>
    <x v="920"/>
    <n v="1"/>
    <x v="237"/>
    <d v="2022-03-07T00:00:00"/>
    <x v="3"/>
    <s v="New York"/>
    <x v="1"/>
    <x v="1"/>
    <n v="2018"/>
    <m/>
    <n v="45"/>
    <s v="M"/>
    <n v="2022"/>
    <n v="4"/>
    <n v="4.4999999999999998E-2"/>
    <n v="22.222222222222221"/>
    <s v="Polychain Capital"/>
    <s v=" Paradigm"/>
    <s v=" Ribbit Capital"/>
    <m/>
  </r>
  <r>
    <x v="921"/>
    <n v="1"/>
    <x v="584"/>
    <d v="2018-11-21T00:00:00"/>
    <x v="10"/>
    <s v="Beijing"/>
    <x v="0"/>
    <x v="0"/>
    <n v="2015"/>
    <m/>
    <n v="439"/>
    <s v="M"/>
    <n v="2018"/>
    <n v="3"/>
    <n v="0.439"/>
    <n v="2.2779043280182232"/>
    <s v="Volcanics Ventures"/>
    <s v=" Vertex Ventures China"/>
    <s v=" Warburg Pincus"/>
    <m/>
  </r>
  <r>
    <x v="922"/>
    <n v="1"/>
    <x v="467"/>
    <d v="2021-08-16T00:00:00"/>
    <x v="2"/>
    <s v="Oslo"/>
    <x v="32"/>
    <x v="2"/>
    <n v="2007"/>
    <m/>
    <n v="269"/>
    <s v="M"/>
    <n v="2021"/>
    <n v="14"/>
    <n v="0.26900000000000002"/>
    <n v="3.7174721189591078"/>
    <s v="Greylock Partners"/>
    <s v=" Google Ventures"/>
    <s v=" BlackRock"/>
    <m/>
  </r>
  <r>
    <x v="923"/>
    <n v="1"/>
    <x v="574"/>
    <d v="2022-03-21T00:00:00"/>
    <x v="3"/>
    <s v="New York"/>
    <x v="1"/>
    <x v="1"/>
    <n v="2012"/>
    <m/>
    <n v="152"/>
    <s v="M"/>
    <n v="2022"/>
    <n v="10"/>
    <n v="0.152"/>
    <n v="6.5789473684210531"/>
    <s v="Wildcat Capital Management"/>
    <s v=" Insight Partners"/>
    <s v=" Tola Capital"/>
    <m/>
  </r>
  <r>
    <x v="924"/>
    <n v="1"/>
    <x v="585"/>
    <d v="2021-07-19T00:00:00"/>
    <x v="4"/>
    <s v="Brisbane"/>
    <x v="3"/>
    <x v="3"/>
    <n v="2015"/>
    <m/>
    <n v="284"/>
    <s v="M"/>
    <n v="2021"/>
    <n v="6"/>
    <n v="0.28399999999999997"/>
    <n v="3.5211267605633805"/>
    <s v="Y Combinator"/>
    <s v=" M12"/>
    <s v=" SEEK"/>
    <m/>
  </r>
  <r>
    <x v="925"/>
    <n v="1"/>
    <x v="121"/>
    <d v="2021-04-14T00:00:00"/>
    <x v="0"/>
    <s v="Mountain View"/>
    <x v="1"/>
    <x v="1"/>
    <n v="2016"/>
    <m/>
    <n v="362"/>
    <s v="M"/>
    <n v="2021"/>
    <n v="5"/>
    <n v="0.36199999999999999"/>
    <n v="2.7624309392265194"/>
    <s v="TDK Ventures"/>
    <s v=" Social Capital"/>
    <s v=" D1 Capital Partners"/>
    <m/>
  </r>
  <r>
    <x v="926"/>
    <n v="1"/>
    <x v="169"/>
    <d v="2021-10-12T00:00:00"/>
    <x v="0"/>
    <s v="Tel Aviv"/>
    <x v="18"/>
    <x v="0"/>
    <n v="2017"/>
    <m/>
    <n v="221"/>
    <s v="M"/>
    <n v="2021"/>
    <n v="4"/>
    <n v="0.221"/>
    <n v="4.5248868778280542"/>
    <s v="Glory Ventures"/>
    <s v=" Maniv Mobility"/>
    <m/>
    <m/>
  </r>
  <r>
    <x v="927"/>
    <n v="1"/>
    <x v="409"/>
    <d v="2021-12-22T00:00:00"/>
    <x v="0"/>
    <s v="Beijing"/>
    <x v="0"/>
    <x v="0"/>
    <n v="2019"/>
    <m/>
    <n v="157"/>
    <s v="M"/>
    <n v="2021"/>
    <n v="2"/>
    <n v="0.157"/>
    <n v="6.369426751592357"/>
    <s v="Qualcomm Ventures"/>
    <s v=" Nine Intelligence Capital"/>
    <s v=" Hillhouse Capital Management"/>
    <m/>
  </r>
  <r>
    <x v="928"/>
    <n v="1"/>
    <x v="203"/>
    <d v="2022-02-22T00:00:00"/>
    <x v="4"/>
    <s v="Bangalore"/>
    <x v="6"/>
    <x v="0"/>
    <n v="2017"/>
    <m/>
    <n v="137"/>
    <s v="M"/>
    <n v="2022"/>
    <n v="5"/>
    <n v="0.13700000000000001"/>
    <n v="7.2992700729926998"/>
    <s v="Nexus Venture Partners"/>
    <s v=" Vertex Ventures"/>
    <s v=" STRIVE"/>
    <m/>
  </r>
  <r>
    <x v="929"/>
    <n v="1"/>
    <x v="586"/>
    <d v="2021-09-24T00:00:00"/>
    <x v="6"/>
    <s v="Shanghai"/>
    <x v="0"/>
    <x v="0"/>
    <n v="2020"/>
    <m/>
    <n v="100"/>
    <s v="M"/>
    <n v="2021"/>
    <n v="1"/>
    <n v="0.1"/>
    <n v="10"/>
    <s v="Tencent Holdings"/>
    <s v=" Hillhouse Capital Management"/>
    <m/>
    <m/>
  </r>
  <r>
    <x v="930"/>
    <n v="1"/>
    <x v="540"/>
    <d v="2021-11-16T00:00:00"/>
    <x v="2"/>
    <s v="Chicago"/>
    <x v="1"/>
    <x v="1"/>
    <n v="2017"/>
    <m/>
    <n v="800"/>
    <s v="M"/>
    <n v="2021"/>
    <n v="4"/>
    <n v="0.8"/>
    <n v="1.25"/>
    <s v="Khosla Ventures"/>
    <s v="General Catalyst"/>
    <s v=" Victory Park Capital"/>
    <m/>
  </r>
  <r>
    <x v="931"/>
    <n v="1"/>
    <x v="587"/>
    <d v="2018-05-21T00:00:00"/>
    <x v="14"/>
    <s v="Espoo"/>
    <x v="17"/>
    <x v="2"/>
    <n v="2016"/>
    <m/>
    <n v="330"/>
    <s v="M"/>
    <n v="2018"/>
    <n v="2"/>
    <n v="0.33"/>
    <n v="3.0303030303030303"/>
    <s v="Ginko Ventures"/>
    <m/>
    <m/>
    <m/>
  </r>
  <r>
    <x v="932"/>
    <n v="1"/>
    <x v="588"/>
    <d v="2020-03-17T00:00:00"/>
    <x v="2"/>
    <s v="Amsterdam"/>
    <x v="15"/>
    <x v="2"/>
    <n v="2011"/>
    <m/>
    <n v="127"/>
    <s v="M"/>
    <n v="2020"/>
    <n v="9"/>
    <n v="0.127"/>
    <n v="7.8740157480314963"/>
    <s v="Technology Crossover Ventures"/>
    <s v=" Alkeon Capital Management"/>
    <s v=" General Atlantic"/>
    <m/>
  </r>
  <r>
    <x v="933"/>
    <n v="1"/>
    <x v="589"/>
    <d v="2018-05-24T00:00:00"/>
    <x v="8"/>
    <s v="Beijing"/>
    <x v="0"/>
    <x v="0"/>
    <n v="2010"/>
    <m/>
    <n v="302"/>
    <s v="M"/>
    <n v="2018"/>
    <n v="8"/>
    <n v="0.30199999999999999"/>
    <n v="3.3112582781456954"/>
    <s v="Fosun RZ Capital"/>
    <s v=" Oceanwide Holdings"/>
    <s v=" Shenzhen Qianhe Capital Management Co."/>
    <m/>
  </r>
  <r>
    <x v="934"/>
    <n v="1"/>
    <x v="401"/>
    <d v="2021-08-04T00:00:00"/>
    <x v="3"/>
    <s v="San Francisco"/>
    <x v="1"/>
    <x v="1"/>
    <n v="2015"/>
    <m/>
    <n v="337"/>
    <s v="M"/>
    <n v="2021"/>
    <n v="6"/>
    <n v="0.33700000000000002"/>
    <n v="2.9673590504451037"/>
    <s v="Wing Venture Capital"/>
    <s v=" Slow Ventures"/>
    <s v=" Uncork Capital"/>
    <m/>
  </r>
  <r>
    <x v="935"/>
    <n v="1"/>
    <x v="230"/>
    <d v="2019-08-06T00:00:00"/>
    <x v="3"/>
    <s v="Denver"/>
    <x v="1"/>
    <x v="1"/>
    <n v="2011"/>
    <m/>
    <n v="93"/>
    <s v="M"/>
    <n v="2019"/>
    <n v="8"/>
    <n v="9.2999999999999999E-2"/>
    <n v="10.75268817204301"/>
    <s v="Koch Disruptive Technologies"/>
    <s v=" Teamworthy Ventures"/>
    <s v=" GGV Capital"/>
    <m/>
  </r>
  <r>
    <x v="936"/>
    <n v="1"/>
    <x v="590"/>
    <d v="2016-04-12T00:00:00"/>
    <x v="0"/>
    <s v="Shenzhen"/>
    <x v="0"/>
    <x v="0"/>
    <n v="2015"/>
    <m/>
    <n v="200"/>
    <s v="M"/>
    <n v="2016"/>
    <n v="1"/>
    <n v="0.2"/>
    <n v="5"/>
    <s v="Tencent"/>
    <s v=" Vcanbio"/>
    <m/>
    <m/>
  </r>
  <r>
    <x v="937"/>
    <n v="1"/>
    <x v="72"/>
    <d v="2018-11-13T00:00:00"/>
    <x v="5"/>
    <s v="Osasco"/>
    <x v="23"/>
    <x v="4"/>
    <n v="2011"/>
    <m/>
    <n v="592"/>
    <s v="M"/>
    <n v="2018"/>
    <n v="7"/>
    <n v="0.59199999999999997"/>
    <n v="1.6891891891891893"/>
    <s v="Movile"/>
    <s v=" Just Eat"/>
    <s v=" Naspers"/>
    <m/>
  </r>
  <r>
    <x v="938"/>
    <n v="1"/>
    <x v="141"/>
    <d v="2021-12-16T00:00:00"/>
    <x v="1"/>
    <s v="Berlin"/>
    <x v="10"/>
    <x v="2"/>
    <n v="2013"/>
    <m/>
    <n v="600"/>
    <s v="M"/>
    <n v="2021"/>
    <n v="8"/>
    <n v="0.6"/>
    <n v="1.6666666666666667"/>
    <s v="Atomico"/>
    <s v=" Hanaco Venture Capital"/>
    <s v=" TriplePoint Capital"/>
    <m/>
  </r>
  <r>
    <x v="939"/>
    <n v="1"/>
    <x v="591"/>
    <d v="2020-07-30T00:00:00"/>
    <x v="14"/>
    <s v="Vodnjan"/>
    <x v="44"/>
    <x v="2"/>
    <n v="2006"/>
    <m/>
    <n v="200"/>
    <s v="M"/>
    <n v="2020"/>
    <n v="14"/>
    <n v="0.2"/>
    <n v="5"/>
    <s v="One Equity Partners"/>
    <m/>
    <m/>
    <m/>
  </r>
  <r>
    <x v="940"/>
    <n v="1"/>
    <x v="170"/>
    <d v="2021-04-20T00:00:00"/>
    <x v="3"/>
    <s v="New York"/>
    <x v="1"/>
    <x v="1"/>
    <n v="2018"/>
    <m/>
    <n v="17"/>
    <s v="M"/>
    <n v="2021"/>
    <n v="3"/>
    <n v="1.7000000000000001E-2"/>
    <n v="58.823529411764703"/>
    <s v="Pantera Capital"/>
    <s v=" Cadenza Ventures"/>
    <s v=" BlockTower Capital"/>
    <m/>
  </r>
  <r>
    <x v="941"/>
    <n v="1"/>
    <x v="592"/>
    <d v="2019-03-22T00:00:00"/>
    <x v="0"/>
    <s v="Shenzhen"/>
    <x v="0"/>
    <x v="0"/>
    <n v="2014"/>
    <m/>
    <n v="173"/>
    <s v="M"/>
    <n v="2019"/>
    <n v="5"/>
    <n v="0.17299999999999999"/>
    <n v="5.7803468208092488"/>
    <s v="BOC International"/>
    <s v=" TopoScend Capital"/>
    <s v=" Hongxiu VC"/>
    <m/>
  </r>
  <r>
    <x v="942"/>
    <n v="1"/>
    <x v="60"/>
    <d v="2021-07-22T00:00:00"/>
    <x v="3"/>
    <s v="Arlington"/>
    <x v="1"/>
    <x v="1"/>
    <n v="2005"/>
    <m/>
    <n v="135"/>
    <s v="M"/>
    <n v="2021"/>
    <n v="16"/>
    <n v="0.13500000000000001"/>
    <n v="7.4074074074074066"/>
    <s v="Kleiner Perkins Caufield &amp; Byers"/>
    <s v=" NightDragon Security"/>
    <s v=" Venrock"/>
    <m/>
  </r>
  <r>
    <x v="943"/>
    <n v="1"/>
    <x v="278"/>
    <d v="2021-12-01T00:00:00"/>
    <x v="7"/>
    <s v="Austin"/>
    <x v="1"/>
    <x v="1"/>
    <n v="2010"/>
    <s v="Unknown"/>
    <m/>
    <m/>
    <n v="2021"/>
    <n v="11"/>
    <n v="0"/>
    <e v="#DIV/0!"/>
    <s v="Advent International"/>
    <s v=" Bain Capital Ventures"/>
    <s v=" Silversmith Capital Partners"/>
    <m/>
  </r>
  <r>
    <x v="944"/>
    <n v="1"/>
    <x v="287"/>
    <d v="2021-06-21T00:00:00"/>
    <x v="8"/>
    <s v="Tel Aviv"/>
    <x v="18"/>
    <x v="0"/>
    <n v="2011"/>
    <m/>
    <n v="92"/>
    <s v="M"/>
    <n v="2021"/>
    <n v="10"/>
    <n v="9.1999999999999998E-2"/>
    <n v="10.869565217391305"/>
    <s v="Genesis Partners"/>
    <s v=" Aleph"/>
    <s v=" Insight Partners"/>
    <m/>
  </r>
  <r>
    <x v="945"/>
    <n v="1"/>
    <x v="593"/>
    <d v="2016-12-21T00:00:00"/>
    <x v="6"/>
    <s v="Austin"/>
    <x v="1"/>
    <x v="1"/>
    <n v="2002"/>
    <s v="Unknown"/>
    <m/>
    <m/>
    <n v="2016"/>
    <n v="14"/>
    <n v="0"/>
    <e v="#DIV/0!"/>
    <s v="Berkshire Partners"/>
    <s v=" Norwest Venture Partners"/>
    <m/>
    <m/>
  </r>
  <r>
    <x v="946"/>
    <n v="1"/>
    <x v="191"/>
    <d v="2021-07-01T00:00:00"/>
    <x v="5"/>
    <s v="Dubai"/>
    <x v="27"/>
    <x v="0"/>
    <n v="2018"/>
    <m/>
    <n v="504"/>
    <s v="M"/>
    <n v="2021"/>
    <n v="3"/>
    <n v="0.504"/>
    <n v="1.9841269841269842"/>
    <s v="CE-Ventures"/>
    <s v=" BECO Capital"/>
    <s v=" Nordstar"/>
    <m/>
  </r>
  <r>
    <x v="947"/>
    <n v="1"/>
    <x v="594"/>
    <d v="2019-05-30T00:00:00"/>
    <x v="8"/>
    <s v="Beijing"/>
    <x v="0"/>
    <x v="0"/>
    <n v="2014"/>
    <m/>
    <n v="306"/>
    <s v="M"/>
    <n v="2019"/>
    <n v="5"/>
    <n v="0.30599999999999999"/>
    <n v="3.2679738562091503"/>
    <s v="TAL Education Group"/>
    <s v=" Legend Star"/>
    <s v=" Alibaba Group"/>
    <m/>
  </r>
  <r>
    <x v="948"/>
    <n v="1"/>
    <x v="350"/>
    <d v="2021-12-27T00:00:00"/>
    <x v="6"/>
    <s v="Jakarta"/>
    <x v="7"/>
    <x v="0"/>
    <n v="2017"/>
    <m/>
    <n v="333"/>
    <s v="M"/>
    <n v="2021"/>
    <n v="4"/>
    <n v="0.33300000000000002"/>
    <n v="3.0030030030030028"/>
    <s v="Horizons Ventures"/>
    <s v=" Sequoia Capital India"/>
    <s v=" Alpha JWC Ventures"/>
    <m/>
  </r>
  <r>
    <x v="949"/>
    <n v="1"/>
    <x v="595"/>
    <d v="2015-03-06T00:00:00"/>
    <x v="2"/>
    <s v="Shenzhen"/>
    <x v="0"/>
    <x v="0"/>
    <n v="2011"/>
    <m/>
    <n v="130"/>
    <s v="M"/>
    <n v="2015"/>
    <n v="4"/>
    <n v="0.13"/>
    <n v="7.6923076923076916"/>
    <s v="5Y Capital"/>
    <s v=" Matrix Partners China"/>
    <s v=" K2VC"/>
    <m/>
  </r>
  <r>
    <x v="950"/>
    <n v="1"/>
    <x v="235"/>
    <d v="2022-03-30T00:00:00"/>
    <x v="4"/>
    <s v="New York"/>
    <x v="1"/>
    <x v="1"/>
    <n v="2021"/>
    <m/>
    <n v="143"/>
    <s v="M"/>
    <n v="2022"/>
    <n v="1"/>
    <n v="0.14299999999999999"/>
    <n v="6.9930069930069934"/>
    <s v="Andreessen Horowitz"/>
    <s v=" FTX Ventures"/>
    <s v=" Tiger Global Management"/>
    <m/>
  </r>
  <r>
    <x v="951"/>
    <n v="1"/>
    <x v="541"/>
    <d v="2021-11-30T00:00:00"/>
    <x v="4"/>
    <s v="Scottsdale"/>
    <x v="1"/>
    <x v="1"/>
    <n v="2019"/>
    <m/>
    <n v="205"/>
    <s v="M"/>
    <n v="2021"/>
    <n v="2"/>
    <n v="0.20499999999999999"/>
    <n v="4.8780487804878048"/>
    <s v="Khosla Ventures"/>
    <s v=" General Catalyst"/>
    <s v=" Navitas Capital"/>
    <m/>
  </r>
  <r>
    <x v="952"/>
    <n v="1"/>
    <x v="394"/>
    <d v="2021-06-07T00:00:00"/>
    <x v="9"/>
    <s v="Dublin"/>
    <x v="26"/>
    <x v="2"/>
    <n v="2015"/>
    <m/>
    <n v="263"/>
    <s v="M"/>
    <n v="2021"/>
    <n v="6"/>
    <n v="0.26300000000000001"/>
    <n v="3.8022813688212924"/>
    <s v="Optum Ventures"/>
    <s v=" Qiming Venture Partners"/>
    <s v=" Transformation Capital"/>
    <m/>
  </r>
  <r>
    <x v="953"/>
    <n v="1"/>
    <x v="521"/>
    <d v="2021-10-05T00:00:00"/>
    <x v="2"/>
    <s v="Bangalore"/>
    <x v="6"/>
    <x v="0"/>
    <n v="2015"/>
    <m/>
    <n v="489"/>
    <s v="M"/>
    <n v="2021"/>
    <n v="6"/>
    <n v="0.48899999999999999"/>
    <n v="2.0449897750511248"/>
    <s v="3one4 Capital Partners"/>
    <s v=" Bertelsmann India Investments"/>
    <s v=" Vertex Ventures SE Asia"/>
    <m/>
  </r>
  <r>
    <x v="954"/>
    <n v="1"/>
    <x v="596"/>
    <d v="2018-07-05T00:00:00"/>
    <x v="9"/>
    <s v="Beijing"/>
    <x v="0"/>
    <x v="0"/>
    <n v="2014"/>
    <m/>
    <n v="253"/>
    <s v="M"/>
    <n v="2018"/>
    <n v="4"/>
    <n v="0.253"/>
    <n v="3.9525691699604741"/>
    <s v="China Investment Corporation"/>
    <s v=" New Enterprise Associates"/>
    <m/>
    <m/>
  </r>
  <r>
    <x v="955"/>
    <n v="1"/>
    <x v="24"/>
    <d v="2021-02-17T00:00:00"/>
    <x v="10"/>
    <s v="Wilmington"/>
    <x v="1"/>
    <x v="1"/>
    <n v="2014"/>
    <m/>
    <n v="299"/>
    <s v="M"/>
    <n v="2021"/>
    <n v="7"/>
    <n v="0.29899999999999999"/>
    <n v="3.3444816053511706"/>
    <s v="Scale Venture Partners"/>
    <s v=" Bond"/>
    <s v=" Tiger Global Management"/>
    <m/>
  </r>
  <r>
    <x v="956"/>
    <n v="1"/>
    <x v="597"/>
    <d v="2013-10-10T00:00:00"/>
    <x v="13"/>
    <s v="San Francisco"/>
    <x v="1"/>
    <x v="1"/>
    <n v="2007"/>
    <m/>
    <n v="282"/>
    <s v="M"/>
    <n v="2013"/>
    <n v="6"/>
    <n v="0.28199999999999997"/>
    <n v="3.5460992907801421"/>
    <s v="Accel Partners"/>
    <s v=" Greylock Partners"/>
    <s v=" Lowercase Capital"/>
    <m/>
  </r>
  <r>
    <x v="957"/>
    <n v="1"/>
    <x v="598"/>
    <d v="2021-12-08T00:00:00"/>
    <x v="3"/>
    <s v="Paris"/>
    <x v="16"/>
    <x v="2"/>
    <n v="2011"/>
    <m/>
    <n v="263"/>
    <s v="M"/>
    <n v="2021"/>
    <n v="10"/>
    <n v="0.26300000000000001"/>
    <n v="3.8022813688212924"/>
    <s v="NewAlpha"/>
    <s v=" XAnge Private Equity"/>
    <s v=" Tencent Holdings"/>
    <m/>
  </r>
  <r>
    <x v="958"/>
    <n v="1"/>
    <x v="75"/>
    <d v="2021-01-07T00:00:00"/>
    <x v="2"/>
    <s v="Parana"/>
    <x v="23"/>
    <x v="4"/>
    <n v="2009"/>
    <m/>
    <n v="336"/>
    <s v="M"/>
    <n v="2021"/>
    <n v="12"/>
    <n v="0.33600000000000002"/>
    <n v="2.9761904761904758"/>
    <s v="Flybridge Capital Partners"/>
    <s v=" SoftBank Group"/>
    <s v=" Monashees+"/>
    <m/>
  </r>
  <r>
    <x v="959"/>
    <n v="1"/>
    <x v="599"/>
    <d v="2017-11-15T00:00:00"/>
    <x v="14"/>
    <s v="Beijing"/>
    <x v="0"/>
    <x v="0"/>
    <n v="2013"/>
    <m/>
    <n v="300"/>
    <s v="M"/>
    <n v="2017"/>
    <n v="4"/>
    <n v="0.3"/>
    <n v="3.3333333333333335"/>
    <s v="Morningside Venture Capital"/>
    <s v=" IDG Capital"/>
    <s v=" DCM Ventures"/>
    <m/>
  </r>
  <r>
    <x v="960"/>
    <n v="1"/>
    <x v="243"/>
    <d v="2021-09-09T00:00:00"/>
    <x v="9"/>
    <s v="Brisbane"/>
    <x v="1"/>
    <x v="1"/>
    <n v="2017"/>
    <m/>
    <n v="265"/>
    <s v="M"/>
    <n v="2021"/>
    <n v="4"/>
    <n v="0.26500000000000001"/>
    <n v="3.773584905660377"/>
    <s v="NFX"/>
    <s v=" Plum Alley"/>
    <s v=" Mayfield"/>
    <m/>
  </r>
  <r>
    <x v="961"/>
    <n v="1"/>
    <x v="521"/>
    <d v="2021-10-05T00:00:00"/>
    <x v="3"/>
    <s v="New York"/>
    <x v="1"/>
    <x v="1"/>
    <n v="2017"/>
    <m/>
    <n v="110"/>
    <s v="M"/>
    <n v="2021"/>
    <n v="4"/>
    <n v="0.11"/>
    <n v="9.0909090909090917"/>
    <s v="Left Lane Capital"/>
    <s v=" Galaxy Interactive"/>
    <s v=" Tru Arrow Partners"/>
    <m/>
  </r>
  <r>
    <x v="962"/>
    <n v="1"/>
    <x v="283"/>
    <d v="2021-08-17T00:00:00"/>
    <x v="9"/>
    <s v="New York"/>
    <x v="1"/>
    <x v="1"/>
    <n v="2014"/>
    <m/>
    <n v="202"/>
    <s v="M"/>
    <n v="2021"/>
    <n v="7"/>
    <n v="0.20200000000000001"/>
    <n v="4.9504950495049505"/>
    <s v="Female Founders Fund"/>
    <s v=" Oak HC/FT Partners"/>
    <s v=" Sequoia Capital"/>
    <m/>
  </r>
  <r>
    <x v="963"/>
    <n v="1"/>
    <x v="600"/>
    <d v="2018-07-10T00:00:00"/>
    <x v="4"/>
    <s v="New York"/>
    <x v="1"/>
    <x v="1"/>
    <n v="2007"/>
    <m/>
    <n v="325"/>
    <s v="M"/>
    <n v="2018"/>
    <n v="11"/>
    <n v="0.32500000000000001"/>
    <n v="3.0769230769230766"/>
    <s v="Silicon Valley Bank"/>
    <s v=" QED Investors"/>
    <s v=" European Founders Fund"/>
    <m/>
  </r>
  <r>
    <x v="964"/>
    <n v="1"/>
    <x v="601"/>
    <d v="2019-06-18T00:00:00"/>
    <x v="0"/>
    <s v="Paris"/>
    <x v="16"/>
    <x v="2"/>
    <n v="2016"/>
    <m/>
    <n v="293"/>
    <s v="M"/>
    <n v="2019"/>
    <n v="3"/>
    <n v="0.29299999999999998"/>
    <n v="3.4129692832764507"/>
    <s v="Aglae Ventures"/>
    <s v=" Global Founders Capital"/>
    <s v=" Alven Capital"/>
    <m/>
  </r>
  <r>
    <x v="965"/>
    <n v="1"/>
    <x v="540"/>
    <d v="2021-11-16T00:00:00"/>
    <x v="1"/>
    <s v="Bangalore"/>
    <x v="6"/>
    <x v="0"/>
    <n v="2021"/>
    <m/>
    <n v="218"/>
    <s v="M"/>
    <n v="2021"/>
    <n v="0"/>
    <n v="0.218"/>
    <n v="4.5871559633027523"/>
    <s v="Accel"/>
    <s v=" Falcon Edge Capital"/>
    <s v=" Norwest Venture Partners"/>
    <m/>
  </r>
  <r>
    <x v="966"/>
    <n v="1"/>
    <x v="602"/>
    <d v="2015-09-08T00:00:00"/>
    <x v="2"/>
    <s v="Beijing"/>
    <x v="0"/>
    <x v="0"/>
    <n v="2011"/>
    <m/>
    <n v="232"/>
    <s v="M"/>
    <n v="2015"/>
    <n v="4"/>
    <n v="0.23200000000000001"/>
    <n v="4.3103448275862064"/>
    <s v="Sequoia Capital China"/>
    <s v=" ZhenFund"/>
    <s v=" K2 Ventures"/>
    <m/>
  </r>
  <r>
    <x v="967"/>
    <n v="1"/>
    <x v="356"/>
    <d v="2022-01-26T00:00:00"/>
    <x v="7"/>
    <s v="Palo Alto"/>
    <x v="1"/>
    <x v="1"/>
    <n v="2014"/>
    <m/>
    <n v="126"/>
    <s v="M"/>
    <n v="2022"/>
    <n v="8"/>
    <n v="0.126"/>
    <n v="7.9365079365079367"/>
    <s v="General Catalyst"/>
    <s v=" Nexus Venture Partners"/>
    <s v=" Dell Technologies Capital"/>
    <m/>
  </r>
  <r>
    <x v="968"/>
    <n v="1"/>
    <x v="603"/>
    <d v="2017-04-06T00:00:00"/>
    <x v="6"/>
    <s v="Beijing"/>
    <x v="0"/>
    <x v="0"/>
    <n v="2012"/>
    <m/>
    <n v="252"/>
    <s v="M"/>
    <n v="2017"/>
    <n v="5"/>
    <n v="0.252"/>
    <n v="3.9682539682539684"/>
    <s v="Sequoia Capital China"/>
    <s v=" SIG Asia Investments"/>
    <s v=" ZhenFund"/>
    <m/>
  </r>
  <r>
    <x v="969"/>
    <n v="1"/>
    <x v="604"/>
    <d v="2021-11-02T00:00:00"/>
    <x v="4"/>
    <s v="Beijing"/>
    <x v="0"/>
    <x v="0"/>
    <n v="2015"/>
    <m/>
    <n v="144"/>
    <s v="M"/>
    <n v="2021"/>
    <n v="6"/>
    <n v="0.14399999999999999"/>
    <n v="6.9444444444444446"/>
    <s v="GGV Capital"/>
    <s v=" GSR Ventures"/>
    <s v=" FreesFund"/>
    <m/>
  </r>
  <r>
    <x v="970"/>
    <n v="1"/>
    <x v="605"/>
    <d v="2018-10-17T00:00:00"/>
    <x v="0"/>
    <s v="Beijing"/>
    <x v="0"/>
    <x v="0"/>
    <n v="2016"/>
    <m/>
    <n v="1"/>
    <s v="B"/>
    <n v="2018"/>
    <n v="2"/>
    <n v="1"/>
    <n v="1"/>
    <s v="Sinovation Ventures"/>
    <s v=" Tencent Holdings"/>
    <s v=" Sequoia Capital China"/>
    <m/>
  </r>
  <r>
    <x v="971"/>
    <n v="1"/>
    <x v="200"/>
    <d v="2021-06-08T00:00:00"/>
    <x v="4"/>
    <s v="Washington DC"/>
    <x v="1"/>
    <x v="1"/>
    <n v="2014"/>
    <m/>
    <n v="91"/>
    <s v="M"/>
    <n v="2021"/>
    <n v="7"/>
    <n v="9.0999999999999998E-2"/>
    <n v="10.989010989010989"/>
    <s v="Advance Venture Partners"/>
    <s v=" Susquehanna Growth Equity"/>
    <s v=" Lupa Systems"/>
    <m/>
  </r>
  <r>
    <x v="972"/>
    <n v="1"/>
    <x v="606"/>
    <d v="2018-07-12T00:00:00"/>
    <x v="14"/>
    <s v="Sao Paulo"/>
    <x v="23"/>
    <x v="4"/>
    <n v="1998"/>
    <m/>
    <n v="588"/>
    <s v="M"/>
    <n v="2018"/>
    <n v="20"/>
    <n v="0.58799999999999997"/>
    <n v="1.7006802721088436"/>
    <s v="Innova Capital - FIP"/>
    <s v=" 3G Capital Management"/>
    <s v=" Prosus Ventures"/>
    <m/>
  </r>
  <r>
    <x v="973"/>
    <n v="1"/>
    <x v="607"/>
    <d v="2021-04-30T00:00:00"/>
    <x v="4"/>
    <s v="San Francisco"/>
    <x v="1"/>
    <x v="1"/>
    <n v="2015"/>
    <m/>
    <n v="174"/>
    <s v="M"/>
    <n v="2021"/>
    <n v="6"/>
    <n v="0.17399999999999999"/>
    <n v="5.7471264367816097"/>
    <s v="Accel"/>
    <s v=" Cobalt Capital"/>
    <s v=" Andreessen Horowitz"/>
    <m/>
  </r>
  <r>
    <x v="974"/>
    <n v="1"/>
    <x v="585"/>
    <d v="2021-07-19T00:00:00"/>
    <x v="1"/>
    <s v="Chicago"/>
    <x v="1"/>
    <x v="1"/>
    <n v="2012"/>
    <m/>
    <n v="463"/>
    <s v="M"/>
    <n v="2021"/>
    <n v="9"/>
    <n v="0.46300000000000002"/>
    <n v="2.159827213822894"/>
    <s v="Danone Manifesto Ventures"/>
    <s v=" 1955 Capital"/>
    <s v=" Breakthrough Energy Ventures"/>
    <m/>
  </r>
  <r>
    <x v="975"/>
    <n v="1"/>
    <x v="608"/>
    <d v="2020-07-10T00:00:00"/>
    <x v="2"/>
    <s v="Beijing"/>
    <x v="0"/>
    <x v="0"/>
    <n v="2016"/>
    <m/>
    <n v="655"/>
    <s v="M"/>
    <n v="2020"/>
    <n v="4"/>
    <n v="0.65500000000000003"/>
    <n v="1.5267175572519083"/>
    <s v="JOY Capital"/>
    <s v=" NIO Capital"/>
    <s v=" Blueflame Capital"/>
    <m/>
  </r>
  <r>
    <x v="976"/>
    <n v="1"/>
    <x v="75"/>
    <d v="2021-01-07T00:00:00"/>
    <x v="4"/>
    <s v="Mountain View"/>
    <x v="1"/>
    <x v="1"/>
    <n v="2015"/>
    <m/>
    <n v="151"/>
    <s v="M"/>
    <n v="2021"/>
    <n v="6"/>
    <n v="0.151"/>
    <n v="6.6225165562913908"/>
    <s v="IDG Capital"/>
    <s v=" Francisco Partners"/>
    <s v=" ZhenFund"/>
    <m/>
  </r>
  <r>
    <x v="977"/>
    <n v="1"/>
    <x v="139"/>
    <d v="2021-02-25T00:00:00"/>
    <x v="4"/>
    <s v="New York"/>
    <x v="1"/>
    <x v="1"/>
    <n v="2013"/>
    <m/>
    <n v="172"/>
    <s v="M"/>
    <n v="2021"/>
    <n v="8"/>
    <n v="0.17199999999999999"/>
    <n v="5.8139534883720936"/>
    <s v="Owl Ventures"/>
    <s v=" Technology Crossover Ventures"/>
    <s v=" Tao Capital Partners"/>
    <m/>
  </r>
  <r>
    <x v="978"/>
    <n v="1"/>
    <x v="172"/>
    <d v="2021-07-13T00:00:00"/>
    <x v="3"/>
    <s v="Singapore"/>
    <x v="24"/>
    <x v="0"/>
    <n v="2014"/>
    <m/>
    <n v="285"/>
    <s v="M"/>
    <n v="2021"/>
    <n v="7"/>
    <n v="0.28499999999999998"/>
    <n v="3.5087719298245617"/>
    <s v="Vertex Ventures SE Asia"/>
    <s v=" Global Founders Capital"/>
    <s v=" Visa Ventures"/>
    <m/>
  </r>
  <r>
    <x v="979"/>
    <n v="1"/>
    <x v="609"/>
    <d v="2021-11-23T00:00:00"/>
    <x v="4"/>
    <s v="Singapore"/>
    <x v="6"/>
    <x v="0"/>
    <n v="2014"/>
    <m/>
    <n v="424"/>
    <s v="M"/>
    <n v="2021"/>
    <n v="7"/>
    <n v="0.42399999999999999"/>
    <n v="2.358490566037736"/>
    <s v="General Atlantic"/>
    <s v=" Elevation Capital"/>
    <s v=" BEENEXT"/>
    <m/>
  </r>
  <r>
    <x v="980"/>
    <n v="1"/>
    <x v="288"/>
    <d v="2021-12-15T00:00:00"/>
    <x v="13"/>
    <s v="Singapore"/>
    <x v="1"/>
    <x v="1"/>
    <n v="2020"/>
    <m/>
    <n v="220"/>
    <s v="M"/>
    <n v="2021"/>
    <n v="1"/>
    <n v="0.22"/>
    <n v="4.5454545454545459"/>
    <s v="Insight Partners"/>
    <s v=" Lightspeed Venture Partners"/>
    <s v=" CyberStarts"/>
    <m/>
  </r>
  <r>
    <x v="981"/>
    <n v="1"/>
    <x v="610"/>
    <d v="2019-08-22T00:00:00"/>
    <x v="3"/>
    <s v="Zurich"/>
    <x v="28"/>
    <x v="2"/>
    <n v="1999"/>
    <m/>
    <n v="105"/>
    <s v="M"/>
    <n v="2019"/>
    <n v="20"/>
    <n v="0.105"/>
    <n v="9.5238095238095237"/>
    <s v="Investment Corporation of Dubai"/>
    <s v=" Centralway"/>
    <m/>
    <m/>
  </r>
  <r>
    <x v="982"/>
    <n v="1"/>
    <x v="240"/>
    <d v="2022-02-23T00:00:00"/>
    <x v="9"/>
    <s v="San Francisco"/>
    <x v="1"/>
    <x v="1"/>
    <n v="2011"/>
    <m/>
    <n v="449"/>
    <s v="M"/>
    <n v="2022"/>
    <n v="11"/>
    <n v="0.44900000000000001"/>
    <n v="2.2271714922048997"/>
    <s v="U.S. Venture Partners"/>
    <s v=" dRx Capital"/>
    <s v=" Andreessen Horowitz"/>
    <m/>
  </r>
  <r>
    <x v="983"/>
    <n v="1"/>
    <x v="611"/>
    <d v="2018-10-23T00:00:00"/>
    <x v="12"/>
    <s v="Berlin"/>
    <x v="10"/>
    <x v="2"/>
    <n v="2013"/>
    <m/>
    <n v="396"/>
    <s v="M"/>
    <n v="2018"/>
    <n v="5"/>
    <n v="0.39600000000000002"/>
    <n v="2.5252525252525251"/>
    <s v="Lakestar"/>
    <s v=" Battery Ventures"/>
    <s v=" New Enterprise Associates"/>
    <m/>
  </r>
  <r>
    <x v="984"/>
    <n v="1"/>
    <x v="598"/>
    <d v="2021-12-08T00:00:00"/>
    <x v="4"/>
    <s v="Singapore"/>
    <x v="24"/>
    <x v="0"/>
    <n v="2011"/>
    <m/>
    <n v="515"/>
    <s v="M"/>
    <n v="2021"/>
    <n v="10"/>
    <n v="0.51500000000000001"/>
    <n v="1.941747572815534"/>
    <s v="Temasek"/>
    <s v=" Guggenheim Investments"/>
    <s v=" Qatar Investment Authority"/>
    <m/>
  </r>
  <r>
    <x v="985"/>
    <n v="1"/>
    <x v="386"/>
    <d v="2021-11-09T00:00:00"/>
    <x v="4"/>
    <s v="Singapore"/>
    <x v="1"/>
    <x v="1"/>
    <n v="2012"/>
    <m/>
    <n v="223"/>
    <s v="M"/>
    <n v="2021"/>
    <n v="9"/>
    <n v="0.223"/>
    <n v="4.4843049327354256"/>
    <s v="Insight Partners"/>
    <s v=" AltaIR Capital"/>
    <s v=" Norma Investments"/>
    <m/>
  </r>
  <r>
    <x v="986"/>
    <n v="1"/>
    <x v="587"/>
    <d v="2018-05-21T00:00:00"/>
    <x v="10"/>
    <s v="Singapore"/>
    <x v="0"/>
    <x v="0"/>
    <n v="2013"/>
    <m/>
    <n v="200"/>
    <s v="M"/>
    <n v="2018"/>
    <n v="5"/>
    <n v="0.2"/>
    <n v="5"/>
    <s v="R-Z Capital"/>
    <s v=" Green Pine Capital Partners"/>
    <s v=" SAIF Partners China"/>
    <m/>
  </r>
  <r>
    <x v="987"/>
    <n v="1"/>
    <x v="316"/>
    <d v="2020-06-17T00:00:00"/>
    <x v="9"/>
    <s v="Menlo Park"/>
    <x v="1"/>
    <x v="1"/>
    <n v="2016"/>
    <m/>
    <n v="192"/>
    <s v="M"/>
    <n v="2020"/>
    <n v="4"/>
    <n v="0.192"/>
    <n v="5.208333333333333"/>
    <s v="Lightspeed Venture Partners"/>
    <s v=" Data Collective"/>
    <s v=" 8VC"/>
    <m/>
  </r>
  <r>
    <x v="988"/>
    <n v="1"/>
    <x v="243"/>
    <d v="2021-09-09T00:00:00"/>
    <x v="3"/>
    <s v="New York"/>
    <x v="1"/>
    <x v="1"/>
    <n v="2017"/>
    <m/>
    <n v="252"/>
    <s v="M"/>
    <n v="2021"/>
    <n v="4"/>
    <n v="0.252"/>
    <n v="3.9682539682539684"/>
    <s v="Accomplice"/>
    <s v=" Juxtapose"/>
    <s v=" FirstMark Capital"/>
    <m/>
  </r>
  <r>
    <x v="989"/>
    <n v="1"/>
    <x v="580"/>
    <d v="2021-11-18T00:00:00"/>
    <x v="0"/>
    <s v="New York"/>
    <x v="1"/>
    <x v="1"/>
    <n v="2016"/>
    <m/>
    <n v="254"/>
    <s v="M"/>
    <n v="2021"/>
    <n v="5"/>
    <n v="0.254"/>
    <n v="3.9370078740157481"/>
    <s v="Google Ventures"/>
    <s v=" Cathay Innovation"/>
    <s v=" NJF Capital"/>
    <m/>
  </r>
  <r>
    <x v="990"/>
    <n v="1"/>
    <x v="423"/>
    <d v="2021-09-22T00:00:00"/>
    <x v="4"/>
    <s v="San Francisco"/>
    <x v="1"/>
    <x v="1"/>
    <n v="2016"/>
    <m/>
    <n v="51"/>
    <s v="M"/>
    <n v="2021"/>
    <n v="5"/>
    <n v="5.0999999999999997E-2"/>
    <n v="19.607843137254903"/>
    <s v="Rembrandt Venture Partners"/>
    <s v=" M12"/>
    <s v=" Altos Ventures"/>
    <m/>
  </r>
  <r>
    <x v="991"/>
    <n v="1"/>
    <x v="161"/>
    <d v="2018-07-16T00:00:00"/>
    <x v="6"/>
    <s v="New York"/>
    <x v="1"/>
    <x v="1"/>
    <n v="2016"/>
    <m/>
    <n v="60"/>
    <s v="M"/>
    <n v="2018"/>
    <n v="2"/>
    <n v="0.06"/>
    <n v="16.666666666666668"/>
    <s v="One Luxury Group"/>
    <s v=" Eurazeo"/>
    <m/>
    <m/>
  </r>
  <r>
    <x v="992"/>
    <n v="1"/>
    <x v="130"/>
    <d v="2021-03-16T00:00:00"/>
    <x v="4"/>
    <s v="Singapore"/>
    <x v="24"/>
    <x v="0"/>
    <n v="2007"/>
    <m/>
    <n v="352"/>
    <s v="M"/>
    <n v="2021"/>
    <n v="14"/>
    <n v="0.35199999999999998"/>
    <n v="2.8409090909090913"/>
    <s v="Sequoia Capital China"/>
    <s v=" Shunwei Capital Partners"/>
    <s v=" Qualgro"/>
    <m/>
  </r>
  <r>
    <x v="993"/>
    <n v="1"/>
    <x v="504"/>
    <d v="2022-02-14T00:00:00"/>
    <x v="3"/>
    <s v="Singapore"/>
    <x v="4"/>
    <x v="2"/>
    <n v="2018"/>
    <m/>
    <n v="239"/>
    <s v="M"/>
    <n v="2022"/>
    <n v="4"/>
    <n v="0.23899999999999999"/>
    <n v="4.1841004184100417"/>
    <s v="Earlybird Venture Capital"/>
    <s v=" Eleven Ventures"/>
    <s v=" QED Investors"/>
    <m/>
  </r>
  <r>
    <x v="994"/>
    <n v="1"/>
    <x v="155"/>
    <d v="2022-01-11T00:00:00"/>
    <x v="13"/>
    <s v="Singapore"/>
    <x v="18"/>
    <x v="0"/>
    <n v="2015"/>
    <m/>
    <n v="190"/>
    <s v="M"/>
    <n v="2022"/>
    <n v="7"/>
    <n v="0.19"/>
    <n v="5.2631578947368425"/>
    <s v="AWZ Ventures"/>
    <s v=" Blackstone"/>
    <s v=" Insight Partners"/>
    <m/>
  </r>
  <r>
    <x v="995"/>
    <n v="1"/>
    <x v="573"/>
    <d v="2021-12-06T00:00:00"/>
    <x v="2"/>
    <s v="Alexandria"/>
    <x v="3"/>
    <x v="3"/>
    <n v="2011"/>
    <m/>
    <n v="125"/>
    <s v="M"/>
    <n v="2021"/>
    <n v="10"/>
    <n v="0.125"/>
    <n v="8"/>
    <s v="Prysm Capital"/>
    <s v=" Baillie Gifford &amp; Co."/>
    <s v=" TDM Growth Partners"/>
    <m/>
  </r>
  <r>
    <x v="996"/>
    <n v="1"/>
    <x v="612"/>
    <d v="2021-08-26T00:00:00"/>
    <x v="14"/>
    <s v="San Francisco"/>
    <x v="1"/>
    <x v="1"/>
    <n v="2011"/>
    <m/>
    <n v="195"/>
    <s v="M"/>
    <n v="2021"/>
    <n v="10"/>
    <n v="0.19500000000000001"/>
    <n v="5.1282051282051277"/>
    <s v="Sequoia Capital"/>
    <s v=" DCM Ventures"/>
    <s v=" Insight Partners"/>
    <m/>
  </r>
  <r>
    <x v="997"/>
    <n v="1"/>
    <x v="99"/>
    <d v="2021-11-17T00:00:00"/>
    <x v="4"/>
    <s v="Bellingham"/>
    <x v="1"/>
    <x v="1"/>
    <n v="2020"/>
    <m/>
    <n v="100"/>
    <s v="M"/>
    <n v="2021"/>
    <n v="1"/>
    <n v="0.1"/>
    <n v="10"/>
    <s v="Goldman Sachs Asset Management"/>
    <s v=" 3L"/>
    <m/>
    <m/>
  </r>
  <r>
    <x v="998"/>
    <n v="1"/>
    <x v="404"/>
    <d v="2022-01-12T00:00:00"/>
    <x v="0"/>
    <s v="Los Altos"/>
    <x v="1"/>
    <x v="1"/>
    <n v="2016"/>
    <m/>
    <n v="166"/>
    <s v="M"/>
    <n v="2022"/>
    <n v="6"/>
    <n v="0.16600000000000001"/>
    <n v="6.0240963855421681"/>
    <s v="Fifth Wall Ventures"/>
    <s v=" JBV Capital"/>
    <s v=" Array Ventures"/>
    <m/>
  </r>
  <r>
    <x v="999"/>
    <n v="1"/>
    <x v="613"/>
    <d v="2020-09-21T00:00:00"/>
    <x v="1"/>
    <s v="Tokyo"/>
    <x v="36"/>
    <x v="0"/>
    <n v="2020"/>
    <m/>
    <n v="140"/>
    <s v="M"/>
    <n v="2020"/>
    <n v="0"/>
    <n v="0.14000000000000001"/>
    <n v="7.1428571428571423"/>
    <s v="Sozo Ventures"/>
    <s v=" Caffeinated Capital"/>
    <s v=" Sequoia Capital"/>
    <m/>
  </r>
  <r>
    <x v="1000"/>
    <n v="1"/>
    <x v="614"/>
    <d v="2019-04-29T00:00:00"/>
    <x v="14"/>
    <s v="Shanghai"/>
    <x v="0"/>
    <x v="0"/>
    <n v="2015"/>
    <s v="Unknown"/>
    <m/>
    <m/>
    <n v="2019"/>
    <n v="4"/>
    <n v="0"/>
    <e v="#DIV/0!"/>
    <s v="DST Global"/>
    <s v=" Sequoia Capital China"/>
    <s v=" Gaorong Capital"/>
    <m/>
  </r>
  <r>
    <x v="1001"/>
    <n v="1"/>
    <x v="115"/>
    <d v="2021-01-19T00:00:00"/>
    <x v="3"/>
    <s v="London"/>
    <x v="4"/>
    <x v="2"/>
    <n v="2006"/>
    <m/>
    <n v="370"/>
    <s v="M"/>
    <n v="2021"/>
    <n v="15"/>
    <n v="0.37"/>
    <n v="2.7027027027027026"/>
    <s v="Wellington Management"/>
    <s v=" Eurazeo"/>
    <s v=" Citi Ventures"/>
    <m/>
  </r>
  <r>
    <x v="1002"/>
    <n v="1"/>
    <x v="185"/>
    <d v="2021-05-24T00:00:00"/>
    <x v="1"/>
    <s v="Charlotte"/>
    <x v="1"/>
    <x v="1"/>
    <n v="2016"/>
    <m/>
    <n v="130"/>
    <s v="M"/>
    <n v="2021"/>
    <n v="5"/>
    <n v="0.13"/>
    <n v="7.6923076923076916"/>
    <s v="Bregal Sagemount"/>
    <m/>
    <m/>
    <m/>
  </r>
  <r>
    <x v="1003"/>
    <n v="1"/>
    <x v="75"/>
    <d v="2021-01-07T00:00:00"/>
    <x v="7"/>
    <s v="Colorado Springs"/>
    <x v="1"/>
    <x v="1"/>
    <n v="2015"/>
    <m/>
    <n v="226"/>
    <s v="M"/>
    <n v="2021"/>
    <n v="6"/>
    <n v="0.22600000000000001"/>
    <n v="4.4247787610619467"/>
    <s v="Insight Partners"/>
    <s v=" Bain Capital Ventures"/>
    <m/>
    <m/>
  </r>
  <r>
    <x v="1004"/>
    <n v="1"/>
    <x v="615"/>
    <d v="2020-05-13T00:00:00"/>
    <x v="8"/>
    <s v="San Francisco"/>
    <x v="1"/>
    <x v="1"/>
    <n v="2005"/>
    <m/>
    <n v="62"/>
    <s v="M"/>
    <n v="2020"/>
    <n v="15"/>
    <n v="6.2E-2"/>
    <n v="16.129032258064516"/>
    <s v="Union Square Ventures"/>
    <s v=" Altos Ventures"/>
    <s v=" Costanoa Ventures"/>
    <m/>
  </r>
  <r>
    <x v="1005"/>
    <n v="1"/>
    <x v="514"/>
    <d v="2022-03-23T00:00:00"/>
    <x v="4"/>
    <s v="San Francisco"/>
    <x v="1"/>
    <x v="1"/>
    <n v="2015"/>
    <m/>
    <n v="273"/>
    <s v="M"/>
    <n v="2022"/>
    <n v="7"/>
    <n v="0.27300000000000002"/>
    <n v="3.6630036630036629"/>
    <s v="Green Bay Ventures"/>
    <s v=" M12"/>
    <s v=" Andreessen Horowitz"/>
    <m/>
  </r>
  <r>
    <x v="1006"/>
    <n v="1"/>
    <x v="576"/>
    <d v="2021-11-08T00:00:00"/>
    <x v="6"/>
    <s v="Berlin"/>
    <x v="10"/>
    <x v="2"/>
    <n v="2020"/>
    <m/>
    <n v="167"/>
    <s v="M"/>
    <n v="2021"/>
    <n v="1"/>
    <n v="0.16700000000000001"/>
    <n v="5.9880239520958076"/>
    <s v="Global Founders Capital"/>
    <s v=" 468 Capital"/>
    <s v=" Redalpine Venture Partners"/>
    <m/>
  </r>
  <r>
    <x v="1007"/>
    <n v="1"/>
    <x v="616"/>
    <d v="2015-01-07T00:00:00"/>
    <x v="1"/>
    <s v="Fort Mill"/>
    <x v="1"/>
    <x v="1"/>
    <n v="2000"/>
    <m/>
    <n v="250"/>
    <s v="M"/>
    <n v="2015"/>
    <n v="15"/>
    <n v="0.25"/>
    <n v="4"/>
    <s v="Silver Lake Partners"/>
    <s v=" General Atlantic"/>
    <m/>
    <m/>
  </r>
  <r>
    <x v="1008"/>
    <n v="1"/>
    <x v="617"/>
    <d v="2018-12-10T00:00:00"/>
    <x v="5"/>
    <s v="Miami"/>
    <x v="1"/>
    <x v="1"/>
    <n v="2015"/>
    <m/>
    <n v="2"/>
    <s v="B"/>
    <n v="2018"/>
    <n v="3"/>
    <n v="2"/>
    <n v="0.5"/>
    <s v="Target Global"/>
    <s v=" UBS Asset Management"/>
    <s v=" Mubadala Capital"/>
    <m/>
  </r>
  <r>
    <x v="1009"/>
    <n v="1"/>
    <x v="278"/>
    <d v="2021-12-01T00:00:00"/>
    <x v="13"/>
    <s v="Tampa"/>
    <x v="1"/>
    <x v="1"/>
    <n v="2007"/>
    <m/>
    <n v="330"/>
    <s v="M"/>
    <n v="2021"/>
    <n v="14"/>
    <n v="0.33"/>
    <n v="3.0303030303030303"/>
    <s v="KKR"/>
    <s v=" FTV Capital"/>
    <s v=" Ten Eleven Ventures"/>
    <m/>
  </r>
  <r>
    <x v="1010"/>
    <n v="1"/>
    <x v="618"/>
    <d v="2017-10-23T00:00:00"/>
    <x v="1"/>
    <s v="Manila"/>
    <x v="40"/>
    <x v="0"/>
    <n v="2015"/>
    <m/>
    <n v="15"/>
    <s v="M"/>
    <n v="2017"/>
    <n v="2"/>
    <n v="1.4999999999999999E-2"/>
    <n v="66.666666666666671"/>
    <s v="K2 Global"/>
    <s v=" 500 Startups"/>
    <m/>
    <m/>
  </r>
  <r>
    <x v="1011"/>
    <n v="1"/>
    <x v="355"/>
    <d v="2021-12-21T00:00:00"/>
    <x v="6"/>
    <s v="San Francisco"/>
    <x v="1"/>
    <x v="1"/>
    <n v="2016"/>
    <m/>
    <n v="484"/>
    <s v="M"/>
    <n v="2021"/>
    <n v="5"/>
    <n v="0.48399999999999999"/>
    <n v="2.0661157024793391"/>
    <s v="Alpargatas"/>
    <s v=" GS Growth"/>
    <s v=" Lightspeed Venture Partners"/>
    <m/>
  </r>
  <r>
    <x v="1012"/>
    <n v="1"/>
    <x v="274"/>
    <d v="2021-04-09T00:00:00"/>
    <x v="3"/>
    <s v="London"/>
    <x v="4"/>
    <x v="2"/>
    <n v="2019"/>
    <m/>
    <n v="1"/>
    <s v="B"/>
    <n v="2021"/>
    <n v="2"/>
    <n v="1"/>
    <n v="1"/>
    <s v="Tiger Global Management"/>
    <s v=" Hedosophia"/>
    <m/>
    <m/>
  </r>
  <r>
    <x v="1013"/>
    <n v="1"/>
    <x v="619"/>
    <d v="2021-02-10T00:00:00"/>
    <x v="2"/>
    <s v="El Segundo"/>
    <x v="1"/>
    <x v="1"/>
    <n v="2018"/>
    <m/>
    <n v="310"/>
    <s v="M"/>
    <n v="2021"/>
    <n v="3"/>
    <n v="0.31"/>
    <n v="3.2258064516129035"/>
    <s v="Speedinvest"/>
    <s v=" Valar Ventures"/>
    <s v=" Uniqa Ventures"/>
    <m/>
  </r>
  <r>
    <x v="1014"/>
    <n v="1"/>
    <x v="240"/>
    <d v="2022-02-23T00:00:00"/>
    <x v="3"/>
    <s v="Milan"/>
    <x v="45"/>
    <x v="2"/>
    <n v="2019"/>
    <m/>
    <n v="416"/>
    <s v="M"/>
    <n v="2022"/>
    <n v="3"/>
    <n v="0.41599999999999998"/>
    <n v="2.4038461538461537"/>
    <s v="Fasanara Capital"/>
    <s v=" Tiger Global Management"/>
    <s v=" Baleen Capital"/>
    <m/>
  </r>
  <r>
    <x v="1015"/>
    <n v="1"/>
    <x v="533"/>
    <d v="2022-02-09T00:00:00"/>
    <x v="5"/>
    <s v="Zurich"/>
    <x v="28"/>
    <x v="2"/>
    <n v="2009"/>
    <m/>
    <n v="273"/>
    <s v="M"/>
    <n v="2022"/>
    <n v="13"/>
    <n v="0.27300000000000002"/>
    <n v="3.6630036630036629"/>
    <s v="Atomico"/>
    <s v=" NGP Capital"/>
    <s v=" Google Ventures"/>
    <m/>
  </r>
  <r>
    <x v="1016"/>
    <n v="1"/>
    <x v="471"/>
    <d v="2021-02-18T00:00:00"/>
    <x v="1"/>
    <s v="San Francisco"/>
    <x v="1"/>
    <x v="1"/>
    <n v="2011"/>
    <m/>
    <n v="127"/>
    <s v="M"/>
    <n v="2021"/>
    <n v="10"/>
    <n v="0.127"/>
    <n v="7.8740157480314963"/>
    <s v="New Enterprise Associates"/>
    <s v=" Accel"/>
    <s v=" Bond"/>
    <m/>
  </r>
  <r>
    <x v="1017"/>
    <n v="1"/>
    <x v="268"/>
    <d v="2021-08-24T00:00:00"/>
    <x v="0"/>
    <s v="San Diego"/>
    <x v="1"/>
    <x v="1"/>
    <n v="2015"/>
    <m/>
    <n v="328"/>
    <s v="M"/>
    <n v="2021"/>
    <n v="6"/>
    <n v="0.32800000000000001"/>
    <n v="3.0487804878048781"/>
    <s v="Andreessen Horowitz"/>
    <s v=" Homebrew"/>
    <s v=" Point72 Ventures"/>
    <m/>
  </r>
  <r>
    <x v="1018"/>
    <n v="1"/>
    <x v="417"/>
    <d v="2021-05-06T00:00:00"/>
    <x v="0"/>
    <s v="Paris"/>
    <x v="16"/>
    <x v="2"/>
    <n v="2014"/>
    <m/>
    <n v="545"/>
    <s v="M"/>
    <n v="2021"/>
    <n v="7"/>
    <n v="0.54500000000000004"/>
    <n v="1.8348623853211008"/>
    <s v="Griffin Gaming Partners"/>
    <s v=" Andreessen Horowitz"/>
    <s v=" Battery Ventures"/>
    <m/>
  </r>
  <r>
    <x v="1019"/>
    <n v="1"/>
    <x v="227"/>
    <d v="2021-06-29T00:00:00"/>
    <x v="5"/>
    <s v="Chicago"/>
    <x v="1"/>
    <x v="1"/>
    <n v="2014"/>
    <m/>
    <n v="331"/>
    <s v="M"/>
    <n v="2021"/>
    <n v="7"/>
    <n v="0.33100000000000002"/>
    <n v="3.0211480362537761"/>
    <s v="Hyde Park Venture Partners"/>
    <s v=" FundersClub"/>
    <s v=" Bain Capital Ventures"/>
    <m/>
  </r>
  <r>
    <x v="1020"/>
    <n v="1"/>
    <x v="466"/>
    <d v="2021-06-02T00:00:00"/>
    <x v="5"/>
    <s v="San Francisco"/>
    <x v="1"/>
    <x v="1"/>
    <n v="2013"/>
    <m/>
    <n v="154"/>
    <s v="M"/>
    <n v="2021"/>
    <n v="8"/>
    <n v="0.154"/>
    <n v="6.4935064935064934"/>
    <s v="Version One Ventures"/>
    <s v=" Uncork Capital"/>
    <s v=" Bessemer Venture Partners"/>
    <m/>
  </r>
  <r>
    <x v="1021"/>
    <n v="1"/>
    <x v="290"/>
    <d v="2021-01-26T00:00:00"/>
    <x v="3"/>
    <s v="El Segundo"/>
    <x v="1"/>
    <x v="1"/>
    <n v="2018"/>
    <m/>
    <n v="163"/>
    <s v="M"/>
    <n v="2021"/>
    <n v="3"/>
    <n v="0.16300000000000001"/>
    <n v="6.1349693251533743"/>
    <s v="GreatPoint Ventures"/>
    <s v=" Tiger Global Management"/>
    <s v=" Menlo Ventures"/>
    <m/>
  </r>
  <r>
    <x v="1022"/>
    <n v="1"/>
    <x v="620"/>
    <d v="2021-04-22T00:00:00"/>
    <x v="0"/>
    <s v="San Francisco"/>
    <x v="1"/>
    <x v="1"/>
    <n v="2011"/>
    <m/>
    <n v="157"/>
    <s v="M"/>
    <n v="2021"/>
    <n v="10"/>
    <n v="0.157"/>
    <n v="6.369426751592357"/>
    <s v="Union Square Ventures"/>
    <s v=" Insight Partners"/>
    <s v=" Spark Capital"/>
    <m/>
  </r>
  <r>
    <x v="1023"/>
    <n v="1"/>
    <x v="139"/>
    <d v="2021-02-25T00:00:00"/>
    <x v="5"/>
    <s v="Redwood City"/>
    <x v="1"/>
    <x v="1"/>
    <n v="2014"/>
    <m/>
    <n v="340"/>
    <s v="M"/>
    <n v="2021"/>
    <n v="7"/>
    <n v="0.34"/>
    <n v="2.9411764705882351"/>
    <s v="Andreessen Horowitz"/>
    <s v=" Andreessen Horowitz"/>
    <s v=" Institutional Venture Partners"/>
    <s v=" Accel"/>
  </r>
  <r>
    <x v="1024"/>
    <n v="1"/>
    <x v="621"/>
    <d v="2021-11-28T00:00:00"/>
    <x v="3"/>
    <s v="Bangalore"/>
    <x v="6"/>
    <x v="0"/>
    <n v="2015"/>
    <m/>
    <n v="249"/>
    <s v="M"/>
    <n v="2021"/>
    <n v="6"/>
    <n v="0.249"/>
    <n v="4.0160642570281126"/>
    <s v="Gunosy Capital"/>
    <s v=" Blume Ventures"/>
    <s v=" Das Capital"/>
    <m/>
  </r>
  <r>
    <x v="1025"/>
    <n v="1"/>
    <x v="530"/>
    <d v="2021-06-24T00:00:00"/>
    <x v="3"/>
    <s v="New York"/>
    <x v="1"/>
    <x v="1"/>
    <n v="2012"/>
    <m/>
    <n v="161"/>
    <s v="M"/>
    <n v="2021"/>
    <n v="9"/>
    <n v="0.161"/>
    <n v="6.2111801242236027"/>
    <s v="Javelin Venture Partners"/>
    <s v=" TTV Capital"/>
    <s v=" Peterson Ventures"/>
    <m/>
  </r>
  <r>
    <x v="1026"/>
    <n v="1"/>
    <x v="622"/>
    <d v="2016-06-07T00:00:00"/>
    <x v="4"/>
    <s v="Chicago"/>
    <x v="1"/>
    <x v="1"/>
    <n v="2003"/>
    <m/>
    <n v="255"/>
    <s v="M"/>
    <n v="2016"/>
    <n v="13"/>
    <n v="0.255"/>
    <n v="3.9215686274509802"/>
    <s v="Goldman Sachs"/>
    <s v=" Insights Venture Partners"/>
    <s v=" Pritzker Group Venture Capital"/>
    <m/>
  </r>
  <r>
    <x v="1027"/>
    <n v="1"/>
    <x v="623"/>
    <d v="2021-12-13T00:00:00"/>
    <x v="4"/>
    <s v="San Mateo"/>
    <x v="1"/>
    <x v="1"/>
    <n v="2006"/>
    <m/>
    <n v="371"/>
    <s v="M"/>
    <n v="2021"/>
    <n v="15"/>
    <n v="0.371"/>
    <n v="2.6954177897574123"/>
    <s v="Andreessen Horowitz"/>
    <s v=" Triangle Peak Partners"/>
    <s v=" Ignition Partners"/>
    <m/>
  </r>
  <r>
    <x v="1028"/>
    <n v="1"/>
    <x v="531"/>
    <d v="2021-08-09T00:00:00"/>
    <x v="0"/>
    <s v="Palo Alto"/>
    <x v="1"/>
    <x v="1"/>
    <n v="2019"/>
    <m/>
    <n v="135"/>
    <s v="M"/>
    <n v="2021"/>
    <n v="2"/>
    <n v="0.13500000000000001"/>
    <n v="7.4074074074074066"/>
    <s v="Greylock Partners"/>
    <s v=" Google Ventures"/>
    <s v=" BlackRock"/>
    <m/>
  </r>
  <r>
    <x v="1029"/>
    <n v="1"/>
    <x v="499"/>
    <d v="2021-10-07T00:00:00"/>
    <x v="4"/>
    <s v="Cambridge"/>
    <x v="1"/>
    <x v="1"/>
    <n v="2017"/>
    <m/>
    <n v="172"/>
    <s v="M"/>
    <n v="2021"/>
    <n v="4"/>
    <n v="0.17199999999999999"/>
    <n v="5.8139534883720936"/>
    <s v="True Ventures"/>
    <s v=" Altimeter Capital"/>
    <s v=" Redpoint Ventures"/>
    <m/>
  </r>
  <r>
    <x v="1030"/>
    <n v="1"/>
    <x v="624"/>
    <d v="2018-05-03T00:00:00"/>
    <x v="0"/>
    <s v="Santa Clara"/>
    <x v="1"/>
    <x v="1"/>
    <n v="2005"/>
    <m/>
    <n v="215"/>
    <s v="M"/>
    <n v="2018"/>
    <n v="13"/>
    <n v="0.215"/>
    <n v="4.6511627906976747"/>
    <s v="Tencent Holdings"/>
    <s v=" Walden Venture Capital"/>
    <s v=" Global Catalyst Partnera"/>
    <m/>
  </r>
  <r>
    <x v="1031"/>
    <n v="1"/>
    <x v="577"/>
    <d v="2021-01-27T00:00:00"/>
    <x v="4"/>
    <s v="San Jose"/>
    <x v="1"/>
    <x v="1"/>
    <n v="2006"/>
    <m/>
    <n v="114"/>
    <s v="M"/>
    <n v="2021"/>
    <n v="15"/>
    <n v="0.114"/>
    <n v="8.7719298245614024"/>
    <s v="Storm Ventures"/>
    <s v=" DFJ DragonFund"/>
    <s v=" New Enterprise Associates"/>
    <m/>
  </r>
  <r>
    <x v="1032"/>
    <n v="1"/>
    <x v="24"/>
    <d v="2021-02-17T00:00:00"/>
    <x v="0"/>
    <s v="San Francisco"/>
    <x v="1"/>
    <x v="1"/>
    <n v="2017"/>
    <m/>
    <n v="239"/>
    <s v="M"/>
    <n v="2021"/>
    <n v="4"/>
    <n v="0.23899999999999999"/>
    <n v="4.1841004184100417"/>
    <s v="CRV"/>
    <s v=" Y Combinator"/>
    <s v=" Initialized Capital"/>
    <m/>
  </r>
  <r>
    <x v="1033"/>
    <n v="1"/>
    <x v="580"/>
    <d v="2021-11-18T00:00:00"/>
    <x v="13"/>
    <s v="San Francisco"/>
    <x v="1"/>
    <x v="1"/>
    <n v="2020"/>
    <m/>
    <n v="126"/>
    <s v="M"/>
    <n v="2021"/>
    <n v="1"/>
    <n v="0.126"/>
    <n v="7.9365079365079367"/>
    <s v="Index Ventures"/>
    <s v=" Benchmark"/>
    <s v=" Thrive Capital"/>
    <m/>
  </r>
  <r>
    <x v="1034"/>
    <n v="1"/>
    <x v="625"/>
    <d v="2021-10-11T00:00:00"/>
    <x v="3"/>
    <s v="Montpellier"/>
    <x v="16"/>
    <x v="2"/>
    <n v="2016"/>
    <m/>
    <n v="326"/>
    <s v="M"/>
    <n v="2021"/>
    <n v="5"/>
    <n v="0.32600000000000001"/>
    <n v="3.0674846625766872"/>
    <s v="Index Ventures"/>
    <s v=" IDInvest Partners"/>
    <s v=" Daphni"/>
    <m/>
  </r>
  <r>
    <x v="1035"/>
    <n v="1"/>
    <x v="514"/>
    <d v="2022-03-23T00:00:00"/>
    <x v="14"/>
    <s v="Milpitas"/>
    <x v="1"/>
    <x v="1"/>
    <n v="2009"/>
    <m/>
    <n v="376"/>
    <s v="M"/>
    <n v="2022"/>
    <n v="13"/>
    <n v="0.376"/>
    <n v="2.6595744680851063"/>
    <s v="Prime Movers Lab"/>
    <s v=" Khosla Ventures"/>
    <s v=" I Squared Capital"/>
    <m/>
  </r>
  <r>
    <x v="1036"/>
    <n v="1"/>
    <x v="626"/>
    <d v="2014-08-29T00:00:00"/>
    <x v="2"/>
    <s v="El Segundo"/>
    <x v="1"/>
    <x v="1"/>
    <n v="2010"/>
    <m/>
    <n v="336"/>
    <s v="M"/>
    <n v="2014"/>
    <n v="4"/>
    <n v="0.33600000000000002"/>
    <n v="2.9761904761904758"/>
    <s v="Matrix Partners"/>
    <s v=" Passport Capital"/>
    <s v=" Rho Ventures"/>
    <m/>
  </r>
  <r>
    <x v="1037"/>
    <n v="1"/>
    <x v="397"/>
    <d v="2021-05-05T00:00:00"/>
    <x v="0"/>
    <s v="Toronto"/>
    <x v="14"/>
    <x v="1"/>
    <n v="2016"/>
    <m/>
    <n v="235"/>
    <s v="M"/>
    <n v="2021"/>
    <n v="5"/>
    <n v="0.23499999999999999"/>
    <n v="4.2553191489361701"/>
    <s v="Eclipse Ventures"/>
    <s v=" Fidelity Investments"/>
    <s v=" Moore Capital Management"/>
    <m/>
  </r>
  <r>
    <x v="1038"/>
    <n v="1"/>
    <x v="627"/>
    <d v="2018-10-25T00:00:00"/>
    <x v="10"/>
    <s v="Beijing"/>
    <x v="0"/>
    <x v="0"/>
    <n v="2015"/>
    <m/>
    <n v="623"/>
    <s v="M"/>
    <n v="2018"/>
    <n v="3"/>
    <n v="0.623"/>
    <n v="1.6051364365971108"/>
    <s v="China Everbright Limited"/>
    <s v=" IDG Capital"/>
    <s v=" iFLYTEK"/>
    <m/>
  </r>
  <r>
    <x v="1039"/>
    <n v="1"/>
    <x v="604"/>
    <d v="2021-11-02T00:00:00"/>
    <x v="4"/>
    <s v="Shanghai"/>
    <x v="0"/>
    <x v="0"/>
    <n v="2015"/>
    <m/>
    <n v="151"/>
    <s v="M"/>
    <n v="2021"/>
    <n v="6"/>
    <n v="0.151"/>
    <n v="6.6225165562913908"/>
    <s v="Sequoia Capital China"/>
    <s v=" Linear Venture"/>
    <s v=" Hearst Ventures"/>
    <m/>
  </r>
  <r>
    <x v="1040"/>
    <n v="1"/>
    <x v="628"/>
    <d v="2021-04-12T00:00:00"/>
    <x v="2"/>
    <s v="Austin"/>
    <x v="1"/>
    <x v="1"/>
    <n v="2012"/>
    <m/>
    <n v="257"/>
    <s v="M"/>
    <n v="2021"/>
    <n v="9"/>
    <n v="0.25700000000000001"/>
    <n v="3.8910505836575875"/>
    <s v="Silverton Partners"/>
    <s v=" Accel"/>
    <s v=" Ballast Point Ventures"/>
    <m/>
  </r>
  <r>
    <x v="1041"/>
    <n v="1"/>
    <x v="466"/>
    <d v="2021-06-02T00:00:00"/>
    <x v="9"/>
    <s v="New York"/>
    <x v="1"/>
    <x v="1"/>
    <n v="1993"/>
    <m/>
    <n v="210"/>
    <s v="M"/>
    <n v="2021"/>
    <n v="28"/>
    <n v="0.21"/>
    <n v="4.7619047619047619"/>
    <s v="Northzone Ventures"/>
    <s v=" Maveron"/>
    <s v=" Johnson &amp; Johnson Innovation"/>
    <m/>
  </r>
  <r>
    <x v="1042"/>
    <n v="1"/>
    <x v="160"/>
    <d v="2021-11-29T00:00:00"/>
    <x v="3"/>
    <s v="London"/>
    <x v="4"/>
    <x v="2"/>
    <n v="2014"/>
    <m/>
    <n v="403"/>
    <s v="M"/>
    <n v="2021"/>
    <n v="7"/>
    <n v="0.40300000000000002"/>
    <n v="2.4813895781637716"/>
    <s v="British Patient Capital"/>
    <s v=" SEB Venture Capital"/>
    <s v=" IQ Capital"/>
    <m/>
  </r>
  <r>
    <x v="1043"/>
    <n v="1"/>
    <x v="203"/>
    <d v="2022-02-22T00:00:00"/>
    <x v="4"/>
    <s v="New York"/>
    <x v="1"/>
    <x v="1"/>
    <n v="2015"/>
    <m/>
    <n v="181"/>
    <s v="M"/>
    <n v="2022"/>
    <n v="7"/>
    <n v="0.18099999999999999"/>
    <n v="5.5248618784530388"/>
    <s v="New Enterprise Associates"/>
    <s v=" Benchmark"/>
    <s v=" Two Sigma Ventures"/>
    <m/>
  </r>
  <r>
    <x v="1044"/>
    <n v="1"/>
    <x v="205"/>
    <d v="2021-06-16T00:00:00"/>
    <x v="0"/>
    <s v="London"/>
    <x v="4"/>
    <x v="2"/>
    <n v="2014"/>
    <m/>
    <n v="120"/>
    <s v="M"/>
    <n v="2021"/>
    <n v="7"/>
    <n v="0.12"/>
    <n v="8.3333333333333339"/>
    <s v="Insight Partners"/>
    <s v=" Ignition Partners"/>
    <s v=" Georgian Partners"/>
    <m/>
  </r>
  <r>
    <x v="1045"/>
    <n v="1"/>
    <x v="629"/>
    <d v="2018-10-10T00:00:00"/>
    <x v="3"/>
    <s v="Charlotte"/>
    <x v="1"/>
    <x v="1"/>
    <n v="2011"/>
    <m/>
    <n v="51"/>
    <s v="M"/>
    <n v="2018"/>
    <n v="7"/>
    <n v="5.0999999999999997E-2"/>
    <n v="19.607843137254903"/>
    <s v="GCP Capital Partners"/>
    <m/>
    <m/>
    <m/>
  </r>
  <r>
    <x v="1046"/>
    <n v="1"/>
    <x v="335"/>
    <d v="2021-09-30T00:00:00"/>
    <x v="9"/>
    <s v="New York"/>
    <x v="1"/>
    <x v="1"/>
    <n v="2014"/>
    <m/>
    <n v="156"/>
    <s v="M"/>
    <n v="2021"/>
    <n v="7"/>
    <n v="0.156"/>
    <n v="6.4102564102564106"/>
    <s v="Sequoia Capital"/>
    <s v=" Thrive Capital"/>
    <s v=" Sound Ventures"/>
    <m/>
  </r>
  <r>
    <x v="1047"/>
    <n v="1"/>
    <x v="189"/>
    <d v="2021-09-21T00:00:00"/>
    <x v="3"/>
    <s v="London"/>
    <x v="4"/>
    <x v="2"/>
    <n v="2016"/>
    <m/>
    <n v="271"/>
    <s v="M"/>
    <n v="2021"/>
    <n v="5"/>
    <n v="0.27100000000000002"/>
    <n v="3.6900369003690034"/>
    <s v="Anthemis"/>
    <s v=" Connect Ventures"/>
    <s v=" Northzone Ventures"/>
    <m/>
  </r>
  <r>
    <x v="1048"/>
    <n v="1"/>
    <x v="527"/>
    <d v="2021-08-03T00:00:00"/>
    <x v="0"/>
    <s v="Sao Paulo"/>
    <x v="23"/>
    <x v="4"/>
    <n v="2007"/>
    <m/>
    <n v="237"/>
    <s v="M"/>
    <n v="2021"/>
    <n v="14"/>
    <n v="0.23699999999999999"/>
    <n v="4.2194092827004219"/>
    <s v="Big Bets"/>
    <s v=" General Atlantic"/>
    <s v=" SOFTBANK Latin America Ventures"/>
    <m/>
  </r>
  <r>
    <x v="1049"/>
    <n v="1"/>
    <x v="630"/>
    <d v="2021-11-03T00:00:00"/>
    <x v="4"/>
    <s v="Dublin"/>
    <x v="1"/>
    <x v="1"/>
    <n v="2009"/>
    <m/>
    <n v="163"/>
    <s v="M"/>
    <n v="2021"/>
    <n v="12"/>
    <n v="0.16300000000000001"/>
    <n v="6.1349693251533743"/>
    <s v="FTV Capital"/>
    <m/>
    <m/>
    <m/>
  </r>
  <r>
    <x v="1050"/>
    <n v="1"/>
    <x v="333"/>
    <d v="2021-09-29T00:00:00"/>
    <x v="8"/>
    <s v="Bangalore"/>
    <x v="6"/>
    <x v="0"/>
    <n v="2014"/>
    <m/>
    <n v="292"/>
    <s v="M"/>
    <n v="2021"/>
    <n v="7"/>
    <n v="0.29199999999999998"/>
    <n v="3.4246575342465757"/>
    <s v="Accel"/>
    <s v=" Tiger Global Management"/>
    <s v=" Omidyar Network"/>
    <m/>
  </r>
  <r>
    <x v="1051"/>
    <n v="1"/>
    <x v="485"/>
    <d v="2022-02-24T00:00:00"/>
    <x v="4"/>
    <s v="San Mateo"/>
    <x v="1"/>
    <x v="1"/>
    <n v="2008"/>
    <m/>
    <n v="585"/>
    <s v="M"/>
    <n v="2022"/>
    <n v="14"/>
    <n v="0.58499999999999996"/>
    <n v="1.7094017094017095"/>
    <s v="Zeev Ventures"/>
    <s v=" Bond"/>
    <s v=" Fifth Wall Ventures"/>
    <m/>
  </r>
  <r>
    <x v="1052"/>
    <n v="1"/>
    <x v="112"/>
    <d v="2021-05-18T00:00:00"/>
    <x v="3"/>
    <s v="New York"/>
    <x v="1"/>
    <x v="1"/>
    <n v="2016"/>
    <m/>
    <n v="128"/>
    <s v="M"/>
    <n v="2021"/>
    <n v="5"/>
    <n v="0.128"/>
    <n v="7.8125"/>
    <s v="Sequoia Capital"/>
    <s v=" Founders Fund"/>
    <s v=" Bling Capital"/>
    <m/>
  </r>
  <r>
    <x v="1053"/>
    <n v="1"/>
    <x v="227"/>
    <d v="2021-06-29T00:00:00"/>
    <x v="4"/>
    <s v="Vancouver"/>
    <x v="14"/>
    <x v="1"/>
    <n v="2010"/>
    <m/>
    <n v="217"/>
    <s v="M"/>
    <n v="2021"/>
    <n v="11"/>
    <n v="0.217"/>
    <n v="4.6082949308755765"/>
    <s v="Foundation Capital"/>
    <s v=" Summit Partners"/>
    <s v=" Adams Street Partners"/>
    <m/>
  </r>
  <r>
    <x v="1054"/>
    <n v="1"/>
    <x v="355"/>
    <d v="2021-12-21T00:00:00"/>
    <x v="12"/>
    <s v="Stockholm"/>
    <x v="2"/>
    <x v="2"/>
    <n v="2018"/>
    <m/>
    <n v="516"/>
    <s v="M"/>
    <n v="2021"/>
    <n v="3"/>
    <n v="0.51600000000000001"/>
    <n v="1.9379844961240309"/>
    <s v="Vostok New Ventures"/>
    <s v=" The Raine Group"/>
    <s v=" Balderton Capital"/>
    <m/>
  </r>
  <r>
    <x v="1055"/>
    <n v="1"/>
    <x v="631"/>
    <d v="2015-08-12T00:00:00"/>
    <x v="4"/>
    <s v="Washington"/>
    <x v="1"/>
    <x v="1"/>
    <n v="2011"/>
    <m/>
    <n v="308"/>
    <s v="M"/>
    <n v="2015"/>
    <n v="4"/>
    <n v="0.308"/>
    <n v="3.2467532467532467"/>
    <s v="Accel Partners"/>
    <s v=" Comcast Ventures"/>
    <s v=" General Atlantic"/>
    <m/>
  </r>
  <r>
    <x v="1056"/>
    <n v="1"/>
    <x v="632"/>
    <d v="2019-05-07T00:00:00"/>
    <x v="4"/>
    <s v="New York"/>
    <x v="1"/>
    <x v="1"/>
    <n v="2012"/>
    <m/>
    <n v="187"/>
    <s v="M"/>
    <n v="2019"/>
    <n v="7"/>
    <n v="0.187"/>
    <n v="5.3475935828877006"/>
    <s v="Trinity Ventures"/>
    <s v=" Fifth Wall Ventures"/>
    <s v=" OpenView Venture Partners"/>
    <m/>
  </r>
  <r>
    <x v="1057"/>
    <n v="1"/>
    <x v="414"/>
    <d v="2022-02-08T00:00:00"/>
    <x v="4"/>
    <s v="San Francisco"/>
    <x v="1"/>
    <x v="1"/>
    <n v="2019"/>
    <m/>
    <n v="70"/>
    <s v="M"/>
    <n v="2022"/>
    <n v="3"/>
    <n v="7.0000000000000007E-2"/>
    <n v="14.285714285714285"/>
    <s v="Kleiner Perkins Caufield &amp; Byers"/>
    <s v=" Sequoia Capital"/>
    <m/>
    <m/>
  </r>
  <r>
    <x v="1058"/>
    <n v="1"/>
    <x v="36"/>
    <d v="2021-10-13T00:00:00"/>
    <x v="4"/>
    <s v="San Francisco"/>
    <x v="1"/>
    <x v="1"/>
    <n v="2017"/>
    <m/>
    <n v="200"/>
    <s v="M"/>
    <n v="2021"/>
    <n v="4"/>
    <n v="0.2"/>
    <n v="5"/>
    <s v="Coatue Management"/>
    <s v=" Insight Partners"/>
    <s v=" Trinity Ventures"/>
    <m/>
  </r>
  <r>
    <x v="1059"/>
    <n v="1"/>
    <x v="633"/>
    <d v="2017-11-08T00:00:00"/>
    <x v="3"/>
    <s v="Hong Kong"/>
    <x v="11"/>
    <x v="0"/>
    <n v="2013"/>
    <m/>
    <n v="871"/>
    <s v="M"/>
    <n v="2017"/>
    <n v="4"/>
    <n v="0.871"/>
    <n v="1.1481056257175659"/>
    <s v="Sequoia Capital China"/>
    <s v=" ING"/>
    <s v=" Alibaba Entrepreneurs Fund"/>
    <m/>
  </r>
  <r>
    <x v="1060"/>
    <n v="1"/>
    <x v="561"/>
    <d v="2015-10-12T00:00:00"/>
    <x v="2"/>
    <s v="Beijing"/>
    <x v="0"/>
    <x v="0"/>
    <n v="2009"/>
    <m/>
    <n v="330"/>
    <s v="M"/>
    <n v="2015"/>
    <n v="6"/>
    <n v="0.33"/>
    <n v="3.0303030303030303"/>
    <s v="SAIF Partners China"/>
    <s v=" Baidu"/>
    <s v=" IDG Capital"/>
    <m/>
  </r>
  <r>
    <x v="1061"/>
    <n v="1"/>
    <x v="345"/>
    <d v="2021-11-10T00:00:00"/>
    <x v="3"/>
    <s v="New York"/>
    <x v="1"/>
    <x v="1"/>
    <n v="2018"/>
    <m/>
    <n v="131"/>
    <s v="M"/>
    <n v="2021"/>
    <n v="3"/>
    <n v="0.13100000000000001"/>
    <n v="7.6335877862595414"/>
    <s v="Equal Ventures"/>
    <s v=" Uncork Capital"/>
    <s v=" Andreessen Horowitz"/>
    <m/>
  </r>
  <r>
    <x v="1062"/>
    <n v="1"/>
    <x v="259"/>
    <d v="2021-09-14T00:00:00"/>
    <x v="3"/>
    <s v="Jakarta"/>
    <x v="7"/>
    <x v="0"/>
    <n v="2014"/>
    <m/>
    <n v="215"/>
    <s v="M"/>
    <n v="2021"/>
    <n v="7"/>
    <n v="0.215"/>
    <n v="4.6511627906976747"/>
    <s v="Accel"/>
    <s v=" Y Combinator"/>
    <s v=" Amasia"/>
    <m/>
  </r>
  <r>
    <x v="1063"/>
    <n v="1"/>
    <x v="252"/>
    <d v="2021-06-01T00:00:00"/>
    <x v="4"/>
    <s v="Shanghai"/>
    <x v="0"/>
    <x v="0"/>
    <n v="2015"/>
    <m/>
    <n v="200"/>
    <s v="M"/>
    <n v="2021"/>
    <n v="6"/>
    <n v="0.2"/>
    <n v="5"/>
    <s v="Eastern Bell Capital"/>
    <s v=" Danhua Capital"/>
    <s v=" MSA Capital"/>
    <m/>
  </r>
  <r>
    <x v="1064"/>
    <n v="1"/>
    <x v="634"/>
    <d v="2017-09-21T00:00:00"/>
    <x v="5"/>
    <s v="Shenzhen"/>
    <x v="0"/>
    <x v="0"/>
    <n v="1997"/>
    <m/>
    <n v="182"/>
    <s v="M"/>
    <n v="2017"/>
    <n v="20"/>
    <n v="0.182"/>
    <n v="5.4945054945054945"/>
    <s v="Co-Energy Finance"/>
    <s v=" Grandland"/>
    <m/>
    <m/>
  </r>
  <r>
    <x v="1065"/>
    <n v="1"/>
    <x v="573"/>
    <d v="2021-12-06T00:00:00"/>
    <x v="4"/>
    <s v="New York"/>
    <x v="1"/>
    <x v="1"/>
    <n v="2008"/>
    <m/>
    <n v="492"/>
    <s v="M"/>
    <n v="2021"/>
    <n v="13"/>
    <n v="0.49199999999999999"/>
    <n v="2.0325203252032522"/>
    <s v="RRE Ventures+"/>
    <s v=" Highland Capital Partners"/>
    <s v=" The Carlyle Group"/>
    <m/>
  </r>
  <r>
    <x v="1066"/>
    <n v="1"/>
    <x v="79"/>
    <d v="2021-03-29T00:00:00"/>
    <x v="8"/>
    <s v="Suzhou"/>
    <x v="0"/>
    <x v="0"/>
    <n v="2011"/>
    <m/>
    <n v="389"/>
    <s v="M"/>
    <n v="2021"/>
    <n v="10"/>
    <n v="0.38900000000000001"/>
    <n v="2.5706940874035991"/>
    <s v="Matrix Partners China"/>
    <s v=" Sequoia Capital China"/>
    <s v=" Hundreds Capital"/>
    <m/>
  </r>
  <r>
    <x v="1067"/>
    <n v="1"/>
    <x v="635"/>
    <d v="2017-06-29T00:00:00"/>
    <x v="2"/>
    <s v="Shanghai"/>
    <x v="0"/>
    <x v="0"/>
    <n v="2012"/>
    <m/>
    <n v="379"/>
    <s v="M"/>
    <n v="2017"/>
    <n v="5"/>
    <n v="0.379"/>
    <n v="2.6385224274406331"/>
    <s v="K2 Ventures"/>
    <s v=" Matrix Partners China"/>
    <s v=" IDG Capital"/>
    <m/>
  </r>
  <r>
    <x v="1068"/>
    <n v="1"/>
    <x v="636"/>
    <d v="2017-04-18T00:00:00"/>
    <x v="2"/>
    <s v="Beijing"/>
    <x v="0"/>
    <x v="0"/>
    <n v="2015"/>
    <m/>
    <n v="990"/>
    <s v="M"/>
    <n v="2017"/>
    <n v="2"/>
    <n v="0.99"/>
    <n v="1.0101010101010102"/>
    <s v="58.com"/>
    <s v=" Tencent Holdings"/>
    <m/>
    <m/>
  </r>
  <r>
    <x v="1069"/>
    <n v="1"/>
    <x v="417"/>
    <d v="2021-05-06T00:00:00"/>
    <x v="6"/>
    <s v="Chongqing"/>
    <x v="0"/>
    <x v="0"/>
    <n v="2018"/>
    <m/>
    <n v="80"/>
    <s v="M"/>
    <n v="2021"/>
    <n v="3"/>
    <n v="0.08"/>
    <n v="12.5"/>
    <s v="Xingwang Investment Management"/>
    <s v=" China Capital Investment Group"/>
    <s v=" Matrix Partners China"/>
    <m/>
  </r>
  <r>
    <x v="1070"/>
    <n v="1"/>
    <x v="637"/>
    <d v="2021-10-19T00:00:00"/>
    <x v="3"/>
    <s v="London"/>
    <x v="4"/>
    <x v="2"/>
    <n v="2005"/>
    <m/>
    <n v="792"/>
    <s v="M"/>
    <n v="2021"/>
    <n v="16"/>
    <n v="0.79200000000000004"/>
    <n v="1.2626262626262625"/>
    <s v="IAG Capital Partners"/>
    <s v=" Augmentum Fintech"/>
    <s v=" Northzone Ventures"/>
    <m/>
  </r>
  <r>
    <x v="1071"/>
    <n v="1"/>
    <x v="638"/>
    <d v="2020-09-16T00:00:00"/>
    <x v="2"/>
    <s v="Long Beach"/>
    <x v="1"/>
    <x v="1"/>
    <n v="2014"/>
    <m/>
    <n v="620"/>
    <s v="M"/>
    <n v="2020"/>
    <n v="6"/>
    <n v="0.62"/>
    <n v="1.6129032258064517"/>
    <s v="Novator Partners"/>
    <s v=" True"/>
    <s v=" Causeway Media Partners"/>
    <m/>
  </r>
</pivotCacheRecords>
</file>

<file path=xl/pivotCache/pivotCacheRecords2.xml><?xml version="1.0" encoding="utf-8"?>
<pivotCacheRecords xmlns="http://schemas.openxmlformats.org/spreadsheetml/2006/main" xmlns:r="http://schemas.openxmlformats.org/officeDocument/2006/relationships" count="3054">
  <r>
    <s v="Bytedance"/>
    <s v="$180B"/>
    <d v="2017-04-07T00:00:00"/>
    <s v="Artificial intelligence"/>
    <s v="Beijing"/>
    <s v="China"/>
    <s v="Asia"/>
    <n v="2012"/>
    <s v="$8B"/>
    <x v="0"/>
  </r>
  <r>
    <s v="Bytedance"/>
    <s v="$180B"/>
    <d v="2017-04-07T00:00:00"/>
    <s v="Artificial intelligence"/>
    <s v="Beijing"/>
    <s v="China"/>
    <s v="Asia"/>
    <n v="2012"/>
    <s v="$8B"/>
    <x v="1"/>
  </r>
  <r>
    <s v="Bytedance"/>
    <s v="$180B"/>
    <d v="2017-04-07T00:00:00"/>
    <s v="Artificial intelligence"/>
    <s v="Beijing"/>
    <s v="China"/>
    <s v="Asia"/>
    <n v="2012"/>
    <s v="$8B"/>
    <x v="2"/>
  </r>
  <r>
    <s v="Bytedance"/>
    <s v="$180B"/>
    <d v="2017-04-07T00:00:00"/>
    <s v="Artificial intelligence"/>
    <s v="Beijing"/>
    <s v="China"/>
    <s v="Asia"/>
    <n v="2012"/>
    <s v="$8B"/>
    <x v="3"/>
  </r>
  <r>
    <s v="SpaceX"/>
    <s v="$100B"/>
    <d v="2012-12-01T00:00:00"/>
    <s v="Other"/>
    <s v="Hawthorne"/>
    <s v="United States"/>
    <s v="North America"/>
    <n v="2002"/>
    <s v="$7B"/>
    <x v="4"/>
  </r>
  <r>
    <s v="SpaceX"/>
    <s v="$100B"/>
    <d v="2012-12-01T00:00:00"/>
    <s v="Other"/>
    <s v="Hawthorne"/>
    <s v="United States"/>
    <s v="North America"/>
    <n v="2002"/>
    <s v="$7B"/>
    <x v="5"/>
  </r>
  <r>
    <s v="SpaceX"/>
    <s v="$100B"/>
    <d v="2012-12-01T00:00:00"/>
    <s v="Other"/>
    <s v="Hawthorne"/>
    <s v="United States"/>
    <s v="North America"/>
    <n v="2002"/>
    <s v="$7B"/>
    <x v="6"/>
  </r>
  <r>
    <s v="SHEIN"/>
    <s v="$100B"/>
    <d v="2018-07-03T00:00:00"/>
    <s v="E-commerce &amp; direct-to-consumer"/>
    <s v="Shenzhen"/>
    <s v="China"/>
    <s v="Asia"/>
    <n v="2008"/>
    <s v="$2B"/>
    <x v="7"/>
  </r>
  <r>
    <s v="SHEIN"/>
    <s v="$100B"/>
    <d v="2018-07-03T00:00:00"/>
    <s v="E-commerce &amp; direct-to-consumer"/>
    <s v="Shenzhen"/>
    <s v="China"/>
    <s v="Asia"/>
    <n v="2008"/>
    <s v="$2B"/>
    <x v="8"/>
  </r>
  <r>
    <s v="SHEIN"/>
    <s v="$100B"/>
    <d v="2018-07-03T00:00:00"/>
    <s v="E-commerce &amp; direct-to-consumer"/>
    <s v="Shenzhen"/>
    <s v="China"/>
    <s v="Asia"/>
    <n v="2008"/>
    <s v="$2B"/>
    <x v="9"/>
  </r>
  <r>
    <s v="Stripe"/>
    <s v="$95B"/>
    <d v="2014-01-23T00:00:00"/>
    <s v="Fintech"/>
    <s v="San Francisco"/>
    <s v="United States"/>
    <s v="North America"/>
    <n v="2010"/>
    <s v="$2B"/>
    <x v="10"/>
  </r>
  <r>
    <s v="Stripe"/>
    <s v="$95B"/>
    <d v="2014-01-23T00:00:00"/>
    <s v="Fintech"/>
    <s v="San Francisco"/>
    <s v="United States"/>
    <s v="North America"/>
    <n v="2010"/>
    <s v="$2B"/>
    <x v="11"/>
  </r>
  <r>
    <s v="Stripe"/>
    <s v="$95B"/>
    <d v="2014-01-23T00:00:00"/>
    <s v="Fintech"/>
    <s v="San Francisco"/>
    <s v="United States"/>
    <s v="North America"/>
    <n v="2010"/>
    <s v="$2B"/>
    <x v="12"/>
  </r>
  <r>
    <s v="Klarna"/>
    <s v="$46B"/>
    <d v="2011-12-12T00:00:00"/>
    <s v="Fintech"/>
    <s v="Stockholm"/>
    <s v="Sweden"/>
    <s v="Europe"/>
    <n v="2005"/>
    <s v="$4B"/>
    <x v="13"/>
  </r>
  <r>
    <s v="Klarna"/>
    <s v="$46B"/>
    <d v="2011-12-12T00:00:00"/>
    <s v="Fintech"/>
    <s v="Stockholm"/>
    <s v="Sweden"/>
    <s v="Europe"/>
    <n v="2005"/>
    <s v="$4B"/>
    <x v="14"/>
  </r>
  <r>
    <s v="Klarna"/>
    <s v="$46B"/>
    <d v="2011-12-12T00:00:00"/>
    <s v="Fintech"/>
    <s v="Stockholm"/>
    <s v="Sweden"/>
    <s v="Europe"/>
    <n v="2005"/>
    <s v="$4B"/>
    <x v="15"/>
  </r>
  <r>
    <s v="Canva"/>
    <s v="$40B"/>
    <d v="2018-01-08T00:00:00"/>
    <s v="Internet software &amp; services"/>
    <s v="Surry Hills"/>
    <s v="Australia"/>
    <s v="Oceania"/>
    <n v="2012"/>
    <s v="$572M"/>
    <x v="0"/>
  </r>
  <r>
    <s v="Canva"/>
    <s v="$40B"/>
    <d v="2018-01-08T00:00:00"/>
    <s v="Internet software &amp; services"/>
    <s v="Surry Hills"/>
    <s v="Australia"/>
    <s v="Oceania"/>
    <n v="2012"/>
    <s v="$572M"/>
    <x v="16"/>
  </r>
  <r>
    <s v="Canva"/>
    <s v="$40B"/>
    <d v="2018-01-08T00:00:00"/>
    <s v="Internet software &amp; services"/>
    <s v="Surry Hills"/>
    <s v="Australia"/>
    <s v="Oceania"/>
    <n v="2012"/>
    <s v="$572M"/>
    <x v="17"/>
  </r>
  <r>
    <s v="Checkout.com"/>
    <s v="$40B"/>
    <d v="2019-05-02T00:00:00"/>
    <s v="Fintech"/>
    <s v="London"/>
    <s v="United Kingdom"/>
    <s v="Europe"/>
    <n v="2012"/>
    <s v="$2B"/>
    <x v="7"/>
  </r>
  <r>
    <s v="Checkout.com"/>
    <s v="$40B"/>
    <d v="2019-05-02T00:00:00"/>
    <s v="Fintech"/>
    <s v="London"/>
    <s v="United Kingdom"/>
    <s v="Europe"/>
    <n v="2012"/>
    <s v="$2B"/>
    <x v="18"/>
  </r>
  <r>
    <s v="Checkout.com"/>
    <s v="$40B"/>
    <d v="2019-05-02T00:00:00"/>
    <s v="Fintech"/>
    <s v="London"/>
    <s v="United Kingdom"/>
    <s v="Europe"/>
    <n v="2012"/>
    <s v="$2B"/>
    <x v="19"/>
  </r>
  <r>
    <s v="Instacart"/>
    <s v="$39B"/>
    <d v="2014-12-30T00:00:00"/>
    <s v="Supply chain, logistics, &amp; delivery"/>
    <s v="San Francisco"/>
    <s v="United States"/>
    <s v="North America"/>
    <n v="2012"/>
    <s v="$3B"/>
    <x v="10"/>
  </r>
  <r>
    <s v="Instacart"/>
    <s v="$39B"/>
    <d v="2014-12-30T00:00:00"/>
    <s v="Supply chain, logistics, &amp; delivery"/>
    <s v="San Francisco"/>
    <s v="United States"/>
    <s v="North America"/>
    <n v="2012"/>
    <s v="$3B"/>
    <x v="20"/>
  </r>
  <r>
    <s v="Instacart"/>
    <s v="$39B"/>
    <d v="2014-12-30T00:00:00"/>
    <s v="Supply chain, logistics, &amp; delivery"/>
    <s v="San Francisco"/>
    <s v="United States"/>
    <s v="North America"/>
    <n v="2012"/>
    <s v="$3B"/>
    <x v="21"/>
  </r>
  <r>
    <s v="JUUL Labs"/>
    <s v="$38B"/>
    <d v="2017-12-20T00:00:00"/>
    <s v="Consumer &amp; retail"/>
    <s v="San Francisco"/>
    <s v="United States"/>
    <s v="North America"/>
    <n v="2015"/>
    <s v="$14B"/>
    <x v="7"/>
  </r>
  <r>
    <s v="Databricks"/>
    <s v="$38B"/>
    <d v="2019-02-05T00:00:00"/>
    <s v="Data management &amp; analytics"/>
    <s v="San Francisco"/>
    <s v="United States"/>
    <s v="North America"/>
    <n v="2013"/>
    <s v="$3B"/>
    <x v="22"/>
  </r>
  <r>
    <s v="Databricks"/>
    <s v="$38B"/>
    <d v="2019-02-05T00:00:00"/>
    <s v="Data management &amp; analytics"/>
    <s v="San Francisco"/>
    <s v="United States"/>
    <s v="North America"/>
    <n v="2013"/>
    <s v="$3B"/>
    <x v="23"/>
  </r>
  <r>
    <s v="Databricks"/>
    <s v="$38B"/>
    <d v="2019-02-05T00:00:00"/>
    <s v="Data management &amp; analytics"/>
    <s v="San Francisco"/>
    <s v="United States"/>
    <s v="North America"/>
    <n v="2013"/>
    <s v="$3B"/>
    <x v="24"/>
  </r>
  <r>
    <s v="Revolut"/>
    <s v="$33B"/>
    <d v="2018-04-26T00:00:00"/>
    <s v="Fintech"/>
    <s v="London"/>
    <s v="United Kingdom"/>
    <s v="Europe"/>
    <n v="2015"/>
    <s v="$2B"/>
    <x v="25"/>
  </r>
  <r>
    <s v="Revolut"/>
    <s v="$33B"/>
    <d v="2018-04-26T00:00:00"/>
    <s v="Fintech"/>
    <s v="London"/>
    <s v="United Kingdom"/>
    <s v="Europe"/>
    <n v="2015"/>
    <s v="$2B"/>
    <x v="19"/>
  </r>
  <r>
    <s v="Revolut"/>
    <s v="$33B"/>
    <d v="2018-04-26T00:00:00"/>
    <s v="Fintech"/>
    <s v="London"/>
    <s v="United Kingdom"/>
    <s v="Europe"/>
    <n v="2015"/>
    <s v="$2B"/>
    <x v="26"/>
  </r>
  <r>
    <s v="Epic Games"/>
    <s v="$32B"/>
    <d v="2018-10-26T00:00:00"/>
    <s v="Other"/>
    <s v="Cary"/>
    <s v="United States"/>
    <s v="North America"/>
    <n v="1991"/>
    <s v="$7B"/>
    <x v="27"/>
  </r>
  <r>
    <s v="Epic Games"/>
    <s v="$32B"/>
    <d v="2018-10-26T00:00:00"/>
    <s v="Other"/>
    <s v="Cary"/>
    <s v="United States"/>
    <s v="North America"/>
    <n v="1991"/>
    <s v="$7B"/>
    <x v="28"/>
  </r>
  <r>
    <s v="Epic Games"/>
    <s v="$32B"/>
    <d v="2018-10-26T00:00:00"/>
    <s v="Other"/>
    <s v="Cary"/>
    <s v="United States"/>
    <s v="North America"/>
    <n v="1991"/>
    <s v="$7B"/>
    <x v="29"/>
  </r>
  <r>
    <s v="FTX"/>
    <s v="$32B"/>
    <d v="2021-07-20T00:00:00"/>
    <s v="Fintech"/>
    <m/>
    <s v="Bahamas"/>
    <s v="North America"/>
    <n v="2018"/>
    <s v="$2B"/>
    <x v="30"/>
  </r>
  <r>
    <s v="FTX"/>
    <s v="$32B"/>
    <d v="2021-07-20T00:00:00"/>
    <s v="Fintech"/>
    <m/>
    <s v="Bahamas"/>
    <s v="North America"/>
    <n v="2018"/>
    <s v="$2B"/>
    <x v="31"/>
  </r>
  <r>
    <s v="FTX"/>
    <s v="$32B"/>
    <d v="2021-07-20T00:00:00"/>
    <s v="Fintech"/>
    <m/>
    <s v="Bahamas"/>
    <s v="North America"/>
    <n v="2018"/>
    <s v="$2B"/>
    <x v="32"/>
  </r>
  <r>
    <s v="Fanatics"/>
    <s v="$27B"/>
    <d v="2012-06-06T00:00:00"/>
    <s v="E-commerce &amp; direct-to-consumer"/>
    <s v="Jacksonville"/>
    <s v="United States"/>
    <s v="North America"/>
    <n v="2002"/>
    <s v="$4B"/>
    <x v="33"/>
  </r>
  <r>
    <s v="Fanatics"/>
    <s v="$27B"/>
    <d v="2012-06-06T00:00:00"/>
    <s v="E-commerce &amp; direct-to-consumer"/>
    <s v="Jacksonville"/>
    <s v="United States"/>
    <s v="North America"/>
    <n v="2002"/>
    <s v="$4B"/>
    <x v="34"/>
  </r>
  <r>
    <s v="Fanatics"/>
    <s v="$27B"/>
    <d v="2012-06-06T00:00:00"/>
    <s v="E-commerce &amp; direct-to-consumer"/>
    <s v="Jacksonville"/>
    <s v="United States"/>
    <s v="North America"/>
    <n v="2002"/>
    <s v="$4B"/>
    <x v="35"/>
  </r>
  <r>
    <s v="Chime"/>
    <s v="$25B"/>
    <d v="2019-03-05T00:00:00"/>
    <s v="Fintech"/>
    <s v="San Francisco"/>
    <s v="United States"/>
    <s v="North America"/>
    <n v="2013"/>
    <s v="$2B"/>
    <x v="36"/>
  </r>
  <r>
    <s v="Chime"/>
    <s v="$25B"/>
    <d v="2019-03-05T00:00:00"/>
    <s v="Fintech"/>
    <s v="San Francisco"/>
    <s v="United States"/>
    <s v="North America"/>
    <n v="2013"/>
    <s v="$2B"/>
    <x v="37"/>
  </r>
  <r>
    <s v="Chime"/>
    <s v="$25B"/>
    <d v="2019-03-05T00:00:00"/>
    <s v="Fintech"/>
    <s v="San Francisco"/>
    <s v="United States"/>
    <s v="North America"/>
    <n v="2013"/>
    <s v="$2B"/>
    <x v="38"/>
  </r>
  <r>
    <s v="BYJU's"/>
    <s v="$22B"/>
    <d v="2017-07-25T00:00:00"/>
    <s v="Edtech"/>
    <s v="Bengaluru"/>
    <s v="India"/>
    <s v="Asia"/>
    <n v="2008"/>
    <s v="$4B"/>
    <x v="27"/>
  </r>
  <r>
    <s v="BYJU's"/>
    <s v="$22B"/>
    <d v="2017-07-25T00:00:00"/>
    <s v="Edtech"/>
    <s v="Bengaluru"/>
    <s v="India"/>
    <s v="Asia"/>
    <n v="2008"/>
    <s v="$4B"/>
    <x v="39"/>
  </r>
  <r>
    <s v="BYJU's"/>
    <s v="$22B"/>
    <d v="2017-07-25T00:00:00"/>
    <s v="Edtech"/>
    <s v="Bengaluru"/>
    <s v="India"/>
    <s v="Asia"/>
    <n v="2008"/>
    <s v="$4B"/>
    <x v="40"/>
  </r>
  <r>
    <s v="J&amp;T Express"/>
    <s v="$20B"/>
    <d v="2021-04-07T00:00:00"/>
    <s v="Supply chain, logistics, &amp; delivery"/>
    <s v="Jakarta"/>
    <s v="Indonesia"/>
    <s v="Asia"/>
    <n v="2015"/>
    <s v="$5B"/>
    <x v="41"/>
  </r>
  <r>
    <s v="J&amp;T Express"/>
    <s v="$20B"/>
    <d v="2021-04-07T00:00:00"/>
    <s v="Supply chain, logistics, &amp; delivery"/>
    <s v="Jakarta"/>
    <s v="Indonesia"/>
    <s v="Asia"/>
    <n v="2015"/>
    <s v="$5B"/>
    <x v="42"/>
  </r>
  <r>
    <s v="J&amp;T Express"/>
    <s v="$20B"/>
    <d v="2021-04-07T00:00:00"/>
    <s v="Supply chain, logistics, &amp; delivery"/>
    <s v="Jakarta"/>
    <s v="Indonesia"/>
    <s v="Asia"/>
    <n v="2015"/>
    <s v="$5B"/>
    <x v="8"/>
  </r>
  <r>
    <s v="Xiaohongshu"/>
    <s v="$20B"/>
    <d v="2016-03-31T00:00:00"/>
    <s v="E-commerce &amp; direct-to-consumer"/>
    <s v="Shanghai"/>
    <s v="China"/>
    <s v="Asia"/>
    <n v="2013"/>
    <s v="$918M"/>
    <x v="43"/>
  </r>
  <r>
    <s v="Xiaohongshu"/>
    <s v="$20B"/>
    <d v="2016-03-31T00:00:00"/>
    <s v="E-commerce &amp; direct-to-consumer"/>
    <s v="Shanghai"/>
    <s v="China"/>
    <s v="Asia"/>
    <n v="2013"/>
    <s v="$918M"/>
    <x v="44"/>
  </r>
  <r>
    <s v="Xiaohongshu"/>
    <s v="$20B"/>
    <d v="2016-03-31T00:00:00"/>
    <s v="E-commerce &amp; direct-to-consumer"/>
    <s v="Shanghai"/>
    <s v="China"/>
    <s v="Asia"/>
    <n v="2013"/>
    <s v="$918M"/>
    <x v="45"/>
  </r>
  <r>
    <s v="Miro"/>
    <s v="$18B"/>
    <d v="2022-01-05T00:00:00"/>
    <s v="Internet software &amp; services"/>
    <s v="San Francisco"/>
    <s v="United States"/>
    <s v="North America"/>
    <n v="2011"/>
    <s v="$476M"/>
    <x v="46"/>
  </r>
  <r>
    <s v="Miro"/>
    <s v="$18B"/>
    <d v="2022-01-05T00:00:00"/>
    <s v="Internet software &amp; services"/>
    <s v="San Francisco"/>
    <s v="United States"/>
    <s v="North America"/>
    <n v="2011"/>
    <s v="$476M"/>
    <x v="47"/>
  </r>
  <r>
    <s v="Miro"/>
    <s v="$18B"/>
    <d v="2022-01-05T00:00:00"/>
    <s v="Internet software &amp; services"/>
    <s v="San Francisco"/>
    <s v="United States"/>
    <s v="North America"/>
    <n v="2011"/>
    <s v="$476M"/>
    <x v="48"/>
  </r>
  <r>
    <s v="Yuanfudao"/>
    <s v="$17B"/>
    <d v="2017-05-31T00:00:00"/>
    <s v="Edtech"/>
    <s v="Beijing"/>
    <s v="China"/>
    <s v="Asia"/>
    <n v="2012"/>
    <s v="$4B"/>
    <x v="27"/>
  </r>
  <r>
    <s v="Yuanfudao"/>
    <s v="$17B"/>
    <d v="2017-05-31T00:00:00"/>
    <s v="Edtech"/>
    <s v="Beijing"/>
    <s v="China"/>
    <s v="Asia"/>
    <n v="2012"/>
    <s v="$4B"/>
    <x v="49"/>
  </r>
  <r>
    <s v="Yuanfudao"/>
    <s v="$17B"/>
    <d v="2017-05-31T00:00:00"/>
    <s v="Edtech"/>
    <s v="Beijing"/>
    <s v="China"/>
    <s v="Asia"/>
    <n v="2012"/>
    <s v="$4B"/>
    <x v="50"/>
  </r>
  <r>
    <s v="Rapyd"/>
    <s v="$15B"/>
    <d v="2019-12-03T00:00:00"/>
    <s v="Fintech"/>
    <s v="London"/>
    <s v="United Kingdom"/>
    <s v="Europe"/>
    <n v="2016"/>
    <s v="$770M"/>
    <x v="51"/>
  </r>
  <r>
    <s v="Rapyd"/>
    <s v="$15B"/>
    <d v="2019-12-03T00:00:00"/>
    <s v="Fintech"/>
    <s v="London"/>
    <s v="United Kingdom"/>
    <s v="Europe"/>
    <n v="2016"/>
    <s v="$770M"/>
    <x v="52"/>
  </r>
  <r>
    <s v="Rapyd"/>
    <s v="$15B"/>
    <d v="2019-12-03T00:00:00"/>
    <s v="Fintech"/>
    <s v="London"/>
    <s v="United Kingdom"/>
    <s v="Europe"/>
    <n v="2016"/>
    <s v="$770M"/>
    <x v="53"/>
  </r>
  <r>
    <s v="Discord"/>
    <s v="$15B"/>
    <d v="2018-04-20T00:00:00"/>
    <s v="Internet software &amp; services"/>
    <s v="San Francisco"/>
    <s v="United States"/>
    <s v="North America"/>
    <n v="2012"/>
    <s v="$979M"/>
    <x v="54"/>
  </r>
  <r>
    <s v="Discord"/>
    <s v="$15B"/>
    <d v="2018-04-20T00:00:00"/>
    <s v="Internet software &amp; services"/>
    <s v="San Francisco"/>
    <s v="United States"/>
    <s v="North America"/>
    <n v="2012"/>
    <s v="$979M"/>
    <x v="55"/>
  </r>
  <r>
    <s v="Discord"/>
    <s v="$15B"/>
    <d v="2018-04-20T00:00:00"/>
    <s v="Internet software &amp; services"/>
    <s v="San Francisco"/>
    <s v="United States"/>
    <s v="North America"/>
    <n v="2012"/>
    <s v="$979M"/>
    <x v="56"/>
  </r>
  <r>
    <s v="Genki Forest"/>
    <s v="$15B"/>
    <d v="2020-03-01T00:00:00"/>
    <s v="Consumer &amp; retail"/>
    <s v="Beijing"/>
    <s v="China"/>
    <s v="Asia"/>
    <n v="2016"/>
    <s v="$721M"/>
    <x v="0"/>
  </r>
  <r>
    <s v="Genki Forest"/>
    <s v="$15B"/>
    <d v="2020-03-01T00:00:00"/>
    <s v="Consumer &amp; retail"/>
    <s v="Beijing"/>
    <s v="China"/>
    <s v="Asia"/>
    <n v="2016"/>
    <s v="$721M"/>
    <x v="57"/>
  </r>
  <r>
    <s v="Genki Forest"/>
    <s v="$15B"/>
    <d v="2020-03-01T00:00:00"/>
    <s v="Consumer &amp; retail"/>
    <s v="Beijing"/>
    <s v="China"/>
    <s v="Asia"/>
    <n v="2016"/>
    <s v="$721M"/>
    <x v="58"/>
  </r>
  <r>
    <s v="goPuff"/>
    <s v="$15B"/>
    <d v="2020-10-08T00:00:00"/>
    <s v="E-commerce &amp; direct-to-consumer"/>
    <s v="Philadelphia"/>
    <s v="United States"/>
    <s v="North America"/>
    <n v="2013"/>
    <s v="$3B"/>
    <x v="46"/>
  </r>
  <r>
    <s v="goPuff"/>
    <s v="$15B"/>
    <d v="2020-10-08T00:00:00"/>
    <s v="E-commerce &amp; direct-to-consumer"/>
    <s v="Philadelphia"/>
    <s v="United States"/>
    <s v="North America"/>
    <n v="2013"/>
    <s v="$3B"/>
    <x v="3"/>
  </r>
  <r>
    <s v="goPuff"/>
    <s v="$15B"/>
    <d v="2020-10-08T00:00:00"/>
    <s v="E-commerce &amp; direct-to-consumer"/>
    <s v="Philadelphia"/>
    <s v="United States"/>
    <s v="North America"/>
    <n v="2013"/>
    <s v="$3B"/>
    <x v="59"/>
  </r>
  <r>
    <s v="Blockchain.com"/>
    <s v="$14B"/>
    <d v="2021-02-17T00:00:00"/>
    <s v="Fintech"/>
    <s v="London"/>
    <s v="United Kingdom"/>
    <s v="Europe"/>
    <n v="2011"/>
    <s v="$490M"/>
    <x v="60"/>
  </r>
  <r>
    <s v="Blockchain.com"/>
    <s v="$14B"/>
    <d v="2021-02-17T00:00:00"/>
    <s v="Fintech"/>
    <s v="London"/>
    <s v="United Kingdom"/>
    <s v="Europe"/>
    <n v="2011"/>
    <s v="$490M"/>
    <x v="61"/>
  </r>
  <r>
    <s v="Blockchain.com"/>
    <s v="$14B"/>
    <d v="2021-02-17T00:00:00"/>
    <s v="Fintech"/>
    <s v="London"/>
    <s v="United Kingdom"/>
    <s v="Europe"/>
    <n v="2011"/>
    <s v="$490M"/>
    <x v="62"/>
  </r>
  <r>
    <s v="Plaid"/>
    <s v="$13B"/>
    <d v="2018-12-11T00:00:00"/>
    <s v="Fintech"/>
    <s v="San Francisco"/>
    <s v="United States"/>
    <s v="North America"/>
    <n v="2012"/>
    <s v="$734M"/>
    <x v="63"/>
  </r>
  <r>
    <s v="Plaid"/>
    <s v="$13B"/>
    <d v="2018-12-11T00:00:00"/>
    <s v="Fintech"/>
    <s v="San Francisco"/>
    <s v="United States"/>
    <s v="North America"/>
    <n v="2012"/>
    <s v="$734M"/>
    <x v="64"/>
  </r>
  <r>
    <s v="Plaid"/>
    <s v="$13B"/>
    <d v="2018-12-11T00:00:00"/>
    <s v="Fintech"/>
    <s v="San Francisco"/>
    <s v="United States"/>
    <s v="North America"/>
    <n v="2012"/>
    <s v="$734M"/>
    <x v="65"/>
  </r>
  <r>
    <s v="Devoted Health"/>
    <s v="$13B"/>
    <d v="2018-10-16T00:00:00"/>
    <s v="Health"/>
    <s v="Waltham"/>
    <s v="United States"/>
    <s v="North America"/>
    <n v="2017"/>
    <s v="$2B"/>
    <x v="22"/>
  </r>
  <r>
    <s v="Devoted Health"/>
    <s v="$13B"/>
    <d v="2018-10-16T00:00:00"/>
    <s v="Health"/>
    <s v="Waltham"/>
    <s v="United States"/>
    <s v="North America"/>
    <n v="2017"/>
    <s v="$2B"/>
    <x v="66"/>
  </r>
  <r>
    <s v="Devoted Health"/>
    <s v="$13B"/>
    <d v="2018-10-16T00:00:00"/>
    <s v="Health"/>
    <s v="Waltham"/>
    <s v="United States"/>
    <s v="North America"/>
    <n v="2017"/>
    <s v="$2B"/>
    <x v="67"/>
  </r>
  <r>
    <s v="OpenSea"/>
    <s v="$13B"/>
    <d v="2021-07-20T00:00:00"/>
    <s v="E-commerce &amp; direct-to-consumer"/>
    <s v="New York"/>
    <s v="United States"/>
    <s v="North America"/>
    <n v="2017"/>
    <s v="$427M"/>
    <x v="22"/>
  </r>
  <r>
    <s v="OpenSea"/>
    <s v="$13B"/>
    <d v="2021-07-20T00:00:00"/>
    <s v="E-commerce &amp; direct-to-consumer"/>
    <s v="New York"/>
    <s v="United States"/>
    <s v="North America"/>
    <n v="2017"/>
    <s v="$427M"/>
    <x v="68"/>
  </r>
  <r>
    <s v="OpenSea"/>
    <s v="$13B"/>
    <d v="2021-07-20T00:00:00"/>
    <s v="E-commerce &amp; direct-to-consumer"/>
    <s v="New York"/>
    <s v="United States"/>
    <s v="North America"/>
    <n v="2017"/>
    <s v="$427M"/>
    <x v="69"/>
  </r>
  <r>
    <s v="Grammarly"/>
    <s v="$13B"/>
    <d v="2019-10-10T00:00:00"/>
    <s v="Internet software &amp; services"/>
    <s v="San Francisco"/>
    <s v="United States"/>
    <s v="North America"/>
    <n v="2009"/>
    <s v="$400M"/>
    <x v="70"/>
  </r>
  <r>
    <s v="Grammarly"/>
    <s v="$13B"/>
    <d v="2019-10-10T00:00:00"/>
    <s v="Internet software &amp; services"/>
    <s v="San Francisco"/>
    <s v="United States"/>
    <s v="North America"/>
    <n v="2009"/>
    <s v="$400M"/>
    <x v="71"/>
  </r>
  <r>
    <s v="Grammarly"/>
    <s v="$13B"/>
    <d v="2019-10-10T00:00:00"/>
    <s v="Internet software &amp; services"/>
    <s v="San Francisco"/>
    <s v="United States"/>
    <s v="North America"/>
    <n v="2009"/>
    <s v="$400M"/>
    <x v="72"/>
  </r>
  <r>
    <s v="Argo AI"/>
    <s v="$12B"/>
    <d v="2019-07-12T00:00:00"/>
    <s v="Artificial intelligence"/>
    <s v="Pittsburgh"/>
    <s v="United States"/>
    <s v="North America"/>
    <n v="2016"/>
    <s v="$4B"/>
    <x v="73"/>
  </r>
  <r>
    <s v="Argo AI"/>
    <s v="$12B"/>
    <d v="2019-07-12T00:00:00"/>
    <s v="Artificial intelligence"/>
    <s v="Pittsburgh"/>
    <s v="United States"/>
    <s v="North America"/>
    <n v="2016"/>
    <s v="$4B"/>
    <x v="74"/>
  </r>
  <r>
    <s v="Northvolt"/>
    <s v="$12B"/>
    <d v="2019-06-12T00:00:00"/>
    <s v="Other"/>
    <s v="Stockholm"/>
    <s v="Sweden"/>
    <s v="Europe"/>
    <n v="2016"/>
    <s v="$4B"/>
    <x v="75"/>
  </r>
  <r>
    <s v="Northvolt"/>
    <s v="$12B"/>
    <d v="2019-06-12T00:00:00"/>
    <s v="Other"/>
    <s v="Stockholm"/>
    <s v="Sweden"/>
    <s v="Europe"/>
    <n v="2016"/>
    <s v="$4B"/>
    <x v="76"/>
  </r>
  <r>
    <s v="Northvolt"/>
    <s v="$12B"/>
    <d v="2019-06-12T00:00:00"/>
    <s v="Other"/>
    <s v="Stockholm"/>
    <s v="Sweden"/>
    <s v="Europe"/>
    <n v="2016"/>
    <s v="$4B"/>
    <x v="77"/>
  </r>
  <r>
    <s v="Faire"/>
    <s v="$12B"/>
    <d v="2019-10-30T00:00:00"/>
    <s v="Artificial intelligence"/>
    <s v="San Francisco"/>
    <s v="United States"/>
    <s v="North America"/>
    <n v="2017"/>
    <s v="$1B"/>
    <x v="10"/>
  </r>
  <r>
    <s v="Faire"/>
    <s v="$12B"/>
    <d v="2019-10-30T00:00:00"/>
    <s v="Artificial intelligence"/>
    <s v="San Francisco"/>
    <s v="United States"/>
    <s v="North America"/>
    <n v="2017"/>
    <s v="$1B"/>
    <x v="78"/>
  </r>
  <r>
    <s v="Faire"/>
    <s v="$12B"/>
    <d v="2019-10-30T00:00:00"/>
    <s v="Artificial intelligence"/>
    <s v="San Francisco"/>
    <s v="United States"/>
    <s v="North America"/>
    <n v="2017"/>
    <s v="$1B"/>
    <x v="14"/>
  </r>
  <r>
    <s v="Airtable"/>
    <s v="$12B"/>
    <d v="2018-11-15T00:00:00"/>
    <s v="Internet software &amp; services"/>
    <s v="San Francisco"/>
    <s v="United States"/>
    <s v="North America"/>
    <n v="2013"/>
    <s v="$1B"/>
    <x v="79"/>
  </r>
  <r>
    <s v="Airtable"/>
    <s v="$12B"/>
    <d v="2018-11-15T00:00:00"/>
    <s v="Internet software &amp; services"/>
    <s v="San Francisco"/>
    <s v="United States"/>
    <s v="North America"/>
    <n v="2013"/>
    <s v="$1B"/>
    <x v="80"/>
  </r>
  <r>
    <s v="Airtable"/>
    <s v="$12B"/>
    <d v="2018-11-15T00:00:00"/>
    <s v="Internet software &amp; services"/>
    <s v="San Francisco"/>
    <s v="United States"/>
    <s v="North America"/>
    <n v="2013"/>
    <s v="$1B"/>
    <x v="81"/>
  </r>
  <r>
    <s v="Brex"/>
    <s v="$12B"/>
    <d v="2018-10-05T00:00:00"/>
    <s v="Fintech"/>
    <s v="San Francisco"/>
    <s v="United States"/>
    <s v="North America"/>
    <n v="2017"/>
    <s v="$1B"/>
    <x v="82"/>
  </r>
  <r>
    <s v="Brex"/>
    <s v="$12B"/>
    <d v="2018-10-05T00:00:00"/>
    <s v="Fintech"/>
    <s v="San Francisco"/>
    <s v="United States"/>
    <s v="North America"/>
    <n v="2017"/>
    <s v="$1B"/>
    <x v="26"/>
  </r>
  <r>
    <s v="Brex"/>
    <s v="$12B"/>
    <d v="2018-10-05T00:00:00"/>
    <s v="Fintech"/>
    <s v="San Francisco"/>
    <s v="United States"/>
    <s v="North America"/>
    <n v="2017"/>
    <s v="$1B"/>
    <x v="83"/>
  </r>
  <r>
    <s v="Getir"/>
    <s v="$12B"/>
    <d v="2021-03-26T00:00:00"/>
    <s v="E-commerce &amp; direct-to-consumer"/>
    <s v="Istanbul"/>
    <s v="Turkey"/>
    <s v="Europe"/>
    <n v="2015"/>
    <s v="$2B"/>
    <x v="7"/>
  </r>
  <r>
    <s v="Getir"/>
    <s v="$12B"/>
    <d v="2021-03-26T00:00:00"/>
    <s v="E-commerce &amp; direct-to-consumer"/>
    <s v="Istanbul"/>
    <s v="Turkey"/>
    <s v="Europe"/>
    <n v="2015"/>
    <s v="$2B"/>
    <x v="14"/>
  </r>
  <r>
    <s v="Getir"/>
    <s v="$12B"/>
    <d v="2021-03-26T00:00:00"/>
    <s v="E-commerce &amp; direct-to-consumer"/>
    <s v="Istanbul"/>
    <s v="Turkey"/>
    <s v="Europe"/>
    <n v="2015"/>
    <s v="$2B"/>
    <x v="84"/>
  </r>
  <r>
    <s v="Biosplice Therapeutics"/>
    <s v="$12B"/>
    <d v="2018-08-06T00:00:00"/>
    <s v="Health"/>
    <s v="San Diego"/>
    <s v="United States"/>
    <s v="North America"/>
    <n v="2008"/>
    <s v="$799M"/>
    <x v="85"/>
  </r>
  <r>
    <s v="Biosplice Therapeutics"/>
    <s v="$12B"/>
    <d v="2018-08-06T00:00:00"/>
    <s v="Health"/>
    <s v="San Diego"/>
    <s v="United States"/>
    <s v="North America"/>
    <n v="2008"/>
    <s v="$799M"/>
    <x v="86"/>
  </r>
  <r>
    <s v="Bitmain"/>
    <s v="$12B"/>
    <d v="2018-07-06T00:00:00"/>
    <s v="Hardware"/>
    <s v="Beijing"/>
    <s v="China"/>
    <s v="Asia"/>
    <n v="2015"/>
    <s v="$765M"/>
    <x v="87"/>
  </r>
  <r>
    <s v="Bitmain"/>
    <s v="$12B"/>
    <d v="2018-07-06T00:00:00"/>
    <s v="Hardware"/>
    <s v="Beijing"/>
    <s v="China"/>
    <s v="Asia"/>
    <n v="2015"/>
    <s v="$765M"/>
    <x v="8"/>
  </r>
  <r>
    <s v="Bitmain"/>
    <s v="$12B"/>
    <d v="2018-07-06T00:00:00"/>
    <s v="Hardware"/>
    <s v="Beijing"/>
    <s v="China"/>
    <s v="Asia"/>
    <n v="2015"/>
    <s v="$765M"/>
    <x v="50"/>
  </r>
  <r>
    <s v="GoodLeap"/>
    <s v="$12B"/>
    <d v="2021-10-13T00:00:00"/>
    <s v="Internet software &amp; services"/>
    <s v="Roseville"/>
    <s v="United States"/>
    <s v="North America"/>
    <n v="2003"/>
    <s v="$800M"/>
    <x v="63"/>
  </r>
  <r>
    <s v="GoodLeap"/>
    <s v="$12B"/>
    <d v="2021-10-13T00:00:00"/>
    <s v="Internet software &amp; services"/>
    <s v="Roseville"/>
    <s v="United States"/>
    <s v="North America"/>
    <n v="2003"/>
    <s v="$800M"/>
    <x v="88"/>
  </r>
  <r>
    <s v="GoodLeap"/>
    <s v="$12B"/>
    <d v="2021-10-13T00:00:00"/>
    <s v="Internet software &amp; services"/>
    <s v="Roseville"/>
    <s v="United States"/>
    <s v="North America"/>
    <n v="2003"/>
    <s v="$800M"/>
    <x v="89"/>
  </r>
  <r>
    <s v="Xingsheng Selected"/>
    <s v="$12B"/>
    <d v="2020-07-22T00:00:00"/>
    <s v="E-commerce &amp; direct-to-consumer"/>
    <s v="Changsha"/>
    <s v="China"/>
    <s v="Asia"/>
    <n v="2009"/>
    <s v="$5B"/>
    <x v="90"/>
  </r>
  <r>
    <s v="Xingsheng Selected"/>
    <s v="$12B"/>
    <d v="2020-07-22T00:00:00"/>
    <s v="E-commerce &amp; direct-to-consumer"/>
    <s v="Changsha"/>
    <s v="China"/>
    <s v="Asia"/>
    <n v="2009"/>
    <s v="$5B"/>
    <x v="56"/>
  </r>
  <r>
    <s v="Xingsheng Selected"/>
    <s v="$12B"/>
    <d v="2020-07-22T00:00:00"/>
    <s v="E-commerce &amp; direct-to-consumer"/>
    <s v="Changsha"/>
    <s v="China"/>
    <s v="Asia"/>
    <n v="2009"/>
    <s v="$5B"/>
    <x v="8"/>
  </r>
  <r>
    <s v="ZongMu Technology"/>
    <s v="$11B"/>
    <d v="2021-06-03T00:00:00"/>
    <s v="Auto &amp; transportation"/>
    <s v="Shanghai"/>
    <s v="China"/>
    <s v="Asia"/>
    <n v="2013"/>
    <s v="$376M"/>
    <x v="91"/>
  </r>
  <r>
    <s v="ZongMu Technology"/>
    <s v="$11B"/>
    <d v="2021-06-03T00:00:00"/>
    <s v="Auto &amp; transportation"/>
    <s v="Shanghai"/>
    <s v="China"/>
    <s v="Asia"/>
    <n v="2013"/>
    <s v="$376M"/>
    <x v="92"/>
  </r>
  <r>
    <s v="ZongMu Technology"/>
    <s v="$11B"/>
    <d v="2021-06-03T00:00:00"/>
    <s v="Auto &amp; transportation"/>
    <s v="Shanghai"/>
    <s v="China"/>
    <s v="Asia"/>
    <n v="2013"/>
    <s v="$376M"/>
    <x v="93"/>
  </r>
  <r>
    <s v="Bolt"/>
    <s v="$11B"/>
    <d v="2018-05-29T00:00:00"/>
    <s v="Auto &amp; transportation"/>
    <s v="Tallinn"/>
    <s v="Estonia"/>
    <s v="Europe"/>
    <n v="2013"/>
    <s v="$1B"/>
    <x v="94"/>
  </r>
  <r>
    <s v="Bolt"/>
    <s v="$11B"/>
    <d v="2018-05-29T00:00:00"/>
    <s v="Auto &amp; transportation"/>
    <s v="Tallinn"/>
    <s v="Estonia"/>
    <s v="Europe"/>
    <n v="2013"/>
    <s v="$1B"/>
    <x v="95"/>
  </r>
  <r>
    <s v="Bolt"/>
    <s v="$11B"/>
    <d v="2018-05-29T00:00:00"/>
    <s v="Auto &amp; transportation"/>
    <s v="Tallinn"/>
    <s v="Estonia"/>
    <s v="Europe"/>
    <n v="2013"/>
    <s v="$1B"/>
    <x v="96"/>
  </r>
  <r>
    <s v="Swiggy"/>
    <s v="$11B"/>
    <d v="2018-06-21T00:00:00"/>
    <s v="Supply chain, logistics, &amp; delivery"/>
    <s v="Bengaluru"/>
    <s v="India"/>
    <s v="Asia"/>
    <n v="2014"/>
    <s v="$5B"/>
    <x v="97"/>
  </r>
  <r>
    <s v="Swiggy"/>
    <s v="$11B"/>
    <d v="2018-06-21T00:00:00"/>
    <s v="Supply chain, logistics, &amp; delivery"/>
    <s v="Bengaluru"/>
    <s v="India"/>
    <s v="Asia"/>
    <n v="2014"/>
    <s v="$5B"/>
    <x v="98"/>
  </r>
  <r>
    <s v="Swiggy"/>
    <s v="$11B"/>
    <d v="2018-06-21T00:00:00"/>
    <s v="Supply chain, logistics, &amp; delivery"/>
    <s v="Bengaluru"/>
    <s v="India"/>
    <s v="Asia"/>
    <n v="2014"/>
    <s v="$5B"/>
    <x v="99"/>
  </r>
  <r>
    <s v="Weilong Foods"/>
    <s v="$11B"/>
    <d v="2021-05-08T00:00:00"/>
    <s v="Consumer &amp; retail"/>
    <s v="Luohe"/>
    <s v="China"/>
    <s v="Asia"/>
    <n v="1999"/>
    <s v="$558M"/>
    <x v="27"/>
  </r>
  <r>
    <s v="Weilong Foods"/>
    <s v="$11B"/>
    <d v="2021-05-08T00:00:00"/>
    <s v="Consumer &amp; retail"/>
    <s v="Luohe"/>
    <s v="China"/>
    <s v="Asia"/>
    <n v="1999"/>
    <s v="$558M"/>
    <x v="100"/>
  </r>
  <r>
    <s v="Weilong Foods"/>
    <s v="$11B"/>
    <d v="2021-05-08T00:00:00"/>
    <s v="Consumer &amp; retail"/>
    <s v="Luohe"/>
    <s v="China"/>
    <s v="Asia"/>
    <n v="1999"/>
    <s v="$558M"/>
    <x v="101"/>
  </r>
  <r>
    <s v="Global Switch"/>
    <s v="$11B"/>
    <d v="2016-12-22T00:00:00"/>
    <s v="Hardware"/>
    <s v="London"/>
    <s v="United Kingdom"/>
    <s v="Europe"/>
    <n v="1998"/>
    <s v="$5B"/>
    <x v="102"/>
  </r>
  <r>
    <s v="Global Switch"/>
    <s v="$11B"/>
    <d v="2016-12-22T00:00:00"/>
    <s v="Hardware"/>
    <s v="London"/>
    <s v="United Kingdom"/>
    <s v="Europe"/>
    <n v="1998"/>
    <s v="$5B"/>
    <x v="103"/>
  </r>
  <r>
    <s v="Global Switch"/>
    <s v="$11B"/>
    <d v="2016-12-22T00:00:00"/>
    <s v="Hardware"/>
    <s v="London"/>
    <s v="United Kingdom"/>
    <s v="Europe"/>
    <n v="1998"/>
    <s v="$5B"/>
    <x v="104"/>
  </r>
  <r>
    <s v="Bolt"/>
    <s v="$11B"/>
    <d v="2021-10-08T00:00:00"/>
    <s v="Fintech"/>
    <s v="San Francisco"/>
    <s v="United States"/>
    <s v="North America"/>
    <n v="2014"/>
    <s v="$1B"/>
    <x v="105"/>
  </r>
  <r>
    <s v="Bolt"/>
    <s v="$11B"/>
    <d v="2021-10-08T00:00:00"/>
    <s v="Fintech"/>
    <s v="San Francisco"/>
    <s v="United States"/>
    <s v="North America"/>
    <n v="2014"/>
    <s v="$1B"/>
    <x v="106"/>
  </r>
  <r>
    <s v="Bolt"/>
    <s v="$11B"/>
    <d v="2021-10-08T00:00:00"/>
    <s v="Fintech"/>
    <s v="San Francisco"/>
    <s v="United States"/>
    <s v="North America"/>
    <n v="2014"/>
    <s v="$1B"/>
    <x v="15"/>
  </r>
  <r>
    <s v="Celonis"/>
    <s v="$11B"/>
    <d v="2018-06-26T00:00:00"/>
    <s v="Data management &amp; analytics"/>
    <s v="Munich"/>
    <s v="Germany"/>
    <s v="Europe"/>
    <n v="2011"/>
    <s v="$1B"/>
    <x v="46"/>
  </r>
  <r>
    <s v="Celonis"/>
    <s v="$11B"/>
    <d v="2018-06-26T00:00:00"/>
    <s v="Data management &amp; analytics"/>
    <s v="Munich"/>
    <s v="Germany"/>
    <s v="Europe"/>
    <n v="2011"/>
    <s v="$1B"/>
    <x v="107"/>
  </r>
  <r>
    <s v="Zuoyebang"/>
    <s v="$10B"/>
    <d v="2018-07-18T00:00:00"/>
    <s v="Edtech"/>
    <s v="Beijing"/>
    <s v="China"/>
    <s v="Asia"/>
    <n v="2014"/>
    <s v="$3B"/>
    <x v="0"/>
  </r>
  <r>
    <s v="Zuoyebang"/>
    <s v="$10B"/>
    <d v="2018-07-18T00:00:00"/>
    <s v="Edtech"/>
    <s v="Beijing"/>
    <s v="China"/>
    <s v="Asia"/>
    <n v="2014"/>
    <s v="$3B"/>
    <x v="108"/>
  </r>
  <r>
    <s v="Zuoyebang"/>
    <s v="$10B"/>
    <d v="2018-07-18T00:00:00"/>
    <s v="Edtech"/>
    <s v="Beijing"/>
    <s v="China"/>
    <s v="Asia"/>
    <n v="2014"/>
    <s v="$3B"/>
    <x v="109"/>
  </r>
  <r>
    <s v="Ripple"/>
    <s v="$10B"/>
    <d v="2019-12-20T00:00:00"/>
    <s v="Fintech"/>
    <s v="San Francisco"/>
    <s v="United States"/>
    <s v="North America"/>
    <n v="2012"/>
    <s v="$294M"/>
    <x v="110"/>
  </r>
  <r>
    <s v="Ripple"/>
    <s v="$10B"/>
    <d v="2019-12-20T00:00:00"/>
    <s v="Fintech"/>
    <s v="San Francisco"/>
    <s v="United States"/>
    <s v="North America"/>
    <n v="2012"/>
    <s v="$294M"/>
    <x v="111"/>
  </r>
  <r>
    <s v="Ripple"/>
    <s v="$10B"/>
    <d v="2019-12-20T00:00:00"/>
    <s v="Fintech"/>
    <s v="San Francisco"/>
    <s v="United States"/>
    <s v="North America"/>
    <n v="2012"/>
    <s v="$294M"/>
    <x v="112"/>
  </r>
  <r>
    <s v="OYO Rooms"/>
    <s v="$10B"/>
    <d v="2018-09-25T00:00:00"/>
    <s v="Travel"/>
    <s v="Gurugram"/>
    <s v="India"/>
    <s v="Asia"/>
    <n v="2012"/>
    <s v="$3B"/>
    <x v="33"/>
  </r>
  <r>
    <s v="OYO Rooms"/>
    <s v="$10B"/>
    <d v="2018-09-25T00:00:00"/>
    <s v="Travel"/>
    <s v="Gurugram"/>
    <s v="India"/>
    <s v="Asia"/>
    <n v="2012"/>
    <s v="$3B"/>
    <x v="40"/>
  </r>
  <r>
    <s v="OYO Rooms"/>
    <s v="$10B"/>
    <d v="2018-09-25T00:00:00"/>
    <s v="Travel"/>
    <s v="Gurugram"/>
    <s v="India"/>
    <s v="Asia"/>
    <n v="2012"/>
    <s v="$3B"/>
    <x v="113"/>
  </r>
  <r>
    <s v="OutSystems"/>
    <s v="$10B"/>
    <d v="2018-06-05T00:00:00"/>
    <s v="Internet software &amp; services"/>
    <s v="Boston"/>
    <s v="United States"/>
    <s v="North America"/>
    <n v="2001"/>
    <s v="$572M"/>
    <x v="90"/>
  </r>
  <r>
    <s v="OutSystems"/>
    <s v="$10B"/>
    <d v="2018-06-05T00:00:00"/>
    <s v="Internet software &amp; services"/>
    <s v="Boston"/>
    <s v="United States"/>
    <s v="North America"/>
    <n v="2001"/>
    <s v="$572M"/>
    <x v="114"/>
  </r>
  <r>
    <s v="OutSystems"/>
    <s v="$10B"/>
    <d v="2018-06-05T00:00:00"/>
    <s v="Internet software &amp; services"/>
    <s v="Boston"/>
    <s v="United States"/>
    <s v="North America"/>
    <n v="2001"/>
    <s v="$572M"/>
    <x v="115"/>
  </r>
  <r>
    <s v="ServiceTitan"/>
    <s v="$10B"/>
    <d v="2018-11-14T00:00:00"/>
    <s v="Internet software &amp; services"/>
    <s v="Glendale"/>
    <s v="United States"/>
    <s v="North America"/>
    <n v="2012"/>
    <s v="$1B"/>
    <x v="116"/>
  </r>
  <r>
    <s v="ServiceTitan"/>
    <s v="$10B"/>
    <d v="2018-11-14T00:00:00"/>
    <s v="Internet software &amp; services"/>
    <s v="Glendale"/>
    <s v="United States"/>
    <s v="North America"/>
    <n v="2012"/>
    <s v="$1B"/>
    <x v="117"/>
  </r>
  <r>
    <s v="ServiceTitan"/>
    <s v="$10B"/>
    <d v="2018-11-14T00:00:00"/>
    <s v="Internet software &amp; services"/>
    <s v="Glendale"/>
    <s v="United States"/>
    <s v="North America"/>
    <n v="2012"/>
    <s v="$1B"/>
    <x v="24"/>
  </r>
  <r>
    <s v="Alchemy"/>
    <s v="$10B"/>
    <d v="2021-10-28T00:00:00"/>
    <s v="Fintech"/>
    <s v="San Francisco"/>
    <s v="United States"/>
    <s v="North America"/>
    <n v="2017"/>
    <s v="$564M"/>
    <x v="118"/>
  </r>
  <r>
    <s v="Alchemy"/>
    <s v="$10B"/>
    <d v="2021-10-28T00:00:00"/>
    <s v="Fintech"/>
    <s v="San Francisco"/>
    <s v="United States"/>
    <s v="North America"/>
    <n v="2017"/>
    <s v="$564M"/>
    <x v="119"/>
  </r>
  <r>
    <s v="Alchemy"/>
    <s v="$10B"/>
    <d v="2021-10-28T00:00:00"/>
    <s v="Fintech"/>
    <s v="San Francisco"/>
    <s v="United States"/>
    <s v="North America"/>
    <n v="2017"/>
    <s v="$564M"/>
    <x v="120"/>
  </r>
  <r>
    <s v="Chehaoduo"/>
    <s v="$10B"/>
    <d v="2016-03-12T00:00:00"/>
    <s v="E-commerce &amp; direct-to-consumer"/>
    <s v="Beijing"/>
    <s v="China"/>
    <s v="Asia"/>
    <n v="2015"/>
    <s v="$4B"/>
    <x v="0"/>
  </r>
  <r>
    <s v="Chehaoduo"/>
    <s v="$10B"/>
    <d v="2016-03-12T00:00:00"/>
    <s v="E-commerce &amp; direct-to-consumer"/>
    <s v="Beijing"/>
    <s v="China"/>
    <s v="Asia"/>
    <n v="2015"/>
    <s v="$4B"/>
    <x v="121"/>
  </r>
  <r>
    <s v="Digital Currency Group"/>
    <s v="$10B"/>
    <d v="2021-11-01T00:00:00"/>
    <s v="Fintech"/>
    <s v="New York"/>
    <s v="United States"/>
    <s v="North America"/>
    <n v="2015"/>
    <s v="$1B"/>
    <x v="122"/>
  </r>
  <r>
    <s v="Digital Currency Group"/>
    <s v="$10B"/>
    <d v="2021-11-01T00:00:00"/>
    <s v="Fintech"/>
    <s v="New York"/>
    <s v="United States"/>
    <s v="North America"/>
    <n v="2015"/>
    <s v="$1B"/>
    <x v="12"/>
  </r>
  <r>
    <s v="Digital Currency Group"/>
    <s v="$10B"/>
    <d v="2021-11-01T00:00:00"/>
    <s v="Fintech"/>
    <s v="New York"/>
    <s v="United States"/>
    <s v="North America"/>
    <n v="2015"/>
    <s v="$1B"/>
    <x v="3"/>
  </r>
  <r>
    <s v="Figma"/>
    <s v="$10B"/>
    <d v="2020-04-30T00:00:00"/>
    <s v="Internet software &amp; services"/>
    <s v="San Francisco"/>
    <s v="United States"/>
    <s v="North America"/>
    <n v="2012"/>
    <s v="$333M"/>
    <x v="25"/>
  </r>
  <r>
    <s v="Figma"/>
    <s v="$10B"/>
    <d v="2020-04-30T00:00:00"/>
    <s v="Internet software &amp; services"/>
    <s v="San Francisco"/>
    <s v="United States"/>
    <s v="North America"/>
    <n v="2012"/>
    <s v="$333M"/>
    <x v="55"/>
  </r>
  <r>
    <s v="Figma"/>
    <s v="$10B"/>
    <d v="2020-04-30T00:00:00"/>
    <s v="Internet software &amp; services"/>
    <s v="San Francisco"/>
    <s v="United States"/>
    <s v="North America"/>
    <n v="2012"/>
    <s v="$333M"/>
    <x v="20"/>
  </r>
  <r>
    <s v="Gusto"/>
    <s v="$10B"/>
    <d v="2015-12-18T00:00:00"/>
    <s v="Fintech"/>
    <s v="San Francisco"/>
    <s v="United States"/>
    <s v="North America"/>
    <n v="2011"/>
    <s v="$691M"/>
    <x v="123"/>
  </r>
  <r>
    <s v="Gusto"/>
    <s v="$10B"/>
    <d v="2015-12-18T00:00:00"/>
    <s v="Fintech"/>
    <s v="San Francisco"/>
    <s v="United States"/>
    <s v="North America"/>
    <n v="2011"/>
    <s v="$691M"/>
    <x v="61"/>
  </r>
  <r>
    <s v="Gusto"/>
    <s v="$10B"/>
    <d v="2015-12-18T00:00:00"/>
    <s v="Fintech"/>
    <s v="San Francisco"/>
    <s v="United States"/>
    <s v="North America"/>
    <n v="2011"/>
    <s v="$691M"/>
    <x v="20"/>
  </r>
  <r>
    <s v="Lalamove"/>
    <s v="$10B"/>
    <d v="2019-02-21T00:00:00"/>
    <s v="Supply chain, logistics, &amp; delivery"/>
    <s v="Cheung Sha Wan"/>
    <s v="Hong Kong"/>
    <s v="Asia"/>
    <n v="2013"/>
    <s v="$2B"/>
    <x v="124"/>
  </r>
  <r>
    <s v="Lalamove"/>
    <s v="$10B"/>
    <d v="2019-02-21T00:00:00"/>
    <s v="Supply chain, logistics, &amp; delivery"/>
    <s v="Cheung Sha Wan"/>
    <s v="Hong Kong"/>
    <s v="Asia"/>
    <n v="2013"/>
    <s v="$2B"/>
    <x v="9"/>
  </r>
  <r>
    <s v="Lalamove"/>
    <s v="$10B"/>
    <d v="2019-02-21T00:00:00"/>
    <s v="Supply chain, logistics, &amp; delivery"/>
    <s v="Cheung Sha Wan"/>
    <s v="Hong Kong"/>
    <s v="Asia"/>
    <n v="2013"/>
    <s v="$2B"/>
    <x v="108"/>
  </r>
  <r>
    <s v="Notion Labs"/>
    <s v="$10B"/>
    <d v="2020-04-01T00:00:00"/>
    <s v="Internet software &amp; services"/>
    <s v="San Francisco"/>
    <s v="United States"/>
    <s v="North America"/>
    <n v="2016"/>
    <s v="$343M"/>
    <x v="25"/>
  </r>
  <r>
    <s v="Notion Labs"/>
    <s v="$10B"/>
    <d v="2020-04-01T00:00:00"/>
    <s v="Internet software &amp; services"/>
    <s v="San Francisco"/>
    <s v="United States"/>
    <s v="North America"/>
    <n v="2016"/>
    <s v="$343M"/>
    <x v="125"/>
  </r>
  <r>
    <s v="Notion Labs"/>
    <s v="$10B"/>
    <d v="2020-04-01T00:00:00"/>
    <s v="Internet software &amp; services"/>
    <s v="San Francisco"/>
    <s v="United States"/>
    <s v="North America"/>
    <n v="2016"/>
    <s v="$343M"/>
    <x v="126"/>
  </r>
  <r>
    <s v="reddit"/>
    <s v="$10B"/>
    <d v="2017-07-31T00:00:00"/>
    <s v="Internet software &amp; services"/>
    <s v="San Francisco"/>
    <s v="United States"/>
    <s v="North America"/>
    <n v="2005"/>
    <s v="$1B"/>
    <x v="127"/>
  </r>
  <r>
    <s v="reddit"/>
    <s v="$10B"/>
    <d v="2017-07-31T00:00:00"/>
    <s v="Internet software &amp; services"/>
    <s v="San Francisco"/>
    <s v="United States"/>
    <s v="North America"/>
    <n v="2005"/>
    <s v="$1B"/>
    <x v="14"/>
  </r>
  <r>
    <s v="reddit"/>
    <s v="$10B"/>
    <d v="2017-07-31T00:00:00"/>
    <s v="Internet software &amp; services"/>
    <s v="San Francisco"/>
    <s v="United States"/>
    <s v="North America"/>
    <n v="2005"/>
    <s v="$1B"/>
    <x v="119"/>
  </r>
  <r>
    <s v="Talkdesk"/>
    <s v="$10B"/>
    <d v="2018-10-03T00:00:00"/>
    <s v="Internet software &amp; services"/>
    <s v="San Francisco"/>
    <s v="United States"/>
    <s v="North America"/>
    <n v="2011"/>
    <s v="$497M"/>
    <x v="128"/>
  </r>
  <r>
    <s v="Talkdesk"/>
    <s v="$10B"/>
    <d v="2018-10-03T00:00:00"/>
    <s v="Internet software &amp; services"/>
    <s v="San Francisco"/>
    <s v="United States"/>
    <s v="North America"/>
    <n v="2011"/>
    <s v="$497M"/>
    <x v="129"/>
  </r>
  <r>
    <s v="Talkdesk"/>
    <s v="$10B"/>
    <d v="2018-10-03T00:00:00"/>
    <s v="Internet software &amp; services"/>
    <s v="San Francisco"/>
    <s v="United States"/>
    <s v="North America"/>
    <n v="2011"/>
    <s v="$497M"/>
    <x v="130"/>
  </r>
  <r>
    <s v="Thrasio"/>
    <s v="$10B"/>
    <d v="2020-07-15T00:00:00"/>
    <s v="Other"/>
    <s v="Walpole"/>
    <s v="United States"/>
    <s v="North America"/>
    <n v="2018"/>
    <s v="$2B"/>
    <x v="131"/>
  </r>
  <r>
    <s v="Thrasio"/>
    <s v="$10B"/>
    <d v="2020-07-15T00:00:00"/>
    <s v="Other"/>
    <s v="Walpole"/>
    <s v="United States"/>
    <s v="North America"/>
    <n v="2018"/>
    <s v="$2B"/>
    <x v="132"/>
  </r>
  <r>
    <s v="Thrasio"/>
    <s v="$10B"/>
    <d v="2020-07-15T00:00:00"/>
    <s v="Other"/>
    <s v="Walpole"/>
    <s v="United States"/>
    <s v="North America"/>
    <n v="2018"/>
    <s v="$2B"/>
    <x v="133"/>
  </r>
  <r>
    <s v="Dunamu"/>
    <s v="$9B"/>
    <d v="2021-07-22T00:00:00"/>
    <s v="Fintech"/>
    <s v="Seoul"/>
    <s v="South Korea"/>
    <s v="Asia"/>
    <n v="2012"/>
    <s v="$71M"/>
    <x v="134"/>
  </r>
  <r>
    <s v="Dunamu"/>
    <s v="$9B"/>
    <d v="2021-07-22T00:00:00"/>
    <s v="Fintech"/>
    <s v="Seoul"/>
    <s v="South Korea"/>
    <s v="Asia"/>
    <n v="2012"/>
    <s v="$71M"/>
    <x v="135"/>
  </r>
  <r>
    <s v="Dunamu"/>
    <s v="$9B"/>
    <d v="2021-07-22T00:00:00"/>
    <s v="Fintech"/>
    <s v="Seoul"/>
    <s v="South Korea"/>
    <s v="Asia"/>
    <n v="2012"/>
    <s v="$71M"/>
    <x v="136"/>
  </r>
  <r>
    <s v="Yanolja"/>
    <s v="$9B"/>
    <d v="2019-06-10T00:00:00"/>
    <s v="Travel"/>
    <s v="Seoul"/>
    <s v="South Korea"/>
    <s v="Asia"/>
    <n v="2005"/>
    <s v="$2B"/>
    <x v="137"/>
  </r>
  <r>
    <s v="Yanolja"/>
    <s v="$9B"/>
    <d v="2019-06-10T00:00:00"/>
    <s v="Travel"/>
    <s v="Seoul"/>
    <s v="South Korea"/>
    <s v="Asia"/>
    <n v="2005"/>
    <s v="$2B"/>
    <x v="138"/>
  </r>
  <r>
    <s v="Yanolja"/>
    <s v="$9B"/>
    <d v="2019-06-10T00:00:00"/>
    <s v="Travel"/>
    <s v="Seoul"/>
    <s v="South Korea"/>
    <s v="Asia"/>
    <n v="2005"/>
    <s v="$2B"/>
    <x v="139"/>
  </r>
  <r>
    <s v="Pony.ai"/>
    <s v="$9B"/>
    <d v="2018-07-11T00:00:00"/>
    <s v="Artificial intelligence"/>
    <s v="Fremont"/>
    <s v="United States"/>
    <s v="North America"/>
    <n v="2016"/>
    <s v="$1B"/>
    <x v="0"/>
  </r>
  <r>
    <s v="Pony.ai"/>
    <s v="$9B"/>
    <d v="2018-07-11T00:00:00"/>
    <s v="Artificial intelligence"/>
    <s v="Fremont"/>
    <s v="United States"/>
    <s v="North America"/>
    <n v="2016"/>
    <s v="$1B"/>
    <x v="50"/>
  </r>
  <r>
    <s v="Pony.ai"/>
    <s v="$9B"/>
    <d v="2018-07-11T00:00:00"/>
    <s v="Artificial intelligence"/>
    <s v="Fremont"/>
    <s v="United States"/>
    <s v="North America"/>
    <n v="2016"/>
    <s v="$1B"/>
    <x v="140"/>
  </r>
  <r>
    <s v="Nuro"/>
    <s v="$9B"/>
    <d v="2019-02-11T00:00:00"/>
    <s v="Auto &amp; transportation"/>
    <s v="Mountain View"/>
    <s v="United States"/>
    <s v="North America"/>
    <n v="2016"/>
    <s v="$2B"/>
    <x v="33"/>
  </r>
  <r>
    <s v="Nuro"/>
    <s v="$9B"/>
    <d v="2019-02-11T00:00:00"/>
    <s v="Auto &amp; transportation"/>
    <s v="Mountain View"/>
    <s v="United States"/>
    <s v="North America"/>
    <n v="2016"/>
    <s v="$2B"/>
    <x v="55"/>
  </r>
  <r>
    <s v="Nuro"/>
    <s v="$9B"/>
    <d v="2019-02-11T00:00:00"/>
    <s v="Auto &amp; transportation"/>
    <s v="Mountain View"/>
    <s v="United States"/>
    <s v="North America"/>
    <n v="2016"/>
    <s v="$2B"/>
    <x v="58"/>
  </r>
  <r>
    <s v="Snyk"/>
    <s v="$9B"/>
    <d v="2020-01-21T00:00:00"/>
    <s v="Cybersecurity"/>
    <s v="Boston"/>
    <s v="United States"/>
    <s v="North America"/>
    <n v="2015"/>
    <s v="$1B"/>
    <x v="141"/>
  </r>
  <r>
    <s v="Snyk"/>
    <s v="$9B"/>
    <d v="2020-01-21T00:00:00"/>
    <s v="Cybersecurity"/>
    <s v="Boston"/>
    <s v="United States"/>
    <s v="North America"/>
    <n v="2015"/>
    <s v="$1B"/>
    <x v="61"/>
  </r>
  <r>
    <s v="Snyk"/>
    <s v="$9B"/>
    <d v="2020-01-21T00:00:00"/>
    <s v="Cybersecurity"/>
    <s v="Boston"/>
    <s v="United States"/>
    <s v="North America"/>
    <n v="2015"/>
    <s v="$1B"/>
    <x v="142"/>
  </r>
  <r>
    <s v="Kavak"/>
    <s v="$9B"/>
    <d v="2020-10-01T00:00:00"/>
    <s v="E-commerce &amp; direct-to-consumer"/>
    <s v="Lerma de Villada"/>
    <s v="Mexico"/>
    <s v="North America"/>
    <n v="2016"/>
    <s v="$2B"/>
    <x v="82"/>
  </r>
  <r>
    <s v="Kavak"/>
    <s v="$9B"/>
    <d v="2020-10-01T00:00:00"/>
    <s v="E-commerce &amp; direct-to-consumer"/>
    <s v="Lerma de Villada"/>
    <s v="Mexico"/>
    <s v="North America"/>
    <n v="2016"/>
    <s v="$2B"/>
    <x v="3"/>
  </r>
  <r>
    <s v="Kavak"/>
    <s v="$9B"/>
    <d v="2020-10-01T00:00:00"/>
    <s v="E-commerce &amp; direct-to-consumer"/>
    <s v="Lerma de Villada"/>
    <s v="Mexico"/>
    <s v="North America"/>
    <n v="2016"/>
    <s v="$2B"/>
    <x v="143"/>
  </r>
  <r>
    <s v="N26"/>
    <s v="$9B"/>
    <d v="2019-01-10T00:00:00"/>
    <s v="Fintech"/>
    <s v="Berlin"/>
    <s v="Germany"/>
    <s v="Europe"/>
    <n v="2013"/>
    <s v="$2B"/>
    <x v="144"/>
  </r>
  <r>
    <s v="N26"/>
    <s v="$9B"/>
    <d v="2019-01-10T00:00:00"/>
    <s v="Fintech"/>
    <s v="Berlin"/>
    <s v="Germany"/>
    <s v="Europe"/>
    <n v="2013"/>
    <s v="$2B"/>
    <x v="145"/>
  </r>
  <r>
    <s v="N26"/>
    <s v="$9B"/>
    <d v="2019-01-10T00:00:00"/>
    <s v="Fintech"/>
    <s v="Berlin"/>
    <s v="Germany"/>
    <s v="Europe"/>
    <n v="2013"/>
    <s v="$2B"/>
    <x v="146"/>
  </r>
  <r>
    <s v="Klaviyo"/>
    <s v="$9B"/>
    <d v="2020-11-17T00:00:00"/>
    <s v="Internet software &amp; services"/>
    <s v="Boston"/>
    <s v="United States"/>
    <s v="North America"/>
    <n v="2012"/>
    <s v="$679M"/>
    <x v="147"/>
  </r>
  <r>
    <s v="Klaviyo"/>
    <s v="$9B"/>
    <d v="2020-11-17T00:00:00"/>
    <s v="Internet software &amp; services"/>
    <s v="Boston"/>
    <s v="United States"/>
    <s v="North America"/>
    <n v="2012"/>
    <s v="$679M"/>
    <x v="142"/>
  </r>
  <r>
    <s v="Klaviyo"/>
    <s v="$9B"/>
    <d v="2020-11-17T00:00:00"/>
    <s v="Internet software &amp; services"/>
    <s v="Boston"/>
    <s v="United States"/>
    <s v="North America"/>
    <n v="2012"/>
    <s v="$679M"/>
    <x v="148"/>
  </r>
  <r>
    <s v="Niantic"/>
    <s v="$9B"/>
    <d v="2017-11-24T00:00:00"/>
    <s v="Mobile &amp; telecommunications"/>
    <s v="San Francisco"/>
    <s v="United States"/>
    <s v="North America"/>
    <n v="2015"/>
    <s v="$770M"/>
    <x v="149"/>
  </r>
  <r>
    <s v="Niantic"/>
    <s v="$9B"/>
    <d v="2017-11-24T00:00:00"/>
    <s v="Mobile &amp; telecommunications"/>
    <s v="San Francisco"/>
    <s v="United States"/>
    <s v="North America"/>
    <n v="2015"/>
    <s v="$770M"/>
    <x v="150"/>
  </r>
  <r>
    <s v="Niantic"/>
    <s v="$9B"/>
    <d v="2017-11-24T00:00:00"/>
    <s v="Mobile &amp; telecommunications"/>
    <s v="San Francisco"/>
    <s v="United States"/>
    <s v="North America"/>
    <n v="2015"/>
    <s v="$770M"/>
    <x v="151"/>
  </r>
  <r>
    <s v="Niantic"/>
    <s v="$9B"/>
    <d v="2017-11-24T00:00:00"/>
    <s v="Mobile &amp; telecommunications"/>
    <s v="San Francisco"/>
    <s v="United States"/>
    <s v="North America"/>
    <n v="2015"/>
    <s v="$770M"/>
    <x v="152"/>
  </r>
  <r>
    <s v="Tanium"/>
    <s v="$9B"/>
    <d v="2015-03-31T00:00:00"/>
    <s v="Cybersecurity"/>
    <s v="Kirkland"/>
    <s v="United States"/>
    <s v="North America"/>
    <n v="2007"/>
    <s v="$775M"/>
    <x v="22"/>
  </r>
  <r>
    <s v="Tanium"/>
    <s v="$9B"/>
    <d v="2015-03-31T00:00:00"/>
    <s v="Cybersecurity"/>
    <s v="Kirkland"/>
    <s v="United States"/>
    <s v="North America"/>
    <n v="2007"/>
    <s v="$775M"/>
    <x v="153"/>
  </r>
  <r>
    <s v="Tanium"/>
    <s v="$9B"/>
    <d v="2015-03-31T00:00:00"/>
    <s v="Cybersecurity"/>
    <s v="Kirkland"/>
    <s v="United States"/>
    <s v="North America"/>
    <n v="2007"/>
    <s v="$775M"/>
    <x v="154"/>
  </r>
  <r>
    <s v="Dream11"/>
    <s v="$8B"/>
    <d v="2019-04-09T00:00:00"/>
    <s v="Internet software &amp; services"/>
    <s v="Mumbai"/>
    <s v="India"/>
    <s v="Asia"/>
    <n v="2007"/>
    <s v="$2B"/>
    <x v="155"/>
  </r>
  <r>
    <s v="Dream11"/>
    <s v="$8B"/>
    <d v="2019-04-09T00:00:00"/>
    <s v="Internet software &amp; services"/>
    <s v="Mumbai"/>
    <s v="India"/>
    <s v="Asia"/>
    <n v="2007"/>
    <s v="$2B"/>
    <x v="56"/>
  </r>
  <r>
    <s v="Dream11"/>
    <s v="$8B"/>
    <d v="2019-04-09T00:00:00"/>
    <s v="Internet software &amp; services"/>
    <s v="Mumbai"/>
    <s v="India"/>
    <s v="Asia"/>
    <n v="2007"/>
    <s v="$2B"/>
    <x v="156"/>
  </r>
  <r>
    <s v="DJI Innovations"/>
    <s v="$8B"/>
    <d v="2015-01-23T00:00:00"/>
    <s v="Hardware"/>
    <s v="Shenzhen"/>
    <s v="China"/>
    <s v="Asia"/>
    <n v="2006"/>
    <s v="$105M"/>
    <x v="157"/>
  </r>
  <r>
    <s v="DJI Innovations"/>
    <s v="$8B"/>
    <d v="2015-01-23T00:00:00"/>
    <s v="Hardware"/>
    <s v="Shenzhen"/>
    <s v="China"/>
    <s v="Asia"/>
    <n v="2006"/>
    <s v="$105M"/>
    <x v="14"/>
  </r>
  <r>
    <s v="Netskope"/>
    <s v="$8B"/>
    <d v="2018-11-13T00:00:00"/>
    <s v="Cybersecurity"/>
    <s v="Santa Clara"/>
    <s v="United States"/>
    <s v="North America"/>
    <n v="2012"/>
    <s v="$1B"/>
    <x v="60"/>
  </r>
  <r>
    <s v="Netskope"/>
    <s v="$8B"/>
    <d v="2018-11-13T00:00:00"/>
    <s v="Cybersecurity"/>
    <s v="Santa Clara"/>
    <s v="United States"/>
    <s v="North America"/>
    <n v="2012"/>
    <s v="$1B"/>
    <x v="158"/>
  </r>
  <r>
    <s v="Netskope"/>
    <s v="$8B"/>
    <d v="2018-11-13T00:00:00"/>
    <s v="Cybersecurity"/>
    <s v="Santa Clara"/>
    <s v="United States"/>
    <s v="North America"/>
    <n v="2012"/>
    <s v="$1B"/>
    <x v="142"/>
  </r>
  <r>
    <s v="Razorpay"/>
    <s v="$8B"/>
    <d v="2020-10-11T00:00:00"/>
    <s v="Fintech"/>
    <s v="Bengaluru"/>
    <s v="India"/>
    <s v="Asia"/>
    <n v="2013"/>
    <s v="$742M"/>
    <x v="159"/>
  </r>
  <r>
    <s v="Razorpay"/>
    <s v="$8B"/>
    <d v="2020-10-11T00:00:00"/>
    <s v="Fintech"/>
    <s v="Bengaluru"/>
    <s v="India"/>
    <s v="Asia"/>
    <n v="2013"/>
    <s v="$742M"/>
    <x v="160"/>
  </r>
  <r>
    <s v="Razorpay"/>
    <s v="$8B"/>
    <d v="2020-10-11T00:00:00"/>
    <s v="Fintech"/>
    <s v="Bengaluru"/>
    <s v="India"/>
    <s v="Asia"/>
    <n v="2013"/>
    <s v="$742M"/>
    <x v="161"/>
  </r>
  <r>
    <s v="Dapper Labs"/>
    <s v="$8B"/>
    <d v="2021-03-30T00:00:00"/>
    <s v="Fintech"/>
    <s v="Vancouver"/>
    <s v="Canada"/>
    <s v="North America"/>
    <n v="2018"/>
    <s v="$607M"/>
    <x v="162"/>
  </r>
  <r>
    <s v="Dapper Labs"/>
    <s v="$8B"/>
    <d v="2021-03-30T00:00:00"/>
    <s v="Fintech"/>
    <s v="Vancouver"/>
    <s v="Canada"/>
    <s v="North America"/>
    <n v="2018"/>
    <s v="$607M"/>
    <x v="67"/>
  </r>
  <r>
    <s v="Dapper Labs"/>
    <s v="$8B"/>
    <d v="2021-03-30T00:00:00"/>
    <s v="Fintech"/>
    <s v="Vancouver"/>
    <s v="Canada"/>
    <s v="North America"/>
    <n v="2018"/>
    <s v="$607M"/>
    <x v="34"/>
  </r>
  <r>
    <s v="Lacework"/>
    <s v="$8B"/>
    <d v="2021-01-07T00:00:00"/>
    <s v="Cybersecurity"/>
    <s v="San Jose"/>
    <s v="United States"/>
    <s v="North America"/>
    <n v="2015"/>
    <s v="$2B"/>
    <x v="163"/>
  </r>
  <r>
    <s v="Lacework"/>
    <s v="$8B"/>
    <d v="2021-01-07T00:00:00"/>
    <s v="Cybersecurity"/>
    <s v="San Jose"/>
    <s v="United States"/>
    <s v="North America"/>
    <n v="2015"/>
    <s v="$2B"/>
    <x v="164"/>
  </r>
  <r>
    <s v="Lacework"/>
    <s v="$8B"/>
    <d v="2021-01-07T00:00:00"/>
    <s v="Cybersecurity"/>
    <s v="San Jose"/>
    <s v="United States"/>
    <s v="North America"/>
    <n v="2015"/>
    <s v="$2B"/>
    <x v="119"/>
  </r>
  <r>
    <s v="Tipalti"/>
    <s v="$8B"/>
    <d v="2020-10-06T00:00:00"/>
    <s v="Fintech"/>
    <s v="San Mateo"/>
    <s v="United States"/>
    <s v="North America"/>
    <n v="2010"/>
    <s v="$549M"/>
    <x v="165"/>
  </r>
  <r>
    <s v="Tipalti"/>
    <s v="$8B"/>
    <d v="2020-10-06T00:00:00"/>
    <s v="Fintech"/>
    <s v="San Mateo"/>
    <s v="United States"/>
    <s v="North America"/>
    <n v="2010"/>
    <s v="$549M"/>
    <x v="166"/>
  </r>
  <r>
    <s v="Tipalti"/>
    <s v="$8B"/>
    <d v="2020-10-06T00:00:00"/>
    <s v="Fintech"/>
    <s v="San Mateo"/>
    <s v="United States"/>
    <s v="North America"/>
    <n v="2010"/>
    <s v="$549M"/>
    <x v="167"/>
  </r>
  <r>
    <s v="Hopin"/>
    <s v="$8B"/>
    <d v="2020-11-10T00:00:00"/>
    <s v="Internet software &amp; services"/>
    <s v="London"/>
    <s v="United Kingdom"/>
    <s v="Europe"/>
    <n v="2019"/>
    <s v="$1B"/>
    <x v="46"/>
  </r>
  <r>
    <s v="Hopin"/>
    <s v="$8B"/>
    <d v="2020-11-10T00:00:00"/>
    <s v="Internet software &amp; services"/>
    <s v="London"/>
    <s v="United Kingdom"/>
    <s v="Europe"/>
    <n v="2019"/>
    <s v="$1B"/>
    <x v="168"/>
  </r>
  <r>
    <s v="Hopin"/>
    <s v="$8B"/>
    <d v="2020-11-10T00:00:00"/>
    <s v="Internet software &amp; services"/>
    <s v="London"/>
    <s v="United Kingdom"/>
    <s v="Europe"/>
    <n v="2019"/>
    <s v="$1B"/>
    <x v="71"/>
  </r>
  <r>
    <s v="Caris Life Sciences"/>
    <s v="$8B"/>
    <d v="2021-05-12T00:00:00"/>
    <s v="Health"/>
    <s v="Irving"/>
    <s v="United States"/>
    <s v="North America"/>
    <n v="1996"/>
    <s v="$1B"/>
    <x v="169"/>
  </r>
  <r>
    <s v="Caris Life Sciences"/>
    <s v="$8B"/>
    <d v="2021-05-12T00:00:00"/>
    <s v="Health"/>
    <s v="Irving"/>
    <s v="United States"/>
    <s v="North America"/>
    <n v="1996"/>
    <s v="$1B"/>
    <x v="170"/>
  </r>
  <r>
    <s v="Caris Life Sciences"/>
    <s v="$8B"/>
    <d v="2021-05-12T00:00:00"/>
    <s v="Health"/>
    <s v="Irving"/>
    <s v="United States"/>
    <s v="North America"/>
    <n v="1996"/>
    <s v="$1B"/>
    <x v="171"/>
  </r>
  <r>
    <s v="Ramp"/>
    <s v="$8B"/>
    <d v="2021-03-29T00:00:00"/>
    <s v="Fintech"/>
    <s v="New York"/>
    <s v="United States"/>
    <s v="North America"/>
    <n v="2019"/>
    <s v="$660M"/>
    <x v="172"/>
  </r>
  <r>
    <s v="Ramp"/>
    <s v="$8B"/>
    <d v="2021-03-29T00:00:00"/>
    <s v="Fintech"/>
    <s v="New York"/>
    <s v="United States"/>
    <s v="North America"/>
    <n v="2019"/>
    <s v="$660M"/>
    <x v="173"/>
  </r>
  <r>
    <s v="Ramp"/>
    <s v="$8B"/>
    <d v="2021-03-29T00:00:00"/>
    <s v="Fintech"/>
    <s v="New York"/>
    <s v="United States"/>
    <s v="North America"/>
    <n v="2019"/>
    <s v="$660M"/>
    <x v="119"/>
  </r>
  <r>
    <s v="Tempus"/>
    <s v="$8B"/>
    <d v="2018-03-21T00:00:00"/>
    <s v="Health"/>
    <s v="Chicago"/>
    <s v="United States"/>
    <s v="North America"/>
    <n v="2015"/>
    <s v="$820M"/>
    <x v="63"/>
  </r>
  <r>
    <s v="Tempus"/>
    <s v="$8B"/>
    <d v="2018-03-21T00:00:00"/>
    <s v="Health"/>
    <s v="Chicago"/>
    <s v="United States"/>
    <s v="North America"/>
    <n v="2015"/>
    <s v="$820M"/>
    <x v="174"/>
  </r>
  <r>
    <s v="Tempus"/>
    <s v="$8B"/>
    <d v="2018-03-21T00:00:00"/>
    <s v="Health"/>
    <s v="Chicago"/>
    <s v="United States"/>
    <s v="North America"/>
    <n v="2015"/>
    <s v="$820M"/>
    <x v="175"/>
  </r>
  <r>
    <s v="Fireblocks"/>
    <s v="$8B"/>
    <d v="2021-07-27T00:00:00"/>
    <s v="Fintech"/>
    <s v="New York"/>
    <s v="United States"/>
    <s v="North America"/>
    <n v="2018"/>
    <s v="$1B"/>
    <x v="176"/>
  </r>
  <r>
    <s v="Fireblocks"/>
    <s v="$8B"/>
    <d v="2021-07-27T00:00:00"/>
    <s v="Fintech"/>
    <s v="New York"/>
    <s v="United States"/>
    <s v="North America"/>
    <n v="2018"/>
    <s v="$1B"/>
    <x v="119"/>
  </r>
  <r>
    <s v="Fireblocks"/>
    <s v="$8B"/>
    <d v="2021-07-27T00:00:00"/>
    <s v="Fintech"/>
    <s v="New York"/>
    <s v="United States"/>
    <s v="North America"/>
    <n v="2018"/>
    <s v="$1B"/>
    <x v="177"/>
  </r>
  <r>
    <s v="Flexport"/>
    <s v="$8B"/>
    <d v="2018-04-30T00:00:00"/>
    <s v="Supply chain, logistics, &amp; delivery"/>
    <s v="San Francisco"/>
    <s v="United States"/>
    <s v="North America"/>
    <n v="2013"/>
    <s v="$2B"/>
    <x v="178"/>
  </r>
  <r>
    <s v="Flexport"/>
    <s v="$8B"/>
    <d v="2018-04-30T00:00:00"/>
    <s v="Supply chain, logistics, &amp; delivery"/>
    <s v="San Francisco"/>
    <s v="United States"/>
    <s v="North America"/>
    <n v="2013"/>
    <s v="$2B"/>
    <x v="179"/>
  </r>
  <r>
    <s v="Flexport"/>
    <s v="$8B"/>
    <d v="2018-04-30T00:00:00"/>
    <s v="Supply chain, logistics, &amp; delivery"/>
    <s v="San Francisco"/>
    <s v="United States"/>
    <s v="North America"/>
    <n v="2013"/>
    <s v="$2B"/>
    <x v="180"/>
  </r>
  <r>
    <s v="National Stock Exchange of India"/>
    <s v="$7B"/>
    <d v="2020-07-01T00:00:00"/>
    <s v="Fintech"/>
    <s v="Mumbai"/>
    <s v="India"/>
    <s v="Asia"/>
    <n v="1998"/>
    <s v="$297M"/>
    <x v="181"/>
  </r>
  <r>
    <s v="National Stock Exchange of India"/>
    <s v="$7B"/>
    <d v="2020-07-01T00:00:00"/>
    <s v="Fintech"/>
    <s v="Mumbai"/>
    <s v="India"/>
    <s v="Asia"/>
    <n v="1998"/>
    <s v="$297M"/>
    <x v="3"/>
  </r>
  <r>
    <s v="National Stock Exchange of India"/>
    <s v="$7B"/>
    <d v="2020-07-01T00:00:00"/>
    <s v="Fintech"/>
    <s v="Mumbai"/>
    <s v="India"/>
    <s v="Asia"/>
    <n v="1998"/>
    <s v="$297M"/>
    <x v="182"/>
  </r>
  <r>
    <s v="Meicai"/>
    <s v="$7B"/>
    <d v="2016-06-22T00:00:00"/>
    <s v="Mobile &amp; telecommunications"/>
    <s v="Beijing"/>
    <s v="China"/>
    <s v="Asia"/>
    <n v="2014"/>
    <s v="$1B"/>
    <x v="7"/>
  </r>
  <r>
    <s v="Meicai"/>
    <s v="$7B"/>
    <d v="2016-06-22T00:00:00"/>
    <s v="Mobile &amp; telecommunications"/>
    <s v="Beijing"/>
    <s v="China"/>
    <s v="Asia"/>
    <n v="2014"/>
    <s v="$1B"/>
    <x v="183"/>
  </r>
  <r>
    <s v="Meicai"/>
    <s v="$7B"/>
    <d v="2016-06-22T00:00:00"/>
    <s v="Mobile &amp; telecommunications"/>
    <s v="Beijing"/>
    <s v="China"/>
    <s v="Asia"/>
    <n v="2014"/>
    <s v="$1B"/>
    <x v="44"/>
  </r>
  <r>
    <s v="Impossible Foods"/>
    <s v="$7B"/>
    <d v="2019-05-13T00:00:00"/>
    <s v="Consumer &amp; retail"/>
    <s v="Redwood City"/>
    <s v="United States"/>
    <s v="North America"/>
    <n v="2011"/>
    <s v="$2B"/>
    <x v="10"/>
  </r>
  <r>
    <s v="Impossible Foods"/>
    <s v="$7B"/>
    <d v="2019-05-13T00:00:00"/>
    <s v="Consumer &amp; retail"/>
    <s v="Redwood City"/>
    <s v="United States"/>
    <s v="North America"/>
    <n v="2011"/>
    <s v="$2B"/>
    <x v="184"/>
  </r>
  <r>
    <s v="Impossible Foods"/>
    <s v="$7B"/>
    <d v="2019-05-13T00:00:00"/>
    <s v="Consumer &amp; retail"/>
    <s v="Redwood City"/>
    <s v="United States"/>
    <s v="North America"/>
    <n v="2011"/>
    <s v="$2B"/>
    <x v="35"/>
  </r>
  <r>
    <s v="CRED"/>
    <s v="$7B"/>
    <d v="2021-04-06T00:00:00"/>
    <s v="Fintech"/>
    <s v="Bengaluru"/>
    <s v="India"/>
    <s v="Asia"/>
    <n v="2018"/>
    <s v="$922M"/>
    <x v="7"/>
  </r>
  <r>
    <s v="CRED"/>
    <s v="$7B"/>
    <d v="2021-04-06T00:00:00"/>
    <s v="Fintech"/>
    <s v="Bengaluru"/>
    <s v="India"/>
    <s v="Asia"/>
    <n v="2018"/>
    <s v="$922M"/>
    <x v="19"/>
  </r>
  <r>
    <s v="CRED"/>
    <s v="$7B"/>
    <d v="2021-04-06T00:00:00"/>
    <s v="Fintech"/>
    <s v="Bengaluru"/>
    <s v="India"/>
    <s v="Asia"/>
    <n v="2018"/>
    <s v="$922M"/>
    <x v="40"/>
  </r>
  <r>
    <s v="Attentive"/>
    <s v="$7B"/>
    <d v="2020-09-23T00:00:00"/>
    <s v="Mobile &amp; telecommunications"/>
    <s v="Hoboken"/>
    <s v="United States"/>
    <s v="North America"/>
    <n v="2016"/>
    <s v="$863M"/>
    <x v="185"/>
  </r>
  <r>
    <s v="Attentive"/>
    <s v="$7B"/>
    <d v="2020-09-23T00:00:00"/>
    <s v="Mobile &amp; telecommunications"/>
    <s v="Hoboken"/>
    <s v="United States"/>
    <s v="North America"/>
    <n v="2016"/>
    <s v="$863M"/>
    <x v="186"/>
  </r>
  <r>
    <s v="Attentive"/>
    <s v="$7B"/>
    <d v="2020-09-23T00:00:00"/>
    <s v="Mobile &amp; telecommunications"/>
    <s v="Hoboken"/>
    <s v="United States"/>
    <s v="North America"/>
    <n v="2016"/>
    <s v="$863M"/>
    <x v="14"/>
  </r>
  <r>
    <s v="Ola Cabs"/>
    <s v="$7B"/>
    <d v="2014-10-27T00:00:00"/>
    <s v="Auto &amp; transportation"/>
    <s v="Bengaluru"/>
    <s v="India"/>
    <s v="Asia"/>
    <n v="2010"/>
    <s v="$4B"/>
    <x v="157"/>
  </r>
  <r>
    <s v="Ola Cabs"/>
    <s v="$7B"/>
    <d v="2014-10-27T00:00:00"/>
    <s v="Auto &amp; transportation"/>
    <s v="Bengaluru"/>
    <s v="India"/>
    <s v="Asia"/>
    <n v="2010"/>
    <s v="$4B"/>
    <x v="3"/>
  </r>
  <r>
    <s v="Ola Cabs"/>
    <s v="$7B"/>
    <d v="2014-10-27T00:00:00"/>
    <s v="Auto &amp; transportation"/>
    <s v="Bengaluru"/>
    <s v="India"/>
    <s v="Asia"/>
    <n v="2010"/>
    <s v="$4B"/>
    <x v="14"/>
  </r>
  <r>
    <s v="Rippling"/>
    <s v="$7B"/>
    <d v="2020-08-04T00:00:00"/>
    <s v="Internet software &amp; services"/>
    <s v="San Francisco"/>
    <s v="United States"/>
    <s v="North America"/>
    <n v="2017"/>
    <s v="$447M"/>
    <x v="187"/>
  </r>
  <r>
    <s v="Rippling"/>
    <s v="$7B"/>
    <d v="2020-08-04T00:00:00"/>
    <s v="Internet software &amp; services"/>
    <s v="San Francisco"/>
    <s v="United States"/>
    <s v="North America"/>
    <n v="2017"/>
    <s v="$447M"/>
    <x v="188"/>
  </r>
  <r>
    <s v="Rippling"/>
    <s v="$7B"/>
    <d v="2020-08-04T00:00:00"/>
    <s v="Internet software &amp; services"/>
    <s v="San Francisco"/>
    <s v="United States"/>
    <s v="North America"/>
    <n v="2017"/>
    <s v="$447M"/>
    <x v="20"/>
  </r>
  <r>
    <s v="Carta"/>
    <s v="$7B"/>
    <d v="2019-05-06T00:00:00"/>
    <s v="Fintech"/>
    <s v="San Francisco"/>
    <s v="United States"/>
    <s v="North America"/>
    <n v="2012"/>
    <s v="$1B"/>
    <x v="189"/>
  </r>
  <r>
    <s v="Carta"/>
    <s v="$7B"/>
    <d v="2019-05-06T00:00:00"/>
    <s v="Fintech"/>
    <s v="San Francisco"/>
    <s v="United States"/>
    <s v="North America"/>
    <n v="2012"/>
    <s v="$1B"/>
    <x v="152"/>
  </r>
  <r>
    <s v="Carta"/>
    <s v="$7B"/>
    <d v="2019-05-06T00:00:00"/>
    <s v="Fintech"/>
    <s v="San Francisco"/>
    <s v="United States"/>
    <s v="North America"/>
    <n v="2012"/>
    <s v="$1B"/>
    <x v="190"/>
  </r>
  <r>
    <s v="Toss"/>
    <s v="$7B"/>
    <d v="2018-12-09T00:00:00"/>
    <s v="Fintech"/>
    <s v="Seoul"/>
    <s v="South Korea"/>
    <s v="Asia"/>
    <n v="2013"/>
    <s v="$844M"/>
    <x v="116"/>
  </r>
  <r>
    <s v="Toss"/>
    <s v="$7B"/>
    <d v="2018-12-09T00:00:00"/>
    <s v="Fintech"/>
    <s v="Seoul"/>
    <s v="South Korea"/>
    <s v="Asia"/>
    <n v="2013"/>
    <s v="$844M"/>
    <x v="93"/>
  </r>
  <r>
    <s v="Toss"/>
    <s v="$7B"/>
    <d v="2018-12-09T00:00:00"/>
    <s v="Fintech"/>
    <s v="Seoul"/>
    <s v="South Korea"/>
    <s v="Asia"/>
    <n v="2013"/>
    <s v="$844M"/>
    <x v="20"/>
  </r>
  <r>
    <s v="Ziroom"/>
    <s v="$7B"/>
    <d v="2018-01-17T00:00:00"/>
    <s v="E-commerce &amp; direct-to-consumer"/>
    <s v="Beijing"/>
    <s v="China"/>
    <s v="Asia"/>
    <n v="2011"/>
    <s v="$2B"/>
    <x v="0"/>
  </r>
  <r>
    <s v="Ziroom"/>
    <s v="$7B"/>
    <d v="2018-01-17T00:00:00"/>
    <s v="E-commerce &amp; direct-to-consumer"/>
    <s v="Beijing"/>
    <s v="China"/>
    <s v="Asia"/>
    <n v="2011"/>
    <s v="$2B"/>
    <x v="191"/>
  </r>
  <r>
    <s v="Ziroom"/>
    <s v="$7B"/>
    <d v="2018-01-17T00:00:00"/>
    <s v="E-commerce &amp; direct-to-consumer"/>
    <s v="Beijing"/>
    <s v="China"/>
    <s v="Asia"/>
    <n v="2011"/>
    <s v="$2B"/>
    <x v="52"/>
  </r>
  <r>
    <s v="Scale AI"/>
    <s v="$7B"/>
    <d v="2019-08-05T00:00:00"/>
    <s v="Artificial intelligence"/>
    <s v="San Francisco"/>
    <s v="United States"/>
    <s v="North America"/>
    <n v="2018"/>
    <s v="$603M"/>
    <x v="46"/>
  </r>
  <r>
    <s v="Scale AI"/>
    <s v="$7B"/>
    <d v="2019-08-05T00:00:00"/>
    <s v="Artificial intelligence"/>
    <s v="San Francisco"/>
    <s v="United States"/>
    <s v="North America"/>
    <n v="2018"/>
    <s v="$603M"/>
    <x v="188"/>
  </r>
  <r>
    <s v="Scale AI"/>
    <s v="$7B"/>
    <d v="2019-08-05T00:00:00"/>
    <s v="Artificial intelligence"/>
    <s v="San Francisco"/>
    <s v="United States"/>
    <s v="North America"/>
    <n v="2018"/>
    <s v="$603M"/>
    <x v="65"/>
  </r>
  <r>
    <s v="Gong"/>
    <s v="$7B"/>
    <d v="2020-08-12T00:00:00"/>
    <s v="Artificial intelligence"/>
    <s v="Palo Alto"/>
    <s v="United States"/>
    <s v="North America"/>
    <n v="2015"/>
    <s v="$583M"/>
    <x v="192"/>
  </r>
  <r>
    <s v="Gong"/>
    <s v="$7B"/>
    <d v="2020-08-12T00:00:00"/>
    <s v="Artificial intelligence"/>
    <s v="Palo Alto"/>
    <s v="United States"/>
    <s v="North America"/>
    <n v="2015"/>
    <s v="$583M"/>
    <x v="193"/>
  </r>
  <r>
    <s v="Gong"/>
    <s v="$7B"/>
    <d v="2020-08-12T00:00:00"/>
    <s v="Artificial intelligence"/>
    <s v="Palo Alto"/>
    <s v="United States"/>
    <s v="North America"/>
    <n v="2015"/>
    <s v="$583M"/>
    <x v="194"/>
  </r>
  <r>
    <s v="TripActions"/>
    <s v="$7B"/>
    <d v="2018-11-08T00:00:00"/>
    <s v="Travel"/>
    <s v="Palo Alto"/>
    <s v="United States"/>
    <s v="North America"/>
    <n v="2015"/>
    <s v="$912M"/>
    <x v="22"/>
  </r>
  <r>
    <s v="TripActions"/>
    <s v="$7B"/>
    <d v="2018-11-08T00:00:00"/>
    <s v="Travel"/>
    <s v="Palo Alto"/>
    <s v="United States"/>
    <s v="North America"/>
    <n v="2015"/>
    <s v="$912M"/>
    <x v="112"/>
  </r>
  <r>
    <s v="TripActions"/>
    <s v="$7B"/>
    <d v="2018-11-08T00:00:00"/>
    <s v="Travel"/>
    <s v="Palo Alto"/>
    <s v="United States"/>
    <s v="North America"/>
    <n v="2015"/>
    <s v="$912M"/>
    <x v="166"/>
  </r>
  <r>
    <s v="1Password"/>
    <s v="$7B"/>
    <d v="2021-07-08T00:00:00"/>
    <s v="Cybersecurity"/>
    <s v="Toronto"/>
    <s v="Canada"/>
    <s v="North America"/>
    <n v="2005"/>
    <s v="$920M"/>
    <x v="195"/>
  </r>
  <r>
    <s v="1Password"/>
    <s v="$7B"/>
    <d v="2021-07-08T00:00:00"/>
    <s v="Cybersecurity"/>
    <s v="Toronto"/>
    <s v="Canada"/>
    <s v="North America"/>
    <n v="2005"/>
    <s v="$920M"/>
    <x v="142"/>
  </r>
  <r>
    <s v="1Password"/>
    <s v="$7B"/>
    <d v="2021-07-08T00:00:00"/>
    <s v="Cybersecurity"/>
    <s v="Toronto"/>
    <s v="Canada"/>
    <s v="North America"/>
    <n v="2005"/>
    <s v="$920M"/>
    <x v="196"/>
  </r>
  <r>
    <s v="Automation Anywhere"/>
    <s v="$7B"/>
    <d v="2018-07-02T00:00:00"/>
    <s v="Artificial intelligence"/>
    <s v="San Jose"/>
    <s v="United States"/>
    <s v="North America"/>
    <n v="2003"/>
    <s v="$849M"/>
    <x v="197"/>
  </r>
  <r>
    <s v="Automation Anywhere"/>
    <s v="$7B"/>
    <d v="2018-07-02T00:00:00"/>
    <s v="Artificial intelligence"/>
    <s v="San Jose"/>
    <s v="United States"/>
    <s v="North America"/>
    <n v="2003"/>
    <s v="$849M"/>
    <x v="77"/>
  </r>
  <r>
    <s v="Automation Anywhere"/>
    <s v="$7B"/>
    <d v="2018-07-02T00:00:00"/>
    <s v="Artificial intelligence"/>
    <s v="San Jose"/>
    <s v="United States"/>
    <s v="North America"/>
    <n v="2003"/>
    <s v="$849M"/>
    <x v="23"/>
  </r>
  <r>
    <s v="Gemini"/>
    <s v="$7B"/>
    <d v="2021-11-19T00:00:00"/>
    <s v="Fintech"/>
    <s v="New York"/>
    <s v="United States"/>
    <s v="North America"/>
    <n v="2015"/>
    <s v="$424M"/>
    <x v="198"/>
  </r>
  <r>
    <s v="Gemini"/>
    <s v="$7B"/>
    <d v="2021-11-19T00:00:00"/>
    <s v="Fintech"/>
    <s v="New York"/>
    <s v="United States"/>
    <s v="North America"/>
    <n v="2015"/>
    <s v="$424M"/>
    <x v="199"/>
  </r>
  <r>
    <s v="Gemini"/>
    <s v="$7B"/>
    <d v="2021-11-19T00:00:00"/>
    <s v="Fintech"/>
    <s v="New York"/>
    <s v="United States"/>
    <s v="North America"/>
    <n v="2015"/>
    <s v="$424M"/>
    <x v="200"/>
  </r>
  <r>
    <s v="ConsenSys"/>
    <s v="$7B"/>
    <d v="2021-11-17T00:00:00"/>
    <s v="Fintech"/>
    <s v="New York"/>
    <s v="United States"/>
    <s v="North America"/>
    <n v="2014"/>
    <s v="$660M"/>
    <x v="201"/>
  </r>
  <r>
    <s v="ConsenSys"/>
    <s v="$7B"/>
    <d v="2021-11-17T00:00:00"/>
    <s v="Fintech"/>
    <s v="New York"/>
    <s v="United States"/>
    <s v="North America"/>
    <n v="2014"/>
    <s v="$660M"/>
    <x v="202"/>
  </r>
  <r>
    <s v="ConsenSys"/>
    <s v="$7B"/>
    <d v="2021-11-17T00:00:00"/>
    <s v="Fintech"/>
    <s v="New York"/>
    <s v="United States"/>
    <s v="North America"/>
    <n v="2014"/>
    <s v="$660M"/>
    <x v="203"/>
  </r>
  <r>
    <s v="Ro"/>
    <s v="$7B"/>
    <d v="2020-07-27T00:00:00"/>
    <s v="Health"/>
    <s v="New York"/>
    <s v="United States"/>
    <s v="North America"/>
    <n v="2017"/>
    <s v="$1B"/>
    <x v="187"/>
  </r>
  <r>
    <s v="Ro"/>
    <s v="$7B"/>
    <d v="2020-07-27T00:00:00"/>
    <s v="Health"/>
    <s v="New York"/>
    <s v="United States"/>
    <s v="North America"/>
    <n v="2017"/>
    <s v="$1B"/>
    <x v="52"/>
  </r>
  <r>
    <s v="Ro"/>
    <s v="$7B"/>
    <d v="2020-07-27T00:00:00"/>
    <s v="Health"/>
    <s v="New York"/>
    <s v="United States"/>
    <s v="North America"/>
    <n v="2017"/>
    <s v="$1B"/>
    <x v="204"/>
  </r>
  <r>
    <s v="Black Unicorn Factory"/>
    <s v="$6B"/>
    <d v="2021-05-20T00:00:00"/>
    <s v="Other"/>
    <s v="Los Angeles"/>
    <s v="United States"/>
    <s v="North America"/>
    <n v="2020"/>
    <s v="$645M"/>
    <x v="205"/>
  </r>
  <r>
    <s v="Easyhome"/>
    <s v="$6B"/>
    <d v="2018-02-12T00:00:00"/>
    <s v="Consumer &amp; retail"/>
    <s v="Beijing"/>
    <s v="China"/>
    <s v="Asia"/>
    <n v="1999"/>
    <s v="$2B"/>
    <x v="206"/>
  </r>
  <r>
    <s v="Easyhome"/>
    <s v="$6B"/>
    <d v="2018-02-12T00:00:00"/>
    <s v="Consumer &amp; retail"/>
    <s v="Beijing"/>
    <s v="China"/>
    <s v="Asia"/>
    <n v="1999"/>
    <s v="$2B"/>
    <x v="42"/>
  </r>
  <r>
    <s v="Easyhome"/>
    <s v="$6B"/>
    <d v="2018-02-12T00:00:00"/>
    <s v="Consumer &amp; retail"/>
    <s v="Beijing"/>
    <s v="China"/>
    <s v="Asia"/>
    <n v="1999"/>
    <s v="$2B"/>
    <x v="207"/>
  </r>
  <r>
    <s v="WeDoctor"/>
    <s v="$6B"/>
    <d v="2015-09-22T00:00:00"/>
    <s v="Health"/>
    <s v="Hangzhou"/>
    <s v="China"/>
    <s v="Asia"/>
    <n v="2010"/>
    <s v="$1B"/>
    <x v="208"/>
  </r>
  <r>
    <s v="WeDoctor"/>
    <s v="$6B"/>
    <d v="2015-09-22T00:00:00"/>
    <s v="Health"/>
    <s v="Hangzhou"/>
    <s v="China"/>
    <s v="Asia"/>
    <n v="2010"/>
    <s v="$1B"/>
    <x v="209"/>
  </r>
  <r>
    <s v="SVOLT"/>
    <s v="$6B"/>
    <d v="2020-06-08T00:00:00"/>
    <s v="Auto &amp; transportation"/>
    <s v="Changzhou"/>
    <s v="China"/>
    <s v="Asia"/>
    <n v="2018"/>
    <s v="$3B"/>
    <x v="110"/>
  </r>
  <r>
    <s v="SVOLT"/>
    <s v="$6B"/>
    <d v="2020-06-08T00:00:00"/>
    <s v="Auto &amp; transportation"/>
    <s v="Changzhou"/>
    <s v="China"/>
    <s v="Asia"/>
    <n v="2018"/>
    <s v="$3B"/>
    <x v="210"/>
  </r>
  <r>
    <s v="SVOLT"/>
    <s v="$6B"/>
    <d v="2020-06-08T00:00:00"/>
    <s v="Auto &amp; transportation"/>
    <s v="Changzhou"/>
    <s v="China"/>
    <s v="Asia"/>
    <n v="2018"/>
    <s v="$3B"/>
    <x v="211"/>
  </r>
  <r>
    <s v="SVOLT"/>
    <s v="$6B"/>
    <d v="2020-06-08T00:00:00"/>
    <s v="Auto &amp; transportation"/>
    <s v="Changzhou"/>
    <s v="China"/>
    <s v="Asia"/>
    <n v="2018"/>
    <s v="$3B"/>
    <x v="212"/>
  </r>
  <r>
    <s v="Airwallex"/>
    <s v="$6B"/>
    <d v="2019-03-25T00:00:00"/>
    <s v="Fintech"/>
    <s v="Melbourne"/>
    <s v="Australia"/>
    <s v="Oceania"/>
    <n v="2015"/>
    <s v="$802M"/>
    <x v="82"/>
  </r>
  <r>
    <s v="Airwallex"/>
    <s v="$6B"/>
    <d v="2019-03-25T00:00:00"/>
    <s v="Fintech"/>
    <s v="Melbourne"/>
    <s v="Australia"/>
    <s v="Oceania"/>
    <n v="2015"/>
    <s v="$802M"/>
    <x v="8"/>
  </r>
  <r>
    <s v="Airwallex"/>
    <s v="$6B"/>
    <d v="2019-03-25T00:00:00"/>
    <s v="Fintech"/>
    <s v="Melbourne"/>
    <s v="Australia"/>
    <s v="Oceania"/>
    <n v="2015"/>
    <s v="$802M"/>
    <x v="56"/>
  </r>
  <r>
    <s v="Deel"/>
    <s v="$6B"/>
    <d v="2021-04-21T00:00:00"/>
    <s v="Fintech"/>
    <s v="San Francisco"/>
    <s v="United States"/>
    <s v="North America"/>
    <n v="2018"/>
    <s v="$629M"/>
    <x v="22"/>
  </r>
  <r>
    <s v="Deel"/>
    <s v="$6B"/>
    <d v="2021-04-21T00:00:00"/>
    <s v="Fintech"/>
    <s v="San Francisco"/>
    <s v="United States"/>
    <s v="North America"/>
    <n v="2018"/>
    <s v="$629M"/>
    <x v="152"/>
  </r>
  <r>
    <s v="Deel"/>
    <s v="$6B"/>
    <d v="2021-04-21T00:00:00"/>
    <s v="Fintech"/>
    <s v="San Francisco"/>
    <s v="United States"/>
    <s v="North America"/>
    <n v="2018"/>
    <s v="$629M"/>
    <x v="188"/>
  </r>
  <r>
    <s v="Mambu"/>
    <s v="$6B"/>
    <d v="2021-01-06T00:00:00"/>
    <s v="Fintech"/>
    <s v="Amsterdam"/>
    <s v="Netherlands"/>
    <s v="Europe"/>
    <n v="2011"/>
    <s v="$448M"/>
    <x v="213"/>
  </r>
  <r>
    <s v="Mambu"/>
    <s v="$6B"/>
    <d v="2021-01-06T00:00:00"/>
    <s v="Fintech"/>
    <s v="Amsterdam"/>
    <s v="Netherlands"/>
    <s v="Europe"/>
    <n v="2011"/>
    <s v="$448M"/>
    <x v="214"/>
  </r>
  <r>
    <s v="Mambu"/>
    <s v="$6B"/>
    <d v="2021-01-06T00:00:00"/>
    <s v="Fintech"/>
    <s v="Amsterdam"/>
    <s v="Netherlands"/>
    <s v="Europe"/>
    <n v="2011"/>
    <s v="$448M"/>
    <x v="215"/>
  </r>
  <r>
    <s v="Mollie"/>
    <s v="$6B"/>
    <d v="2020-09-08T00:00:00"/>
    <s v="Fintech"/>
    <s v="Amsterdam"/>
    <s v="Netherlands"/>
    <s v="Europe"/>
    <n v="2004"/>
    <s v="$928M"/>
    <x v="216"/>
  </r>
  <r>
    <s v="Doctolib"/>
    <s v="$6B"/>
    <d v="2019-03-19T00:00:00"/>
    <s v="Health"/>
    <s v="Paris"/>
    <s v="France"/>
    <s v="Europe"/>
    <n v="2013"/>
    <s v="$815M"/>
    <x v="217"/>
  </r>
  <r>
    <s v="Doctolib"/>
    <s v="$6B"/>
    <d v="2019-03-19T00:00:00"/>
    <s v="Health"/>
    <s v="Paris"/>
    <s v="France"/>
    <s v="Europe"/>
    <n v="2013"/>
    <s v="$815M"/>
    <x v="218"/>
  </r>
  <r>
    <s v="Doctolib"/>
    <s v="$6B"/>
    <d v="2019-03-19T00:00:00"/>
    <s v="Health"/>
    <s v="Paris"/>
    <s v="France"/>
    <s v="Europe"/>
    <n v="2013"/>
    <s v="$815M"/>
    <x v="142"/>
  </r>
  <r>
    <s v="FiveTran"/>
    <s v="$6B"/>
    <d v="2020-06-30T00:00:00"/>
    <s v="Data management &amp; analytics"/>
    <s v="Oakland"/>
    <s v="United States"/>
    <s v="North America"/>
    <n v="2012"/>
    <s v="$728M"/>
    <x v="219"/>
  </r>
  <r>
    <s v="FiveTran"/>
    <s v="$6B"/>
    <d v="2020-06-30T00:00:00"/>
    <s v="Data management &amp; analytics"/>
    <s v="Oakland"/>
    <s v="United States"/>
    <s v="North America"/>
    <n v="2012"/>
    <s v="$728M"/>
    <x v="34"/>
  </r>
  <r>
    <s v="FiveTran"/>
    <s v="$6B"/>
    <d v="2020-06-30T00:00:00"/>
    <s v="Data management &amp; analytics"/>
    <s v="Oakland"/>
    <s v="United States"/>
    <s v="North America"/>
    <n v="2012"/>
    <s v="$728M"/>
    <x v="52"/>
  </r>
  <r>
    <s v="Postman"/>
    <s v="$6B"/>
    <d v="2020-06-11T00:00:00"/>
    <s v="Internet software &amp; services"/>
    <s v="San Francisco"/>
    <s v="United States"/>
    <s v="North America"/>
    <n v="2014"/>
    <s v="$433M"/>
    <x v="220"/>
  </r>
  <r>
    <s v="Postman"/>
    <s v="$6B"/>
    <d v="2020-06-11T00:00:00"/>
    <s v="Internet software &amp; services"/>
    <s v="San Francisco"/>
    <s v="United States"/>
    <s v="North America"/>
    <n v="2014"/>
    <s v="$433M"/>
    <x v="80"/>
  </r>
  <r>
    <s v="Postman"/>
    <s v="$6B"/>
    <d v="2020-06-11T00:00:00"/>
    <s v="Internet software &amp; services"/>
    <s v="San Francisco"/>
    <s v="United States"/>
    <s v="North America"/>
    <n v="2014"/>
    <s v="$433M"/>
    <x v="18"/>
  </r>
  <r>
    <s v="Back Market"/>
    <s v="$6B"/>
    <d v="2021-05-18T00:00:00"/>
    <s v="E-commerce &amp; direct-to-consumer"/>
    <s v="Paris"/>
    <s v="France"/>
    <s v="Europe"/>
    <n v="2014"/>
    <s v="$1B"/>
    <x v="221"/>
  </r>
  <r>
    <s v="Back Market"/>
    <s v="$6B"/>
    <d v="2021-05-18T00:00:00"/>
    <s v="E-commerce &amp; direct-to-consumer"/>
    <s v="Paris"/>
    <s v="France"/>
    <s v="Europe"/>
    <n v="2014"/>
    <s v="$1B"/>
    <x v="222"/>
  </r>
  <r>
    <s v="Back Market"/>
    <s v="$6B"/>
    <d v="2021-05-18T00:00:00"/>
    <s v="E-commerce &amp; direct-to-consumer"/>
    <s v="Paris"/>
    <s v="France"/>
    <s v="Europe"/>
    <n v="2014"/>
    <s v="$1B"/>
    <x v="223"/>
  </r>
  <r>
    <s v="Cityblock Health"/>
    <s v="$6B"/>
    <d v="2020-12-10T00:00:00"/>
    <s v="Health"/>
    <s v="Brooklyn"/>
    <s v="United States"/>
    <s v="North America"/>
    <n v="2017"/>
    <s v="$891M"/>
    <x v="224"/>
  </r>
  <r>
    <s v="Cityblock Health"/>
    <s v="$6B"/>
    <d v="2020-12-10T00:00:00"/>
    <s v="Health"/>
    <s v="Brooklyn"/>
    <s v="United States"/>
    <s v="North America"/>
    <n v="2017"/>
    <s v="$891M"/>
    <x v="225"/>
  </r>
  <r>
    <s v="Cityblock Health"/>
    <s v="$6B"/>
    <d v="2020-12-10T00:00:00"/>
    <s v="Health"/>
    <s v="Brooklyn"/>
    <s v="United States"/>
    <s v="North America"/>
    <n v="2017"/>
    <s v="$891M"/>
    <x v="226"/>
  </r>
  <r>
    <s v="DataRobot"/>
    <s v="$6B"/>
    <d v="2019-07-29T00:00:00"/>
    <s v="Artificial intelligence"/>
    <s v="Boston"/>
    <s v="United States"/>
    <s v="North America"/>
    <n v="2012"/>
    <s v="$1B"/>
    <x v="63"/>
  </r>
  <r>
    <s v="DataRobot"/>
    <s v="$6B"/>
    <d v="2019-07-29T00:00:00"/>
    <s v="Artificial intelligence"/>
    <s v="Boston"/>
    <s v="United States"/>
    <s v="North America"/>
    <n v="2012"/>
    <s v="$1B"/>
    <x v="227"/>
  </r>
  <r>
    <s v="DataRobot"/>
    <s v="$6B"/>
    <d v="2019-07-29T00:00:00"/>
    <s v="Artificial intelligence"/>
    <s v="Boston"/>
    <s v="United States"/>
    <s v="North America"/>
    <n v="2012"/>
    <s v="$1B"/>
    <x v="228"/>
  </r>
  <r>
    <s v="Personio"/>
    <s v="$6B"/>
    <d v="2021-01-19T00:00:00"/>
    <s v="Internet software &amp; services"/>
    <s v="Munich"/>
    <s v="Germany"/>
    <s v="Europe"/>
    <n v="2015"/>
    <s v="$524M"/>
    <x v="229"/>
  </r>
  <r>
    <s v="Personio"/>
    <s v="$6B"/>
    <d v="2021-01-19T00:00:00"/>
    <s v="Internet software &amp; services"/>
    <s v="Munich"/>
    <s v="Germany"/>
    <s v="Europe"/>
    <n v="2015"/>
    <s v="$524M"/>
    <x v="230"/>
  </r>
  <r>
    <s v="Personio"/>
    <s v="$6B"/>
    <d v="2021-01-19T00:00:00"/>
    <s v="Internet software &amp; services"/>
    <s v="Munich"/>
    <s v="Germany"/>
    <s v="Europe"/>
    <n v="2015"/>
    <s v="$524M"/>
    <x v="231"/>
  </r>
  <r>
    <s v="RELEX Solutions"/>
    <s v="$6B"/>
    <d v="2022-02-17T00:00:00"/>
    <s v="Supply chain, logistics, &amp; delivery"/>
    <s v="Helsinki"/>
    <s v="Finland"/>
    <s v="Europe"/>
    <n v="2005"/>
    <s v="$803M"/>
    <x v="232"/>
  </r>
  <r>
    <s v="RELEX Solutions"/>
    <s v="$6B"/>
    <d v="2022-02-17T00:00:00"/>
    <s v="Supply chain, logistics, &amp; delivery"/>
    <s v="Helsinki"/>
    <s v="Finland"/>
    <s v="Europe"/>
    <n v="2005"/>
    <s v="$803M"/>
    <x v="48"/>
  </r>
  <r>
    <s v="RELEX Solutions"/>
    <s v="$6B"/>
    <d v="2022-02-17T00:00:00"/>
    <s v="Supply chain, logistics, &amp; delivery"/>
    <s v="Helsinki"/>
    <s v="Finland"/>
    <s v="Europe"/>
    <n v="2005"/>
    <s v="$803M"/>
    <x v="233"/>
  </r>
  <r>
    <s v="Vice Media"/>
    <s v="$6B"/>
    <d v="2011-04-02T00:00:00"/>
    <s v="Internet software &amp; services"/>
    <s v="Brooklyn"/>
    <s v="United States"/>
    <s v="North America"/>
    <n v="1994"/>
    <s v="$1B"/>
    <x v="216"/>
  </r>
  <r>
    <s v="Vice Media"/>
    <s v="$6B"/>
    <d v="2011-04-02T00:00:00"/>
    <s v="Internet software &amp; services"/>
    <s v="Brooklyn"/>
    <s v="United States"/>
    <s v="North America"/>
    <n v="1994"/>
    <s v="$1B"/>
    <x v="234"/>
  </r>
  <r>
    <s v="Workato"/>
    <s v="$6B"/>
    <d v="2021-01-12T00:00:00"/>
    <s v="Internet software &amp; services"/>
    <s v="Mountain View"/>
    <s v="United States"/>
    <s v="North America"/>
    <n v="2013"/>
    <s v="$415M"/>
    <x v="235"/>
  </r>
  <r>
    <s v="Workato"/>
    <s v="$6B"/>
    <d v="2021-01-12T00:00:00"/>
    <s v="Internet software &amp; services"/>
    <s v="Mountain View"/>
    <s v="United States"/>
    <s v="North America"/>
    <n v="2013"/>
    <s v="$415M"/>
    <x v="130"/>
  </r>
  <r>
    <s v="Workato"/>
    <s v="$6B"/>
    <d v="2021-01-12T00:00:00"/>
    <s v="Internet software &amp; services"/>
    <s v="Mountain View"/>
    <s v="United States"/>
    <s v="North America"/>
    <n v="2013"/>
    <s v="$415M"/>
    <x v="226"/>
  </r>
  <r>
    <s v="Upgrade"/>
    <s v="$6B"/>
    <d v="2018-02-12T00:00:00"/>
    <s v="Fintech"/>
    <s v="San Francisco"/>
    <s v="United States"/>
    <s v="North America"/>
    <n v="2016"/>
    <s v="$587M"/>
    <x v="162"/>
  </r>
  <r>
    <s v="Upgrade"/>
    <s v="$6B"/>
    <d v="2018-02-12T00:00:00"/>
    <s v="Fintech"/>
    <s v="San Francisco"/>
    <s v="United States"/>
    <s v="North America"/>
    <n v="2016"/>
    <s v="$587M"/>
    <x v="26"/>
  </r>
  <r>
    <s v="Upgrade"/>
    <s v="$6B"/>
    <d v="2018-02-12T00:00:00"/>
    <s v="Fintech"/>
    <s v="San Francisco"/>
    <s v="United States"/>
    <s v="North America"/>
    <n v="2016"/>
    <s v="$587M"/>
    <x v="236"/>
  </r>
  <r>
    <s v="Lianjia"/>
    <s v="$6B"/>
    <d v="2016-04-07T00:00:00"/>
    <s v="E-commerce &amp; direct-to-consumer"/>
    <s v="Beijing"/>
    <s v="China"/>
    <s v="Asia"/>
    <n v="2001"/>
    <s v="$1B"/>
    <x v="208"/>
  </r>
  <r>
    <s v="Lianjia"/>
    <s v="$6B"/>
    <d v="2016-04-07T00:00:00"/>
    <s v="E-commerce &amp; direct-to-consumer"/>
    <s v="Beijing"/>
    <s v="China"/>
    <s v="Asia"/>
    <n v="2001"/>
    <s v="$1B"/>
    <x v="237"/>
  </r>
  <r>
    <s v="Lianjia"/>
    <s v="$6B"/>
    <d v="2016-04-07T00:00:00"/>
    <s v="E-commerce &amp; direct-to-consumer"/>
    <s v="Beijing"/>
    <s v="China"/>
    <s v="Asia"/>
    <n v="2001"/>
    <s v="$1B"/>
    <x v="238"/>
  </r>
  <r>
    <s v="Hinge Health"/>
    <s v="$6B"/>
    <d v="2021-01-06T00:00:00"/>
    <s v="Health"/>
    <s v="San Francisco"/>
    <s v="United States"/>
    <s v="North America"/>
    <n v="2015"/>
    <s v="$826M"/>
    <x v="239"/>
  </r>
  <r>
    <s v="Hinge Health"/>
    <s v="$6B"/>
    <d v="2021-01-06T00:00:00"/>
    <s v="Health"/>
    <s v="San Francisco"/>
    <s v="United States"/>
    <s v="North America"/>
    <n v="2015"/>
    <s v="$826M"/>
    <x v="18"/>
  </r>
  <r>
    <s v="Hinge Health"/>
    <s v="$6B"/>
    <d v="2021-01-06T00:00:00"/>
    <s v="Health"/>
    <s v="San Francisco"/>
    <s v="United States"/>
    <s v="North America"/>
    <n v="2015"/>
    <s v="$826M"/>
    <x v="119"/>
  </r>
  <r>
    <s v="Lyra Health"/>
    <s v="$6B"/>
    <d v="2020-08-25T00:00:00"/>
    <s v="Health"/>
    <s v="Burlingame"/>
    <s v="United States"/>
    <s v="North America"/>
    <n v="2015"/>
    <s v="$910M"/>
    <x v="240"/>
  </r>
  <r>
    <s v="Lyra Health"/>
    <s v="$6B"/>
    <d v="2020-08-25T00:00:00"/>
    <s v="Health"/>
    <s v="Burlingame"/>
    <s v="United States"/>
    <s v="North America"/>
    <n v="2015"/>
    <s v="$910M"/>
    <x v="67"/>
  </r>
  <r>
    <s v="Lyra Health"/>
    <s v="$6B"/>
    <d v="2020-08-25T00:00:00"/>
    <s v="Health"/>
    <s v="Burlingame"/>
    <s v="United States"/>
    <s v="North America"/>
    <n v="2015"/>
    <s v="$910M"/>
    <x v="241"/>
  </r>
  <r>
    <s v="Benchling"/>
    <s v="$6B"/>
    <d v="2021-04-14T00:00:00"/>
    <s v="Internet software &amp; services"/>
    <s v="San Francisco"/>
    <s v="United States"/>
    <s v="North America"/>
    <n v="2012"/>
    <s v="$412M"/>
    <x v="224"/>
  </r>
  <r>
    <s v="Benchling"/>
    <s v="$6B"/>
    <d v="2021-04-14T00:00:00"/>
    <s v="Internet software &amp; services"/>
    <s v="San Francisco"/>
    <s v="United States"/>
    <s v="North America"/>
    <n v="2012"/>
    <s v="$412M"/>
    <x v="242"/>
  </r>
  <r>
    <s v="Benchling"/>
    <s v="$6B"/>
    <d v="2021-04-14T00:00:00"/>
    <s v="Internet software &amp; services"/>
    <s v="San Francisco"/>
    <s v="United States"/>
    <s v="North America"/>
    <n v="2012"/>
    <s v="$412M"/>
    <x v="243"/>
  </r>
  <r>
    <s v="Better.com"/>
    <s v="$6B"/>
    <d v="2020-11-10T00:00:00"/>
    <s v="Fintech"/>
    <s v="New York"/>
    <s v="United States"/>
    <s v="North America"/>
    <n v="2018"/>
    <s v="$405M"/>
    <x v="244"/>
  </r>
  <r>
    <s v="Better.com"/>
    <s v="$6B"/>
    <d v="2020-11-10T00:00:00"/>
    <s v="Fintech"/>
    <s v="New York"/>
    <s v="United States"/>
    <s v="North America"/>
    <n v="2018"/>
    <s v="$405M"/>
    <x v="245"/>
  </r>
  <r>
    <s v="Better.com"/>
    <s v="$6B"/>
    <d v="2020-11-10T00:00:00"/>
    <s v="Fintech"/>
    <s v="New York"/>
    <s v="United States"/>
    <s v="North America"/>
    <n v="2018"/>
    <s v="$405M"/>
    <x v="20"/>
  </r>
  <r>
    <s v="iCapital Network"/>
    <s v="$6B"/>
    <d v="2021-07-27T00:00:00"/>
    <s v="Fintech"/>
    <s v="New York"/>
    <s v="United States"/>
    <s v="North America"/>
    <n v="2013"/>
    <s v="$729M"/>
    <x v="246"/>
  </r>
  <r>
    <s v="iCapital Network"/>
    <s v="$6B"/>
    <d v="2021-07-27T00:00:00"/>
    <s v="Fintech"/>
    <s v="New York"/>
    <s v="United States"/>
    <s v="North America"/>
    <n v="2013"/>
    <s v="$729M"/>
    <x v="247"/>
  </r>
  <r>
    <s v="iCapital Network"/>
    <s v="$6B"/>
    <d v="2021-07-27T00:00:00"/>
    <s v="Fintech"/>
    <s v="New York"/>
    <s v="United States"/>
    <s v="North America"/>
    <n v="2013"/>
    <s v="$729M"/>
    <x v="248"/>
  </r>
  <r>
    <s v="Wiz"/>
    <s v="$6B"/>
    <d v="2021-03-17T00:00:00"/>
    <s v="Cybersecurity"/>
    <s v="Tel Aviv"/>
    <s v="Israel"/>
    <s v="Asia"/>
    <n v="2020"/>
    <s v="$600M"/>
    <x v="249"/>
  </r>
  <r>
    <s v="Wiz"/>
    <s v="$6B"/>
    <d v="2021-03-17T00:00:00"/>
    <s v="Cybersecurity"/>
    <s v="Tel Aviv"/>
    <s v="Israel"/>
    <s v="Asia"/>
    <n v="2020"/>
    <s v="$600M"/>
    <x v="14"/>
  </r>
  <r>
    <s v="Wiz"/>
    <s v="$6B"/>
    <d v="2021-03-17T00:00:00"/>
    <s v="Cybersecurity"/>
    <s v="Tel Aviv"/>
    <s v="Israel"/>
    <s v="Asia"/>
    <n v="2020"/>
    <s v="$600M"/>
    <x v="65"/>
  </r>
  <r>
    <s v="DailyHunt"/>
    <s v="$5B"/>
    <d v="2020-12-22T00:00:00"/>
    <s v="Internet software &amp; services"/>
    <s v="Bengaluru"/>
    <s v="India"/>
    <s v="Asia"/>
    <n v="2007"/>
    <s v="$869M"/>
    <x v="250"/>
  </r>
  <r>
    <s v="DailyHunt"/>
    <s v="$5B"/>
    <d v="2020-12-22T00:00:00"/>
    <s v="Internet software &amp; services"/>
    <s v="Bengaluru"/>
    <s v="India"/>
    <s v="Asia"/>
    <n v="2007"/>
    <s v="$869M"/>
    <x v="251"/>
  </r>
  <r>
    <s v="DailyHunt"/>
    <s v="$5B"/>
    <d v="2020-12-22T00:00:00"/>
    <s v="Internet software &amp; services"/>
    <s v="Bengaluru"/>
    <s v="India"/>
    <s v="Asia"/>
    <n v="2007"/>
    <s v="$869M"/>
    <x v="40"/>
  </r>
  <r>
    <s v="Howden Group Holdings"/>
    <s v="$5B"/>
    <d v="2020-09-29T00:00:00"/>
    <s v="Other"/>
    <s v="London"/>
    <s v="United Kingdom"/>
    <s v="Europe"/>
    <n v="1994"/>
    <s v="$187M"/>
    <x v="197"/>
  </r>
  <r>
    <s v="Howden Group Holdings"/>
    <s v="$5B"/>
    <d v="2020-09-29T00:00:00"/>
    <s v="Other"/>
    <s v="London"/>
    <s v="United Kingdom"/>
    <s v="Europe"/>
    <n v="1994"/>
    <s v="$187M"/>
    <x v="252"/>
  </r>
  <r>
    <s v="Howden Group Holdings"/>
    <s v="$5B"/>
    <d v="2020-09-29T00:00:00"/>
    <s v="Other"/>
    <s v="London"/>
    <s v="United Kingdom"/>
    <s v="Europe"/>
    <n v="1994"/>
    <s v="$187M"/>
    <x v="253"/>
  </r>
  <r>
    <s v="Meesho"/>
    <s v="$5B"/>
    <d v="2021-04-05T00:00:00"/>
    <s v="Internet software &amp; services"/>
    <s v="Bengaluru"/>
    <s v="India"/>
    <s v="Asia"/>
    <n v="2015"/>
    <s v="$1B"/>
    <x v="254"/>
  </r>
  <r>
    <s v="Meesho"/>
    <s v="$5B"/>
    <d v="2021-04-05T00:00:00"/>
    <s v="Internet software &amp; services"/>
    <s v="Bengaluru"/>
    <s v="India"/>
    <s v="Asia"/>
    <n v="2015"/>
    <s v="$1B"/>
    <x v="40"/>
  </r>
  <r>
    <s v="Meesho"/>
    <s v="$5B"/>
    <d v="2021-04-05T00:00:00"/>
    <s v="Internet software &amp; services"/>
    <s v="Bengaluru"/>
    <s v="India"/>
    <s v="Asia"/>
    <n v="2015"/>
    <s v="$1B"/>
    <x v="255"/>
  </r>
  <r>
    <s v="Meizu Technology"/>
    <s v="$5B"/>
    <d v="2014-07-23T00:00:00"/>
    <s v="Hardware"/>
    <s v="Zhuhai"/>
    <s v="China"/>
    <s v="Asia"/>
    <n v="2003"/>
    <s v="$943M"/>
    <x v="256"/>
  </r>
  <r>
    <s v="Meizu Technology"/>
    <s v="$5B"/>
    <d v="2014-07-23T00:00:00"/>
    <s v="Hardware"/>
    <s v="Zhuhai"/>
    <s v="China"/>
    <s v="Asia"/>
    <n v="2003"/>
    <s v="$943M"/>
    <x v="257"/>
  </r>
  <r>
    <s v="CloudWalk Technology"/>
    <s v="$5B"/>
    <d v="2018-10-08T00:00:00"/>
    <s v="Artificial intelligence"/>
    <s v="Guangzhou"/>
    <s v="China"/>
    <s v="Asia"/>
    <n v="2015"/>
    <s v="$514M"/>
    <x v="258"/>
  </r>
  <r>
    <s v="CloudWalk Technology"/>
    <s v="$5B"/>
    <d v="2018-10-08T00:00:00"/>
    <s v="Artificial intelligence"/>
    <s v="Guangzhou"/>
    <s v="China"/>
    <s v="Asia"/>
    <n v="2015"/>
    <s v="$514M"/>
    <x v="259"/>
  </r>
  <r>
    <s v="Royole Corporation"/>
    <s v="$5B"/>
    <d v="2015-08-18T00:00:00"/>
    <s v="Hardware"/>
    <s v="Shenzhen"/>
    <s v="China"/>
    <s v="Asia"/>
    <n v="2012"/>
    <s v="$492M"/>
    <x v="260"/>
  </r>
  <r>
    <s v="Royole Corporation"/>
    <s v="$5B"/>
    <d v="2015-08-18T00:00:00"/>
    <s v="Hardware"/>
    <s v="Shenzhen"/>
    <s v="China"/>
    <s v="Asia"/>
    <n v="2012"/>
    <s v="$492M"/>
    <x v="261"/>
  </r>
  <r>
    <s v="Monzo"/>
    <s v="$5B"/>
    <d v="2018-10-31T00:00:00"/>
    <s v="Fintech"/>
    <s v="London"/>
    <s v="United Kingdom"/>
    <s v="Europe"/>
    <n v="2015"/>
    <s v="$1B"/>
    <x v="262"/>
  </r>
  <r>
    <s v="Monzo"/>
    <s v="$5B"/>
    <d v="2018-10-31T00:00:00"/>
    <s v="Fintech"/>
    <s v="London"/>
    <s v="United Kingdom"/>
    <s v="Europe"/>
    <n v="2015"/>
    <s v="$1B"/>
    <x v="263"/>
  </r>
  <r>
    <s v="Monzo"/>
    <s v="$5B"/>
    <d v="2018-10-31T00:00:00"/>
    <s v="Fintech"/>
    <s v="London"/>
    <s v="United Kingdom"/>
    <s v="Europe"/>
    <n v="2015"/>
    <s v="$1B"/>
    <x v="264"/>
  </r>
  <r>
    <s v="Socure"/>
    <s v="$5B"/>
    <d v="2021-03-16T00:00:00"/>
    <s v="Cybersecurity"/>
    <s v="New York"/>
    <s v="United States"/>
    <s v="North America"/>
    <n v="2012"/>
    <s v="$644M"/>
    <x v="265"/>
  </r>
  <r>
    <s v="Socure"/>
    <s v="$5B"/>
    <d v="2021-03-16T00:00:00"/>
    <s v="Cybersecurity"/>
    <s v="New York"/>
    <s v="United States"/>
    <s v="North America"/>
    <n v="2012"/>
    <s v="$644M"/>
    <x v="266"/>
  </r>
  <r>
    <s v="Socure"/>
    <s v="$5B"/>
    <d v="2021-03-16T00:00:00"/>
    <s v="Cybersecurity"/>
    <s v="New York"/>
    <s v="United States"/>
    <s v="North America"/>
    <n v="2012"/>
    <s v="$644M"/>
    <x v="267"/>
  </r>
  <r>
    <s v="VIPKid"/>
    <s v="$5B"/>
    <d v="2016-08-04T00:00:00"/>
    <s v="Edtech"/>
    <s v="Beijing"/>
    <s v="China"/>
    <s v="Asia"/>
    <n v="2013"/>
    <s v="$1B"/>
    <x v="0"/>
  </r>
  <r>
    <s v="VIPKid"/>
    <s v="$5B"/>
    <d v="2016-08-04T00:00:00"/>
    <s v="Edtech"/>
    <s v="Beijing"/>
    <s v="China"/>
    <s v="Asia"/>
    <n v="2013"/>
    <s v="$1B"/>
    <x v="56"/>
  </r>
  <r>
    <s v="VIPKid"/>
    <s v="$5B"/>
    <d v="2016-08-04T00:00:00"/>
    <s v="Edtech"/>
    <s v="Beijing"/>
    <s v="China"/>
    <s v="Asia"/>
    <n v="2013"/>
    <s v="$1B"/>
    <x v="268"/>
  </r>
  <r>
    <s v="Vinted"/>
    <s v="$5B"/>
    <d v="2019-11-27T00:00:00"/>
    <s v="E-commerce &amp; direct-to-consumer"/>
    <s v="Vilnius"/>
    <s v="Lithuania"/>
    <s v="Europe"/>
    <n v="2008"/>
    <s v="$562M"/>
    <x v="46"/>
  </r>
  <r>
    <s v="Vinted"/>
    <s v="$5B"/>
    <d v="2019-11-27T00:00:00"/>
    <s v="E-commerce &amp; direct-to-consumer"/>
    <s v="Vilnius"/>
    <s v="Lithuania"/>
    <s v="Europe"/>
    <n v="2008"/>
    <s v="$562M"/>
    <x v="18"/>
  </r>
  <r>
    <s v="Vinted"/>
    <s v="$5B"/>
    <d v="2019-11-27T00:00:00"/>
    <s v="E-commerce &amp; direct-to-consumer"/>
    <s v="Vilnius"/>
    <s v="Lithuania"/>
    <s v="Europe"/>
    <n v="2008"/>
    <s v="$562M"/>
    <x v="269"/>
  </r>
  <r>
    <s v="Lendable"/>
    <s v="$5B"/>
    <d v="2021-03-31T00:00:00"/>
    <s v="Fintech"/>
    <s v="London"/>
    <s v="United Kingdom"/>
    <s v="Europe"/>
    <n v="2014"/>
    <s v="$286M"/>
    <x v="270"/>
  </r>
  <r>
    <s v="Lendable"/>
    <s v="$5B"/>
    <d v="2021-03-31T00:00:00"/>
    <s v="Fintech"/>
    <s v="London"/>
    <s v="United Kingdom"/>
    <s v="Europe"/>
    <n v="2014"/>
    <s v="$286M"/>
    <x v="77"/>
  </r>
  <r>
    <s v="UBTECH Robotics"/>
    <s v="$5B"/>
    <d v="2016-07-25T00:00:00"/>
    <s v="Hardware"/>
    <s v="Shenzhen"/>
    <s v="China"/>
    <s v="Asia"/>
    <n v="2012"/>
    <s v="$943M"/>
    <x v="271"/>
  </r>
  <r>
    <s v="UBTECH Robotics"/>
    <s v="$5B"/>
    <d v="2016-07-25T00:00:00"/>
    <s v="Hardware"/>
    <s v="Shenzhen"/>
    <s v="China"/>
    <s v="Asia"/>
    <n v="2012"/>
    <s v="$943M"/>
    <x v="272"/>
  </r>
  <r>
    <s v="UBTECH Robotics"/>
    <s v="$5B"/>
    <d v="2016-07-25T00:00:00"/>
    <s v="Hardware"/>
    <s v="Shenzhen"/>
    <s v="China"/>
    <s v="Asia"/>
    <n v="2012"/>
    <s v="$943M"/>
    <x v="273"/>
  </r>
  <r>
    <s v="Anduril"/>
    <s v="$5B"/>
    <d v="2019-09-11T00:00:00"/>
    <s v="Artificial intelligence"/>
    <s v="Irvine"/>
    <s v="United States"/>
    <s v="North America"/>
    <n v="2017"/>
    <s v="$691M"/>
    <x v="22"/>
  </r>
  <r>
    <s v="Anduril"/>
    <s v="$5B"/>
    <d v="2019-09-11T00:00:00"/>
    <s v="Artificial intelligence"/>
    <s v="Irvine"/>
    <s v="United States"/>
    <s v="North America"/>
    <n v="2017"/>
    <s v="$691M"/>
    <x v="179"/>
  </r>
  <r>
    <s v="Anduril"/>
    <s v="$5B"/>
    <d v="2019-09-11T00:00:00"/>
    <s v="Artificial intelligence"/>
    <s v="Irvine"/>
    <s v="United States"/>
    <s v="North America"/>
    <n v="2017"/>
    <s v="$691M"/>
    <x v="274"/>
  </r>
  <r>
    <s v="Checkr"/>
    <s v="$5B"/>
    <d v="2019-09-19T00:00:00"/>
    <s v="Internet software &amp; services"/>
    <s v="San Francisco"/>
    <s v="United States"/>
    <s v="North America"/>
    <n v="2014"/>
    <s v="$559M"/>
    <x v="127"/>
  </r>
  <r>
    <s v="Checkr"/>
    <s v="$5B"/>
    <d v="2019-09-19T00:00:00"/>
    <s v="Internet software &amp; services"/>
    <s v="San Francisco"/>
    <s v="United States"/>
    <s v="North America"/>
    <n v="2014"/>
    <s v="$559M"/>
    <x v="142"/>
  </r>
  <r>
    <s v="Checkr"/>
    <s v="$5B"/>
    <d v="2019-09-19T00:00:00"/>
    <s v="Internet software &amp; services"/>
    <s v="San Francisco"/>
    <s v="United States"/>
    <s v="North America"/>
    <n v="2014"/>
    <s v="$559M"/>
    <x v="275"/>
  </r>
  <r>
    <s v="Color"/>
    <s v="$5B"/>
    <d v="2021-01-04T00:00:00"/>
    <s v="Health"/>
    <s v="Burlingame"/>
    <s v="United States"/>
    <s v="North America"/>
    <n v="2013"/>
    <s v="$497M"/>
    <x v="70"/>
  </r>
  <r>
    <s v="Color"/>
    <s v="$5B"/>
    <d v="2021-01-04T00:00:00"/>
    <s v="Health"/>
    <s v="Burlingame"/>
    <s v="United States"/>
    <s v="North America"/>
    <n v="2013"/>
    <s v="$497M"/>
    <x v="276"/>
  </r>
  <r>
    <s v="Color"/>
    <s v="$5B"/>
    <d v="2021-01-04T00:00:00"/>
    <s v="Health"/>
    <s v="Burlingame"/>
    <s v="United States"/>
    <s v="North America"/>
    <n v="2013"/>
    <s v="$497M"/>
    <x v="275"/>
  </r>
  <r>
    <s v="Dataiku"/>
    <s v="$5B"/>
    <d v="2019-12-04T00:00:00"/>
    <s v="Internet software &amp; services"/>
    <s v="New York"/>
    <s v="United States"/>
    <s v="North America"/>
    <n v="2013"/>
    <s v="$647M"/>
    <x v="277"/>
  </r>
  <r>
    <s v="Dataiku"/>
    <s v="$5B"/>
    <d v="2019-12-04T00:00:00"/>
    <s v="Internet software &amp; services"/>
    <s v="New York"/>
    <s v="United States"/>
    <s v="North America"/>
    <n v="2013"/>
    <s v="$647M"/>
    <x v="278"/>
  </r>
  <r>
    <s v="Dataiku"/>
    <s v="$5B"/>
    <d v="2019-12-04T00:00:00"/>
    <s v="Internet software &amp; services"/>
    <s v="New York"/>
    <s v="United States"/>
    <s v="North America"/>
    <n v="2013"/>
    <s v="$647M"/>
    <x v="12"/>
  </r>
  <r>
    <s v="BetterUp"/>
    <s v="$5B"/>
    <d v="2021-02-25T00:00:00"/>
    <s v="Internet software &amp; services"/>
    <s v="San Francisco"/>
    <s v="United States"/>
    <s v="North America"/>
    <n v="2013"/>
    <s v="$567M"/>
    <x v="279"/>
  </r>
  <r>
    <s v="BetterUp"/>
    <s v="$5B"/>
    <d v="2021-02-25T00:00:00"/>
    <s v="Internet software &amp; services"/>
    <s v="San Francisco"/>
    <s v="United States"/>
    <s v="North America"/>
    <n v="2013"/>
    <s v="$567M"/>
    <x v="112"/>
  </r>
  <r>
    <s v="BetterUp"/>
    <s v="$5B"/>
    <d v="2021-02-25T00:00:00"/>
    <s v="Internet software &amp; services"/>
    <s v="San Francisco"/>
    <s v="United States"/>
    <s v="North America"/>
    <n v="2013"/>
    <s v="$567M"/>
    <x v="37"/>
  </r>
  <r>
    <s v="Pleo"/>
    <s v="$5B"/>
    <d v="2021-07-06T00:00:00"/>
    <s v="Fintech"/>
    <s v="Copenhagen"/>
    <s v="Denmark"/>
    <s v="Europe"/>
    <n v="2015"/>
    <s v="$428M"/>
    <x v="280"/>
  </r>
  <r>
    <s v="Pleo"/>
    <s v="$5B"/>
    <d v="2021-07-06T00:00:00"/>
    <s v="Fintech"/>
    <s v="Copenhagen"/>
    <s v="Denmark"/>
    <s v="Europe"/>
    <n v="2015"/>
    <s v="$428M"/>
    <x v="281"/>
  </r>
  <r>
    <s v="Pleo"/>
    <s v="$5B"/>
    <d v="2021-07-06T00:00:00"/>
    <s v="Fintech"/>
    <s v="Copenhagen"/>
    <s v="Denmark"/>
    <s v="Europe"/>
    <n v="2015"/>
    <s v="$428M"/>
    <x v="282"/>
  </r>
  <r>
    <s v="Trade Republic"/>
    <s v="$5B"/>
    <d v="2021-05-20T00:00:00"/>
    <s v="Fintech"/>
    <s v="Berlin"/>
    <s v="Germany"/>
    <s v="Europe"/>
    <n v="2015"/>
    <s v="$996M"/>
    <x v="4"/>
  </r>
  <r>
    <s v="Trade Republic"/>
    <s v="$5B"/>
    <d v="2021-05-20T00:00:00"/>
    <s v="Fintech"/>
    <s v="Berlin"/>
    <s v="Germany"/>
    <s v="Europe"/>
    <n v="2015"/>
    <s v="$996M"/>
    <x v="142"/>
  </r>
  <r>
    <s v="Trade Republic"/>
    <s v="$5B"/>
    <d v="2021-05-20T00:00:00"/>
    <s v="Fintech"/>
    <s v="Berlin"/>
    <s v="Germany"/>
    <s v="Europe"/>
    <n v="2015"/>
    <s v="$996M"/>
    <x v="283"/>
  </r>
  <r>
    <s v="Chipone"/>
    <s v="$5B"/>
    <d v="2021-12-16T00:00:00"/>
    <s v="Hardware"/>
    <s v="Beijing"/>
    <s v="China"/>
    <s v="Asia"/>
    <n v="2008"/>
    <s v="$1B"/>
    <x v="284"/>
  </r>
  <r>
    <s v="Chipone"/>
    <s v="$5B"/>
    <d v="2021-12-16T00:00:00"/>
    <s v="Hardware"/>
    <s v="Beijing"/>
    <s v="China"/>
    <s v="Asia"/>
    <n v="2008"/>
    <s v="$1B"/>
    <x v="285"/>
  </r>
  <r>
    <s v="Chipone"/>
    <s v="$5B"/>
    <d v="2021-12-16T00:00:00"/>
    <s v="Hardware"/>
    <s v="Beijing"/>
    <s v="China"/>
    <s v="Asia"/>
    <n v="2008"/>
    <s v="$1B"/>
    <x v="286"/>
  </r>
  <r>
    <s v="Collibra"/>
    <s v="$5B"/>
    <d v="2019-01-29T00:00:00"/>
    <s v="Data management &amp; analytics"/>
    <s v="Brussels"/>
    <s v="Belgium"/>
    <s v="Europe"/>
    <n v="2008"/>
    <s v="$596M"/>
    <x v="25"/>
  </r>
  <r>
    <s v="Collibra"/>
    <s v="$5B"/>
    <d v="2019-01-29T00:00:00"/>
    <s v="Data management &amp; analytics"/>
    <s v="Brussels"/>
    <s v="Belgium"/>
    <s v="Europe"/>
    <n v="2008"/>
    <s v="$596M"/>
    <x v="24"/>
  </r>
  <r>
    <s v="Collibra"/>
    <s v="$5B"/>
    <d v="2019-01-29T00:00:00"/>
    <s v="Data management &amp; analytics"/>
    <s v="Brussels"/>
    <s v="Belgium"/>
    <s v="Europe"/>
    <n v="2008"/>
    <s v="$596M"/>
    <x v="117"/>
  </r>
  <r>
    <s v="Rappi"/>
    <s v="$5B"/>
    <d v="2018-08-31T00:00:00"/>
    <s v="Supply chain, logistics, &amp; delivery"/>
    <s v="Bogota"/>
    <s v="Colombia"/>
    <s v="South America"/>
    <n v="2015"/>
    <s v="$2B"/>
    <x v="82"/>
  </r>
  <r>
    <s v="Rappi"/>
    <s v="$5B"/>
    <d v="2018-08-31T00:00:00"/>
    <s v="Supply chain, logistics, &amp; delivery"/>
    <s v="Bogota"/>
    <s v="Colombia"/>
    <s v="South America"/>
    <n v="2015"/>
    <s v="$2B"/>
    <x v="34"/>
  </r>
  <r>
    <s v="Rappi"/>
    <s v="$5B"/>
    <d v="2018-08-31T00:00:00"/>
    <s v="Supply chain, logistics, &amp; delivery"/>
    <s v="Bogota"/>
    <s v="Colombia"/>
    <s v="South America"/>
    <n v="2015"/>
    <s v="$2B"/>
    <x v="14"/>
  </r>
  <r>
    <s v="Rappi"/>
    <s v="$5B"/>
    <d v="2018-08-31T00:00:00"/>
    <s v="Supply chain, logistics, &amp; delivery"/>
    <s v="Bogota"/>
    <s v="Colombia"/>
    <s v="South America"/>
    <n v="2015"/>
    <s v="$2B"/>
    <x v="287"/>
  </r>
  <r>
    <s v="6Sense"/>
    <s v="$5B"/>
    <d v="2021-03-30T00:00:00"/>
    <s v="Artificial intelligence"/>
    <s v="San Francisco"/>
    <s v="United States"/>
    <s v="North America"/>
    <n v="2013"/>
    <s v="$426M"/>
    <x v="288"/>
  </r>
  <r>
    <s v="6Sense"/>
    <s v="$5B"/>
    <d v="2021-03-30T00:00:00"/>
    <s v="Artificial intelligence"/>
    <s v="San Francisco"/>
    <s v="United States"/>
    <s v="North America"/>
    <n v="2013"/>
    <s v="$426M"/>
    <x v="24"/>
  </r>
  <r>
    <s v="6Sense"/>
    <s v="$5B"/>
    <d v="2021-03-30T00:00:00"/>
    <s v="Artificial intelligence"/>
    <s v="San Francisco"/>
    <s v="United States"/>
    <s v="North America"/>
    <n v="2013"/>
    <s v="$426M"/>
    <x v="18"/>
  </r>
  <r>
    <s v="Cerebral"/>
    <s v="$5B"/>
    <d v="2021-06-10T00:00:00"/>
    <s v="Health"/>
    <s v="San Francisco"/>
    <s v="United States"/>
    <s v="North America"/>
    <n v="2020"/>
    <s v="$462M"/>
    <x v="289"/>
  </r>
  <r>
    <s v="Cerebral"/>
    <s v="$5B"/>
    <d v="2021-06-10T00:00:00"/>
    <s v="Health"/>
    <s v="San Francisco"/>
    <s v="United States"/>
    <s v="North America"/>
    <n v="2020"/>
    <s v="$462M"/>
    <x v="290"/>
  </r>
  <r>
    <s v="Cerebral"/>
    <s v="$5B"/>
    <d v="2021-06-10T00:00:00"/>
    <s v="Health"/>
    <s v="San Francisco"/>
    <s v="United States"/>
    <s v="North America"/>
    <n v="2020"/>
    <s v="$462M"/>
    <x v="291"/>
  </r>
  <r>
    <s v="Creditas"/>
    <s v="$5B"/>
    <d v="2020-12-18T00:00:00"/>
    <s v="Fintech"/>
    <s v="Sao Paulo"/>
    <s v="Brazil"/>
    <s v="South America"/>
    <n v="2012"/>
    <s v="$824M"/>
    <x v="292"/>
  </r>
  <r>
    <s v="Creditas"/>
    <s v="$5B"/>
    <d v="2020-12-18T00:00:00"/>
    <s v="Fintech"/>
    <s v="Sao Paulo"/>
    <s v="Brazil"/>
    <s v="South America"/>
    <n v="2012"/>
    <s v="$824M"/>
    <x v="293"/>
  </r>
  <r>
    <s v="Creditas"/>
    <s v="$5B"/>
    <d v="2020-12-18T00:00:00"/>
    <s v="Fintech"/>
    <s v="Sao Paulo"/>
    <s v="Brazil"/>
    <s v="South America"/>
    <n v="2012"/>
    <s v="$824M"/>
    <x v="294"/>
  </r>
  <r>
    <s v="OneTrust"/>
    <s v="$5B"/>
    <d v="2019-07-11T00:00:00"/>
    <s v="Internet software &amp; services"/>
    <s v="Atlanta"/>
    <s v="United States"/>
    <s v="North America"/>
    <n v="2016"/>
    <s v="$926M"/>
    <x v="249"/>
  </r>
  <r>
    <s v="QuintoAndar"/>
    <s v="$5B"/>
    <d v="2019-09-09T00:00:00"/>
    <s v="E-commerce &amp; direct-to-consumer"/>
    <s v="Campinas"/>
    <s v="Brazil"/>
    <s v="South America"/>
    <n v="2012"/>
    <s v="$755M"/>
    <x v="292"/>
  </r>
  <r>
    <s v="QuintoAndar"/>
    <s v="$5B"/>
    <d v="2019-09-09T00:00:00"/>
    <s v="E-commerce &amp; direct-to-consumer"/>
    <s v="Campinas"/>
    <s v="Brazil"/>
    <s v="South America"/>
    <n v="2012"/>
    <s v="$755M"/>
    <x v="15"/>
  </r>
  <r>
    <s v="QuintoAndar"/>
    <s v="$5B"/>
    <d v="2019-09-09T00:00:00"/>
    <s v="E-commerce &amp; direct-to-consumer"/>
    <s v="Campinas"/>
    <s v="Brazil"/>
    <s v="South America"/>
    <n v="2012"/>
    <s v="$755M"/>
    <x v="3"/>
  </r>
  <r>
    <s v="C6 Bank"/>
    <s v="$5B"/>
    <d v="2020-12-02T00:00:00"/>
    <s v="Fintech"/>
    <s v="Sao Paulo"/>
    <s v="Brazil"/>
    <s v="South America"/>
    <n v="2018"/>
    <s v="$2B"/>
    <x v="295"/>
  </r>
  <r>
    <s v="Cockroach Labs"/>
    <s v="$5B"/>
    <d v="2021-01-12T00:00:00"/>
    <s v="Data management &amp; analytics"/>
    <s v="New York"/>
    <s v="United States"/>
    <s v="North America"/>
    <n v="2015"/>
    <s v="$633M"/>
    <x v="296"/>
  </r>
  <r>
    <s v="Cockroach Labs"/>
    <s v="$5B"/>
    <d v="2021-01-12T00:00:00"/>
    <s v="Data management &amp; analytics"/>
    <s v="New York"/>
    <s v="United States"/>
    <s v="North America"/>
    <n v="2015"/>
    <s v="$633M"/>
    <x v="242"/>
  </r>
  <r>
    <s v="Cockroach Labs"/>
    <s v="$5B"/>
    <d v="2021-01-12T00:00:00"/>
    <s v="Data management &amp; analytics"/>
    <s v="New York"/>
    <s v="United States"/>
    <s v="North America"/>
    <n v="2015"/>
    <s v="$633M"/>
    <x v="278"/>
  </r>
  <r>
    <s v="Hopper"/>
    <s v="$5B"/>
    <d v="2021-03-24T00:00:00"/>
    <s v="Travel"/>
    <s v="Montreal"/>
    <s v="Canada"/>
    <s v="North America"/>
    <n v="2007"/>
    <s v="$599M"/>
    <x v="297"/>
  </r>
  <r>
    <s v="Hopper"/>
    <s v="$5B"/>
    <d v="2021-03-24T00:00:00"/>
    <s v="Travel"/>
    <s v="Montreal"/>
    <s v="Canada"/>
    <s v="North America"/>
    <n v="2007"/>
    <s v="$599M"/>
    <x v="298"/>
  </r>
  <r>
    <s v="Hopper"/>
    <s v="$5B"/>
    <d v="2021-03-24T00:00:00"/>
    <s v="Travel"/>
    <s v="Montreal"/>
    <s v="Canada"/>
    <s v="North America"/>
    <n v="2007"/>
    <s v="$599M"/>
    <x v="299"/>
  </r>
  <r>
    <s v="Icertis"/>
    <s v="$5B"/>
    <d v="2019-07-17T00:00:00"/>
    <s v="Artificial intelligence"/>
    <s v="Bellevue"/>
    <s v="United States"/>
    <s v="North America"/>
    <n v="2009"/>
    <s v="$371M"/>
    <x v="300"/>
  </r>
  <r>
    <s v="Icertis"/>
    <s v="$5B"/>
    <d v="2019-07-17T00:00:00"/>
    <s v="Artificial intelligence"/>
    <s v="Bellevue"/>
    <s v="United States"/>
    <s v="North America"/>
    <n v="2009"/>
    <s v="$371M"/>
    <x v="301"/>
  </r>
  <r>
    <s v="Icertis"/>
    <s v="$5B"/>
    <d v="2019-07-17T00:00:00"/>
    <s v="Artificial intelligence"/>
    <s v="Bellevue"/>
    <s v="United States"/>
    <s v="North America"/>
    <n v="2009"/>
    <s v="$371M"/>
    <x v="302"/>
  </r>
  <r>
    <s v="Moon Active"/>
    <s v="$5B"/>
    <d v="2020-01-26T00:00:00"/>
    <s v="Mobile &amp; telecommunications"/>
    <s v="Tel Aviv"/>
    <s v="Israel"/>
    <s v="Asia"/>
    <n v="2011"/>
    <s v="$425M"/>
    <x v="249"/>
  </r>
  <r>
    <s v="Moon Active"/>
    <s v="$5B"/>
    <d v="2020-01-26T00:00:00"/>
    <s v="Mobile &amp; telecommunications"/>
    <s v="Tel Aviv"/>
    <s v="Israel"/>
    <s v="Asia"/>
    <n v="2011"/>
    <s v="$425M"/>
    <x v="303"/>
  </r>
  <r>
    <s v="OfBusiness"/>
    <s v="$5B"/>
    <d v="2021-07-31T00:00:00"/>
    <s v="E-commerce &amp; direct-to-consumer"/>
    <s v="Gurgaon"/>
    <s v="India"/>
    <s v="Asia"/>
    <n v="2015"/>
    <s v="$734M"/>
    <x v="304"/>
  </r>
  <r>
    <s v="OfBusiness"/>
    <s v="$5B"/>
    <d v="2021-07-31T00:00:00"/>
    <s v="E-commerce &amp; direct-to-consumer"/>
    <s v="Gurgaon"/>
    <s v="India"/>
    <s v="Asia"/>
    <n v="2015"/>
    <s v="$734M"/>
    <x v="305"/>
  </r>
  <r>
    <s v="OfBusiness"/>
    <s v="$5B"/>
    <d v="2021-07-31T00:00:00"/>
    <s v="E-commerce &amp; direct-to-consumer"/>
    <s v="Gurgaon"/>
    <s v="India"/>
    <s v="Asia"/>
    <n v="2015"/>
    <s v="$734M"/>
    <x v="3"/>
  </r>
  <r>
    <s v="Ola Electric Mobility"/>
    <s v="$5B"/>
    <d v="2019-07-02T00:00:00"/>
    <s v="Auto &amp; transportation"/>
    <s v="Bengaluru"/>
    <s v="India"/>
    <s v="Asia"/>
    <n v="2019"/>
    <s v="$761M"/>
    <x v="33"/>
  </r>
  <r>
    <s v="Ola Electric Mobility"/>
    <s v="$5B"/>
    <d v="2019-07-02T00:00:00"/>
    <s v="Auto &amp; transportation"/>
    <s v="Bengaluru"/>
    <s v="India"/>
    <s v="Asia"/>
    <n v="2019"/>
    <s v="$761M"/>
    <x v="160"/>
  </r>
  <r>
    <s v="Ola Electric Mobility"/>
    <s v="$5B"/>
    <d v="2019-07-02T00:00:00"/>
    <s v="Auto &amp; transportation"/>
    <s v="Bengaluru"/>
    <s v="India"/>
    <s v="Asia"/>
    <n v="2019"/>
    <s v="$761M"/>
    <x v="161"/>
  </r>
  <r>
    <s v="Pine Labs"/>
    <s v="$5B"/>
    <d v="2020-01-24T00:00:00"/>
    <s v="Fintech"/>
    <s v="Noida"/>
    <s v="India"/>
    <s v="Asia"/>
    <n v="1998"/>
    <s v="$903M"/>
    <x v="159"/>
  </r>
  <r>
    <s v="Pine Labs"/>
    <s v="$5B"/>
    <d v="2020-01-24T00:00:00"/>
    <s v="Fintech"/>
    <s v="Noida"/>
    <s v="India"/>
    <s v="Asia"/>
    <n v="1998"/>
    <s v="$903M"/>
    <x v="306"/>
  </r>
  <r>
    <s v="Pine Labs"/>
    <s v="$5B"/>
    <d v="2020-01-24T00:00:00"/>
    <s v="Fintech"/>
    <s v="Noida"/>
    <s v="India"/>
    <s v="Asia"/>
    <n v="1998"/>
    <s v="$903M"/>
    <x v="307"/>
  </r>
  <r>
    <s v="Qonto"/>
    <s v="$5B"/>
    <d v="2022-01-11T00:00:00"/>
    <s v="Fintech"/>
    <s v="Paris"/>
    <s v="France"/>
    <s v="Europe"/>
    <n v="2016"/>
    <s v="$704M"/>
    <x v="277"/>
  </r>
  <r>
    <s v="Qonto"/>
    <s v="$5B"/>
    <d v="2022-01-11T00:00:00"/>
    <s v="Fintech"/>
    <s v="Paris"/>
    <s v="France"/>
    <s v="Europe"/>
    <n v="2016"/>
    <s v="$704M"/>
    <x v="146"/>
  </r>
  <r>
    <s v="Qonto"/>
    <s v="$5B"/>
    <d v="2022-01-11T00:00:00"/>
    <s v="Fintech"/>
    <s v="Paris"/>
    <s v="France"/>
    <s v="Europe"/>
    <n v="2016"/>
    <s v="$704M"/>
    <x v="56"/>
  </r>
  <r>
    <s v="SambaNova Systems"/>
    <s v="$5B"/>
    <d v="2021-04-13T00:00:00"/>
    <s v="Data management &amp; analytics"/>
    <s v="Palo Alto"/>
    <s v="United States"/>
    <s v="North America"/>
    <n v="2017"/>
    <s v="$1B"/>
    <x v="308"/>
  </r>
  <r>
    <s v="SambaNova Systems"/>
    <s v="$5B"/>
    <d v="2021-04-13T00:00:00"/>
    <s v="Data management &amp; analytics"/>
    <s v="Palo Alto"/>
    <s v="United States"/>
    <s v="North America"/>
    <n v="2017"/>
    <s v="$1B"/>
    <x v="61"/>
  </r>
  <r>
    <s v="SambaNova Systems"/>
    <s v="$5B"/>
    <d v="2021-04-13T00:00:00"/>
    <s v="Data management &amp; analytics"/>
    <s v="Palo Alto"/>
    <s v="United States"/>
    <s v="North America"/>
    <n v="2017"/>
    <s v="$1B"/>
    <x v="309"/>
  </r>
  <r>
    <s v="United Imaging Healthcare"/>
    <s v="$5B"/>
    <d v="2017-09-15T00:00:00"/>
    <s v="Health"/>
    <s v="Shanghai"/>
    <s v="China"/>
    <s v="Asia"/>
    <n v="2011"/>
    <s v="$503M"/>
    <x v="310"/>
  </r>
  <r>
    <s v="United Imaging Healthcare"/>
    <s v="$5B"/>
    <d v="2017-09-15T00:00:00"/>
    <s v="Health"/>
    <s v="Shanghai"/>
    <s v="China"/>
    <s v="Asia"/>
    <n v="2011"/>
    <s v="$503M"/>
    <x v="311"/>
  </r>
  <r>
    <s v="United Imaging Healthcare"/>
    <s v="$5B"/>
    <d v="2017-09-15T00:00:00"/>
    <s v="Health"/>
    <s v="Shanghai"/>
    <s v="China"/>
    <s v="Asia"/>
    <n v="2011"/>
    <s v="$503M"/>
    <x v="312"/>
  </r>
  <r>
    <s v="WM Motor"/>
    <s v="$5B"/>
    <d v="2019-03-08T00:00:00"/>
    <s v="Auto &amp; transportation"/>
    <s v="Shanghai"/>
    <s v="China"/>
    <s v="Asia"/>
    <n v="2015"/>
    <s v="$4B"/>
    <x v="313"/>
  </r>
  <r>
    <s v="WM Motor"/>
    <s v="$5B"/>
    <d v="2019-03-08T00:00:00"/>
    <s v="Auto &amp; transportation"/>
    <s v="Shanghai"/>
    <s v="China"/>
    <s v="Asia"/>
    <n v="2015"/>
    <s v="$4B"/>
    <x v="314"/>
  </r>
  <r>
    <s v="WM Motor"/>
    <s v="$5B"/>
    <d v="2019-03-08T00:00:00"/>
    <s v="Auto &amp; transportation"/>
    <s v="Shanghai"/>
    <s v="China"/>
    <s v="Asia"/>
    <n v="2015"/>
    <s v="$4B"/>
    <x v="45"/>
  </r>
  <r>
    <s v="ZEPZ"/>
    <s v="$5B"/>
    <d v="2021-08-23T00:00:00"/>
    <s v="Fintech"/>
    <s v="London"/>
    <s v="United Kingdom"/>
    <s v="Europe"/>
    <n v="2010"/>
    <s v="$655M"/>
    <x v="46"/>
  </r>
  <r>
    <s v="ZEPZ"/>
    <s v="$5B"/>
    <d v="2021-08-23T00:00:00"/>
    <s v="Fintech"/>
    <s v="London"/>
    <s v="United Kingdom"/>
    <s v="Europe"/>
    <n v="2010"/>
    <s v="$655M"/>
    <x v="48"/>
  </r>
  <r>
    <s v="ZEPZ"/>
    <s v="$5B"/>
    <d v="2021-08-23T00:00:00"/>
    <s v="Fintech"/>
    <s v="London"/>
    <s v="United Kingdom"/>
    <s v="Europe"/>
    <n v="2010"/>
    <s v="$655M"/>
    <x v="315"/>
  </r>
  <r>
    <s v="Abogen"/>
    <s v="$4B"/>
    <d v="2021-11-29T00:00:00"/>
    <s v="Health"/>
    <s v="Suzhou"/>
    <s v="China"/>
    <s v="Asia"/>
    <n v="2019"/>
    <s v="$1B"/>
    <x v="41"/>
  </r>
  <r>
    <s v="Abogen"/>
    <s v="$4B"/>
    <d v="2021-11-29T00:00:00"/>
    <s v="Health"/>
    <s v="Suzhou"/>
    <s v="China"/>
    <s v="Asia"/>
    <n v="2019"/>
    <s v="$1B"/>
    <x v="3"/>
  </r>
  <r>
    <s v="Abogen"/>
    <s v="$4B"/>
    <d v="2021-11-29T00:00:00"/>
    <s v="Health"/>
    <s v="Suzhou"/>
    <s v="China"/>
    <s v="Asia"/>
    <n v="2019"/>
    <s v="$1B"/>
    <x v="273"/>
  </r>
  <r>
    <s v="Greensill"/>
    <s v="$4B"/>
    <d v="2018-07-16T00:00:00"/>
    <s v="Fintech"/>
    <s v="London"/>
    <s v="United Kingdom"/>
    <s v="Europe"/>
    <n v="2011"/>
    <s v="$2B"/>
    <x v="33"/>
  </r>
  <r>
    <s v="Greensill"/>
    <s v="$4B"/>
    <d v="2018-07-16T00:00:00"/>
    <s v="Fintech"/>
    <s v="London"/>
    <s v="United Kingdom"/>
    <s v="Europe"/>
    <n v="2011"/>
    <s v="$2B"/>
    <x v="15"/>
  </r>
  <r>
    <s v="HyalRoute"/>
    <s v="$4B"/>
    <d v="2020-05-26T00:00:00"/>
    <s v="Mobile &amp; telecommunications"/>
    <m/>
    <s v="Singapore"/>
    <s v="Asia"/>
    <n v="2015"/>
    <s v="$263M"/>
    <x v="316"/>
  </r>
  <r>
    <s v="Radiology Partners"/>
    <s v="$4B"/>
    <d v="2018-02-26T00:00:00"/>
    <s v="Health"/>
    <s v="El Segundo"/>
    <s v="United States"/>
    <s v="North America"/>
    <n v="2012"/>
    <s v="$1B"/>
    <x v="63"/>
  </r>
  <r>
    <s v="Radiology Partners"/>
    <s v="$4B"/>
    <d v="2018-02-26T00:00:00"/>
    <s v="Health"/>
    <s v="El Segundo"/>
    <s v="United States"/>
    <s v="North America"/>
    <n v="2012"/>
    <s v="$1B"/>
    <x v="317"/>
  </r>
  <r>
    <s v="Yello Mobile"/>
    <s v="$4B"/>
    <d v="2014-11-11T00:00:00"/>
    <s v="Mobile &amp; telecommunications"/>
    <s v="Seoul"/>
    <s v="South Korea"/>
    <s v="Asia"/>
    <n v="2012"/>
    <s v="$216M"/>
    <x v="318"/>
  </r>
  <r>
    <s v="Turing"/>
    <s v="$4B"/>
    <d v="2021-12-20T00:00:00"/>
    <s v="Internet software &amp; services"/>
    <s v="Palo Alto"/>
    <s v="United States"/>
    <s v="North America"/>
    <n v="2018"/>
    <s v="$128M"/>
    <x v="319"/>
  </r>
  <r>
    <s v="Turing"/>
    <s v="$4B"/>
    <d v="2021-12-20T00:00:00"/>
    <s v="Internet software &amp; services"/>
    <s v="Palo Alto"/>
    <s v="United States"/>
    <s v="North America"/>
    <n v="2018"/>
    <s v="$128M"/>
    <x v="320"/>
  </r>
  <r>
    <s v="Turing"/>
    <s v="$4B"/>
    <d v="2021-12-20T00:00:00"/>
    <s v="Internet software &amp; services"/>
    <s v="Palo Alto"/>
    <s v="United States"/>
    <s v="North America"/>
    <n v="2018"/>
    <s v="$128M"/>
    <x v="47"/>
  </r>
  <r>
    <s v="Lenskart"/>
    <s v="$4B"/>
    <d v="2019-12-20T00:00:00"/>
    <s v="E-commerce &amp; direct-to-consumer"/>
    <s v="Faridabad"/>
    <s v="India"/>
    <s v="Asia"/>
    <n v="2008"/>
    <s v="$776M"/>
    <x v="321"/>
  </r>
  <r>
    <s v="Lenskart"/>
    <s v="$4B"/>
    <d v="2019-12-20T00:00:00"/>
    <s v="E-commerce &amp; direct-to-consumer"/>
    <s v="Faridabad"/>
    <s v="India"/>
    <s v="Asia"/>
    <n v="2008"/>
    <s v="$776M"/>
    <x v="322"/>
  </r>
  <r>
    <s v="Lenskart"/>
    <s v="$4B"/>
    <d v="2019-12-20T00:00:00"/>
    <s v="E-commerce &amp; direct-to-consumer"/>
    <s v="Faridabad"/>
    <s v="India"/>
    <s v="Asia"/>
    <n v="2008"/>
    <s v="$776M"/>
    <x v="32"/>
  </r>
  <r>
    <s v="Kraken"/>
    <s v="$4B"/>
    <d v="2019-06-25T00:00:00"/>
    <s v="Fintech"/>
    <s v="San Francisco"/>
    <s v="United States"/>
    <s v="North America"/>
    <n v="2011"/>
    <s v="$119M"/>
    <x v="323"/>
  </r>
  <r>
    <s v="Kraken"/>
    <s v="$4B"/>
    <d v="2019-06-25T00:00:00"/>
    <s v="Fintech"/>
    <s v="San Francisco"/>
    <s v="United States"/>
    <s v="North America"/>
    <n v="2011"/>
    <s v="$119M"/>
    <x v="324"/>
  </r>
  <r>
    <s v="Kraken"/>
    <s v="$4B"/>
    <d v="2019-06-25T00:00:00"/>
    <s v="Fintech"/>
    <s v="San Francisco"/>
    <s v="United States"/>
    <s v="North America"/>
    <n v="2011"/>
    <s v="$119M"/>
    <x v="325"/>
  </r>
  <r>
    <s v="Horizon Robotics"/>
    <s v="$4B"/>
    <d v="2019-02-27T00:00:00"/>
    <s v="Artificial intelligence"/>
    <s v="Beijing"/>
    <s v="China"/>
    <s v="Asia"/>
    <n v="2015"/>
    <s v="$2B"/>
    <x v="41"/>
  </r>
  <r>
    <s v="Horizon Robotics"/>
    <s v="$4B"/>
    <d v="2019-02-27T00:00:00"/>
    <s v="Artificial intelligence"/>
    <s v="Beijing"/>
    <s v="China"/>
    <s v="Asia"/>
    <n v="2015"/>
    <s v="$2B"/>
    <x v="314"/>
  </r>
  <r>
    <s v="Horizon Robotics"/>
    <s v="$4B"/>
    <d v="2019-02-27T00:00:00"/>
    <s v="Artificial intelligence"/>
    <s v="Beijing"/>
    <s v="China"/>
    <s v="Asia"/>
    <n v="2015"/>
    <s v="$2B"/>
    <x v="326"/>
  </r>
  <r>
    <s v="MoonPay"/>
    <s v="$4B"/>
    <d v="2021-11-22T00:00:00"/>
    <s v="Fintech"/>
    <s v="Miami"/>
    <s v="United States"/>
    <s v="North America"/>
    <n v="2019"/>
    <s v="$555M"/>
    <x v="63"/>
  </r>
  <r>
    <s v="MoonPay"/>
    <s v="$4B"/>
    <d v="2021-11-22T00:00:00"/>
    <s v="Fintech"/>
    <s v="Miami"/>
    <s v="United States"/>
    <s v="North America"/>
    <n v="2019"/>
    <s v="$555M"/>
    <x v="119"/>
  </r>
  <r>
    <s v="MoonPay"/>
    <s v="$4B"/>
    <d v="2021-11-22T00:00:00"/>
    <s v="Fintech"/>
    <s v="Miami"/>
    <s v="United States"/>
    <s v="North America"/>
    <n v="2019"/>
    <s v="$555M"/>
    <x v="160"/>
  </r>
  <r>
    <s v="Celsius Network"/>
    <s v="$4B"/>
    <d v="2021-10-12T00:00:00"/>
    <s v="Fintech"/>
    <s v="Hoboken"/>
    <s v="United States"/>
    <s v="North America"/>
    <n v="2017"/>
    <s v="$864M"/>
    <x v="327"/>
  </r>
  <r>
    <s v="Celsius Network"/>
    <s v="$4B"/>
    <d v="2021-10-12T00:00:00"/>
    <s v="Fintech"/>
    <s v="Hoboken"/>
    <s v="United States"/>
    <s v="North America"/>
    <n v="2017"/>
    <s v="$864M"/>
    <x v="328"/>
  </r>
  <r>
    <s v="ChargeBee Technologies"/>
    <s v="$4B"/>
    <d v="2021-04-20T00:00:00"/>
    <s v="Fintech"/>
    <s v="Walnut"/>
    <s v="United States"/>
    <s v="North America"/>
    <n v="2011"/>
    <s v="$468M"/>
    <x v="249"/>
  </r>
  <r>
    <s v="ChargeBee Technologies"/>
    <s v="$4B"/>
    <d v="2021-04-20T00:00:00"/>
    <s v="Fintech"/>
    <s v="Walnut"/>
    <s v="United States"/>
    <s v="North America"/>
    <n v="2011"/>
    <s v="$468M"/>
    <x v="160"/>
  </r>
  <r>
    <s v="ChargeBee Technologies"/>
    <s v="$4B"/>
    <d v="2021-04-20T00:00:00"/>
    <s v="Fintech"/>
    <s v="Walnut"/>
    <s v="United States"/>
    <s v="North America"/>
    <n v="2011"/>
    <s v="$468M"/>
    <x v="142"/>
  </r>
  <r>
    <s v="Coalition"/>
    <s v="$4B"/>
    <d v="2021-03-17T00:00:00"/>
    <s v="Cybersecurity"/>
    <s v="San Francisco"/>
    <s v="United States"/>
    <s v="North America"/>
    <n v="2017"/>
    <s v="$505M"/>
    <x v="265"/>
  </r>
  <r>
    <s v="Coalition"/>
    <s v="$4B"/>
    <d v="2021-03-17T00:00:00"/>
    <s v="Cybersecurity"/>
    <s v="San Francisco"/>
    <s v="United States"/>
    <s v="North America"/>
    <n v="2017"/>
    <s v="$505M"/>
    <x v="266"/>
  </r>
  <r>
    <s v="Coalition"/>
    <s v="$4B"/>
    <d v="2021-03-17T00:00:00"/>
    <s v="Cybersecurity"/>
    <s v="San Francisco"/>
    <s v="United States"/>
    <s v="North America"/>
    <n v="2017"/>
    <s v="$505M"/>
    <x v="267"/>
  </r>
  <r>
    <s v="Commure"/>
    <s v="$4B"/>
    <d v="2021-09-16T00:00:00"/>
    <s v="Internet software &amp; services"/>
    <s v="San Francisco"/>
    <s v="United States"/>
    <s v="North America"/>
    <n v="2017"/>
    <s v="$542M"/>
    <x v="70"/>
  </r>
  <r>
    <s v="Commure"/>
    <s v="$4B"/>
    <d v="2021-09-16T00:00:00"/>
    <s v="Internet software &amp; services"/>
    <s v="San Francisco"/>
    <s v="United States"/>
    <s v="North America"/>
    <n v="2017"/>
    <s v="$542M"/>
    <x v="329"/>
  </r>
  <r>
    <s v="Flock Safety"/>
    <s v="$4B"/>
    <d v="2021-07-13T00:00:00"/>
    <s v="Hardware"/>
    <s v="Atlanta"/>
    <s v="United States"/>
    <s v="North America"/>
    <n v="2017"/>
    <s v="$381M"/>
    <x v="219"/>
  </r>
  <r>
    <s v="Flock Safety"/>
    <s v="$4B"/>
    <d v="2021-07-13T00:00:00"/>
    <s v="Hardware"/>
    <s v="Atlanta"/>
    <s v="United States"/>
    <s v="North America"/>
    <n v="2017"/>
    <s v="$381M"/>
    <x v="330"/>
  </r>
  <r>
    <s v="Flock Safety"/>
    <s v="$4B"/>
    <d v="2021-07-13T00:00:00"/>
    <s v="Hardware"/>
    <s v="Atlanta"/>
    <s v="United States"/>
    <s v="North America"/>
    <n v="2017"/>
    <s v="$381M"/>
    <x v="160"/>
  </r>
  <r>
    <s v="Handshake"/>
    <s v="$4B"/>
    <d v="2021-05-12T00:00:00"/>
    <s v="Internet software &amp; services"/>
    <s v="San Francisco"/>
    <s v="United States"/>
    <s v="North America"/>
    <n v="2014"/>
    <s v="$434M"/>
    <x v="331"/>
  </r>
  <r>
    <s v="Handshake"/>
    <s v="$4B"/>
    <d v="2021-05-12T00:00:00"/>
    <s v="Internet software &amp; services"/>
    <s v="San Francisco"/>
    <s v="United States"/>
    <s v="North America"/>
    <n v="2014"/>
    <s v="$434M"/>
    <x v="112"/>
  </r>
  <r>
    <s v="Handshake"/>
    <s v="$4B"/>
    <d v="2021-05-12T00:00:00"/>
    <s v="Internet software &amp; services"/>
    <s v="San Francisco"/>
    <s v="United States"/>
    <s v="North America"/>
    <n v="2014"/>
    <s v="$434M"/>
    <x v="332"/>
  </r>
  <r>
    <s v="Highspot"/>
    <s v="$4B"/>
    <d v="2021-02-22T00:00:00"/>
    <s v="Internet software &amp; services"/>
    <s v="Seattle"/>
    <s v="United States"/>
    <s v="North America"/>
    <n v="2013"/>
    <s v="$643M"/>
    <x v="333"/>
  </r>
  <r>
    <s v="Highspot"/>
    <s v="$4B"/>
    <d v="2021-02-22T00:00:00"/>
    <s v="Internet software &amp; services"/>
    <s v="Seattle"/>
    <s v="United States"/>
    <s v="North America"/>
    <n v="2013"/>
    <s v="$643M"/>
    <x v="334"/>
  </r>
  <r>
    <s v="Highspot"/>
    <s v="$4B"/>
    <d v="2021-02-22T00:00:00"/>
    <s v="Internet software &amp; services"/>
    <s v="Seattle"/>
    <s v="United States"/>
    <s v="North America"/>
    <n v="2013"/>
    <s v="$643M"/>
    <x v="129"/>
  </r>
  <r>
    <s v="Indigo Ag"/>
    <s v="$4B"/>
    <d v="2017-09-26T00:00:00"/>
    <s v="Artificial intelligence"/>
    <s v="Boston"/>
    <s v="United States"/>
    <s v="North America"/>
    <n v="2014"/>
    <s v="$1B"/>
    <x v="335"/>
  </r>
  <r>
    <s v="Indigo Ag"/>
    <s v="$4B"/>
    <d v="2017-09-26T00:00:00"/>
    <s v="Artificial intelligence"/>
    <s v="Boston"/>
    <s v="United States"/>
    <s v="North America"/>
    <n v="2014"/>
    <s v="$1B"/>
    <x v="336"/>
  </r>
  <r>
    <s v="Indigo Ag"/>
    <s v="$4B"/>
    <d v="2017-09-26T00:00:00"/>
    <s v="Artificial intelligence"/>
    <s v="Boston"/>
    <s v="United States"/>
    <s v="North America"/>
    <n v="2014"/>
    <s v="$1B"/>
    <x v="337"/>
  </r>
  <r>
    <s v="Mirakl"/>
    <s v="$4B"/>
    <d v="2020-09-22T00:00:00"/>
    <s v="E-commerce &amp; direct-to-consumer"/>
    <s v="Paris"/>
    <s v="France"/>
    <s v="Europe"/>
    <n v="2011"/>
    <s v="$948M"/>
    <x v="338"/>
  </r>
  <r>
    <s v="Mirakl"/>
    <s v="$4B"/>
    <d v="2020-09-22T00:00:00"/>
    <s v="E-commerce &amp; direct-to-consumer"/>
    <s v="Paris"/>
    <s v="France"/>
    <s v="Europe"/>
    <n v="2011"/>
    <s v="$948M"/>
    <x v="107"/>
  </r>
  <r>
    <s v="Mirakl"/>
    <s v="$4B"/>
    <d v="2020-09-22T00:00:00"/>
    <s v="E-commerce &amp; direct-to-consumer"/>
    <s v="Paris"/>
    <s v="France"/>
    <s v="Europe"/>
    <n v="2011"/>
    <s v="$948M"/>
    <x v="339"/>
  </r>
  <r>
    <s v="Rec Room"/>
    <s v="$4B"/>
    <d v="2021-03-23T00:00:00"/>
    <s v="Internet software &amp; services"/>
    <s v="Seattle"/>
    <s v="United States"/>
    <s v="North America"/>
    <n v="2016"/>
    <s v="$294M"/>
    <x v="340"/>
  </r>
  <r>
    <s v="Rec Room"/>
    <s v="$4B"/>
    <d v="2021-03-23T00:00:00"/>
    <s v="Internet software &amp; services"/>
    <s v="Seattle"/>
    <s v="United States"/>
    <s v="North America"/>
    <n v="2016"/>
    <s v="$294M"/>
    <x v="14"/>
  </r>
  <r>
    <s v="Rec Room"/>
    <s v="$4B"/>
    <d v="2021-03-23T00:00:00"/>
    <s v="Internet software &amp; services"/>
    <s v="Seattle"/>
    <s v="United States"/>
    <s v="North America"/>
    <n v="2016"/>
    <s v="$294M"/>
    <x v="65"/>
  </r>
  <r>
    <s v="Tekion"/>
    <s v="$4B"/>
    <d v="2020-10-21T00:00:00"/>
    <s v="Internet software &amp; services"/>
    <s v="San Ramon"/>
    <s v="United States"/>
    <s v="North America"/>
    <n v="2016"/>
    <s v="$435M"/>
    <x v="341"/>
  </r>
  <r>
    <s v="Tekion"/>
    <s v="$4B"/>
    <d v="2020-10-21T00:00:00"/>
    <s v="Internet software &amp; services"/>
    <s v="San Ramon"/>
    <s v="United States"/>
    <s v="North America"/>
    <n v="2016"/>
    <s v="$435M"/>
    <x v="65"/>
  </r>
  <r>
    <s v="Tekion"/>
    <s v="$4B"/>
    <d v="2020-10-21T00:00:00"/>
    <s v="Internet software &amp; services"/>
    <s v="San Ramon"/>
    <s v="United States"/>
    <s v="North America"/>
    <n v="2016"/>
    <s v="$435M"/>
    <x v="133"/>
  </r>
  <r>
    <s v="Otto Bock HealthCare"/>
    <s v="$4B"/>
    <d v="2017-06-24T00:00:00"/>
    <s v="Health"/>
    <s v="Duderstadt"/>
    <s v="Germany"/>
    <s v="Europe"/>
    <n v="1919"/>
    <s v="$0M"/>
    <x v="342"/>
  </r>
  <r>
    <s v="Outreach"/>
    <s v="$4B"/>
    <d v="2019-04-16T00:00:00"/>
    <s v="Internet software &amp; services"/>
    <s v="Seattle"/>
    <s v="United States"/>
    <s v="North America"/>
    <n v="2011"/>
    <s v="$489M"/>
    <x v="343"/>
  </r>
  <r>
    <s v="Outreach"/>
    <s v="$4B"/>
    <d v="2019-04-16T00:00:00"/>
    <s v="Internet software &amp; services"/>
    <s v="Seattle"/>
    <s v="United States"/>
    <s v="North America"/>
    <n v="2011"/>
    <s v="$489M"/>
    <x v="344"/>
  </r>
  <r>
    <s v="Outreach"/>
    <s v="$4B"/>
    <d v="2019-04-16T00:00:00"/>
    <s v="Internet software &amp; services"/>
    <s v="Seattle"/>
    <s v="United States"/>
    <s v="North America"/>
    <n v="2011"/>
    <s v="$489M"/>
    <x v="345"/>
  </r>
  <r>
    <s v="WeRide"/>
    <s v="$4B"/>
    <d v="2020-12-23T00:00:00"/>
    <s v="Auto &amp; transportation"/>
    <s v="Guangzhou"/>
    <s v="China"/>
    <s v="Asia"/>
    <n v="2017"/>
    <s v="$1B"/>
    <x v="346"/>
  </r>
  <r>
    <s v="WeRide"/>
    <s v="$4B"/>
    <d v="2020-12-23T00:00:00"/>
    <s v="Auto &amp; transportation"/>
    <s v="Guangzhou"/>
    <s v="China"/>
    <s v="Asia"/>
    <n v="2017"/>
    <s v="$1B"/>
    <x v="347"/>
  </r>
  <r>
    <s v="WeRide"/>
    <s v="$4B"/>
    <d v="2020-12-23T00:00:00"/>
    <s v="Auto &amp; transportation"/>
    <s v="Guangzhou"/>
    <s v="China"/>
    <s v="Asia"/>
    <n v="2017"/>
    <s v="$1B"/>
    <x v="273"/>
  </r>
  <r>
    <s v="Applied Intuition"/>
    <s v="$4B"/>
    <d v="2020-10-22T00:00:00"/>
    <s v="Data management &amp; analytics"/>
    <s v="Sunnyvale"/>
    <s v="United States"/>
    <s v="North America"/>
    <n v="2017"/>
    <s v="$352M"/>
    <x v="22"/>
  </r>
  <r>
    <s v="Applied Intuition"/>
    <s v="$4B"/>
    <d v="2020-10-22T00:00:00"/>
    <s v="Data management &amp; analytics"/>
    <s v="Sunnyvale"/>
    <s v="United States"/>
    <s v="North America"/>
    <n v="2017"/>
    <s v="$352M"/>
    <x v="348"/>
  </r>
  <r>
    <s v="Applied Intuition"/>
    <s v="$4B"/>
    <d v="2020-10-22T00:00:00"/>
    <s v="Data management &amp; analytics"/>
    <s v="Sunnyvale"/>
    <s v="United States"/>
    <s v="North America"/>
    <n v="2017"/>
    <s v="$352M"/>
    <x v="52"/>
  </r>
  <r>
    <s v="Course Hero"/>
    <s v="$4B"/>
    <d v="2020-02-12T00:00:00"/>
    <s v="Edtech"/>
    <s v="Redwood City"/>
    <s v="United States"/>
    <s v="North America"/>
    <n v="2006"/>
    <s v="$477M"/>
    <x v="349"/>
  </r>
  <r>
    <s v="Course Hero"/>
    <s v="$4B"/>
    <d v="2020-02-12T00:00:00"/>
    <s v="Edtech"/>
    <s v="Redwood City"/>
    <s v="United States"/>
    <s v="North America"/>
    <n v="2006"/>
    <s v="$477M"/>
    <x v="350"/>
  </r>
  <r>
    <s v="Course Hero"/>
    <s v="$4B"/>
    <d v="2020-02-12T00:00:00"/>
    <s v="Edtech"/>
    <s v="Redwood City"/>
    <s v="United States"/>
    <s v="North America"/>
    <n v="2006"/>
    <s v="$477M"/>
    <x v="351"/>
  </r>
  <r>
    <s v="Relativity"/>
    <s v="$4B"/>
    <d v="2021-03-18T00:00:00"/>
    <s v="Internet software &amp; services"/>
    <s v="Chicago"/>
    <s v="United States"/>
    <s v="North America"/>
    <n v="2001"/>
    <s v="$125M"/>
    <x v="352"/>
  </r>
  <r>
    <s v="Relativity"/>
    <s v="$4B"/>
    <d v="2021-03-18T00:00:00"/>
    <s v="Internet software &amp; services"/>
    <s v="Chicago"/>
    <s v="United States"/>
    <s v="North America"/>
    <n v="2001"/>
    <s v="$125M"/>
    <x v="117"/>
  </r>
  <r>
    <s v="Whoop"/>
    <s v="$4B"/>
    <d v="2020-10-28T00:00:00"/>
    <s v="E-commerce &amp; direct-to-consumer"/>
    <s v="Boston"/>
    <s v="United States"/>
    <s v="North America"/>
    <n v="2012"/>
    <s v="$404M"/>
    <x v="185"/>
  </r>
  <r>
    <s v="Whoop"/>
    <s v="$4B"/>
    <d v="2020-10-28T00:00:00"/>
    <s v="E-commerce &amp; direct-to-consumer"/>
    <s v="Boston"/>
    <s v="United States"/>
    <s v="North America"/>
    <n v="2012"/>
    <s v="$404M"/>
    <x v="353"/>
  </r>
  <r>
    <s v="Whoop"/>
    <s v="$4B"/>
    <d v="2020-10-28T00:00:00"/>
    <s v="E-commerce &amp; direct-to-consumer"/>
    <s v="Boston"/>
    <s v="United States"/>
    <s v="North America"/>
    <n v="2012"/>
    <s v="$404M"/>
    <x v="354"/>
  </r>
  <r>
    <s v="Arctic Wolf Networks"/>
    <s v="$4B"/>
    <d v="2020-10-22T00:00:00"/>
    <s v="Cybersecurity"/>
    <s v="Eden Prairie"/>
    <s v="United States"/>
    <s v="North America"/>
    <n v="2012"/>
    <s v="$498M"/>
    <x v="60"/>
  </r>
  <r>
    <s v="Arctic Wolf Networks"/>
    <s v="$4B"/>
    <d v="2020-10-22T00:00:00"/>
    <s v="Cybersecurity"/>
    <s v="Eden Prairie"/>
    <s v="United States"/>
    <s v="North America"/>
    <n v="2012"/>
    <s v="$498M"/>
    <x v="226"/>
  </r>
  <r>
    <s v="Arctic Wolf Networks"/>
    <s v="$4B"/>
    <d v="2020-10-22T00:00:00"/>
    <s v="Cybersecurity"/>
    <s v="Eden Prairie"/>
    <s v="United States"/>
    <s v="North America"/>
    <n v="2012"/>
    <s v="$498M"/>
    <x v="276"/>
  </r>
  <r>
    <s v="GOAT"/>
    <s v="$4B"/>
    <d v="2020-09-23T00:00:00"/>
    <s v="E-commerce &amp; direct-to-consumer"/>
    <s v="Culver City"/>
    <s v="United States"/>
    <s v="North America"/>
    <n v="2015"/>
    <s v="$493M"/>
    <x v="355"/>
  </r>
  <r>
    <s v="GOAT"/>
    <s v="$4B"/>
    <d v="2020-09-23T00:00:00"/>
    <s v="E-commerce &amp; direct-to-consumer"/>
    <s v="Culver City"/>
    <s v="United States"/>
    <s v="North America"/>
    <n v="2015"/>
    <s v="$493M"/>
    <x v="356"/>
  </r>
  <r>
    <s v="GOAT"/>
    <s v="$4B"/>
    <d v="2020-09-23T00:00:00"/>
    <s v="E-commerce &amp; direct-to-consumer"/>
    <s v="Culver City"/>
    <s v="United States"/>
    <s v="North America"/>
    <n v="2015"/>
    <s v="$493M"/>
    <x v="357"/>
  </r>
  <r>
    <s v="Noom"/>
    <s v="$4B"/>
    <d v="2021-05-24T00:00:00"/>
    <s v="Health"/>
    <s v="New York"/>
    <s v="United States"/>
    <s v="North America"/>
    <n v="2006"/>
    <s v="$657M"/>
    <x v="134"/>
  </r>
  <r>
    <s v="Noom"/>
    <s v="$4B"/>
    <d v="2021-05-24T00:00:00"/>
    <s v="Health"/>
    <s v="New York"/>
    <s v="United States"/>
    <s v="North America"/>
    <n v="2006"/>
    <s v="$657M"/>
    <x v="358"/>
  </r>
  <r>
    <s v="Noom"/>
    <s v="$4B"/>
    <d v="2021-05-24T00:00:00"/>
    <s v="Health"/>
    <s v="New York"/>
    <s v="United States"/>
    <s v="North America"/>
    <n v="2006"/>
    <s v="$657M"/>
    <x v="359"/>
  </r>
  <r>
    <s v="Papaya Global"/>
    <s v="$4B"/>
    <d v="2021-03-04T00:00:00"/>
    <s v="Internet software &amp; services"/>
    <s v="New York"/>
    <s v="United States"/>
    <s v="North America"/>
    <n v="2016"/>
    <s v="$440M"/>
    <x v="116"/>
  </r>
  <r>
    <s v="Papaya Global"/>
    <s v="$4B"/>
    <d v="2021-03-04T00:00:00"/>
    <s v="Internet software &amp; services"/>
    <s v="New York"/>
    <s v="United States"/>
    <s v="North America"/>
    <n v="2016"/>
    <s v="$440M"/>
    <x v="18"/>
  </r>
  <r>
    <s v="Papaya Global"/>
    <s v="$4B"/>
    <d v="2021-03-04T00:00:00"/>
    <s v="Internet software &amp; services"/>
    <s v="New York"/>
    <s v="United States"/>
    <s v="North America"/>
    <n v="2016"/>
    <s v="$440M"/>
    <x v="360"/>
  </r>
  <r>
    <s v="Redwood Materials"/>
    <s v="$4B"/>
    <d v="2021-07-28T00:00:00"/>
    <s v="Other"/>
    <s v="Carson City"/>
    <s v="United States"/>
    <s v="North America"/>
    <n v="2017"/>
    <s v="$792M"/>
    <x v="361"/>
  </r>
  <r>
    <s v="Redwood Materials"/>
    <s v="$4B"/>
    <d v="2021-07-28T00:00:00"/>
    <s v="Other"/>
    <s v="Carson City"/>
    <s v="United States"/>
    <s v="North America"/>
    <n v="2017"/>
    <s v="$792M"/>
    <x v="362"/>
  </r>
  <r>
    <s v="Redwood Materials"/>
    <s v="$4B"/>
    <d v="2021-07-28T00:00:00"/>
    <s v="Other"/>
    <s v="Carson City"/>
    <s v="United States"/>
    <s v="North America"/>
    <n v="2017"/>
    <s v="$792M"/>
    <x v="363"/>
  </r>
  <r>
    <s v="ShareChat"/>
    <s v="$4B"/>
    <d v="2021-04-08T00:00:00"/>
    <s v="Internet software &amp; services"/>
    <s v="Bengaluru"/>
    <s v="India"/>
    <s v="Asia"/>
    <n v="2015"/>
    <s v="$1B"/>
    <x v="364"/>
  </r>
  <r>
    <s v="ShareChat"/>
    <s v="$4B"/>
    <d v="2021-04-08T00:00:00"/>
    <s v="Internet software &amp; services"/>
    <s v="Bengaluru"/>
    <s v="India"/>
    <s v="Asia"/>
    <n v="2015"/>
    <s v="$1B"/>
    <x v="365"/>
  </r>
  <r>
    <s v="ShareChat"/>
    <s v="$4B"/>
    <d v="2021-04-08T00:00:00"/>
    <s v="Internet software &amp; services"/>
    <s v="Bengaluru"/>
    <s v="India"/>
    <s v="Asia"/>
    <n v="2015"/>
    <s v="$1B"/>
    <x v="112"/>
  </r>
  <r>
    <s v="Sorare"/>
    <s v="$4B"/>
    <d v="2021-09-21T00:00:00"/>
    <s v="E-commerce &amp; direct-to-consumer"/>
    <s v="Paris"/>
    <s v="France"/>
    <s v="Europe"/>
    <n v="2019"/>
    <s v="$739M"/>
    <x v="54"/>
  </r>
  <r>
    <s v="Sorare"/>
    <s v="$4B"/>
    <d v="2021-09-21T00:00:00"/>
    <s v="E-commerce &amp; direct-to-consumer"/>
    <s v="Paris"/>
    <s v="France"/>
    <s v="Europe"/>
    <n v="2019"/>
    <s v="$739M"/>
    <x v="142"/>
  </r>
  <r>
    <s v="Sorare"/>
    <s v="$4B"/>
    <d v="2021-09-21T00:00:00"/>
    <s v="E-commerce &amp; direct-to-consumer"/>
    <s v="Paris"/>
    <s v="France"/>
    <s v="Europe"/>
    <n v="2019"/>
    <s v="$739M"/>
    <x v="3"/>
  </r>
  <r>
    <s v="VAST Data"/>
    <s v="$4B"/>
    <d v="2020-04-16T00:00:00"/>
    <s v="Data management &amp; analytics"/>
    <s v="New York"/>
    <s v="United States"/>
    <s v="North America"/>
    <n v="2016"/>
    <s v="$263M"/>
    <x v="192"/>
  </r>
  <r>
    <s v="VAST Data"/>
    <s v="$4B"/>
    <d v="2020-04-16T00:00:00"/>
    <s v="Data management &amp; analytics"/>
    <s v="New York"/>
    <s v="United States"/>
    <s v="North America"/>
    <n v="2016"/>
    <s v="$263M"/>
    <x v="77"/>
  </r>
  <r>
    <s v="VAST Data"/>
    <s v="$4B"/>
    <d v="2020-04-16T00:00:00"/>
    <s v="Data management &amp; analytics"/>
    <s v="New York"/>
    <s v="United States"/>
    <s v="North America"/>
    <n v="2016"/>
    <s v="$263M"/>
    <x v="366"/>
  </r>
  <r>
    <s v="Articulate"/>
    <s v="$4B"/>
    <d v="2021-07-01T00:00:00"/>
    <s v="Edtech"/>
    <s v="New York"/>
    <s v="United States"/>
    <s v="North America"/>
    <n v="2015"/>
    <s v="$2B"/>
    <x v="232"/>
  </r>
  <r>
    <s v="Articulate"/>
    <s v="$4B"/>
    <d v="2021-07-01T00:00:00"/>
    <s v="Edtech"/>
    <s v="New York"/>
    <s v="United States"/>
    <s v="North America"/>
    <n v="2015"/>
    <s v="$2B"/>
    <x v="367"/>
  </r>
  <r>
    <s v="Articulate"/>
    <s v="$4B"/>
    <d v="2021-07-01T00:00:00"/>
    <s v="Edtech"/>
    <s v="New York"/>
    <s v="United States"/>
    <s v="North America"/>
    <n v="2015"/>
    <s v="$2B"/>
    <x v="15"/>
  </r>
  <r>
    <s v="Dutchie"/>
    <s v="$4B"/>
    <d v="2021-03-16T00:00:00"/>
    <s v="E-commerce &amp; direct-to-consumer"/>
    <s v="Bend"/>
    <s v="United States"/>
    <s v="North America"/>
    <n v="2017"/>
    <s v="$603M"/>
    <x v="368"/>
  </r>
  <r>
    <s v="Dutchie"/>
    <s v="$4B"/>
    <d v="2021-03-16T00:00:00"/>
    <s v="E-commerce &amp; direct-to-consumer"/>
    <s v="Bend"/>
    <s v="United States"/>
    <s v="North America"/>
    <n v="2017"/>
    <s v="$603M"/>
    <x v="369"/>
  </r>
  <r>
    <s v="Dutchie"/>
    <s v="$4B"/>
    <d v="2021-03-16T00:00:00"/>
    <s v="E-commerce &amp; direct-to-consumer"/>
    <s v="Bend"/>
    <s v="United States"/>
    <s v="North America"/>
    <n v="2017"/>
    <s v="$603M"/>
    <x v="370"/>
  </r>
  <r>
    <s v="FalconX"/>
    <s v="$4B"/>
    <d v="2021-08-10T00:00:00"/>
    <s v="Fintech"/>
    <s v="San Mateo"/>
    <s v="United States"/>
    <s v="North America"/>
    <n v="2018"/>
    <s v="$324M"/>
    <x v="7"/>
  </r>
  <r>
    <s v="FalconX"/>
    <s v="$4B"/>
    <d v="2021-08-10T00:00:00"/>
    <s v="Fintech"/>
    <s v="San Mateo"/>
    <s v="United States"/>
    <s v="North America"/>
    <n v="2018"/>
    <s v="$324M"/>
    <x v="245"/>
  </r>
  <r>
    <s v="FalconX"/>
    <s v="$4B"/>
    <d v="2021-08-10T00:00:00"/>
    <s v="Fintech"/>
    <s v="San Mateo"/>
    <s v="United States"/>
    <s v="North America"/>
    <n v="2018"/>
    <s v="$324M"/>
    <x v="371"/>
  </r>
  <r>
    <s v="Guild Education"/>
    <s v="$4B"/>
    <d v="2019-11-13T00:00:00"/>
    <s v="Internet software &amp; services"/>
    <s v="Denver"/>
    <s v="United States"/>
    <s v="North America"/>
    <n v="2015"/>
    <s v="$379M"/>
    <x v="197"/>
  </r>
  <r>
    <s v="Guild Education"/>
    <s v="$4B"/>
    <d v="2019-11-13T00:00:00"/>
    <s v="Internet software &amp; services"/>
    <s v="Denver"/>
    <s v="United States"/>
    <s v="North America"/>
    <n v="2015"/>
    <s v="$379M"/>
    <x v="247"/>
  </r>
  <r>
    <s v="Guild Education"/>
    <s v="$4B"/>
    <d v="2019-11-13T00:00:00"/>
    <s v="Internet software &amp; services"/>
    <s v="Denver"/>
    <s v="United States"/>
    <s v="North America"/>
    <n v="2015"/>
    <s v="$379M"/>
    <x v="367"/>
  </r>
  <r>
    <s v="Chainalysis"/>
    <s v="$4B"/>
    <d v="2020-11-23T00:00:00"/>
    <s v="Fintech"/>
    <s v="New York"/>
    <s v="United States"/>
    <s v="North America"/>
    <n v="2014"/>
    <s v="$367M"/>
    <x v="372"/>
  </r>
  <r>
    <s v="Chainalysis"/>
    <s v="$4B"/>
    <d v="2020-11-23T00:00:00"/>
    <s v="Fintech"/>
    <s v="New York"/>
    <s v="United States"/>
    <s v="North America"/>
    <n v="2014"/>
    <s v="$367M"/>
    <x v="373"/>
  </r>
  <r>
    <s v="Chainalysis"/>
    <s v="$4B"/>
    <d v="2020-11-23T00:00:00"/>
    <s v="Fintech"/>
    <s v="New York"/>
    <s v="United States"/>
    <s v="North America"/>
    <n v="2014"/>
    <s v="$367M"/>
    <x v="142"/>
  </r>
  <r>
    <s v="dbt Labs"/>
    <s v="$4B"/>
    <d v="2021-06-30T00:00:00"/>
    <s v="Data management &amp; analytics"/>
    <s v="Philadelphia"/>
    <s v="United States"/>
    <s v="North America"/>
    <n v="2016"/>
    <s v="$414M"/>
    <x v="22"/>
  </r>
  <r>
    <s v="dbt Labs"/>
    <s v="$4B"/>
    <d v="2021-06-30T00:00:00"/>
    <s v="Data management &amp; analytics"/>
    <s v="Philadelphia"/>
    <s v="United States"/>
    <s v="North America"/>
    <n v="2016"/>
    <s v="$414M"/>
    <x v="374"/>
  </r>
  <r>
    <s v="dbt Labs"/>
    <s v="$4B"/>
    <d v="2021-06-30T00:00:00"/>
    <s v="Data management &amp; analytics"/>
    <s v="Philadelphia"/>
    <s v="United States"/>
    <s v="North America"/>
    <n v="2016"/>
    <s v="$414M"/>
    <x v="14"/>
  </r>
  <r>
    <s v="Globalization Partners"/>
    <s v="$4B"/>
    <d v="2022-01-24T00:00:00"/>
    <s v="Internet software &amp; services"/>
    <s v="Boston"/>
    <s v="United States"/>
    <s v="North America"/>
    <n v="2012"/>
    <s v="$350M"/>
    <x v="375"/>
  </r>
  <r>
    <s v="Globalization Partners"/>
    <s v="$4B"/>
    <d v="2022-01-24T00:00:00"/>
    <s v="Internet software &amp; services"/>
    <s v="Boston"/>
    <s v="United States"/>
    <s v="North America"/>
    <n v="2012"/>
    <s v="$350M"/>
    <x v="376"/>
  </r>
  <r>
    <s v="Globalization Partners"/>
    <s v="$4B"/>
    <d v="2022-01-24T00:00:00"/>
    <s v="Internet software &amp; services"/>
    <s v="Boston"/>
    <s v="United States"/>
    <s v="North America"/>
    <n v="2012"/>
    <s v="$350M"/>
    <x v="377"/>
  </r>
  <r>
    <s v="Intarcia Therapeutics"/>
    <s v="$4B"/>
    <d v="2014-04-01T00:00:00"/>
    <s v="Health"/>
    <s v="Boston"/>
    <s v="United States"/>
    <s v="North America"/>
    <n v="1995"/>
    <s v="$1B"/>
    <x v="63"/>
  </r>
  <r>
    <s v="Intarcia Therapeutics"/>
    <s v="$4B"/>
    <d v="2014-04-01T00:00:00"/>
    <s v="Health"/>
    <s v="Boston"/>
    <s v="United States"/>
    <s v="North America"/>
    <n v="1995"/>
    <s v="$1B"/>
    <x v="378"/>
  </r>
  <r>
    <s v="Intarcia Therapeutics"/>
    <s v="$4B"/>
    <d v="2014-04-01T00:00:00"/>
    <s v="Health"/>
    <s v="Boston"/>
    <s v="United States"/>
    <s v="North America"/>
    <n v="1995"/>
    <s v="$1B"/>
    <x v="379"/>
  </r>
  <r>
    <s v="Relativity Space"/>
    <s v="$4B"/>
    <d v="2020-11-23T00:00:00"/>
    <s v="Other"/>
    <s v="Inglewood"/>
    <s v="United States"/>
    <s v="North America"/>
    <n v="2016"/>
    <s v="$1B"/>
    <x v="380"/>
  </r>
  <r>
    <s v="Relativity Space"/>
    <s v="$4B"/>
    <d v="2020-11-23T00:00:00"/>
    <s v="Other"/>
    <s v="Inglewood"/>
    <s v="United States"/>
    <s v="North America"/>
    <n v="2016"/>
    <s v="$1B"/>
    <x v="381"/>
  </r>
  <r>
    <s v="Relativity Space"/>
    <s v="$4B"/>
    <d v="2020-11-23T00:00:00"/>
    <s v="Other"/>
    <s v="Inglewood"/>
    <s v="United States"/>
    <s v="North America"/>
    <n v="2016"/>
    <s v="$1B"/>
    <x v="106"/>
  </r>
  <r>
    <s v="StockX"/>
    <s v="$4B"/>
    <d v="2019-06-26T00:00:00"/>
    <s v="E-commerce &amp; direct-to-consumer"/>
    <s v="Detroit"/>
    <s v="United States"/>
    <s v="North America"/>
    <n v="2016"/>
    <s v="$495M"/>
    <x v="296"/>
  </r>
  <r>
    <s v="StockX"/>
    <s v="$4B"/>
    <d v="2019-06-26T00:00:00"/>
    <s v="E-commerce &amp; direct-to-consumer"/>
    <s v="Detroit"/>
    <s v="United States"/>
    <s v="North America"/>
    <n v="2016"/>
    <s v="$495M"/>
    <x v="24"/>
  </r>
  <r>
    <s v="StockX"/>
    <s v="$4B"/>
    <d v="2019-06-26T00:00:00"/>
    <s v="E-commerce &amp; direct-to-consumer"/>
    <s v="Detroit"/>
    <s v="United States"/>
    <s v="North America"/>
    <n v="2016"/>
    <s v="$495M"/>
    <x v="19"/>
  </r>
  <r>
    <s v="ThoughtSpot"/>
    <s v="$4B"/>
    <d v="2018-05-08T00:00:00"/>
    <s v="Internet software &amp; services"/>
    <s v="Sunnyvale"/>
    <s v="United States"/>
    <s v="North America"/>
    <n v="2012"/>
    <s v="$664M"/>
    <x v="60"/>
  </r>
  <r>
    <s v="ThoughtSpot"/>
    <s v="$4B"/>
    <d v="2018-05-08T00:00:00"/>
    <s v="Internet software &amp; services"/>
    <s v="Sunnyvale"/>
    <s v="United States"/>
    <s v="North America"/>
    <n v="2012"/>
    <s v="$664M"/>
    <x v="382"/>
  </r>
  <r>
    <s v="ThoughtSpot"/>
    <s v="$4B"/>
    <d v="2018-05-08T00:00:00"/>
    <s v="Internet software &amp; services"/>
    <s v="Sunnyvale"/>
    <s v="United States"/>
    <s v="North America"/>
    <n v="2012"/>
    <s v="$664M"/>
    <x v="383"/>
  </r>
  <r>
    <s v="SSENSE"/>
    <s v="$4B"/>
    <d v="2021-06-08T00:00:00"/>
    <s v="E-commerce &amp; direct-to-consumer"/>
    <s v="Montreal"/>
    <s v="Canada"/>
    <s v="North America"/>
    <n v="2003"/>
    <s v="Unknown"/>
    <x v="30"/>
  </r>
  <r>
    <s v="BitPanda"/>
    <s v="$4B"/>
    <d v="2021-03-16T00:00:00"/>
    <s v="Fintech"/>
    <s v="Vienna"/>
    <s v="Austria"/>
    <s v="Europe"/>
    <n v="2014"/>
    <s v="$546M"/>
    <x v="384"/>
  </r>
  <r>
    <s v="BitPanda"/>
    <s v="$4B"/>
    <d v="2021-03-16T00:00:00"/>
    <s v="Fintech"/>
    <s v="Vienna"/>
    <s v="Austria"/>
    <s v="Europe"/>
    <n v="2014"/>
    <s v="$546M"/>
    <x v="146"/>
  </r>
  <r>
    <s v="BitPanda"/>
    <s v="$4B"/>
    <d v="2021-03-16T00:00:00"/>
    <s v="Fintech"/>
    <s v="Vienna"/>
    <s v="Austria"/>
    <s v="Europe"/>
    <n v="2014"/>
    <s v="$546M"/>
    <x v="385"/>
  </r>
  <r>
    <s v="Dataminr"/>
    <s v="$4B"/>
    <d v="2018-06-04T00:00:00"/>
    <s v="Artificial intelligence"/>
    <s v="New York"/>
    <s v="United States"/>
    <s v="North America"/>
    <n v="2009"/>
    <s v="$1B"/>
    <x v="288"/>
  </r>
  <r>
    <s v="Dataminr"/>
    <s v="$4B"/>
    <d v="2018-06-04T00:00:00"/>
    <s v="Artificial intelligence"/>
    <s v="New York"/>
    <s v="United States"/>
    <s v="North America"/>
    <n v="2009"/>
    <s v="$1B"/>
    <x v="71"/>
  </r>
  <r>
    <s v="Dataminr"/>
    <s v="$4B"/>
    <d v="2018-06-04T00:00:00"/>
    <s v="Artificial intelligence"/>
    <s v="New York"/>
    <s v="United States"/>
    <s v="North America"/>
    <n v="2009"/>
    <s v="$1B"/>
    <x v="77"/>
  </r>
  <r>
    <s v="Weee!"/>
    <s v="$4B"/>
    <d v="2021-03-16T00:00:00"/>
    <s v="Supply chain, logistics, &amp; delivery"/>
    <s v="Fremont"/>
    <s v="United States"/>
    <s v="North America"/>
    <n v="2015"/>
    <s v="$864M"/>
    <x v="386"/>
  </r>
  <r>
    <s v="Weee!"/>
    <s v="$4B"/>
    <d v="2021-03-16T00:00:00"/>
    <s v="Supply chain, logistics, &amp; delivery"/>
    <s v="Fremont"/>
    <s v="United States"/>
    <s v="North America"/>
    <n v="2015"/>
    <s v="$864M"/>
    <x v="387"/>
  </r>
  <r>
    <s v="Weee!"/>
    <s v="$4B"/>
    <d v="2021-03-16T00:00:00"/>
    <s v="Supply chain, logistics, &amp; delivery"/>
    <s v="Fremont"/>
    <s v="United States"/>
    <s v="North America"/>
    <n v="2015"/>
    <s v="$864M"/>
    <x v="388"/>
  </r>
  <r>
    <s v="Medlinker"/>
    <s v="$4B"/>
    <d v="2018-07-31T00:00:00"/>
    <s v="Health"/>
    <s v="Chengdu"/>
    <s v="China"/>
    <s v="Asia"/>
    <n v="2014"/>
    <s v="$761M"/>
    <x v="389"/>
  </r>
  <r>
    <s v="Medlinker"/>
    <s v="$4B"/>
    <d v="2018-07-31T00:00:00"/>
    <s v="Health"/>
    <s v="Chengdu"/>
    <s v="China"/>
    <s v="Asia"/>
    <n v="2014"/>
    <s v="$761M"/>
    <x v="390"/>
  </r>
  <r>
    <s v="Medlinker"/>
    <s v="$4B"/>
    <d v="2018-07-31T00:00:00"/>
    <s v="Health"/>
    <s v="Chengdu"/>
    <s v="China"/>
    <s v="Asia"/>
    <n v="2014"/>
    <s v="$761M"/>
    <x v="391"/>
  </r>
  <r>
    <s v="Hozon Auto"/>
    <s v="$4B"/>
    <d v="2022-02-22T00:00:00"/>
    <s v="Auto &amp; transportation"/>
    <s v="Shanghai"/>
    <s v="China"/>
    <s v="Asia"/>
    <n v="2014"/>
    <s v="$2B"/>
    <x v="392"/>
  </r>
  <r>
    <s v="Hozon Auto"/>
    <s v="$4B"/>
    <d v="2022-02-22T00:00:00"/>
    <s v="Auto &amp; transportation"/>
    <s v="Shanghai"/>
    <s v="China"/>
    <s v="Asia"/>
    <n v="2014"/>
    <s v="$2B"/>
    <x v="393"/>
  </r>
  <r>
    <s v="Hozon Auto"/>
    <s v="$4B"/>
    <d v="2022-02-22T00:00:00"/>
    <s v="Auto &amp; transportation"/>
    <s v="Shanghai"/>
    <s v="China"/>
    <s v="Asia"/>
    <n v="2014"/>
    <s v="$2B"/>
    <x v="394"/>
  </r>
  <r>
    <s v="Aurora Solar"/>
    <s v="$4B"/>
    <d v="2021-05-24T00:00:00"/>
    <s v="Internet software &amp; services"/>
    <s v="San Francisco"/>
    <s v="United States"/>
    <s v="North America"/>
    <n v="2013"/>
    <s v="$523M"/>
    <x v="395"/>
  </r>
  <r>
    <s v="Aurora Solar"/>
    <s v="$4B"/>
    <d v="2021-05-24T00:00:00"/>
    <s v="Internet software &amp; services"/>
    <s v="San Francisco"/>
    <s v="United States"/>
    <s v="North America"/>
    <n v="2013"/>
    <s v="$523M"/>
    <x v="396"/>
  </r>
  <r>
    <s v="Aurora Solar"/>
    <s v="$4B"/>
    <d v="2021-05-24T00:00:00"/>
    <s v="Internet software &amp; services"/>
    <s v="San Francisco"/>
    <s v="United States"/>
    <s v="North America"/>
    <n v="2013"/>
    <s v="$523M"/>
    <x v="117"/>
  </r>
  <r>
    <s v="Branch"/>
    <s v="$4B"/>
    <d v="2018-09-10T00:00:00"/>
    <s v="Mobile &amp; telecommunications"/>
    <s v="Redwood City"/>
    <s v="United States"/>
    <s v="North America"/>
    <n v="2014"/>
    <s v="$667M"/>
    <x v="63"/>
  </r>
  <r>
    <s v="Branch"/>
    <s v="$4B"/>
    <d v="2018-09-10T00:00:00"/>
    <s v="Mobile &amp; telecommunications"/>
    <s v="Redwood City"/>
    <s v="United States"/>
    <s v="North America"/>
    <n v="2014"/>
    <s v="$667M"/>
    <x v="397"/>
  </r>
  <r>
    <s v="Branch"/>
    <s v="$4B"/>
    <d v="2018-09-10T00:00:00"/>
    <s v="Mobile &amp; telecommunications"/>
    <s v="Redwood City"/>
    <s v="United States"/>
    <s v="North America"/>
    <n v="2014"/>
    <s v="$667M"/>
    <x v="398"/>
  </r>
  <r>
    <s v="BrowserStack"/>
    <s v="$4B"/>
    <d v="2021-06-16T00:00:00"/>
    <s v="Internet software &amp; services"/>
    <s v="Dublin"/>
    <s v="Ireland"/>
    <s v="Europe"/>
    <n v="2011"/>
    <s v="$250M"/>
    <x v="46"/>
  </r>
  <r>
    <s v="BrowserStack"/>
    <s v="$4B"/>
    <d v="2021-06-16T00:00:00"/>
    <s v="Internet software &amp; services"/>
    <s v="Dublin"/>
    <s v="Ireland"/>
    <s v="Europe"/>
    <n v="2011"/>
    <s v="$250M"/>
    <x v="18"/>
  </r>
  <r>
    <s v="BrowserStack"/>
    <s v="$4B"/>
    <d v="2021-06-16T00:00:00"/>
    <s v="Internet software &amp; services"/>
    <s v="Dublin"/>
    <s v="Ireland"/>
    <s v="Europe"/>
    <n v="2011"/>
    <s v="$250M"/>
    <x v="399"/>
  </r>
  <r>
    <s v="Cerebras Systems"/>
    <s v="$4B"/>
    <d v="2018-11-14T00:00:00"/>
    <s v="Hardware"/>
    <s v="Los Altos"/>
    <s v="United States"/>
    <s v="North America"/>
    <n v="2016"/>
    <s v="$720M"/>
    <x v="54"/>
  </r>
  <r>
    <s v="Cerebras Systems"/>
    <s v="$4B"/>
    <d v="2018-11-14T00:00:00"/>
    <s v="Hardware"/>
    <s v="Los Altos"/>
    <s v="United States"/>
    <s v="North America"/>
    <n v="2016"/>
    <s v="$720M"/>
    <x v="400"/>
  </r>
  <r>
    <s v="Cerebras Systems"/>
    <s v="$4B"/>
    <d v="2018-11-14T00:00:00"/>
    <s v="Hardware"/>
    <s v="Los Altos"/>
    <s v="United States"/>
    <s v="North America"/>
    <n v="2016"/>
    <s v="$720M"/>
    <x v="14"/>
  </r>
  <r>
    <s v="ClickUp"/>
    <s v="$4B"/>
    <d v="2020-12-15T00:00:00"/>
    <s v="Internet software &amp; services"/>
    <s v="San Diego"/>
    <s v="United States"/>
    <s v="North America"/>
    <n v="2017"/>
    <s v="$535M"/>
    <x v="401"/>
  </r>
  <r>
    <s v="ClickUp"/>
    <s v="$4B"/>
    <d v="2020-12-15T00:00:00"/>
    <s v="Internet software &amp; services"/>
    <s v="San Diego"/>
    <s v="United States"/>
    <s v="North America"/>
    <n v="2017"/>
    <s v="$535M"/>
    <x v="402"/>
  </r>
  <r>
    <s v="Clubhouse"/>
    <s v="$4B"/>
    <d v="2021-01-24T00:00:00"/>
    <s v="Mobile &amp; telecommunications"/>
    <s v="San Francisco"/>
    <s v="United States"/>
    <s v="North America"/>
    <n v="2020"/>
    <s v="$110M"/>
    <x v="22"/>
  </r>
  <r>
    <s v="Clubhouse"/>
    <s v="$4B"/>
    <d v="2021-01-24T00:00:00"/>
    <s v="Mobile &amp; telecommunications"/>
    <s v="San Francisco"/>
    <s v="United States"/>
    <s v="North America"/>
    <n v="2020"/>
    <s v="$110M"/>
    <x v="403"/>
  </r>
  <r>
    <s v="Farmers Business Network"/>
    <s v="$4B"/>
    <d v="2020-08-03T00:00:00"/>
    <s v="Other"/>
    <s v="San Carlos"/>
    <s v="United States"/>
    <s v="North America"/>
    <n v="2014"/>
    <s v="$870M"/>
    <x v="246"/>
  </r>
  <r>
    <s v="Farmers Business Network"/>
    <s v="$4B"/>
    <d v="2020-08-03T00:00:00"/>
    <s v="Other"/>
    <s v="San Carlos"/>
    <s v="United States"/>
    <s v="North America"/>
    <n v="2014"/>
    <s v="$870M"/>
    <x v="404"/>
  </r>
  <r>
    <s v="Farmers Business Network"/>
    <s v="$4B"/>
    <d v="2020-08-03T00:00:00"/>
    <s v="Other"/>
    <s v="San Carlos"/>
    <s v="United States"/>
    <s v="North America"/>
    <n v="2014"/>
    <s v="$870M"/>
    <x v="61"/>
  </r>
  <r>
    <s v="Houzz"/>
    <s v="$4B"/>
    <d v="2014-09-30T00:00:00"/>
    <s v="E-commerce &amp; direct-to-consumer"/>
    <s v="Palo Alto"/>
    <s v="United States"/>
    <s v="North America"/>
    <n v="2008"/>
    <s v="$614M"/>
    <x v="63"/>
  </r>
  <r>
    <s v="Houzz"/>
    <s v="$4B"/>
    <d v="2014-09-30T00:00:00"/>
    <s v="E-commerce &amp; direct-to-consumer"/>
    <s v="Palo Alto"/>
    <s v="United States"/>
    <s v="North America"/>
    <n v="2008"/>
    <s v="$614M"/>
    <x v="14"/>
  </r>
  <r>
    <s v="Houzz"/>
    <s v="$4B"/>
    <d v="2014-09-30T00:00:00"/>
    <s v="E-commerce &amp; direct-to-consumer"/>
    <s v="Palo Alto"/>
    <s v="United States"/>
    <s v="North America"/>
    <n v="2008"/>
    <s v="$614M"/>
    <x v="405"/>
  </r>
  <r>
    <s v="MEGVII"/>
    <s v="$4B"/>
    <d v="2017-10-31T00:00:00"/>
    <s v="Artificial intelligence"/>
    <s v="Beijing"/>
    <s v="China"/>
    <s v="Asia"/>
    <n v="2011"/>
    <s v="$1B"/>
    <x v="406"/>
  </r>
  <r>
    <s v="MEGVII"/>
    <s v="$4B"/>
    <d v="2017-10-31T00:00:00"/>
    <s v="Artificial intelligence"/>
    <s v="Beijing"/>
    <s v="China"/>
    <s v="Asia"/>
    <n v="2011"/>
    <s v="$1B"/>
    <x v="407"/>
  </r>
  <r>
    <s v="MEGVII"/>
    <s v="$4B"/>
    <d v="2017-10-31T00:00:00"/>
    <s v="Artificial intelligence"/>
    <s v="Beijing"/>
    <s v="China"/>
    <s v="Asia"/>
    <n v="2011"/>
    <s v="$1B"/>
    <x v="408"/>
  </r>
  <r>
    <s v="Melio"/>
    <s v="$4B"/>
    <d v="2021-01-25T00:00:00"/>
    <s v="Fintech"/>
    <s v="New York"/>
    <s v="United States"/>
    <s v="North America"/>
    <n v="2018"/>
    <s v="$504M"/>
    <x v="46"/>
  </r>
  <r>
    <s v="Melio"/>
    <s v="$4B"/>
    <d v="2021-01-25T00:00:00"/>
    <s v="Fintech"/>
    <s v="New York"/>
    <s v="United States"/>
    <s v="North America"/>
    <n v="2018"/>
    <s v="$504M"/>
    <x v="409"/>
  </r>
  <r>
    <s v="Melio"/>
    <s v="$4B"/>
    <d v="2021-01-25T00:00:00"/>
    <s v="Fintech"/>
    <s v="New York"/>
    <s v="United States"/>
    <s v="North America"/>
    <n v="2018"/>
    <s v="$504M"/>
    <x v="245"/>
  </r>
  <r>
    <s v="Next Insurance"/>
    <s v="$4B"/>
    <d v="2019-10-07T00:00:00"/>
    <s v="Fintech"/>
    <s v="Palo Alto"/>
    <s v="United States"/>
    <s v="North America"/>
    <n v="2016"/>
    <s v="$881M"/>
    <x v="410"/>
  </r>
  <r>
    <s v="Next Insurance"/>
    <s v="$4B"/>
    <d v="2019-10-07T00:00:00"/>
    <s v="Fintech"/>
    <s v="Palo Alto"/>
    <s v="United States"/>
    <s v="North America"/>
    <n v="2016"/>
    <s v="$881M"/>
    <x v="26"/>
  </r>
  <r>
    <s v="Next Insurance"/>
    <s v="$4B"/>
    <d v="2019-10-07T00:00:00"/>
    <s v="Fintech"/>
    <s v="Palo Alto"/>
    <s v="United States"/>
    <s v="North America"/>
    <n v="2016"/>
    <s v="$881M"/>
    <x v="411"/>
  </r>
  <r>
    <s v="Olive"/>
    <s v="$4B"/>
    <d v="2020-12-01T00:00:00"/>
    <s v="Internet software &amp; services"/>
    <s v="Columbus"/>
    <s v="United States"/>
    <s v="North America"/>
    <n v="2012"/>
    <s v="$856M"/>
    <x v="412"/>
  </r>
  <r>
    <s v="Olive"/>
    <s v="$4B"/>
    <d v="2020-12-01T00:00:00"/>
    <s v="Internet software &amp; services"/>
    <s v="Columbus"/>
    <s v="United States"/>
    <s v="North America"/>
    <n v="2012"/>
    <s v="$856M"/>
    <x v="52"/>
  </r>
  <r>
    <s v="Olive"/>
    <s v="$4B"/>
    <d v="2020-12-01T00:00:00"/>
    <s v="Internet software &amp; services"/>
    <s v="Columbus"/>
    <s v="United States"/>
    <s v="North America"/>
    <n v="2012"/>
    <s v="$856M"/>
    <x v="413"/>
  </r>
  <r>
    <s v="Patreon"/>
    <s v="$4B"/>
    <d v="2020-09-02T00:00:00"/>
    <s v="Internet software &amp; services"/>
    <s v="San Francisco"/>
    <s v="United States"/>
    <s v="North America"/>
    <n v="2013"/>
    <s v="$413M"/>
    <x v="25"/>
  </r>
  <r>
    <s v="Patreon"/>
    <s v="$4B"/>
    <d v="2020-09-02T00:00:00"/>
    <s v="Internet software &amp; services"/>
    <s v="San Francisco"/>
    <s v="United States"/>
    <s v="North America"/>
    <n v="2013"/>
    <s v="$413M"/>
    <x v="263"/>
  </r>
  <r>
    <s v="Patreon"/>
    <s v="$4B"/>
    <d v="2020-09-02T00:00:00"/>
    <s v="Internet software &amp; services"/>
    <s v="San Francisco"/>
    <s v="United States"/>
    <s v="North America"/>
    <n v="2013"/>
    <s v="$413M"/>
    <x v="80"/>
  </r>
  <r>
    <s v="PointClickCare"/>
    <s v="$4B"/>
    <d v="2021-01-07T00:00:00"/>
    <s v="Internet software &amp; services"/>
    <s v="Mississauga"/>
    <s v="Canada"/>
    <s v="North America"/>
    <n v="2000"/>
    <s v="$230M"/>
    <x v="414"/>
  </r>
  <r>
    <s v="PointClickCare"/>
    <s v="$4B"/>
    <d v="2021-01-07T00:00:00"/>
    <s v="Internet software &amp; services"/>
    <s v="Mississauga"/>
    <s v="Canada"/>
    <s v="North America"/>
    <n v="2000"/>
    <s v="$230M"/>
    <x v="415"/>
  </r>
  <r>
    <s v="PointClickCare"/>
    <s v="$4B"/>
    <d v="2021-01-07T00:00:00"/>
    <s v="Internet software &amp; services"/>
    <s v="Mississauga"/>
    <s v="Canada"/>
    <s v="North America"/>
    <n v="2000"/>
    <s v="$230M"/>
    <x v="416"/>
  </r>
  <r>
    <s v="Rubrik"/>
    <s v="$4B"/>
    <d v="2017-04-28T00:00:00"/>
    <s v="Data management &amp; analytics"/>
    <s v="Palo Alto"/>
    <s v="United States"/>
    <s v="North America"/>
    <n v="2014"/>
    <s v="$553M"/>
    <x v="240"/>
  </r>
  <r>
    <s v="Rubrik"/>
    <s v="$4B"/>
    <d v="2017-04-28T00:00:00"/>
    <s v="Data management &amp; analytics"/>
    <s v="Palo Alto"/>
    <s v="United States"/>
    <s v="North America"/>
    <n v="2014"/>
    <s v="$553M"/>
    <x v="112"/>
  </r>
  <r>
    <s v="Rubrik"/>
    <s v="$4B"/>
    <d v="2017-04-28T00:00:00"/>
    <s v="Data management &amp; analytics"/>
    <s v="Palo Alto"/>
    <s v="United States"/>
    <s v="North America"/>
    <n v="2014"/>
    <s v="$553M"/>
    <x v="382"/>
  </r>
  <r>
    <s v="Vuori"/>
    <s v="$4B"/>
    <d v="2021-10-13T00:00:00"/>
    <s v="E-commerce &amp; direct-to-consumer"/>
    <s v="Carlsbad"/>
    <s v="United States"/>
    <s v="North America"/>
    <n v="2015"/>
    <s v="$445M"/>
    <x v="33"/>
  </r>
  <r>
    <s v="Vuori"/>
    <s v="$4B"/>
    <d v="2021-10-13T00:00:00"/>
    <s v="E-commerce &amp; direct-to-consumer"/>
    <s v="Carlsbad"/>
    <s v="United States"/>
    <s v="North America"/>
    <n v="2015"/>
    <s v="$445M"/>
    <x v="99"/>
  </r>
  <r>
    <s v="Webflow"/>
    <s v="$4B"/>
    <d v="2021-01-13T00:00:00"/>
    <s v="Internet software &amp; services"/>
    <s v="San Francisco"/>
    <s v="United States"/>
    <s v="North America"/>
    <n v="2012"/>
    <s v="$335M"/>
    <x v="46"/>
  </r>
  <r>
    <s v="Webflow"/>
    <s v="$4B"/>
    <d v="2021-01-13T00:00:00"/>
    <s v="Internet software &amp; services"/>
    <s v="San Francisco"/>
    <s v="United States"/>
    <s v="North America"/>
    <n v="2012"/>
    <s v="$335M"/>
    <x v="417"/>
  </r>
  <r>
    <s v="Webflow"/>
    <s v="$4B"/>
    <d v="2021-01-13T00:00:00"/>
    <s v="Internet software &amp; services"/>
    <s v="San Francisco"/>
    <s v="United States"/>
    <s v="North America"/>
    <n v="2012"/>
    <s v="$335M"/>
    <x v="12"/>
  </r>
  <r>
    <s v="Yuga Labs"/>
    <s v="$4B"/>
    <d v="2022-03-22T00:00:00"/>
    <s v="Fintech"/>
    <s v="Miami"/>
    <s v="United States"/>
    <s v="North America"/>
    <n v="2021"/>
    <s v="$450M"/>
    <x v="22"/>
  </r>
  <r>
    <s v="Yuga Labs"/>
    <s v="$4B"/>
    <d v="2022-03-22T00:00:00"/>
    <s v="Fintech"/>
    <s v="Miami"/>
    <s v="United States"/>
    <s v="North America"/>
    <n v="2021"/>
    <s v="$450M"/>
    <x v="263"/>
  </r>
  <r>
    <s v="Yuga Labs"/>
    <s v="$4B"/>
    <d v="2022-03-22T00:00:00"/>
    <s v="Fintech"/>
    <s v="Miami"/>
    <s v="United States"/>
    <s v="North America"/>
    <n v="2021"/>
    <s v="$450M"/>
    <x v="69"/>
  </r>
  <r>
    <s v="Zapier"/>
    <s v="$4B"/>
    <d v="2021-01-14T00:00:00"/>
    <s v="Internet software &amp; services"/>
    <s v="Sunnyvale"/>
    <s v="United States"/>
    <s v="North America"/>
    <n v="2011"/>
    <s v="$1M"/>
    <x v="30"/>
  </r>
  <r>
    <s v="Zapier"/>
    <s v="$4B"/>
    <d v="2021-01-14T00:00:00"/>
    <s v="Internet software &amp; services"/>
    <s v="Sunnyvale"/>
    <s v="United States"/>
    <s v="North America"/>
    <n v="2011"/>
    <s v="$1M"/>
    <x v="418"/>
  </r>
  <r>
    <s v="Zapier"/>
    <s v="$4B"/>
    <d v="2021-01-14T00:00:00"/>
    <s v="Internet software &amp; services"/>
    <s v="Sunnyvale"/>
    <s v="United States"/>
    <s v="North America"/>
    <n v="2011"/>
    <s v="$1M"/>
    <x v="419"/>
  </r>
  <r>
    <s v="Dadi Cinema"/>
    <s v="$3B"/>
    <d v="2016-05-11T00:00:00"/>
    <s v="Other"/>
    <s v="Shenzhen"/>
    <s v="China"/>
    <s v="Asia"/>
    <n v="2006"/>
    <s v="$154M"/>
    <x v="420"/>
  </r>
  <r>
    <s v="Kurly"/>
    <s v="$3B"/>
    <d v="2021-07-09T00:00:00"/>
    <s v="Supply chain, logistics, &amp; delivery"/>
    <s v="Seoul"/>
    <s v="South Korea"/>
    <s v="Asia"/>
    <n v="2014"/>
    <s v="$770M"/>
    <x v="0"/>
  </r>
  <r>
    <s v="Kurly"/>
    <s v="$3B"/>
    <d v="2021-07-09T00:00:00"/>
    <s v="Supply chain, logistics, &amp; delivery"/>
    <s v="Seoul"/>
    <s v="South Korea"/>
    <s v="Asia"/>
    <n v="2014"/>
    <s v="$770M"/>
    <x v="19"/>
  </r>
  <r>
    <s v="Kurly"/>
    <s v="$3B"/>
    <d v="2021-07-09T00:00:00"/>
    <s v="Supply chain, logistics, &amp; delivery"/>
    <s v="Seoul"/>
    <s v="South Korea"/>
    <s v="Asia"/>
    <n v="2014"/>
    <s v="$770M"/>
    <x v="19"/>
  </r>
  <r>
    <s v="Moglix"/>
    <s v="$3B"/>
    <d v="2021-05-17T00:00:00"/>
    <s v="E-commerce &amp; direct-to-consumer"/>
    <m/>
    <s v="Singapore"/>
    <s v="Asia"/>
    <n v="2015"/>
    <s v="$471M"/>
    <x v="421"/>
  </r>
  <r>
    <s v="Moglix"/>
    <s v="$3B"/>
    <d v="2021-05-17T00:00:00"/>
    <s v="E-commerce &amp; direct-to-consumer"/>
    <m/>
    <s v="Singapore"/>
    <s v="Asia"/>
    <n v="2015"/>
    <s v="$471M"/>
    <x v="142"/>
  </r>
  <r>
    <s v="Moglix"/>
    <s v="$3B"/>
    <d v="2021-05-17T00:00:00"/>
    <s v="E-commerce &amp; direct-to-consumer"/>
    <m/>
    <s v="Singapore"/>
    <s v="Asia"/>
    <n v="2015"/>
    <s v="$471M"/>
    <x v="422"/>
  </r>
  <r>
    <s v="OpenAI"/>
    <s v="$3B"/>
    <d v="2019-07-22T00:00:00"/>
    <s v="Artificial intelligence"/>
    <s v="San Francisco"/>
    <s v="United States"/>
    <s v="North America"/>
    <n v="2015"/>
    <s v="$1B"/>
    <x v="10"/>
  </r>
  <r>
    <s v="Upstox"/>
    <s v="$3B"/>
    <d v="2021-11-29T00:00:00"/>
    <s v="Fintech"/>
    <s v="Mumbai"/>
    <s v="India"/>
    <s v="Asia"/>
    <n v="2010"/>
    <s v="$54M"/>
    <x v="7"/>
  </r>
  <r>
    <s v="Upstox"/>
    <s v="$3B"/>
    <d v="2021-11-29T00:00:00"/>
    <s v="Fintech"/>
    <s v="Mumbai"/>
    <s v="India"/>
    <s v="Asia"/>
    <n v="2010"/>
    <s v="$54M"/>
    <x v="423"/>
  </r>
  <r>
    <s v="Vista Global"/>
    <s v="$3B"/>
    <d v="2017-08-23T00:00:00"/>
    <s v="Other"/>
    <s v="Dubai"/>
    <s v="United Arab Emirates"/>
    <s v="Asia"/>
    <n v="2004"/>
    <s v="$418M"/>
    <x v="424"/>
  </r>
  <r>
    <s v="Yixia"/>
    <s v="$3B"/>
    <d v="2015-11-24T00:00:00"/>
    <s v="Mobile &amp; telecommunications"/>
    <s v="Beijing"/>
    <s v="China"/>
    <s v="Asia"/>
    <n v="2011"/>
    <s v="$775M"/>
    <x v="0"/>
  </r>
  <r>
    <s v="Yixia"/>
    <s v="$3B"/>
    <d v="2015-11-24T00:00:00"/>
    <s v="Mobile &amp; telecommunications"/>
    <s v="Beijing"/>
    <s v="China"/>
    <s v="Asia"/>
    <n v="2011"/>
    <s v="$775M"/>
    <x v="2"/>
  </r>
  <r>
    <s v="Yixia"/>
    <s v="$3B"/>
    <d v="2015-11-24T00:00:00"/>
    <s v="Mobile &amp; telecommunications"/>
    <s v="Beijing"/>
    <s v="China"/>
    <s v="Asia"/>
    <n v="2011"/>
    <s v="$775M"/>
    <x v="20"/>
  </r>
  <r>
    <s v="Yixia"/>
    <s v="$3B"/>
    <d v="2015-11-24T00:00:00"/>
    <s v="Mobile &amp; telecommunications"/>
    <s v="Beijing"/>
    <s v="China"/>
    <s v="Asia"/>
    <n v="2011"/>
    <s v="$775M"/>
    <x v="226"/>
  </r>
  <r>
    <s v="Automattic"/>
    <s v="$3B"/>
    <d v="2013-05-27T00:00:00"/>
    <s v="Internet software &amp; services"/>
    <s v="San Francisco"/>
    <s v="United States"/>
    <s v="North America"/>
    <n v="2005"/>
    <s v="$859M"/>
    <x v="425"/>
  </r>
  <r>
    <s v="Automattic"/>
    <s v="$3B"/>
    <d v="2013-05-27T00:00:00"/>
    <s v="Internet software &amp; services"/>
    <s v="San Francisco"/>
    <s v="United States"/>
    <s v="North America"/>
    <n v="2005"/>
    <s v="$859M"/>
    <x v="426"/>
  </r>
  <r>
    <s v="Automattic"/>
    <s v="$3B"/>
    <d v="2013-05-27T00:00:00"/>
    <s v="Internet software &amp; services"/>
    <s v="San Francisco"/>
    <s v="United States"/>
    <s v="North America"/>
    <n v="2005"/>
    <s v="$859M"/>
    <x v="427"/>
  </r>
  <r>
    <s v="OakNorth Bank"/>
    <s v="$3B"/>
    <d v="2017-10-12T00:00:00"/>
    <s v="Fintech"/>
    <s v="London"/>
    <s v="United Kingdom"/>
    <s v="Europe"/>
    <n v="2015"/>
    <s v="$1B"/>
    <x v="428"/>
  </r>
  <r>
    <s v="OakNorth Bank"/>
    <s v="$3B"/>
    <d v="2017-10-12T00:00:00"/>
    <s v="Fintech"/>
    <s v="London"/>
    <s v="United Kingdom"/>
    <s v="Europe"/>
    <n v="2015"/>
    <s v="$1B"/>
    <x v="429"/>
  </r>
  <r>
    <s v="OakNorth Bank"/>
    <s v="$3B"/>
    <d v="2017-10-12T00:00:00"/>
    <s v="Fintech"/>
    <s v="London"/>
    <s v="United Kingdom"/>
    <s v="Europe"/>
    <n v="2015"/>
    <s v="$1B"/>
    <x v="430"/>
  </r>
  <r>
    <s v="Worldcoin"/>
    <s v="$3B"/>
    <d v="2021-06-29T00:00:00"/>
    <s v="Fintech"/>
    <s v="San Francisco"/>
    <s v="United States"/>
    <s v="North America"/>
    <n v="2019"/>
    <s v="$125M"/>
    <x v="431"/>
  </r>
  <r>
    <s v="Worldcoin"/>
    <s v="$3B"/>
    <d v="2021-06-29T00:00:00"/>
    <s v="Fintech"/>
    <s v="San Francisco"/>
    <s v="United States"/>
    <s v="North America"/>
    <n v="2019"/>
    <s v="$125M"/>
    <x v="203"/>
  </r>
  <r>
    <s v="Worldcoin"/>
    <s v="$3B"/>
    <d v="2021-06-29T00:00:00"/>
    <s v="Fintech"/>
    <s v="San Francisco"/>
    <s v="United States"/>
    <s v="North America"/>
    <n v="2019"/>
    <s v="$125M"/>
    <x v="34"/>
  </r>
  <r>
    <s v="Hive Box"/>
    <s v="$3B"/>
    <d v="2018-01-23T00:00:00"/>
    <s v="Supply chain, logistics, &amp; delivery"/>
    <s v="Shenzhen"/>
    <s v="China"/>
    <s v="Asia"/>
    <n v="2015"/>
    <s v="$1B"/>
    <x v="432"/>
  </r>
  <r>
    <s v="Hive Box"/>
    <s v="$3B"/>
    <d v="2018-01-23T00:00:00"/>
    <s v="Supply chain, logistics, &amp; delivery"/>
    <s v="Shenzhen"/>
    <s v="China"/>
    <s v="Asia"/>
    <n v="2015"/>
    <s v="$1B"/>
    <x v="433"/>
  </r>
  <r>
    <s v="Hive Box"/>
    <s v="$3B"/>
    <d v="2018-01-23T00:00:00"/>
    <s v="Supply chain, logistics, &amp; delivery"/>
    <s v="Shenzhen"/>
    <s v="China"/>
    <s v="Asia"/>
    <n v="2015"/>
    <s v="$1B"/>
    <x v="434"/>
  </r>
  <r>
    <s v="Trax"/>
    <s v="$3B"/>
    <d v="2019-07-22T00:00:00"/>
    <s v="Artificial intelligence"/>
    <m/>
    <s v="Singapore"/>
    <s v="Asia"/>
    <n v="2010"/>
    <s v="$1B"/>
    <x v="435"/>
  </r>
  <r>
    <s v="Trax"/>
    <s v="$3B"/>
    <d v="2019-07-22T00:00:00"/>
    <s v="Artificial intelligence"/>
    <m/>
    <s v="Singapore"/>
    <s v="Asia"/>
    <n v="2010"/>
    <s v="$1B"/>
    <x v="42"/>
  </r>
  <r>
    <s v="Trax"/>
    <s v="$3B"/>
    <d v="2019-07-22T00:00:00"/>
    <s v="Artificial intelligence"/>
    <m/>
    <s v="Singapore"/>
    <s v="Asia"/>
    <n v="2010"/>
    <s v="$1B"/>
    <x v="436"/>
  </r>
  <r>
    <s v="MessageBird"/>
    <s v="$3B"/>
    <d v="2020-10-08T00:00:00"/>
    <s v="Mobile &amp; telecommunications"/>
    <s v="Amsterdam"/>
    <s v="Netherlands"/>
    <s v="Europe"/>
    <n v="2011"/>
    <s v="$1B"/>
    <x v="127"/>
  </r>
  <r>
    <s v="MessageBird"/>
    <s v="$3B"/>
    <d v="2020-10-08T00:00:00"/>
    <s v="Mobile &amp; telecommunications"/>
    <s v="Amsterdam"/>
    <s v="Netherlands"/>
    <s v="Europe"/>
    <n v="2011"/>
    <s v="$1B"/>
    <x v="437"/>
  </r>
  <r>
    <s v="MessageBird"/>
    <s v="$3B"/>
    <d v="2020-10-08T00:00:00"/>
    <s v="Mobile &amp; telecommunications"/>
    <s v="Amsterdam"/>
    <s v="Netherlands"/>
    <s v="Europe"/>
    <n v="2011"/>
    <s v="$1B"/>
    <x v="142"/>
  </r>
  <r>
    <s v="Cohesity"/>
    <s v="$3B"/>
    <d v="2018-06-11T00:00:00"/>
    <s v="Data management &amp; analytics"/>
    <s v="San Jose"/>
    <s v="United States"/>
    <s v="North America"/>
    <n v="2013"/>
    <s v="$660M"/>
    <x v="33"/>
  </r>
  <r>
    <s v="Cohesity"/>
    <s v="$3B"/>
    <d v="2018-06-11T00:00:00"/>
    <s v="Data management &amp; analytics"/>
    <s v="San Jose"/>
    <s v="United States"/>
    <s v="North America"/>
    <n v="2013"/>
    <s v="$660M"/>
    <x v="14"/>
  </r>
  <r>
    <s v="Cohesity"/>
    <s v="$3B"/>
    <d v="2018-06-11T00:00:00"/>
    <s v="Data management &amp; analytics"/>
    <s v="San Jose"/>
    <s v="United States"/>
    <s v="North America"/>
    <n v="2013"/>
    <s v="$660M"/>
    <x v="194"/>
  </r>
  <r>
    <s v="Cybereason"/>
    <s v="$3B"/>
    <d v="2019-08-06T00:00:00"/>
    <s v="Cybersecurity"/>
    <s v="Boston"/>
    <s v="United States"/>
    <s v="North America"/>
    <n v="2012"/>
    <s v="$714M"/>
    <x v="33"/>
  </r>
  <r>
    <s v="Cybereason"/>
    <s v="$3B"/>
    <d v="2019-08-06T00:00:00"/>
    <s v="Cybersecurity"/>
    <s v="Boston"/>
    <s v="United States"/>
    <s v="North America"/>
    <n v="2012"/>
    <s v="$714M"/>
    <x v="80"/>
  </r>
  <r>
    <s v="Cybereason"/>
    <s v="$3B"/>
    <d v="2019-08-06T00:00:00"/>
    <s v="Cybersecurity"/>
    <s v="Boston"/>
    <s v="United States"/>
    <s v="North America"/>
    <n v="2012"/>
    <s v="$714M"/>
    <x v="152"/>
  </r>
  <r>
    <s v="A24 Films"/>
    <s v="$3B"/>
    <d v="2022-03-09T00:00:00"/>
    <s v="Other"/>
    <s v="New York"/>
    <s v="United States"/>
    <s v="North America"/>
    <n v="2012"/>
    <s v="$225M"/>
    <x v="438"/>
  </r>
  <r>
    <s v="A24 Films"/>
    <s v="$3B"/>
    <d v="2022-03-09T00:00:00"/>
    <s v="Other"/>
    <s v="New York"/>
    <s v="United States"/>
    <s v="North America"/>
    <n v="2012"/>
    <s v="$225M"/>
    <x v="439"/>
  </r>
  <r>
    <s v="Acronis"/>
    <s v="$3B"/>
    <d v="2019-09-18T00:00:00"/>
    <s v="Cybersecurity"/>
    <s v="Schaffhausen"/>
    <s v="Switzerland"/>
    <s v="Europe"/>
    <n v="2003"/>
    <s v="$408M"/>
    <x v="440"/>
  </r>
  <r>
    <s v="Acronis"/>
    <s v="$3B"/>
    <d v="2019-09-18T00:00:00"/>
    <s v="Cybersecurity"/>
    <s v="Schaffhausen"/>
    <s v="Switzerland"/>
    <s v="Europe"/>
    <n v="2003"/>
    <s v="$408M"/>
    <x v="441"/>
  </r>
  <r>
    <s v="Acronis"/>
    <s v="$3B"/>
    <d v="2019-09-18T00:00:00"/>
    <s v="Cybersecurity"/>
    <s v="Schaffhausen"/>
    <s v="Switzerland"/>
    <s v="Europe"/>
    <n v="2003"/>
    <s v="$408M"/>
    <x v="18"/>
  </r>
  <r>
    <s v="Aura"/>
    <s v="$3B"/>
    <d v="2021-06-09T00:00:00"/>
    <s v="Cybersecurity"/>
    <s v="Burlington"/>
    <s v="United States"/>
    <s v="North America"/>
    <n v="2019"/>
    <s v="$500M"/>
    <x v="442"/>
  </r>
  <r>
    <s v="Aura"/>
    <s v="$3B"/>
    <d v="2021-06-09T00:00:00"/>
    <s v="Cybersecurity"/>
    <s v="Burlington"/>
    <s v="United States"/>
    <s v="North America"/>
    <n v="2019"/>
    <s v="$500M"/>
    <x v="52"/>
  </r>
  <r>
    <s v="BYTON"/>
    <s v="$3B"/>
    <d v="2018-04-20T00:00:00"/>
    <s v="Auto &amp; transportation"/>
    <s v="Nanjing"/>
    <s v="China"/>
    <s v="Asia"/>
    <n v="2016"/>
    <s v="$1B"/>
    <x v="443"/>
  </r>
  <r>
    <s v="BYTON"/>
    <s v="$3B"/>
    <d v="2018-04-20T00:00:00"/>
    <s v="Auto &amp; transportation"/>
    <s v="Nanjing"/>
    <s v="China"/>
    <s v="Asia"/>
    <n v="2016"/>
    <s v="$1B"/>
    <x v="56"/>
  </r>
  <r>
    <s v="BYTON"/>
    <s v="$3B"/>
    <d v="2018-04-20T00:00:00"/>
    <s v="Auto &amp; transportation"/>
    <s v="Nanjing"/>
    <s v="China"/>
    <s v="Asia"/>
    <n v="2016"/>
    <s v="$1B"/>
    <x v="444"/>
  </r>
  <r>
    <s v="Cato Networks"/>
    <s v="$3B"/>
    <d v="2020-11-17T00:00:00"/>
    <s v="Cybersecurity"/>
    <s v="Tel Aviv"/>
    <s v="Israel"/>
    <s v="Asia"/>
    <n v="2015"/>
    <s v="$532M"/>
    <x v="445"/>
  </r>
  <r>
    <s v="Cato Networks"/>
    <s v="$3B"/>
    <d v="2020-11-17T00:00:00"/>
    <s v="Cybersecurity"/>
    <s v="Tel Aviv"/>
    <s v="Israel"/>
    <s v="Asia"/>
    <n v="2015"/>
    <s v="$532M"/>
    <x v="446"/>
  </r>
  <r>
    <s v="Cato Networks"/>
    <s v="$3B"/>
    <d v="2020-11-17T00:00:00"/>
    <s v="Cybersecurity"/>
    <s v="Tel Aviv"/>
    <s v="Israel"/>
    <s v="Asia"/>
    <n v="2015"/>
    <s v="$532M"/>
    <x v="55"/>
  </r>
  <r>
    <s v="Digit Insurance"/>
    <s v="$3B"/>
    <d v="2021-01-15T00:00:00"/>
    <s v="Fintech"/>
    <s v="Bengaluru"/>
    <s v="India"/>
    <s v="Asia"/>
    <n v="2016"/>
    <s v="$531M"/>
    <x v="447"/>
  </r>
  <r>
    <s v="Digit Insurance"/>
    <s v="$3B"/>
    <d v="2021-01-15T00:00:00"/>
    <s v="Fintech"/>
    <s v="Bengaluru"/>
    <s v="India"/>
    <s v="Asia"/>
    <n v="2016"/>
    <s v="$531M"/>
    <x v="448"/>
  </r>
  <r>
    <s v="Digit Insurance"/>
    <s v="$3B"/>
    <d v="2021-01-15T00:00:00"/>
    <s v="Fintech"/>
    <s v="Bengaluru"/>
    <s v="India"/>
    <s v="Asia"/>
    <n v="2016"/>
    <s v="$531M"/>
    <x v="449"/>
  </r>
  <r>
    <s v="Fetch Rewards"/>
    <s v="$3B"/>
    <d v="2021-03-31T00:00:00"/>
    <s v="E-commerce &amp; direct-to-consumer"/>
    <s v="Madison"/>
    <s v="United States"/>
    <s v="North America"/>
    <n v="2014"/>
    <s v="$582M"/>
    <x v="450"/>
  </r>
  <r>
    <s v="Fetch Rewards"/>
    <s v="$3B"/>
    <d v="2021-03-31T00:00:00"/>
    <s v="E-commerce &amp; direct-to-consumer"/>
    <s v="Madison"/>
    <s v="United States"/>
    <s v="North America"/>
    <n v="2014"/>
    <s v="$582M"/>
    <x v="451"/>
  </r>
  <r>
    <s v="Fetch Rewards"/>
    <s v="$3B"/>
    <d v="2021-03-31T00:00:00"/>
    <s v="E-commerce &amp; direct-to-consumer"/>
    <s v="Madison"/>
    <s v="United States"/>
    <s v="North America"/>
    <n v="2014"/>
    <s v="$582M"/>
    <x v="19"/>
  </r>
  <r>
    <s v="Games24x7"/>
    <s v="$3B"/>
    <d v="2022-03-30T00:00:00"/>
    <s v="Internet software &amp; services"/>
    <s v="Mumbai"/>
    <s v="India"/>
    <s v="Asia"/>
    <n v="2006"/>
    <s v="$75M"/>
    <x v="7"/>
  </r>
  <r>
    <s v="Games24x7"/>
    <s v="$3B"/>
    <d v="2022-03-30T00:00:00"/>
    <s v="Internet software &amp; services"/>
    <s v="Mumbai"/>
    <s v="India"/>
    <s v="Asia"/>
    <n v="2006"/>
    <s v="$75M"/>
    <x v="452"/>
  </r>
  <r>
    <s v="Games24x7"/>
    <s v="$3B"/>
    <d v="2022-03-30T00:00:00"/>
    <s v="Internet software &amp; services"/>
    <s v="Mumbai"/>
    <s v="India"/>
    <s v="Asia"/>
    <n v="2006"/>
    <s v="$75M"/>
    <x v="453"/>
  </r>
  <r>
    <s v="GoStudent"/>
    <s v="$3B"/>
    <d v="2021-06-22T00:00:00"/>
    <s v="Edtech"/>
    <s v="Vienna"/>
    <s v="Austria"/>
    <s v="Europe"/>
    <n v="2017"/>
    <s v="$685M"/>
    <x v="454"/>
  </r>
  <r>
    <s v="GoStudent"/>
    <s v="$3B"/>
    <d v="2021-06-22T00:00:00"/>
    <s v="Edtech"/>
    <s v="Vienna"/>
    <s v="Austria"/>
    <s v="Europe"/>
    <n v="2017"/>
    <s v="$685M"/>
    <x v="455"/>
  </r>
  <r>
    <s v="GoStudent"/>
    <s v="$3B"/>
    <d v="2021-06-22T00:00:00"/>
    <s v="Edtech"/>
    <s v="Vienna"/>
    <s v="Austria"/>
    <s v="Europe"/>
    <n v="2017"/>
    <s v="$685M"/>
    <x v="119"/>
  </r>
  <r>
    <s v="Immutable"/>
    <s v="$3B"/>
    <d v="2022-03-07T00:00:00"/>
    <s v="Fintech"/>
    <s v="Sydney"/>
    <s v="Australia"/>
    <s v="Oceania"/>
    <n v="2018"/>
    <s v="$280M"/>
    <x v="456"/>
  </r>
  <r>
    <s v="Immutable"/>
    <s v="$3B"/>
    <d v="2022-03-07T00:00:00"/>
    <s v="Fintech"/>
    <s v="Sydney"/>
    <s v="Australia"/>
    <s v="Oceania"/>
    <n v="2018"/>
    <s v="$280M"/>
    <x v="457"/>
  </r>
  <r>
    <s v="Immutable"/>
    <s v="$3B"/>
    <d v="2022-03-07T00:00:00"/>
    <s v="Fintech"/>
    <s v="Sydney"/>
    <s v="Australia"/>
    <s v="Oceania"/>
    <n v="2018"/>
    <s v="$280M"/>
    <x v="306"/>
  </r>
  <r>
    <s v="Infra.Market"/>
    <s v="$3B"/>
    <d v="2021-02-25T00:00:00"/>
    <s v="E-commerce &amp; direct-to-consumer"/>
    <s v="Thane"/>
    <s v="India"/>
    <s v="Asia"/>
    <n v="2016"/>
    <s v="$274M"/>
    <x v="46"/>
  </r>
  <r>
    <s v="Infra.Market"/>
    <s v="$3B"/>
    <d v="2021-02-25T00:00:00"/>
    <s v="E-commerce &amp; direct-to-consumer"/>
    <s v="Thane"/>
    <s v="India"/>
    <s v="Asia"/>
    <n v="2016"/>
    <s v="$274M"/>
    <x v="160"/>
  </r>
  <r>
    <s v="Infra.Market"/>
    <s v="$3B"/>
    <d v="2021-02-25T00:00:00"/>
    <s v="E-commerce &amp; direct-to-consumer"/>
    <s v="Thane"/>
    <s v="India"/>
    <s v="Asia"/>
    <n v="2016"/>
    <s v="$274M"/>
    <x v="458"/>
  </r>
  <r>
    <s v="Side"/>
    <s v="$3B"/>
    <d v="2021-03-22T00:00:00"/>
    <s v="Internet software &amp; services"/>
    <s v="San Francisco"/>
    <s v="United States"/>
    <s v="North America"/>
    <n v="2017"/>
    <s v="$314M"/>
    <x v="459"/>
  </r>
  <r>
    <s v="Side"/>
    <s v="$3B"/>
    <d v="2021-03-22T00:00:00"/>
    <s v="Internet software &amp; services"/>
    <s v="San Francisco"/>
    <s v="United States"/>
    <s v="North America"/>
    <n v="2017"/>
    <s v="$314M"/>
    <x v="345"/>
  </r>
  <r>
    <s v="Side"/>
    <s v="$3B"/>
    <d v="2021-03-22T00:00:00"/>
    <s v="Internet software &amp; services"/>
    <s v="San Francisco"/>
    <s v="United States"/>
    <s v="North America"/>
    <n v="2017"/>
    <s v="$314M"/>
    <x v="17"/>
  </r>
  <r>
    <s v="SiFive"/>
    <s v="$3B"/>
    <d v="2022-03-16T00:00:00"/>
    <s v="Hardware"/>
    <s v="San Mateo"/>
    <s v="United States"/>
    <s v="North America"/>
    <n v="2015"/>
    <s v="$366M"/>
    <x v="163"/>
  </r>
  <r>
    <s v="SiFive"/>
    <s v="$3B"/>
    <d v="2022-03-16T00:00:00"/>
    <s v="Hardware"/>
    <s v="San Mateo"/>
    <s v="United States"/>
    <s v="North America"/>
    <n v="2015"/>
    <s v="$366M"/>
    <x v="460"/>
  </r>
  <r>
    <s v="SiFive"/>
    <s v="$3B"/>
    <d v="2022-03-16T00:00:00"/>
    <s v="Hardware"/>
    <s v="San Mateo"/>
    <s v="United States"/>
    <s v="North America"/>
    <n v="2015"/>
    <s v="$366M"/>
    <x v="152"/>
  </r>
  <r>
    <s v="Somatus"/>
    <s v="$3B"/>
    <d v="2022-02-23T00:00:00"/>
    <s v="Health"/>
    <s v="McLean"/>
    <s v="United States"/>
    <s v="North America"/>
    <n v="2016"/>
    <s v="$465M"/>
    <x v="461"/>
  </r>
  <r>
    <s v="Somatus"/>
    <s v="$3B"/>
    <d v="2022-02-23T00:00:00"/>
    <s v="Health"/>
    <s v="McLean"/>
    <s v="United States"/>
    <s v="North America"/>
    <n v="2016"/>
    <s v="$465M"/>
    <x v="462"/>
  </r>
  <r>
    <s v="Somatus"/>
    <s v="$3B"/>
    <d v="2022-02-23T00:00:00"/>
    <s v="Health"/>
    <s v="McLean"/>
    <s v="United States"/>
    <s v="North America"/>
    <n v="2016"/>
    <s v="$465M"/>
    <x v="463"/>
  </r>
  <r>
    <s v="Sysdig"/>
    <s v="$3B"/>
    <d v="2021-04-28T00:00:00"/>
    <s v="Cybersecurity"/>
    <s v="San Francisco"/>
    <s v="United States"/>
    <s v="North America"/>
    <n v="2013"/>
    <s v="$730M"/>
    <x v="46"/>
  </r>
  <r>
    <s v="Sysdig"/>
    <s v="$3B"/>
    <d v="2021-04-28T00:00:00"/>
    <s v="Cybersecurity"/>
    <s v="San Francisco"/>
    <s v="United States"/>
    <s v="North America"/>
    <n v="2013"/>
    <s v="$730M"/>
    <x v="464"/>
  </r>
  <r>
    <s v="Sysdig"/>
    <s v="$3B"/>
    <d v="2021-04-28T00:00:00"/>
    <s v="Cybersecurity"/>
    <s v="San Francisco"/>
    <s v="United States"/>
    <s v="North America"/>
    <n v="2013"/>
    <s v="$730M"/>
    <x v="18"/>
  </r>
  <r>
    <s v="Uniphore"/>
    <s v="$3B"/>
    <d v="2022-02-16T00:00:00"/>
    <s v="Artificial intelligence"/>
    <s v="Palo Alto"/>
    <s v="United States"/>
    <s v="North America"/>
    <n v="2008"/>
    <s v="$607M"/>
    <x v="321"/>
  </r>
  <r>
    <s v="Uniphore"/>
    <s v="$3B"/>
    <d v="2022-02-16T00:00:00"/>
    <s v="Artificial intelligence"/>
    <s v="Palo Alto"/>
    <s v="United States"/>
    <s v="North America"/>
    <n v="2008"/>
    <s v="$607M"/>
    <x v="465"/>
  </r>
  <r>
    <s v="Uniphore"/>
    <s v="$3B"/>
    <d v="2022-02-16T00:00:00"/>
    <s v="Artificial intelligence"/>
    <s v="Palo Alto"/>
    <s v="United States"/>
    <s v="North America"/>
    <n v="2008"/>
    <s v="$607M"/>
    <x v="466"/>
  </r>
  <r>
    <s v="Varo Bank"/>
    <s v="$3B"/>
    <d v="2021-09-09T00:00:00"/>
    <s v="Fintech"/>
    <s v="San Francisco"/>
    <s v="United States"/>
    <s v="North America"/>
    <n v="2015"/>
    <s v="$987M"/>
    <x v="442"/>
  </r>
  <r>
    <s v="Varo Bank"/>
    <s v="$3B"/>
    <d v="2021-09-09T00:00:00"/>
    <s v="Fintech"/>
    <s v="San Francisco"/>
    <s v="United States"/>
    <s v="North America"/>
    <n v="2015"/>
    <s v="$987M"/>
    <x v="467"/>
  </r>
  <r>
    <s v="Varo Bank"/>
    <s v="$3B"/>
    <d v="2021-09-09T00:00:00"/>
    <s v="Fintech"/>
    <s v="San Francisco"/>
    <s v="United States"/>
    <s v="North America"/>
    <n v="2015"/>
    <s v="$987M"/>
    <x v="468"/>
  </r>
  <r>
    <s v="Vercel"/>
    <s v="$3B"/>
    <d v="2021-06-23T00:00:00"/>
    <s v="Internet software &amp; services"/>
    <s v="San Francisco"/>
    <s v="United States"/>
    <s v="North America"/>
    <n v="2015"/>
    <s v="$313M"/>
    <x v="469"/>
  </r>
  <r>
    <s v="Vercel"/>
    <s v="$3B"/>
    <d v="2021-06-23T00:00:00"/>
    <s v="Internet software &amp; services"/>
    <s v="San Francisco"/>
    <s v="United States"/>
    <s v="North America"/>
    <n v="2015"/>
    <s v="$313M"/>
    <x v="142"/>
  </r>
  <r>
    <s v="Vercel"/>
    <s v="$3B"/>
    <d v="2021-06-23T00:00:00"/>
    <s v="Internet software &amp; services"/>
    <s v="San Francisco"/>
    <s v="United States"/>
    <s v="North America"/>
    <n v="2015"/>
    <s v="$313M"/>
    <x v="61"/>
  </r>
  <r>
    <s v="Oura"/>
    <s v="$3B"/>
    <d v="2022-04-05T00:00:00"/>
    <s v="Health"/>
    <s v="Oulu"/>
    <s v="Finland"/>
    <s v="Europe"/>
    <n v="2013"/>
    <s v="$148M"/>
    <x v="36"/>
  </r>
  <r>
    <s v="Oura"/>
    <s v="$3B"/>
    <d v="2022-04-05T00:00:00"/>
    <s v="Health"/>
    <s v="Oulu"/>
    <s v="Finland"/>
    <s v="Europe"/>
    <n v="2013"/>
    <s v="$148M"/>
    <x v="470"/>
  </r>
  <r>
    <s v="Oura"/>
    <s v="$3B"/>
    <d v="2022-04-05T00:00:00"/>
    <s v="Health"/>
    <s v="Oulu"/>
    <s v="Finland"/>
    <s v="Europe"/>
    <n v="2013"/>
    <s v="$148M"/>
    <x v="471"/>
  </r>
  <r>
    <s v="Unacademy"/>
    <s v="$3B"/>
    <d v="2020-09-02T00:00:00"/>
    <s v="Edtech"/>
    <s v="Bengaluru"/>
    <s v="India"/>
    <s v="Asia"/>
    <n v="2015"/>
    <s v="$789M"/>
    <x v="472"/>
  </r>
  <r>
    <s v="Unacademy"/>
    <s v="$3B"/>
    <d v="2020-09-02T00:00:00"/>
    <s v="Edtech"/>
    <s v="Bengaluru"/>
    <s v="India"/>
    <s v="Asia"/>
    <n v="2015"/>
    <s v="$789M"/>
    <x v="458"/>
  </r>
  <r>
    <s v="Unacademy"/>
    <s v="$3B"/>
    <d v="2020-09-02T00:00:00"/>
    <s v="Edtech"/>
    <s v="Bengaluru"/>
    <s v="India"/>
    <s v="Asia"/>
    <n v="2015"/>
    <s v="$789M"/>
    <x v="40"/>
  </r>
  <r>
    <s v="Axonius"/>
    <s v="$3B"/>
    <d v="2021-03-01T00:00:00"/>
    <s v="Cybersecurity"/>
    <s v="New York"/>
    <s v="United States"/>
    <s v="North America"/>
    <n v="2017"/>
    <s v="$395M"/>
    <x v="473"/>
  </r>
  <r>
    <s v="Axonius"/>
    <s v="$3B"/>
    <d v="2021-03-01T00:00:00"/>
    <s v="Cybersecurity"/>
    <s v="New York"/>
    <s v="United States"/>
    <s v="North America"/>
    <n v="2017"/>
    <s v="$395M"/>
    <x v="418"/>
  </r>
  <r>
    <s v="Axonius"/>
    <s v="$3B"/>
    <d v="2021-03-01T00:00:00"/>
    <s v="Cybersecurity"/>
    <s v="New York"/>
    <s v="United States"/>
    <s v="North America"/>
    <n v="2017"/>
    <s v="$395M"/>
    <x v="474"/>
  </r>
  <r>
    <s v="Clari"/>
    <s v="$3B"/>
    <d v="2021-03-03T00:00:00"/>
    <s v="Internet software &amp; services"/>
    <s v="Sunnyvale"/>
    <s v="United States"/>
    <s v="North America"/>
    <n v="2012"/>
    <s v="$496M"/>
    <x v="30"/>
  </r>
  <r>
    <s v="Clari"/>
    <s v="$3B"/>
    <d v="2021-03-03T00:00:00"/>
    <s v="Internet software &amp; services"/>
    <s v="Sunnyvale"/>
    <s v="United States"/>
    <s v="North America"/>
    <n v="2012"/>
    <s v="$496M"/>
    <x v="464"/>
  </r>
  <r>
    <s v="Clari"/>
    <s v="$3B"/>
    <d v="2021-03-03T00:00:00"/>
    <s v="Internet software &amp; services"/>
    <s v="Sunnyvale"/>
    <s v="United States"/>
    <s v="North America"/>
    <n v="2012"/>
    <s v="$496M"/>
    <x v="475"/>
  </r>
  <r>
    <s v="ManoMano"/>
    <s v="$3B"/>
    <d v="2021-07-05T00:00:00"/>
    <s v="E-commerce &amp; direct-to-consumer"/>
    <s v="Paris"/>
    <s v="France"/>
    <s v="Europe"/>
    <n v="2013"/>
    <s v="$706M"/>
    <x v="197"/>
  </r>
  <r>
    <s v="ManoMano"/>
    <s v="$3B"/>
    <d v="2021-07-05T00:00:00"/>
    <s v="E-commerce &amp; direct-to-consumer"/>
    <s v="Paris"/>
    <s v="France"/>
    <s v="Europe"/>
    <n v="2013"/>
    <s v="$706M"/>
    <x v="476"/>
  </r>
  <r>
    <s v="ManoMano"/>
    <s v="$3B"/>
    <d v="2021-07-05T00:00:00"/>
    <s v="E-commerce &amp; direct-to-consumer"/>
    <s v="Paris"/>
    <s v="France"/>
    <s v="Europe"/>
    <n v="2013"/>
    <s v="$706M"/>
    <x v="477"/>
  </r>
  <r>
    <s v="Pendo"/>
    <s v="$3B"/>
    <d v="2019-10-17T00:00:00"/>
    <s v="Internet software &amp; services"/>
    <s v="Raleigh"/>
    <s v="United States"/>
    <s v="North America"/>
    <n v="2013"/>
    <s v="$357M"/>
    <x v="478"/>
  </r>
  <r>
    <s v="Pendo"/>
    <s v="$3B"/>
    <d v="2019-10-17T00:00:00"/>
    <s v="Internet software &amp; services"/>
    <s v="Raleigh"/>
    <s v="United States"/>
    <s v="North America"/>
    <n v="2013"/>
    <s v="$357M"/>
    <x v="24"/>
  </r>
  <r>
    <s v="Pendo"/>
    <s v="$3B"/>
    <d v="2019-10-17T00:00:00"/>
    <s v="Internet software &amp; services"/>
    <s v="Raleigh"/>
    <s v="United States"/>
    <s v="North America"/>
    <n v="2013"/>
    <s v="$357M"/>
    <x v="479"/>
  </r>
  <r>
    <s v="Plume"/>
    <s v="$3B"/>
    <d v="2021-02-23T00:00:00"/>
    <s v="Internet software &amp; services"/>
    <s v="Palo Alto"/>
    <s v="United States"/>
    <s v="North America"/>
    <n v="2015"/>
    <s v="$722M"/>
    <x v="249"/>
  </r>
  <r>
    <s v="Plume"/>
    <s v="$3B"/>
    <d v="2021-02-23T00:00:00"/>
    <s v="Internet software &amp; services"/>
    <s v="Palo Alto"/>
    <s v="United States"/>
    <s v="North America"/>
    <n v="2015"/>
    <s v="$722M"/>
    <x v="480"/>
  </r>
  <r>
    <s v="Plume"/>
    <s v="$3B"/>
    <d v="2021-02-23T00:00:00"/>
    <s v="Internet software &amp; services"/>
    <s v="Palo Alto"/>
    <s v="United States"/>
    <s v="North America"/>
    <n v="2015"/>
    <s v="$722M"/>
    <x v="481"/>
  </r>
  <r>
    <s v="JumpCloud"/>
    <s v="$3B"/>
    <d v="2021-09-13T00:00:00"/>
    <s v="Data management &amp; analytics"/>
    <s v="Louisville"/>
    <s v="United States"/>
    <s v="North America"/>
    <n v="2012"/>
    <s v="$407M"/>
    <x v="482"/>
  </r>
  <r>
    <s v="JumpCloud"/>
    <s v="$3B"/>
    <d v="2021-09-13T00:00:00"/>
    <s v="Data management &amp; analytics"/>
    <s v="Louisville"/>
    <s v="United States"/>
    <s v="North America"/>
    <n v="2012"/>
    <s v="$407M"/>
    <x v="15"/>
  </r>
  <r>
    <s v="JumpCloud"/>
    <s v="$3B"/>
    <d v="2021-09-13T00:00:00"/>
    <s v="Data management &amp; analytics"/>
    <s v="Louisville"/>
    <s v="United States"/>
    <s v="North America"/>
    <n v="2012"/>
    <s v="$407M"/>
    <x v="483"/>
  </r>
  <r>
    <s v="Project44"/>
    <s v="$3B"/>
    <d v="2021-06-01T00:00:00"/>
    <s v="Supply chain, logistics, &amp; delivery"/>
    <s v="Chicago"/>
    <s v="United States"/>
    <s v="North America"/>
    <n v="2014"/>
    <s v="$818M"/>
    <x v="484"/>
  </r>
  <r>
    <s v="Project44"/>
    <s v="$3B"/>
    <d v="2021-06-01T00:00:00"/>
    <s v="Supply chain, logistics, &amp; delivery"/>
    <s v="Chicago"/>
    <s v="United States"/>
    <s v="North America"/>
    <n v="2014"/>
    <s v="$818M"/>
    <x v="485"/>
  </r>
  <r>
    <s v="Project44"/>
    <s v="$3B"/>
    <d v="2021-06-01T00:00:00"/>
    <s v="Supply chain, logistics, &amp; delivery"/>
    <s v="Chicago"/>
    <s v="United States"/>
    <s v="North America"/>
    <n v="2014"/>
    <s v="$818M"/>
    <x v="486"/>
  </r>
  <r>
    <s v="Sourcegraph"/>
    <s v="$3B"/>
    <d v="2021-07-13T00:00:00"/>
    <s v="Internet software &amp; services"/>
    <s v="San Francisco"/>
    <s v="United States"/>
    <s v="North America"/>
    <n v="2013"/>
    <s v="$248M"/>
    <x v="487"/>
  </r>
  <r>
    <s v="Sourcegraph"/>
    <s v="$3B"/>
    <d v="2021-07-13T00:00:00"/>
    <s v="Internet software &amp; services"/>
    <s v="San Francisco"/>
    <s v="United States"/>
    <s v="North America"/>
    <n v="2013"/>
    <s v="$248M"/>
    <x v="488"/>
  </r>
  <r>
    <s v="Sourcegraph"/>
    <s v="$3B"/>
    <d v="2021-07-13T00:00:00"/>
    <s v="Internet software &amp; services"/>
    <s v="San Francisco"/>
    <s v="United States"/>
    <s v="North America"/>
    <n v="2013"/>
    <s v="$248M"/>
    <x v="18"/>
  </r>
  <r>
    <s v="OwnBackup"/>
    <s v="$3B"/>
    <d v="2021-01-28T00:00:00"/>
    <s v="Data management &amp; analytics"/>
    <s v="Englewood Cliffs"/>
    <s v="United States"/>
    <s v="North America"/>
    <n v="2015"/>
    <s v="$507M"/>
    <x v="249"/>
  </r>
  <r>
    <s v="OwnBackup"/>
    <s v="$3B"/>
    <d v="2021-01-28T00:00:00"/>
    <s v="Data management &amp; analytics"/>
    <s v="Englewood Cliffs"/>
    <s v="United States"/>
    <s v="North America"/>
    <n v="2015"/>
    <s v="$507M"/>
    <x v="129"/>
  </r>
  <r>
    <s v="OwnBackup"/>
    <s v="$3B"/>
    <d v="2021-01-28T00:00:00"/>
    <s v="Data management &amp; analytics"/>
    <s v="Englewood Cliffs"/>
    <s v="United States"/>
    <s v="North America"/>
    <n v="2015"/>
    <s v="$507M"/>
    <x v="489"/>
  </r>
  <r>
    <s v="Starburst"/>
    <s v="$3B"/>
    <d v="2021-01-06T00:00:00"/>
    <s v="Data management &amp; analytics"/>
    <s v="Boston"/>
    <s v="United States"/>
    <s v="North America"/>
    <n v="1999"/>
    <s v="$414M"/>
    <x v="25"/>
  </r>
  <r>
    <s v="Starburst"/>
    <s v="$3B"/>
    <d v="2021-01-06T00:00:00"/>
    <s v="Data management &amp; analytics"/>
    <s v="Boston"/>
    <s v="United States"/>
    <s v="North America"/>
    <n v="1999"/>
    <s v="$414M"/>
    <x v="119"/>
  </r>
  <r>
    <s v="Starburst"/>
    <s v="$3B"/>
    <d v="2021-01-06T00:00:00"/>
    <s v="Data management &amp; analytics"/>
    <s v="Boston"/>
    <s v="United States"/>
    <s v="North America"/>
    <n v="1999"/>
    <s v="$414M"/>
    <x v="34"/>
  </r>
  <r>
    <s v="Youxia Motors"/>
    <s v="$3B"/>
    <d v="2018-04-02T00:00:00"/>
    <s v="Auto &amp; transportation"/>
    <s v="Shanghai"/>
    <s v="China"/>
    <s v="Asia"/>
    <n v="2014"/>
    <s v="$1B"/>
    <x v="490"/>
  </r>
  <r>
    <s v="Youxia Motors"/>
    <s v="$3B"/>
    <d v="2018-04-02T00:00:00"/>
    <s v="Auto &amp; transportation"/>
    <s v="Shanghai"/>
    <s v="China"/>
    <s v="Asia"/>
    <n v="2014"/>
    <s v="$1B"/>
    <x v="491"/>
  </r>
  <r>
    <s v="Zetwerk"/>
    <s v="$3B"/>
    <d v="2021-08-20T00:00:00"/>
    <s v="Internet software &amp; services"/>
    <s v="Bengaluru"/>
    <s v="India"/>
    <s v="Asia"/>
    <n v="2018"/>
    <s v="$543M"/>
    <x v="159"/>
  </r>
  <r>
    <s v="Zetwerk"/>
    <s v="$3B"/>
    <d v="2021-08-20T00:00:00"/>
    <s v="Internet software &amp; services"/>
    <s v="Bengaluru"/>
    <s v="India"/>
    <s v="Asia"/>
    <n v="2018"/>
    <s v="$543M"/>
    <x v="492"/>
  </r>
  <r>
    <s v="Zetwerk"/>
    <s v="$3B"/>
    <d v="2021-08-20T00:00:00"/>
    <s v="Internet software &amp; services"/>
    <s v="Bengaluru"/>
    <s v="India"/>
    <s v="Asia"/>
    <n v="2018"/>
    <s v="$543M"/>
    <x v="142"/>
  </r>
  <r>
    <s v="Cars24"/>
    <s v="$3B"/>
    <d v="2020-11-24T00:00:00"/>
    <s v="E-commerce &amp; direct-to-consumer"/>
    <s v="Gurgaon"/>
    <s v="India"/>
    <s v="Asia"/>
    <n v="2015"/>
    <s v="$1B"/>
    <x v="493"/>
  </r>
  <r>
    <s v="Cars24"/>
    <s v="$3B"/>
    <d v="2020-11-24T00:00:00"/>
    <s v="E-commerce &amp; direct-to-consumer"/>
    <s v="Gurgaon"/>
    <s v="India"/>
    <s v="Asia"/>
    <n v="2015"/>
    <s v="$1B"/>
    <x v="19"/>
  </r>
  <r>
    <s v="Cars24"/>
    <s v="$3B"/>
    <d v="2020-11-24T00:00:00"/>
    <s v="E-commerce &amp; direct-to-consumer"/>
    <s v="Gurgaon"/>
    <s v="India"/>
    <s v="Asia"/>
    <n v="2015"/>
    <s v="$1B"/>
    <x v="40"/>
  </r>
  <r>
    <s v="Ethos"/>
    <s v="$3B"/>
    <d v="2021-05-11T00:00:00"/>
    <s v="Fintech"/>
    <s v="San Francisco"/>
    <s v="United States"/>
    <s v="North America"/>
    <n v="2016"/>
    <s v="$407M"/>
    <x v="30"/>
  </r>
  <r>
    <s v="Ethos"/>
    <s v="$3B"/>
    <d v="2021-05-11T00:00:00"/>
    <s v="Fintech"/>
    <s v="San Francisco"/>
    <s v="United States"/>
    <s v="North America"/>
    <n v="2016"/>
    <s v="$407M"/>
    <x v="61"/>
  </r>
  <r>
    <s v="Ethos"/>
    <s v="$3B"/>
    <d v="2021-05-11T00:00:00"/>
    <s v="Fintech"/>
    <s v="San Francisco"/>
    <s v="United States"/>
    <s v="North America"/>
    <n v="2016"/>
    <s v="$407M"/>
    <x v="142"/>
  </r>
  <r>
    <s v="Komodo Health"/>
    <s v="$3B"/>
    <d v="2020-05-22T00:00:00"/>
    <s v="Health"/>
    <s v="San Francisco"/>
    <s v="United States"/>
    <s v="North America"/>
    <n v="2014"/>
    <s v="$314M"/>
    <x v="22"/>
  </r>
  <r>
    <s v="Komodo Health"/>
    <s v="$3B"/>
    <d v="2020-05-22T00:00:00"/>
    <s v="Health"/>
    <s v="San Francisco"/>
    <s v="United States"/>
    <s v="North America"/>
    <n v="2014"/>
    <s v="$314M"/>
    <x v="228"/>
  </r>
  <r>
    <s v="Komodo Health"/>
    <s v="$3B"/>
    <d v="2020-05-22T00:00:00"/>
    <s v="Health"/>
    <s v="San Francisco"/>
    <s v="United States"/>
    <s v="North America"/>
    <n v="2014"/>
    <s v="$314M"/>
    <x v="126"/>
  </r>
  <r>
    <s v="Nextiva"/>
    <s v="$3B"/>
    <d v="2021-09-14T00:00:00"/>
    <s v="Internet software &amp; services"/>
    <s v="Scottsdale"/>
    <s v="United States"/>
    <s v="North America"/>
    <n v="2008"/>
    <s v="$200M"/>
    <x v="494"/>
  </r>
  <r>
    <s v="o9 Solutions"/>
    <s v="$3B"/>
    <d v="2020-04-28T00:00:00"/>
    <s v="Artificial intelligence"/>
    <s v="Dallas"/>
    <s v="United States"/>
    <s v="North America"/>
    <n v="2009"/>
    <s v="$417M"/>
    <x v="90"/>
  </r>
  <r>
    <s v="Scopely"/>
    <s v="$3B"/>
    <d v="2019-10-29T00:00:00"/>
    <s v="Mobile &amp; telecommunications"/>
    <s v="Culver City"/>
    <s v="United States"/>
    <s v="North America"/>
    <n v="2011"/>
    <s v="$999M"/>
    <x v="450"/>
  </r>
  <r>
    <s v="Scopely"/>
    <s v="$3B"/>
    <d v="2019-10-29T00:00:00"/>
    <s v="Mobile &amp; telecommunications"/>
    <s v="Culver City"/>
    <s v="United States"/>
    <s v="North America"/>
    <n v="2011"/>
    <s v="$999M"/>
    <x v="495"/>
  </r>
  <r>
    <s v="Scopely"/>
    <s v="$3B"/>
    <d v="2019-10-29T00:00:00"/>
    <s v="Mobile &amp; telecommunications"/>
    <s v="Culver City"/>
    <s v="United States"/>
    <s v="North America"/>
    <n v="2011"/>
    <s v="$999M"/>
    <x v="496"/>
  </r>
  <r>
    <s v="Sila Nanotechnologies"/>
    <s v="$3B"/>
    <d v="2019-04-16T00:00:00"/>
    <s v="Other"/>
    <s v="Alameda"/>
    <s v="United States"/>
    <s v="North America"/>
    <n v="2011"/>
    <s v="$880M"/>
    <x v="116"/>
  </r>
  <r>
    <s v="Sila Nanotechnologies"/>
    <s v="$3B"/>
    <d v="2019-04-16T00:00:00"/>
    <s v="Other"/>
    <s v="Alameda"/>
    <s v="United States"/>
    <s v="North America"/>
    <n v="2011"/>
    <s v="$880M"/>
    <x v="497"/>
  </r>
  <r>
    <s v="Sila Nanotechnologies"/>
    <s v="$3B"/>
    <d v="2019-04-16T00:00:00"/>
    <s v="Other"/>
    <s v="Alameda"/>
    <s v="United States"/>
    <s v="North America"/>
    <n v="2011"/>
    <s v="$880M"/>
    <x v="17"/>
  </r>
  <r>
    <s v="Via"/>
    <s v="$3B"/>
    <d v="2020-03-30T00:00:00"/>
    <s v="Auto &amp; transportation"/>
    <s v="New York"/>
    <s v="United States"/>
    <s v="North America"/>
    <n v="2012"/>
    <s v="$777M"/>
    <x v="498"/>
  </r>
  <r>
    <s v="Via"/>
    <s v="$3B"/>
    <d v="2020-03-30T00:00:00"/>
    <s v="Auto &amp; transportation"/>
    <s v="New York"/>
    <s v="United States"/>
    <s v="North America"/>
    <n v="2012"/>
    <s v="$777M"/>
    <x v="132"/>
  </r>
  <r>
    <s v="Via"/>
    <s v="$3B"/>
    <d v="2020-03-30T00:00:00"/>
    <s v="Auto &amp; transportation"/>
    <s v="New York"/>
    <s v="United States"/>
    <s v="North America"/>
    <n v="2012"/>
    <s v="$777M"/>
    <x v="499"/>
  </r>
  <r>
    <s v="Transmit Security"/>
    <s v="$3B"/>
    <d v="2021-06-22T00:00:00"/>
    <s v="Cybersecurity"/>
    <s v="Tel Aviv"/>
    <s v="Israel"/>
    <s v="Asia"/>
    <n v="2014"/>
    <s v="$583M"/>
    <x v="197"/>
  </r>
  <r>
    <s v="Transmit Security"/>
    <s v="$3B"/>
    <d v="2021-06-22T00:00:00"/>
    <s v="Cybersecurity"/>
    <s v="Tel Aviv"/>
    <s v="Israel"/>
    <s v="Asia"/>
    <n v="2014"/>
    <s v="$583M"/>
    <x v="18"/>
  </r>
  <r>
    <s v="Transmit Security"/>
    <s v="$3B"/>
    <d v="2021-06-22T00:00:00"/>
    <s v="Cybersecurity"/>
    <s v="Tel Aviv"/>
    <s v="Israel"/>
    <s v="Asia"/>
    <n v="2014"/>
    <s v="$583M"/>
    <x v="500"/>
  </r>
  <r>
    <s v="BlockDaemon"/>
    <s v="$3B"/>
    <d v="2021-09-21T00:00:00"/>
    <s v="Fintech"/>
    <s v="Los Angeles"/>
    <s v="United States"/>
    <s v="North America"/>
    <n v="2016"/>
    <s v="$398M"/>
    <x v="141"/>
  </r>
  <r>
    <s v="BlockDaemon"/>
    <s v="$3B"/>
    <d v="2021-09-21T00:00:00"/>
    <s v="Fintech"/>
    <s v="Los Angeles"/>
    <s v="United States"/>
    <s v="North America"/>
    <n v="2016"/>
    <s v="$398M"/>
    <x v="501"/>
  </r>
  <r>
    <s v="BlockDaemon"/>
    <s v="$3B"/>
    <d v="2021-09-21T00:00:00"/>
    <s v="Fintech"/>
    <s v="Los Angeles"/>
    <s v="United States"/>
    <s v="North America"/>
    <n v="2016"/>
    <s v="$398M"/>
    <x v="502"/>
  </r>
  <r>
    <s v="Convoy"/>
    <s v="$3B"/>
    <d v="2018-09-21T00:00:00"/>
    <s v="Supply chain, logistics, &amp; delivery"/>
    <s v="Seattle"/>
    <s v="United States"/>
    <s v="North America"/>
    <n v="2015"/>
    <s v="$666M"/>
    <x v="240"/>
  </r>
  <r>
    <s v="Convoy"/>
    <s v="$3B"/>
    <d v="2018-09-21T00:00:00"/>
    <s v="Supply chain, logistics, &amp; delivery"/>
    <s v="Seattle"/>
    <s v="United States"/>
    <s v="North America"/>
    <n v="2015"/>
    <s v="$666M"/>
    <x v="12"/>
  </r>
  <r>
    <s v="Convoy"/>
    <s v="$3B"/>
    <d v="2018-09-21T00:00:00"/>
    <s v="Supply chain, logistics, &amp; delivery"/>
    <s v="Seattle"/>
    <s v="United States"/>
    <s v="North America"/>
    <n v="2015"/>
    <s v="$666M"/>
    <x v="188"/>
  </r>
  <r>
    <s v="Dream Games"/>
    <s v="$3B"/>
    <d v="2021-06-30T00:00:00"/>
    <s v="Mobile &amp; telecommunications"/>
    <s v="Istanbul"/>
    <s v="Turkey"/>
    <s v="Europe"/>
    <n v="2019"/>
    <s v="$468M"/>
    <x v="503"/>
  </r>
  <r>
    <s v="Dream Games"/>
    <s v="$3B"/>
    <d v="2021-06-30T00:00:00"/>
    <s v="Mobile &amp; telecommunications"/>
    <s v="Istanbul"/>
    <s v="Turkey"/>
    <s v="Europe"/>
    <n v="2019"/>
    <s v="$468M"/>
    <x v="65"/>
  </r>
  <r>
    <s v="Dream Games"/>
    <s v="$3B"/>
    <d v="2021-06-30T00:00:00"/>
    <s v="Mobile &amp; telecommunications"/>
    <s v="Istanbul"/>
    <s v="Turkey"/>
    <s v="Europe"/>
    <n v="2019"/>
    <s v="$468M"/>
    <x v="504"/>
  </r>
  <r>
    <s v="Illumio"/>
    <s v="$3B"/>
    <d v="2015-04-14T00:00:00"/>
    <s v="Cybersecurity"/>
    <s v="Sunnyvale"/>
    <s v="United States"/>
    <s v="North America"/>
    <n v="2013"/>
    <s v="$558M"/>
    <x v="505"/>
  </r>
  <r>
    <s v="Illumio"/>
    <s v="$3B"/>
    <d v="2015-04-14T00:00:00"/>
    <s v="Cybersecurity"/>
    <s v="Sunnyvale"/>
    <s v="United States"/>
    <s v="North America"/>
    <n v="2013"/>
    <s v="$558M"/>
    <x v="506"/>
  </r>
  <r>
    <s v="Illumio"/>
    <s v="$3B"/>
    <d v="2015-04-14T00:00:00"/>
    <s v="Cybersecurity"/>
    <s v="Sunnyvale"/>
    <s v="United States"/>
    <s v="North America"/>
    <n v="2013"/>
    <s v="$558M"/>
    <x v="507"/>
  </r>
  <r>
    <s v="MasterClass"/>
    <s v="$3B"/>
    <d v="2021-05-13T00:00:00"/>
    <s v="Edtech"/>
    <s v="San Francisco"/>
    <s v="United States"/>
    <s v="North America"/>
    <n v="2015"/>
    <s v="$461M"/>
    <x v="13"/>
  </r>
  <r>
    <s v="MasterClass"/>
    <s v="$3B"/>
    <d v="2021-05-13T00:00:00"/>
    <s v="Edtech"/>
    <s v="San Francisco"/>
    <s v="United States"/>
    <s v="North America"/>
    <n v="2015"/>
    <s v="$461M"/>
    <x v="23"/>
  </r>
  <r>
    <s v="MasterClass"/>
    <s v="$3B"/>
    <d v="2021-05-13T00:00:00"/>
    <s v="Edtech"/>
    <s v="San Francisco"/>
    <s v="United States"/>
    <s v="North America"/>
    <n v="2015"/>
    <s v="$461M"/>
    <x v="508"/>
  </r>
  <r>
    <s v="Graphcore"/>
    <s v="$3B"/>
    <d v="2018-12-18T00:00:00"/>
    <s v="Artificial intelligence"/>
    <s v="Bristol"/>
    <s v="United Kingdom"/>
    <s v="Europe"/>
    <n v="2016"/>
    <s v="$682M"/>
    <x v="509"/>
  </r>
  <r>
    <s v="Graphcore"/>
    <s v="$3B"/>
    <d v="2018-12-18T00:00:00"/>
    <s v="Artificial intelligence"/>
    <s v="Bristol"/>
    <s v="United Kingdom"/>
    <s v="Europe"/>
    <n v="2016"/>
    <s v="$682M"/>
    <x v="499"/>
  </r>
  <r>
    <s v="Graphcore"/>
    <s v="$3B"/>
    <d v="2018-12-18T00:00:00"/>
    <s v="Artificial intelligence"/>
    <s v="Bristol"/>
    <s v="United Kingdom"/>
    <s v="Europe"/>
    <n v="2016"/>
    <s v="$682M"/>
    <x v="293"/>
  </r>
  <r>
    <s v="ApplyBoard"/>
    <s v="$3B"/>
    <d v="2020-05-05T00:00:00"/>
    <s v="Edtech"/>
    <s v="Kitchener"/>
    <s v="Canada"/>
    <s v="North America"/>
    <n v="2015"/>
    <s v="$483M"/>
    <x v="510"/>
  </r>
  <r>
    <s v="ApplyBoard"/>
    <s v="$3B"/>
    <d v="2020-05-05T00:00:00"/>
    <s v="Edtech"/>
    <s v="Kitchener"/>
    <s v="Canada"/>
    <s v="North America"/>
    <n v="2015"/>
    <s v="$483M"/>
    <x v="511"/>
  </r>
  <r>
    <s v="ApplyBoard"/>
    <s v="$3B"/>
    <d v="2020-05-05T00:00:00"/>
    <s v="Edtech"/>
    <s v="Kitchener"/>
    <s v="Canada"/>
    <s v="North America"/>
    <n v="2015"/>
    <s v="$483M"/>
    <x v="59"/>
  </r>
  <r>
    <s v="Blockstream"/>
    <s v="$3B"/>
    <d v="2021-08-24T00:00:00"/>
    <s v="Fintech"/>
    <s v="Vancouver"/>
    <s v="Canada"/>
    <s v="North America"/>
    <n v="2014"/>
    <s v="$299M"/>
    <x v="512"/>
  </r>
  <r>
    <s v="Blockstream"/>
    <s v="$3B"/>
    <d v="2021-08-24T00:00:00"/>
    <s v="Fintech"/>
    <s v="Vancouver"/>
    <s v="Canada"/>
    <s v="North America"/>
    <n v="2014"/>
    <s v="$299M"/>
    <x v="513"/>
  </r>
  <r>
    <s v="Blockstream"/>
    <s v="$3B"/>
    <d v="2021-08-24T00:00:00"/>
    <s v="Fintech"/>
    <s v="Vancouver"/>
    <s v="Canada"/>
    <s v="North America"/>
    <n v="2014"/>
    <s v="$299M"/>
    <x v="514"/>
  </r>
  <r>
    <s v="Cedar"/>
    <s v="$3B"/>
    <d v="2021-03-09T00:00:00"/>
    <s v="Fintech"/>
    <s v="New York"/>
    <s v="United States"/>
    <s v="North America"/>
    <n v="2016"/>
    <s v="$326M"/>
    <x v="224"/>
  </r>
  <r>
    <s v="Cedar"/>
    <s v="$3B"/>
    <d v="2021-03-09T00:00:00"/>
    <s v="Fintech"/>
    <s v="New York"/>
    <s v="United States"/>
    <s v="North America"/>
    <n v="2016"/>
    <s v="$326M"/>
    <x v="179"/>
  </r>
  <r>
    <s v="Cedar"/>
    <s v="$3B"/>
    <d v="2021-03-09T00:00:00"/>
    <s v="Fintech"/>
    <s v="New York"/>
    <s v="United States"/>
    <s v="North America"/>
    <n v="2016"/>
    <s v="$326M"/>
    <x v="515"/>
  </r>
  <r>
    <s v="ContentSquare"/>
    <s v="$3B"/>
    <d v="2021-05-25T00:00:00"/>
    <s v="Internet software &amp; services"/>
    <s v="Paris"/>
    <s v="France"/>
    <s v="Europe"/>
    <n v="2012"/>
    <s v="$812M"/>
    <x v="516"/>
  </r>
  <r>
    <s v="ContentSquare"/>
    <s v="$3B"/>
    <d v="2021-05-25T00:00:00"/>
    <s v="Internet software &amp; services"/>
    <s v="Paris"/>
    <s v="France"/>
    <s v="Europe"/>
    <n v="2012"/>
    <s v="$812M"/>
    <x v="222"/>
  </r>
  <r>
    <s v="ContentSquare"/>
    <s v="$3B"/>
    <d v="2021-05-25T00:00:00"/>
    <s v="Internet software &amp; services"/>
    <s v="Paris"/>
    <s v="France"/>
    <s v="Europe"/>
    <n v="2012"/>
    <s v="$812M"/>
    <x v="517"/>
  </r>
  <r>
    <s v="Eruditus Executive Education"/>
    <s v="$3B"/>
    <d v="2021-08-12T00:00:00"/>
    <s v="Edtech"/>
    <s v="Mumbai"/>
    <s v="India"/>
    <s v="Asia"/>
    <n v="2010"/>
    <s v="$591M"/>
    <x v="159"/>
  </r>
  <r>
    <s v="Eruditus Executive Education"/>
    <s v="$3B"/>
    <d v="2021-08-12T00:00:00"/>
    <s v="Edtech"/>
    <s v="Mumbai"/>
    <s v="India"/>
    <s v="Asia"/>
    <n v="2010"/>
    <s v="$591M"/>
    <x v="32"/>
  </r>
  <r>
    <s v="Eruditus Executive Education"/>
    <s v="$3B"/>
    <d v="2021-08-12T00:00:00"/>
    <s v="Edtech"/>
    <s v="Mumbai"/>
    <s v="India"/>
    <s v="Asia"/>
    <n v="2010"/>
    <s v="$591M"/>
    <x v="518"/>
  </r>
  <r>
    <s v="Innovaccer"/>
    <s v="$3B"/>
    <d v="2021-02-19T00:00:00"/>
    <s v="Health"/>
    <s v="San Francisco"/>
    <s v="United States"/>
    <s v="North America"/>
    <n v="2014"/>
    <s v="$379M"/>
    <x v="519"/>
  </r>
  <r>
    <s v="Innovaccer"/>
    <s v="$3B"/>
    <d v="2021-02-19T00:00:00"/>
    <s v="Health"/>
    <s v="San Francisco"/>
    <s v="United States"/>
    <s v="North America"/>
    <n v="2014"/>
    <s v="$379M"/>
    <x v="520"/>
  </r>
  <r>
    <s v="Innovaccer"/>
    <s v="$3B"/>
    <d v="2021-02-19T00:00:00"/>
    <s v="Health"/>
    <s v="San Francisco"/>
    <s v="United States"/>
    <s v="North America"/>
    <n v="2014"/>
    <s v="$379M"/>
    <x v="112"/>
  </r>
  <r>
    <s v="Ironclad"/>
    <s v="$3B"/>
    <d v="2022-01-18T00:00:00"/>
    <s v="Internet software &amp; services"/>
    <s v="Sacramento"/>
    <s v="United States"/>
    <s v="North America"/>
    <n v="2014"/>
    <s v="$334M"/>
    <x v="46"/>
  </r>
  <r>
    <s v="Ironclad"/>
    <s v="$3B"/>
    <d v="2022-01-18T00:00:00"/>
    <s v="Internet software &amp; services"/>
    <s v="Sacramento"/>
    <s v="United States"/>
    <s v="North America"/>
    <n v="2014"/>
    <s v="$334M"/>
    <x v="14"/>
  </r>
  <r>
    <s v="Ironclad"/>
    <s v="$3B"/>
    <d v="2022-01-18T00:00:00"/>
    <s v="Internet software &amp; services"/>
    <s v="Sacramento"/>
    <s v="United States"/>
    <s v="North America"/>
    <n v="2014"/>
    <s v="$334M"/>
    <x v="188"/>
  </r>
  <r>
    <s v="Skims"/>
    <s v="$3B"/>
    <d v="2021-04-09T00:00:00"/>
    <s v="E-commerce &amp; direct-to-consumer"/>
    <s v="Los Angeles"/>
    <s v="United States"/>
    <s v="North America"/>
    <n v="2019"/>
    <s v="$399M"/>
    <x v="224"/>
  </r>
  <r>
    <s v="Skims"/>
    <s v="$3B"/>
    <d v="2021-04-09T00:00:00"/>
    <s v="E-commerce &amp; direct-to-consumer"/>
    <s v="Los Angeles"/>
    <s v="United States"/>
    <s v="North America"/>
    <n v="2019"/>
    <s v="$399M"/>
    <x v="521"/>
  </r>
  <r>
    <s v="Skims"/>
    <s v="$3B"/>
    <d v="2021-04-09T00:00:00"/>
    <s v="E-commerce &amp; direct-to-consumer"/>
    <s v="Los Angeles"/>
    <s v="United States"/>
    <s v="North America"/>
    <n v="2019"/>
    <s v="$399M"/>
    <x v="522"/>
  </r>
  <r>
    <s v="Thumbtack"/>
    <s v="$3B"/>
    <d v="2015-09-29T00:00:00"/>
    <s v="E-commerce &amp; direct-to-consumer"/>
    <s v="San Francisco"/>
    <s v="United States"/>
    <s v="North America"/>
    <n v="2008"/>
    <s v="$698M"/>
    <x v="523"/>
  </r>
  <r>
    <s v="Thumbtack"/>
    <s v="$3B"/>
    <d v="2015-09-29T00:00:00"/>
    <s v="E-commerce &amp; direct-to-consumer"/>
    <s v="San Francisco"/>
    <s v="United States"/>
    <s v="North America"/>
    <n v="2008"/>
    <s v="$698M"/>
    <x v="14"/>
  </r>
  <r>
    <s v="Thumbtack"/>
    <s v="$3B"/>
    <d v="2015-09-29T00:00:00"/>
    <s v="E-commerce &amp; direct-to-consumer"/>
    <s v="San Francisco"/>
    <s v="United States"/>
    <s v="North America"/>
    <n v="2008"/>
    <s v="$698M"/>
    <x v="524"/>
  </r>
  <r>
    <s v="Zipline"/>
    <s v="$3B"/>
    <d v="2019-05-20T00:00:00"/>
    <s v="Supply chain, logistics, &amp; delivery"/>
    <s v="South San Francisco"/>
    <s v="United States"/>
    <s v="North America"/>
    <n v="2014"/>
    <s v="$483M"/>
    <x v="30"/>
  </r>
  <r>
    <s v="Zipline"/>
    <s v="$3B"/>
    <d v="2019-05-20T00:00:00"/>
    <s v="Supply chain, logistics, &amp; delivery"/>
    <s v="South San Francisco"/>
    <s v="United States"/>
    <s v="North America"/>
    <n v="2014"/>
    <s v="$483M"/>
    <x v="337"/>
  </r>
  <r>
    <s v="Zipline"/>
    <s v="$3B"/>
    <d v="2019-05-20T00:00:00"/>
    <s v="Supply chain, logistics, &amp; delivery"/>
    <s v="South San Francisco"/>
    <s v="United States"/>
    <s v="North America"/>
    <n v="2014"/>
    <s v="$483M"/>
    <x v="61"/>
  </r>
  <r>
    <s v="BharatPe"/>
    <s v="$3B"/>
    <d v="2021-07-30T00:00:00"/>
    <s v="Fintech"/>
    <s v="New Delhi"/>
    <s v="India"/>
    <s v="Asia"/>
    <n v="2018"/>
    <s v="$600M"/>
    <x v="249"/>
  </r>
  <r>
    <s v="BharatPe"/>
    <s v="$3B"/>
    <d v="2021-07-30T00:00:00"/>
    <s v="Fintech"/>
    <s v="New Delhi"/>
    <s v="India"/>
    <s v="Asia"/>
    <n v="2018"/>
    <s v="$600M"/>
    <x v="40"/>
  </r>
  <r>
    <s v="BharatPe"/>
    <s v="$3B"/>
    <d v="2021-07-30T00:00:00"/>
    <s v="Fintech"/>
    <s v="New Delhi"/>
    <s v="India"/>
    <s v="Asia"/>
    <n v="2018"/>
    <s v="$600M"/>
    <x v="525"/>
  </r>
  <r>
    <s v="DriveWealth"/>
    <s v="$3B"/>
    <d v="2021-08-20T00:00:00"/>
    <s v="Fintech"/>
    <s v="Chatham"/>
    <s v="United States"/>
    <s v="North America"/>
    <n v="2012"/>
    <s v="$551M"/>
    <x v="526"/>
  </r>
  <r>
    <s v="DriveWealth"/>
    <s v="$3B"/>
    <d v="2021-08-20T00:00:00"/>
    <s v="Fintech"/>
    <s v="Chatham"/>
    <s v="United States"/>
    <s v="North America"/>
    <n v="2012"/>
    <s v="$551M"/>
    <x v="527"/>
  </r>
  <r>
    <s v="DriveWealth"/>
    <s v="$3B"/>
    <d v="2021-08-20T00:00:00"/>
    <s v="Fintech"/>
    <s v="Chatham"/>
    <s v="United States"/>
    <s v="North America"/>
    <n v="2012"/>
    <s v="$551M"/>
    <x v="142"/>
  </r>
  <r>
    <s v="Flink Food"/>
    <s v="$3B"/>
    <d v="2021-12-01T00:00:00"/>
    <s v="E-commerce &amp; direct-to-consumer"/>
    <s v="Berlin"/>
    <s v="Germany"/>
    <s v="Europe"/>
    <n v="2021"/>
    <s v="$1B"/>
    <x v="528"/>
  </r>
  <r>
    <s v="Flink Food"/>
    <s v="$3B"/>
    <d v="2021-12-01T00:00:00"/>
    <s v="E-commerce &amp; direct-to-consumer"/>
    <s v="Berlin"/>
    <s v="Germany"/>
    <s v="Europe"/>
    <n v="2021"/>
    <s v="$1B"/>
    <x v="381"/>
  </r>
  <r>
    <s v="Flink Food"/>
    <s v="$3B"/>
    <d v="2021-12-01T00:00:00"/>
    <s v="E-commerce &amp; direct-to-consumer"/>
    <s v="Berlin"/>
    <s v="Germany"/>
    <s v="Europe"/>
    <n v="2021"/>
    <s v="$1B"/>
    <x v="255"/>
  </r>
  <r>
    <s v="PsiQuantum"/>
    <s v="$3B"/>
    <d v="2021-07-27T00:00:00"/>
    <s v="Hardware"/>
    <s v="Palo Alto"/>
    <s v="United States"/>
    <s v="North America"/>
    <n v="2016"/>
    <s v="$665M"/>
    <x v="380"/>
  </r>
  <r>
    <s v="PsiQuantum"/>
    <s v="$3B"/>
    <d v="2021-07-27T00:00:00"/>
    <s v="Hardware"/>
    <s v="Palo Alto"/>
    <s v="United States"/>
    <s v="North America"/>
    <n v="2016"/>
    <s v="$665M"/>
    <x v="344"/>
  </r>
  <r>
    <s v="PsiQuantum"/>
    <s v="$3B"/>
    <d v="2021-07-27T00:00:00"/>
    <s v="Hardware"/>
    <s v="Palo Alto"/>
    <s v="United States"/>
    <s v="North America"/>
    <n v="2016"/>
    <s v="$665M"/>
    <x v="483"/>
  </r>
  <r>
    <s v="SpotOn"/>
    <s v="$3B"/>
    <d v="2021-05-26T00:00:00"/>
    <s v="Fintech"/>
    <s v="San Francisco"/>
    <s v="United States"/>
    <s v="North America"/>
    <n v="2017"/>
    <s v="$628M"/>
    <x v="414"/>
  </r>
  <r>
    <s v="SpotOn"/>
    <s v="$3B"/>
    <d v="2021-05-26T00:00:00"/>
    <s v="Fintech"/>
    <s v="San Francisco"/>
    <s v="United States"/>
    <s v="North America"/>
    <n v="2017"/>
    <s v="$628M"/>
    <x v="19"/>
  </r>
  <r>
    <s v="SpotOn"/>
    <s v="$3B"/>
    <d v="2021-05-26T00:00:00"/>
    <s v="Fintech"/>
    <s v="San Francisco"/>
    <s v="United States"/>
    <s v="North America"/>
    <n v="2017"/>
    <s v="$628M"/>
    <x v="529"/>
  </r>
  <r>
    <s v="Gorillas"/>
    <s v="$3B"/>
    <d v="2021-03-25T00:00:00"/>
    <s v="E-commerce &amp; direct-to-consumer"/>
    <s v="Berlin"/>
    <s v="Germany"/>
    <s v="Europe"/>
    <n v="2020"/>
    <s v="$1B"/>
    <x v="87"/>
  </r>
  <r>
    <s v="Gorillas"/>
    <s v="$3B"/>
    <d v="2021-03-25T00:00:00"/>
    <s v="E-commerce &amp; direct-to-consumer"/>
    <s v="Berlin"/>
    <s v="Germany"/>
    <s v="Europe"/>
    <n v="2020"/>
    <s v="$1B"/>
    <x v="530"/>
  </r>
  <r>
    <s v="Gorillas"/>
    <s v="$3B"/>
    <d v="2021-03-25T00:00:00"/>
    <s v="E-commerce &amp; direct-to-consumer"/>
    <s v="Berlin"/>
    <s v="Germany"/>
    <s v="Europe"/>
    <n v="2020"/>
    <s v="$1B"/>
    <x v="19"/>
  </r>
  <r>
    <s v="HighRadius"/>
    <s v="$3B"/>
    <d v="2020-01-07T00:00:00"/>
    <s v="Fintech"/>
    <s v="Houston"/>
    <s v="United States"/>
    <s v="North America"/>
    <n v="2006"/>
    <s v="$475M"/>
    <x v="531"/>
  </r>
  <r>
    <s v="HighRadius"/>
    <s v="$3B"/>
    <d v="2020-01-07T00:00:00"/>
    <s v="Fintech"/>
    <s v="Houston"/>
    <s v="United States"/>
    <s v="North America"/>
    <n v="2006"/>
    <s v="$475M"/>
    <x v="298"/>
  </r>
  <r>
    <s v="HighRadius"/>
    <s v="$3B"/>
    <d v="2020-01-07T00:00:00"/>
    <s v="Fintech"/>
    <s v="Houston"/>
    <s v="United States"/>
    <s v="North America"/>
    <n v="2006"/>
    <s v="$475M"/>
    <x v="117"/>
  </r>
  <r>
    <s v="Loft"/>
    <s v="$3B"/>
    <d v="2020-01-03T00:00:00"/>
    <s v="E-commerce &amp; direct-to-consumer"/>
    <s v="Sao Paulo"/>
    <s v="Brazil"/>
    <s v="South America"/>
    <n v="2018"/>
    <s v="$788M"/>
    <x v="532"/>
  </r>
  <r>
    <s v="Loft"/>
    <s v="$3B"/>
    <d v="2020-01-03T00:00:00"/>
    <s v="E-commerce &amp; direct-to-consumer"/>
    <s v="Sao Paulo"/>
    <s v="Brazil"/>
    <s v="South America"/>
    <n v="2018"/>
    <s v="$788M"/>
    <x v="34"/>
  </r>
  <r>
    <s v="Loft"/>
    <s v="$3B"/>
    <d v="2020-01-03T00:00:00"/>
    <s v="E-commerce &amp; direct-to-consumer"/>
    <s v="Sao Paulo"/>
    <s v="Brazil"/>
    <s v="South America"/>
    <n v="2018"/>
    <s v="$788M"/>
    <x v="533"/>
  </r>
  <r>
    <s v="Nuvemshop"/>
    <s v="$3B"/>
    <d v="2021-08-17T00:00:00"/>
    <s v="E-commerce &amp; direct-to-consumer"/>
    <s v="Sao Paulo"/>
    <s v="Brazil"/>
    <s v="South America"/>
    <n v="2011"/>
    <s v="$628M"/>
    <x v="292"/>
  </r>
  <r>
    <s v="Nuvemshop"/>
    <s v="$3B"/>
    <d v="2021-08-17T00:00:00"/>
    <s v="E-commerce &amp; direct-to-consumer"/>
    <s v="Sao Paulo"/>
    <s v="Brazil"/>
    <s v="South America"/>
    <n v="2011"/>
    <s v="$628M"/>
    <x v="93"/>
  </r>
  <r>
    <s v="Nuvemshop"/>
    <s v="$3B"/>
    <d v="2021-08-17T00:00:00"/>
    <s v="E-commerce &amp; direct-to-consumer"/>
    <s v="Sao Paulo"/>
    <s v="Brazil"/>
    <s v="South America"/>
    <n v="2011"/>
    <s v="$628M"/>
    <x v="142"/>
  </r>
  <r>
    <s v="Udaan"/>
    <s v="$3B"/>
    <d v="2018-09-04T00:00:00"/>
    <s v="Supply chain, logistics, &amp; delivery"/>
    <s v="Bengaluru"/>
    <s v="India"/>
    <s v="Asia"/>
    <n v="2016"/>
    <s v="$1B"/>
    <x v="82"/>
  </r>
  <r>
    <s v="Udaan"/>
    <s v="$3B"/>
    <d v="2018-09-04T00:00:00"/>
    <s v="Supply chain, logistics, &amp; delivery"/>
    <s v="Bengaluru"/>
    <s v="India"/>
    <s v="Asia"/>
    <n v="2016"/>
    <s v="$1B"/>
    <x v="112"/>
  </r>
  <r>
    <s v="Udaan"/>
    <s v="$3B"/>
    <d v="2018-09-04T00:00:00"/>
    <s v="Supply chain, logistics, &amp; delivery"/>
    <s v="Bengaluru"/>
    <s v="India"/>
    <s v="Asia"/>
    <n v="2016"/>
    <s v="$1B"/>
    <x v="534"/>
  </r>
  <r>
    <s v="Workrise"/>
    <s v="$3B"/>
    <d v="2019-09-30T00:00:00"/>
    <s v="Internet software &amp; services"/>
    <s v="Austin"/>
    <s v="United States"/>
    <s v="North America"/>
    <n v="2014"/>
    <s v="$722M"/>
    <x v="4"/>
  </r>
  <r>
    <s v="Workrise"/>
    <s v="$3B"/>
    <d v="2019-09-30T00:00:00"/>
    <s v="Internet software &amp; services"/>
    <s v="Austin"/>
    <s v="United States"/>
    <s v="North America"/>
    <n v="2014"/>
    <s v="$722M"/>
    <x v="535"/>
  </r>
  <r>
    <s v="Workrise"/>
    <s v="$3B"/>
    <d v="2019-09-30T00:00:00"/>
    <s v="Internet software &amp; services"/>
    <s v="Austin"/>
    <s v="United States"/>
    <s v="North America"/>
    <n v="2014"/>
    <s v="$722M"/>
    <x v="536"/>
  </r>
  <r>
    <s v="ActiveCampaign"/>
    <s v="$3B"/>
    <d v="2021-04-21T00:00:00"/>
    <s v="Internet software &amp; services"/>
    <s v="Chicago"/>
    <s v="United States"/>
    <s v="North America"/>
    <n v="2003"/>
    <s v="$360M"/>
    <x v="537"/>
  </r>
  <r>
    <s v="ActiveCampaign"/>
    <s v="$3B"/>
    <d v="2021-04-21T00:00:00"/>
    <s v="Internet software &amp; services"/>
    <s v="Chicago"/>
    <s v="United States"/>
    <s v="North America"/>
    <n v="2003"/>
    <s v="$360M"/>
    <x v="538"/>
  </r>
  <r>
    <s v="ActiveCampaign"/>
    <s v="$3B"/>
    <d v="2021-04-21T00:00:00"/>
    <s v="Internet software &amp; services"/>
    <s v="Chicago"/>
    <s v="United States"/>
    <s v="North America"/>
    <n v="2003"/>
    <s v="$360M"/>
    <x v="160"/>
  </r>
  <r>
    <s v="Age of Learning"/>
    <s v="$3B"/>
    <d v="2016-05-03T00:00:00"/>
    <s v="Edtech"/>
    <s v="Glendale"/>
    <s v="United States"/>
    <s v="North America"/>
    <n v="2007"/>
    <s v="$500M"/>
    <x v="539"/>
  </r>
  <r>
    <s v="Amber Group"/>
    <s v="$3B"/>
    <d v="2021-06-21T00:00:00"/>
    <s v="Fintech"/>
    <m/>
    <s v="Hong Kong"/>
    <s v="Asia"/>
    <n v="2015"/>
    <s v="$328M"/>
    <x v="7"/>
  </r>
  <r>
    <s v="Amber Group"/>
    <s v="$3B"/>
    <d v="2021-06-21T00:00:00"/>
    <s v="Fintech"/>
    <m/>
    <s v="Hong Kong"/>
    <s v="Asia"/>
    <n v="2015"/>
    <s v="$328M"/>
    <x v="540"/>
  </r>
  <r>
    <s v="Amber Group"/>
    <s v="$3B"/>
    <d v="2021-06-21T00:00:00"/>
    <s v="Fintech"/>
    <m/>
    <s v="Hong Kong"/>
    <s v="Asia"/>
    <n v="2015"/>
    <s v="$328M"/>
    <x v="140"/>
  </r>
  <r>
    <s v="Anchorage Digital"/>
    <s v="$3B"/>
    <d v="2021-12-15T00:00:00"/>
    <s v="Fintech"/>
    <s v="San Francisco"/>
    <s v="United States"/>
    <s v="North America"/>
    <n v="2017"/>
    <s v="$487M"/>
    <x v="22"/>
  </r>
  <r>
    <s v="Anchorage Digital"/>
    <s v="$3B"/>
    <d v="2021-12-15T00:00:00"/>
    <s v="Fintech"/>
    <s v="San Francisco"/>
    <s v="United States"/>
    <s v="North America"/>
    <n v="2017"/>
    <s v="$487M"/>
    <x v="514"/>
  </r>
  <r>
    <s v="Anchorage Digital"/>
    <s v="$3B"/>
    <d v="2021-12-15T00:00:00"/>
    <s v="Fintech"/>
    <s v="San Francisco"/>
    <s v="United States"/>
    <s v="North America"/>
    <n v="2017"/>
    <s v="$487M"/>
    <x v="348"/>
  </r>
  <r>
    <s v="BlockFi"/>
    <s v="$3B"/>
    <d v="2021-03-11T00:00:00"/>
    <s v="Fintech"/>
    <s v="Jersey City"/>
    <s v="United States"/>
    <s v="North America"/>
    <n v="2017"/>
    <s v="$1B"/>
    <x v="541"/>
  </r>
  <r>
    <s v="BlockFi"/>
    <s v="$3B"/>
    <d v="2021-03-11T00:00:00"/>
    <s v="Fintech"/>
    <s v="Jersey City"/>
    <s v="United States"/>
    <s v="North America"/>
    <n v="2017"/>
    <s v="$1B"/>
    <x v="146"/>
  </r>
  <r>
    <s v="BlockFi"/>
    <s v="$3B"/>
    <d v="2021-03-11T00:00:00"/>
    <s v="Fintech"/>
    <s v="Jersey City"/>
    <s v="United States"/>
    <s v="North America"/>
    <n v="2017"/>
    <s v="$1B"/>
    <x v="542"/>
  </r>
  <r>
    <s v="Calendly"/>
    <s v="$3B"/>
    <d v="2021-01-26T00:00:00"/>
    <s v="Internet software &amp; services"/>
    <s v="Atlanta"/>
    <s v="United States"/>
    <s v="North America"/>
    <n v="2013"/>
    <s v="$351M"/>
    <x v="539"/>
  </r>
  <r>
    <s v="Calendly"/>
    <s v="$3B"/>
    <d v="2021-01-26T00:00:00"/>
    <s v="Internet software &amp; services"/>
    <s v="Atlanta"/>
    <s v="United States"/>
    <s v="North America"/>
    <n v="2013"/>
    <s v="$351M"/>
    <x v="543"/>
  </r>
  <r>
    <s v="Carbon Health"/>
    <s v="$3B"/>
    <d v="2021-07-21T00:00:00"/>
    <s v="Health"/>
    <s v="San Francisco"/>
    <s v="United States"/>
    <s v="North America"/>
    <n v="2015"/>
    <s v="$523M"/>
    <x v="544"/>
  </r>
  <r>
    <s v="Carbon Health"/>
    <s v="$3B"/>
    <d v="2021-07-21T00:00:00"/>
    <s v="Health"/>
    <s v="San Francisco"/>
    <s v="United States"/>
    <s v="North America"/>
    <n v="2015"/>
    <s v="$523M"/>
    <x v="247"/>
  </r>
  <r>
    <s v="Carbon Health"/>
    <s v="$3B"/>
    <d v="2021-07-21T00:00:00"/>
    <s v="Health"/>
    <s v="San Francisco"/>
    <s v="United States"/>
    <s v="North America"/>
    <n v="2015"/>
    <s v="$523M"/>
    <x v="545"/>
  </r>
  <r>
    <s v="Circle"/>
    <s v="$3B"/>
    <d v="2018-05-15T00:00:00"/>
    <s v="Fintech"/>
    <s v="Boston"/>
    <s v="United States"/>
    <s v="North America"/>
    <n v="2013"/>
    <s v="$711M"/>
    <x v="70"/>
  </r>
  <r>
    <s v="Circle"/>
    <s v="$3B"/>
    <d v="2018-05-15T00:00:00"/>
    <s v="Fintech"/>
    <s v="Boston"/>
    <s v="United States"/>
    <s v="North America"/>
    <n v="2013"/>
    <s v="$711M"/>
    <x v="546"/>
  </r>
  <r>
    <s v="Circle"/>
    <s v="$3B"/>
    <d v="2018-05-15T00:00:00"/>
    <s v="Fintech"/>
    <s v="Boston"/>
    <s v="United States"/>
    <s v="North America"/>
    <n v="2013"/>
    <s v="$711M"/>
    <x v="142"/>
  </r>
  <r>
    <s v="CMR Surgical"/>
    <s v="$3B"/>
    <d v="2019-09-17T00:00:00"/>
    <s v="Health"/>
    <s v="Cambridge"/>
    <s v="United Kingdom"/>
    <s v="Europe"/>
    <n v="2014"/>
    <s v="$975M"/>
    <x v="547"/>
  </r>
  <r>
    <s v="CMR Surgical"/>
    <s v="$3B"/>
    <d v="2019-09-17T00:00:00"/>
    <s v="Health"/>
    <s v="Cambridge"/>
    <s v="United Kingdom"/>
    <s v="Europe"/>
    <n v="2014"/>
    <s v="$975M"/>
    <x v="548"/>
  </r>
  <r>
    <s v="CMR Surgical"/>
    <s v="$3B"/>
    <d v="2019-09-17T00:00:00"/>
    <s v="Health"/>
    <s v="Cambridge"/>
    <s v="United Kingdom"/>
    <s v="Europe"/>
    <n v="2014"/>
    <s v="$975M"/>
    <x v="549"/>
  </r>
  <r>
    <s v="Contentful"/>
    <s v="$3B"/>
    <d v="2021-07-28T00:00:00"/>
    <s v="Internet software &amp; services"/>
    <s v="Berlin"/>
    <s v="Germany"/>
    <s v="Europe"/>
    <n v="2013"/>
    <s v="$333M"/>
    <x v="550"/>
  </r>
  <r>
    <s v="Contentful"/>
    <s v="$3B"/>
    <d v="2021-07-28T00:00:00"/>
    <s v="Internet software &amp; services"/>
    <s v="Berlin"/>
    <s v="Germany"/>
    <s v="Europe"/>
    <n v="2013"/>
    <s v="$333M"/>
    <x v="52"/>
  </r>
  <r>
    <s v="Contentful"/>
    <s v="$3B"/>
    <d v="2021-07-28T00:00:00"/>
    <s v="Internet software &amp; services"/>
    <s v="Berlin"/>
    <s v="Germany"/>
    <s v="Europe"/>
    <n v="2013"/>
    <s v="$333M"/>
    <x v="160"/>
  </r>
  <r>
    <s v="Cross River Bank"/>
    <s v="$3B"/>
    <d v="2022-02-11T00:00:00"/>
    <s v="Fintech"/>
    <s v="Fort Lee"/>
    <s v="United States"/>
    <s v="North America"/>
    <n v="2008"/>
    <s v="$775M"/>
    <x v="235"/>
  </r>
  <r>
    <s v="Cross River Bank"/>
    <s v="$3B"/>
    <d v="2022-02-11T00:00:00"/>
    <s v="Fintech"/>
    <s v="Fort Lee"/>
    <s v="United States"/>
    <s v="North America"/>
    <n v="2008"/>
    <s v="$775M"/>
    <x v="34"/>
  </r>
  <r>
    <s v="Cross River Bank"/>
    <s v="$3B"/>
    <d v="2022-02-11T00:00:00"/>
    <s v="Fintech"/>
    <s v="Fort Lee"/>
    <s v="United States"/>
    <s v="North America"/>
    <n v="2008"/>
    <s v="$775M"/>
    <x v="26"/>
  </r>
  <r>
    <s v="Delhivery"/>
    <s v="$3B"/>
    <d v="2019-02-27T00:00:00"/>
    <s v="Supply chain, logistics, &amp; delivery"/>
    <s v="Gurgaon"/>
    <s v="India"/>
    <s v="Asia"/>
    <n v="2011"/>
    <s v="$1B"/>
    <x v="551"/>
  </r>
  <r>
    <s v="Delhivery"/>
    <s v="$3B"/>
    <d v="2019-02-27T00:00:00"/>
    <s v="Supply chain, logistics, &amp; delivery"/>
    <s v="Gurgaon"/>
    <s v="India"/>
    <s v="Asia"/>
    <n v="2011"/>
    <s v="$1B"/>
    <x v="458"/>
  </r>
  <r>
    <s v="Delhivery"/>
    <s v="$3B"/>
    <d v="2019-02-27T00:00:00"/>
    <s v="Supply chain, logistics, &amp; delivery"/>
    <s v="Gurgaon"/>
    <s v="India"/>
    <s v="Asia"/>
    <n v="2011"/>
    <s v="$1B"/>
    <x v="3"/>
  </r>
  <r>
    <s v="FlixBus"/>
    <s v="$3B"/>
    <d v="2019-07-18T00:00:00"/>
    <s v="Auto &amp; transportation"/>
    <s v="Munich"/>
    <s v="Germany"/>
    <s v="Europe"/>
    <n v="2013"/>
    <s v="$1B"/>
    <x v="552"/>
  </r>
  <r>
    <s v="FlixBus"/>
    <s v="$3B"/>
    <d v="2019-07-18T00:00:00"/>
    <s v="Auto &amp; transportation"/>
    <s v="Munich"/>
    <s v="Germany"/>
    <s v="Europe"/>
    <n v="2013"/>
    <s v="$1B"/>
    <x v="553"/>
  </r>
  <r>
    <s v="FlixBus"/>
    <s v="$3B"/>
    <d v="2019-07-18T00:00:00"/>
    <s v="Auto &amp; transportation"/>
    <s v="Munich"/>
    <s v="Germany"/>
    <s v="Europe"/>
    <n v="2013"/>
    <s v="$1B"/>
    <x v="15"/>
  </r>
  <r>
    <s v="Flutterwave"/>
    <s v="$3B"/>
    <d v="2021-03-09T00:00:00"/>
    <s v="Fintech"/>
    <s v="San Francisco"/>
    <s v="United States"/>
    <s v="North America"/>
    <n v="2016"/>
    <s v="$474M"/>
    <x v="554"/>
  </r>
  <r>
    <s v="Flutterwave"/>
    <s v="$3B"/>
    <d v="2021-03-09T00:00:00"/>
    <s v="Fintech"/>
    <s v="San Francisco"/>
    <s v="United States"/>
    <s v="North America"/>
    <n v="2016"/>
    <s v="$474M"/>
    <x v="555"/>
  </r>
  <r>
    <s v="Flutterwave"/>
    <s v="$3B"/>
    <d v="2021-03-09T00:00:00"/>
    <s v="Fintech"/>
    <s v="San Francisco"/>
    <s v="United States"/>
    <s v="North America"/>
    <n v="2016"/>
    <s v="$474M"/>
    <x v="301"/>
  </r>
  <r>
    <s v="Forter"/>
    <s v="$3B"/>
    <d v="2020-11-19T00:00:00"/>
    <s v="Cybersecurity"/>
    <s v="New York"/>
    <s v="United States"/>
    <s v="North America"/>
    <n v="2013"/>
    <s v="$525M"/>
    <x v="556"/>
  </r>
  <r>
    <s v="Forter"/>
    <s v="$3B"/>
    <d v="2020-11-19T00:00:00"/>
    <s v="Cybersecurity"/>
    <s v="New York"/>
    <s v="United States"/>
    <s v="North America"/>
    <n v="2013"/>
    <s v="$525M"/>
    <x v="557"/>
  </r>
  <r>
    <s v="Forter"/>
    <s v="$3B"/>
    <d v="2020-11-19T00:00:00"/>
    <s v="Cybersecurity"/>
    <s v="New York"/>
    <s v="United States"/>
    <s v="North America"/>
    <n v="2013"/>
    <s v="$525M"/>
    <x v="267"/>
  </r>
  <r>
    <s v="Grafana Labs"/>
    <s v="$3B"/>
    <d v="2021-03-25T00:00:00"/>
    <s v="Internet software &amp; services"/>
    <s v="New York"/>
    <s v="United States"/>
    <s v="North America"/>
    <n v="2014"/>
    <s v="$535M"/>
    <x v="60"/>
  </r>
  <r>
    <s v="Grafana Labs"/>
    <s v="$3B"/>
    <d v="2021-03-25T00:00:00"/>
    <s v="Internet software &amp; services"/>
    <s v="New York"/>
    <s v="United States"/>
    <s v="North America"/>
    <n v="2014"/>
    <s v="$535M"/>
    <x v="558"/>
  </r>
  <r>
    <s v="Grafana Labs"/>
    <s v="$3B"/>
    <d v="2021-03-25T00:00:00"/>
    <s v="Internet software &amp; services"/>
    <s v="New York"/>
    <s v="United States"/>
    <s v="North America"/>
    <n v="2014"/>
    <s v="$535M"/>
    <x v="119"/>
  </r>
  <r>
    <s v="Groww"/>
    <s v="$3B"/>
    <d v="2021-04-07T00:00:00"/>
    <s v="Fintech"/>
    <s v="Bengaluru"/>
    <s v="India"/>
    <s v="Asia"/>
    <n v="2017"/>
    <s v="$393M"/>
    <x v="7"/>
  </r>
  <r>
    <s v="Groww"/>
    <s v="$3B"/>
    <d v="2021-04-07T00:00:00"/>
    <s v="Fintech"/>
    <s v="Bengaluru"/>
    <s v="India"/>
    <s v="Asia"/>
    <n v="2017"/>
    <s v="$393M"/>
    <x v="40"/>
  </r>
  <r>
    <s v="Groww"/>
    <s v="$3B"/>
    <d v="2021-04-07T00:00:00"/>
    <s v="Fintech"/>
    <s v="Bengaluru"/>
    <s v="India"/>
    <s v="Asia"/>
    <n v="2017"/>
    <s v="$393M"/>
    <x v="26"/>
  </r>
  <r>
    <s v="Inxeption"/>
    <s v="$3B"/>
    <d v="2022-01-13T00:00:00"/>
    <s v="Fintech"/>
    <s v="San Francisco"/>
    <s v="United States"/>
    <s v="North America"/>
    <n v="2017"/>
    <s v="$187M"/>
    <x v="87"/>
  </r>
  <r>
    <s v="Inxeption"/>
    <s v="$3B"/>
    <d v="2022-01-13T00:00:00"/>
    <s v="Fintech"/>
    <s v="San Francisco"/>
    <s v="United States"/>
    <s v="North America"/>
    <n v="2017"/>
    <s v="$187M"/>
    <x v="559"/>
  </r>
  <r>
    <s v="Inxeption"/>
    <s v="$3B"/>
    <d v="2022-01-13T00:00:00"/>
    <s v="Fintech"/>
    <s v="San Francisco"/>
    <s v="United States"/>
    <s v="North America"/>
    <n v="2017"/>
    <s v="$187M"/>
    <x v="560"/>
  </r>
  <r>
    <s v="KK Group"/>
    <s v="$3B"/>
    <d v="2019-10-23T00:00:00"/>
    <s v="E-commerce &amp; direct-to-consumer"/>
    <s v="Dongguan"/>
    <s v="China"/>
    <s v="Asia"/>
    <n v="2014"/>
    <s v="$612M"/>
    <x v="561"/>
  </r>
  <r>
    <s v="KK Group"/>
    <s v="$3B"/>
    <d v="2019-10-23T00:00:00"/>
    <s v="E-commerce &amp; direct-to-consumer"/>
    <s v="Dongguan"/>
    <s v="China"/>
    <s v="Asia"/>
    <n v="2014"/>
    <s v="$612M"/>
    <x v="562"/>
  </r>
  <r>
    <s v="KK Group"/>
    <s v="$3B"/>
    <d v="2019-10-23T00:00:00"/>
    <s v="E-commerce &amp; direct-to-consumer"/>
    <s v="Dongguan"/>
    <s v="China"/>
    <s v="Asia"/>
    <n v="2014"/>
    <s v="$612M"/>
    <x v="563"/>
  </r>
  <r>
    <s v="Lattice"/>
    <s v="$3B"/>
    <d v="2021-03-23T00:00:00"/>
    <s v="Internet software &amp; services"/>
    <s v="San Francisco"/>
    <s v="United States"/>
    <s v="North America"/>
    <n v="2015"/>
    <s v="$329M"/>
    <x v="10"/>
  </r>
  <r>
    <s v="Lattice"/>
    <s v="$3B"/>
    <d v="2021-03-23T00:00:00"/>
    <s v="Internet software &amp; services"/>
    <s v="San Francisco"/>
    <s v="United States"/>
    <s v="North America"/>
    <n v="2015"/>
    <s v="$329M"/>
    <x v="263"/>
  </r>
  <r>
    <s v="Lattice"/>
    <s v="$3B"/>
    <d v="2021-03-23T00:00:00"/>
    <s v="Internet software &amp; services"/>
    <s v="San Francisco"/>
    <s v="United States"/>
    <s v="North America"/>
    <n v="2015"/>
    <s v="$329M"/>
    <x v="188"/>
  </r>
  <r>
    <s v="LaunchDarkly"/>
    <s v="$3B"/>
    <d v="2021-08-10T00:00:00"/>
    <s v="Internet software &amp; services"/>
    <s v="Oakland"/>
    <s v="United States"/>
    <s v="North America"/>
    <n v="2014"/>
    <s v="$330M"/>
    <x v="564"/>
  </r>
  <r>
    <s v="LaunchDarkly"/>
    <s v="$3B"/>
    <d v="2021-08-10T00:00:00"/>
    <s v="Internet software &amp; services"/>
    <s v="Oakland"/>
    <s v="United States"/>
    <s v="North America"/>
    <n v="2014"/>
    <s v="$330M"/>
    <x v="419"/>
  </r>
  <r>
    <s v="LaunchDarkly"/>
    <s v="$3B"/>
    <d v="2021-08-10T00:00:00"/>
    <s v="Internet software &amp; services"/>
    <s v="Oakland"/>
    <s v="United States"/>
    <s v="North America"/>
    <n v="2014"/>
    <s v="$330M"/>
    <x v="565"/>
  </r>
  <r>
    <s v="Lucid"/>
    <s v="$3B"/>
    <d v="2021-06-29T00:00:00"/>
    <s v="Internet software &amp; services"/>
    <s v="South Jordan"/>
    <s v="United States"/>
    <s v="North America"/>
    <n v="2010"/>
    <s v="$170M"/>
    <x v="566"/>
  </r>
  <r>
    <s v="Lucid"/>
    <s v="$3B"/>
    <d v="2021-06-29T00:00:00"/>
    <s v="Internet software &amp; services"/>
    <s v="South Jordan"/>
    <s v="United States"/>
    <s v="North America"/>
    <n v="2010"/>
    <s v="$170M"/>
    <x v="117"/>
  </r>
  <r>
    <s v="Lucid"/>
    <s v="$3B"/>
    <d v="2021-06-29T00:00:00"/>
    <s v="Internet software &amp; services"/>
    <s v="South Jordan"/>
    <s v="United States"/>
    <s v="North America"/>
    <n v="2010"/>
    <s v="$170M"/>
    <x v="567"/>
  </r>
  <r>
    <s v="Outschool"/>
    <s v="$3B"/>
    <d v="2021-04-14T00:00:00"/>
    <s v="Edtech"/>
    <s v="San Francisco"/>
    <s v="United States"/>
    <s v="North America"/>
    <n v="2015"/>
    <s v="$240M"/>
    <x v="568"/>
  </r>
  <r>
    <s v="Outschool"/>
    <s v="$3B"/>
    <d v="2021-04-14T00:00:00"/>
    <s v="Edtech"/>
    <s v="San Francisco"/>
    <s v="United States"/>
    <s v="North America"/>
    <n v="2015"/>
    <s v="$240M"/>
    <x v="160"/>
  </r>
  <r>
    <s v="Outschool"/>
    <s v="$3B"/>
    <d v="2021-04-14T00:00:00"/>
    <s v="Edtech"/>
    <s v="San Francisco"/>
    <s v="United States"/>
    <s v="North America"/>
    <n v="2015"/>
    <s v="$240M"/>
    <x v="569"/>
  </r>
  <r>
    <s v="Podium"/>
    <s v="$3B"/>
    <d v="2020-04-07T00:00:00"/>
    <s v="Internet software &amp; services"/>
    <s v="Lehi"/>
    <s v="United States"/>
    <s v="North America"/>
    <n v="2014"/>
    <s v="$419M"/>
    <x v="46"/>
  </r>
  <r>
    <s v="Podium"/>
    <s v="$3B"/>
    <d v="2020-04-07T00:00:00"/>
    <s v="Internet software &amp; services"/>
    <s v="Lehi"/>
    <s v="United States"/>
    <s v="North America"/>
    <n v="2014"/>
    <s v="$419M"/>
    <x v="233"/>
  </r>
  <r>
    <s v="Podium"/>
    <s v="$3B"/>
    <d v="2020-04-07T00:00:00"/>
    <s v="Internet software &amp; services"/>
    <s v="Lehi"/>
    <s v="United States"/>
    <s v="North America"/>
    <n v="2014"/>
    <s v="$419M"/>
    <x v="61"/>
  </r>
  <r>
    <s v="Remote"/>
    <s v="$3B"/>
    <d v="2021-07-13T00:00:00"/>
    <s v="Fintech"/>
    <s v="San Francisco"/>
    <s v="United States"/>
    <s v="North America"/>
    <n v="2016"/>
    <s v="$496M"/>
    <x v="25"/>
  </r>
  <r>
    <s v="Remote"/>
    <s v="$3B"/>
    <d v="2021-07-13T00:00:00"/>
    <s v="Fintech"/>
    <s v="San Francisco"/>
    <s v="United States"/>
    <s v="North America"/>
    <n v="2016"/>
    <s v="$496M"/>
    <x v="14"/>
  </r>
  <r>
    <s v="Remote"/>
    <s v="$3B"/>
    <d v="2021-07-13T00:00:00"/>
    <s v="Fintech"/>
    <s v="San Francisco"/>
    <s v="United States"/>
    <s v="North America"/>
    <n v="2016"/>
    <s v="$496M"/>
    <x v="52"/>
  </r>
  <r>
    <s v="Seismic"/>
    <s v="$3B"/>
    <d v="2018-12-18T00:00:00"/>
    <s v="Internet software &amp; services"/>
    <s v="San Diego"/>
    <s v="United States"/>
    <s v="North America"/>
    <n v="2010"/>
    <s v="$427M"/>
    <x v="570"/>
  </r>
  <r>
    <s v="Seismic"/>
    <s v="$3B"/>
    <d v="2018-12-18T00:00:00"/>
    <s v="Internet software &amp; services"/>
    <s v="San Diego"/>
    <s v="United States"/>
    <s v="North America"/>
    <n v="2010"/>
    <s v="$427M"/>
    <x v="15"/>
  </r>
  <r>
    <s v="Seismic"/>
    <s v="$3B"/>
    <d v="2018-12-18T00:00:00"/>
    <s v="Internet software &amp; services"/>
    <s v="San Diego"/>
    <s v="United States"/>
    <s v="North America"/>
    <n v="2010"/>
    <s v="$427M"/>
    <x v="112"/>
  </r>
  <r>
    <s v="Sky Mavis"/>
    <s v="$3B"/>
    <d v="2021-10-04T00:00:00"/>
    <s v="Internet software &amp; services"/>
    <s v="Ho Chi Minh City"/>
    <s v="Vietnam"/>
    <s v="Asia"/>
    <n v="2019"/>
    <s v="$311M"/>
    <x v="456"/>
  </r>
  <r>
    <s v="Sky Mavis"/>
    <s v="$3B"/>
    <d v="2021-10-04T00:00:00"/>
    <s v="Internet software &amp; services"/>
    <s v="Ho Chi Minh City"/>
    <s v="Vietnam"/>
    <s v="Asia"/>
    <n v="2019"/>
    <s v="$311M"/>
    <x v="571"/>
  </r>
  <r>
    <s v="Sky Mavis"/>
    <s v="$3B"/>
    <d v="2021-10-04T00:00:00"/>
    <s v="Internet software &amp; services"/>
    <s v="Ho Chi Minh City"/>
    <s v="Vietnam"/>
    <s v="Asia"/>
    <n v="2019"/>
    <s v="$311M"/>
    <x v="572"/>
  </r>
  <r>
    <s v="SouChe Holdings"/>
    <s v="$3B"/>
    <d v="2017-11-01T00:00:00"/>
    <s v="E-commerce &amp; direct-to-consumer"/>
    <s v="Hangzhou"/>
    <s v="China"/>
    <s v="Asia"/>
    <n v="2012"/>
    <s v="$1B"/>
    <x v="573"/>
  </r>
  <r>
    <s v="SouChe Holdings"/>
    <s v="$3B"/>
    <d v="2017-11-01T00:00:00"/>
    <s v="E-commerce &amp; direct-to-consumer"/>
    <s v="Hangzhou"/>
    <s v="China"/>
    <s v="Asia"/>
    <n v="2012"/>
    <s v="$1B"/>
    <x v="191"/>
  </r>
  <r>
    <s v="SouChe Holdings"/>
    <s v="$3B"/>
    <d v="2017-11-01T00:00:00"/>
    <s v="E-commerce &amp; direct-to-consumer"/>
    <s v="Hangzhou"/>
    <s v="China"/>
    <s v="Asia"/>
    <n v="2012"/>
    <s v="$1B"/>
    <x v="574"/>
  </r>
  <r>
    <s v="TradingView"/>
    <s v="$3B"/>
    <d v="2021-10-14T00:00:00"/>
    <s v="Fintech"/>
    <s v="Westerville"/>
    <s v="United States"/>
    <s v="North America"/>
    <n v="2011"/>
    <s v="$339M"/>
    <x v="7"/>
  </r>
  <r>
    <s v="TradingView"/>
    <s v="$3B"/>
    <d v="2021-10-14T00:00:00"/>
    <s v="Fintech"/>
    <s v="Westerville"/>
    <s v="United States"/>
    <s v="North America"/>
    <n v="2011"/>
    <s v="$339M"/>
    <x v="18"/>
  </r>
  <r>
    <s v="TradingView"/>
    <s v="$3B"/>
    <d v="2021-10-14T00:00:00"/>
    <s v="Fintech"/>
    <s v="Westerville"/>
    <s v="United States"/>
    <s v="North America"/>
    <n v="2011"/>
    <s v="$339M"/>
    <x v="575"/>
  </r>
  <r>
    <s v="Traveloka"/>
    <s v="$3B"/>
    <d v="2017-01-01T00:00:00"/>
    <s v="Travel"/>
    <s v="Jakarta"/>
    <s v="Indonesia"/>
    <s v="Asia"/>
    <n v="2012"/>
    <s v="$1B"/>
    <x v="229"/>
  </r>
  <r>
    <s v="Traveloka"/>
    <s v="$3B"/>
    <d v="2017-01-01T00:00:00"/>
    <s v="Travel"/>
    <s v="Jakarta"/>
    <s v="Indonesia"/>
    <s v="Asia"/>
    <n v="2012"/>
    <s v="$1B"/>
    <x v="576"/>
  </r>
  <r>
    <s v="Traveloka"/>
    <s v="$3B"/>
    <d v="2017-01-01T00:00:00"/>
    <s v="Travel"/>
    <s v="Jakarta"/>
    <s v="Indonesia"/>
    <s v="Asia"/>
    <n v="2012"/>
    <s v="$1B"/>
    <x v="577"/>
  </r>
  <r>
    <s v="wefox"/>
    <s v="$3B"/>
    <d v="2019-03-05T00:00:00"/>
    <s v="Fintech"/>
    <s v="Berlin"/>
    <s v="Germany"/>
    <s v="Europe"/>
    <n v="2014"/>
    <s v="$919M"/>
    <x v="578"/>
  </r>
  <r>
    <s v="wefox"/>
    <s v="$3B"/>
    <d v="2019-03-05T00:00:00"/>
    <s v="Fintech"/>
    <s v="Berlin"/>
    <s v="Germany"/>
    <s v="Europe"/>
    <n v="2014"/>
    <s v="$919M"/>
    <x v="579"/>
  </r>
  <r>
    <s v="wefox"/>
    <s v="$3B"/>
    <d v="2019-03-05T00:00:00"/>
    <s v="Fintech"/>
    <s v="Berlin"/>
    <s v="Germany"/>
    <s v="Europe"/>
    <n v="2014"/>
    <s v="$919M"/>
    <x v="299"/>
  </r>
  <r>
    <s v="Wildlife Studios"/>
    <s v="$3B"/>
    <d v="2019-12-05T00:00:00"/>
    <s v="Other"/>
    <s v="Sao Paulo"/>
    <s v="Brazil"/>
    <s v="South America"/>
    <n v="2011"/>
    <s v="$180M"/>
    <x v="54"/>
  </r>
  <r>
    <s v="Wildlife Studios"/>
    <s v="$3B"/>
    <d v="2019-12-05T00:00:00"/>
    <s v="Other"/>
    <s v="Sao Paulo"/>
    <s v="Brazil"/>
    <s v="South America"/>
    <n v="2011"/>
    <s v="$180M"/>
    <x v="418"/>
  </r>
  <r>
    <s v="1047 Games"/>
    <s v="$2B"/>
    <d v="2021-09-14T00:00:00"/>
    <s v="Internet software &amp; services"/>
    <s v="Zephyr Cove"/>
    <s v="United States"/>
    <s v="North America"/>
    <n v="2017"/>
    <s v="$127M"/>
    <x v="580"/>
  </r>
  <r>
    <s v="1047 Games"/>
    <s v="$2B"/>
    <d v="2021-09-14T00:00:00"/>
    <s v="Internet software &amp; services"/>
    <s v="Zephyr Cove"/>
    <s v="United States"/>
    <s v="North America"/>
    <n v="2017"/>
    <s v="$127M"/>
    <x v="62"/>
  </r>
  <r>
    <s v="1047 Games"/>
    <s v="$2B"/>
    <d v="2021-09-14T00:00:00"/>
    <s v="Internet software &amp; services"/>
    <s v="Zephyr Cove"/>
    <s v="United States"/>
    <s v="North America"/>
    <n v="2017"/>
    <s v="$127M"/>
    <x v="581"/>
  </r>
  <r>
    <s v="Baiwang"/>
    <s v="$2B"/>
    <d v="2019-03-25T00:00:00"/>
    <s v="Fintech"/>
    <s v="Beijing"/>
    <s v="China"/>
    <s v="Asia"/>
    <n v="2015"/>
    <s v="$224M"/>
    <x v="582"/>
  </r>
  <r>
    <s v="Baiwang"/>
    <s v="$2B"/>
    <d v="2019-03-25T00:00:00"/>
    <s v="Fintech"/>
    <s v="Beijing"/>
    <s v="China"/>
    <s v="Asia"/>
    <n v="2015"/>
    <s v="$224M"/>
    <x v="563"/>
  </r>
  <r>
    <s v="Baiwang"/>
    <s v="$2B"/>
    <d v="2019-03-25T00:00:00"/>
    <s v="Fintech"/>
    <s v="Beijing"/>
    <s v="China"/>
    <s v="Asia"/>
    <n v="2015"/>
    <s v="$224M"/>
    <x v="583"/>
  </r>
  <r>
    <s v="Boba"/>
    <s v="$2B"/>
    <d v="2022-04-05T00:00:00"/>
    <s v="Fintech"/>
    <s v="San Francisco"/>
    <s v="United States"/>
    <s v="North America"/>
    <n v="2018"/>
    <s v="$45M"/>
    <x v="584"/>
  </r>
  <r>
    <s v="Boba"/>
    <s v="$2B"/>
    <d v="2022-04-05T00:00:00"/>
    <s v="Fintech"/>
    <s v="San Francisco"/>
    <s v="United States"/>
    <s v="North America"/>
    <n v="2018"/>
    <s v="$45M"/>
    <x v="585"/>
  </r>
  <r>
    <s v="Boba"/>
    <s v="$2B"/>
    <d v="2022-04-05T00:00:00"/>
    <s v="Fintech"/>
    <s v="San Francisco"/>
    <s v="United States"/>
    <s v="North America"/>
    <n v="2018"/>
    <s v="$45M"/>
    <x v="586"/>
  </r>
  <r>
    <s v="Bought By Many"/>
    <s v="$2B"/>
    <d v="2021-06-01T00:00:00"/>
    <s v="Fintech"/>
    <s v="London"/>
    <s v="United Kingdom"/>
    <s v="Europe"/>
    <n v="2012"/>
    <s v="$477M"/>
    <x v="587"/>
  </r>
  <r>
    <s v="Bought By Many"/>
    <s v="$2B"/>
    <d v="2021-06-01T00:00:00"/>
    <s v="Fintech"/>
    <s v="London"/>
    <s v="United Kingdom"/>
    <s v="Europe"/>
    <n v="2012"/>
    <s v="$477M"/>
    <x v="588"/>
  </r>
  <r>
    <s v="Bought By Many"/>
    <s v="$2B"/>
    <d v="2021-06-01T00:00:00"/>
    <s v="Fintech"/>
    <s v="London"/>
    <s v="United Kingdom"/>
    <s v="Europe"/>
    <n v="2012"/>
    <s v="$477M"/>
    <x v="589"/>
  </r>
  <r>
    <s v="Cambridge Mobile Telematics"/>
    <s v="$2B"/>
    <d v="2018-12-19T00:00:00"/>
    <s v="Mobile &amp; telecommunications"/>
    <s v="Cambridge"/>
    <s v="United States"/>
    <s v="North America"/>
    <n v="2010"/>
    <s v="$503M"/>
    <x v="33"/>
  </r>
  <r>
    <s v="Carzone"/>
    <s v="$2B"/>
    <d v="2019-03-01T00:00:00"/>
    <s v="E-commerce &amp; direct-to-consumer"/>
    <s v="Jiangsu"/>
    <s v="China"/>
    <s v="Asia"/>
    <n v="1995"/>
    <s v="$946M"/>
    <x v="206"/>
  </r>
  <r>
    <s v="Carzone"/>
    <s v="$2B"/>
    <d v="2019-03-01T00:00:00"/>
    <s v="E-commerce &amp; direct-to-consumer"/>
    <s v="Jiangsu"/>
    <s v="China"/>
    <s v="Asia"/>
    <n v="1995"/>
    <s v="$946M"/>
    <x v="590"/>
  </r>
  <r>
    <s v="Carzone"/>
    <s v="$2B"/>
    <d v="2019-03-01T00:00:00"/>
    <s v="E-commerce &amp; direct-to-consumer"/>
    <s v="Jiangsu"/>
    <s v="China"/>
    <s v="Asia"/>
    <n v="1995"/>
    <s v="$946M"/>
    <x v="591"/>
  </r>
  <r>
    <s v="CFGI"/>
    <s v="$2B"/>
    <d v="2021-09-15T00:00:00"/>
    <s v="Fintech"/>
    <s v="Boston"/>
    <s v="United States"/>
    <s v="North America"/>
    <n v="2000"/>
    <s v="$19M"/>
    <x v="592"/>
  </r>
  <r>
    <s v="CFGI"/>
    <s v="$2B"/>
    <d v="2021-09-15T00:00:00"/>
    <s v="Fintech"/>
    <s v="Boston"/>
    <s v="United States"/>
    <s v="North America"/>
    <n v="2000"/>
    <s v="$19M"/>
    <x v="593"/>
  </r>
  <r>
    <s v="Cgtz"/>
    <s v="$2B"/>
    <d v="2017-02-21T00:00:00"/>
    <s v="Fintech"/>
    <s v="Hangzhou"/>
    <s v="China"/>
    <s v="Asia"/>
    <n v="2014"/>
    <s v="$536M"/>
    <x v="594"/>
  </r>
  <r>
    <s v="Cgtz"/>
    <s v="$2B"/>
    <d v="2017-02-21T00:00:00"/>
    <s v="Fintech"/>
    <s v="Hangzhou"/>
    <s v="China"/>
    <s v="Asia"/>
    <n v="2014"/>
    <s v="$536M"/>
    <x v="595"/>
  </r>
  <r>
    <s v="Cgtz"/>
    <s v="$2B"/>
    <d v="2017-02-21T00:00:00"/>
    <s v="Fintech"/>
    <s v="Hangzhou"/>
    <s v="China"/>
    <s v="Asia"/>
    <n v="2014"/>
    <s v="$536M"/>
    <x v="596"/>
  </r>
  <r>
    <s v="Changingedu"/>
    <s v="$2B"/>
    <d v="2017-10-30T00:00:00"/>
    <s v="Edtech"/>
    <s v="Shanghai"/>
    <s v="China"/>
    <s v="Asia"/>
    <n v="2014"/>
    <s v="$188M"/>
    <x v="597"/>
  </r>
  <r>
    <s v="Changingedu"/>
    <s v="$2B"/>
    <d v="2017-10-30T00:00:00"/>
    <s v="Edtech"/>
    <s v="Shanghai"/>
    <s v="China"/>
    <s v="Asia"/>
    <n v="2014"/>
    <s v="$188M"/>
    <x v="50"/>
  </r>
  <r>
    <s v="Changingedu"/>
    <s v="$2B"/>
    <d v="2017-10-30T00:00:00"/>
    <s v="Edtech"/>
    <s v="Shanghai"/>
    <s v="China"/>
    <s v="Asia"/>
    <n v="2014"/>
    <s v="$188M"/>
    <x v="8"/>
  </r>
  <r>
    <s v="eDaili"/>
    <s v="$2B"/>
    <d v="2019-02-01T00:00:00"/>
    <s v="E-commerce &amp; direct-to-consumer"/>
    <s v="Shanghai"/>
    <s v="China"/>
    <s v="Asia"/>
    <n v="2015"/>
    <s v="$101M"/>
    <x v="598"/>
  </r>
  <r>
    <s v="eDaili"/>
    <s v="$2B"/>
    <d v="2019-02-01T00:00:00"/>
    <s v="E-commerce &amp; direct-to-consumer"/>
    <s v="Shanghai"/>
    <s v="China"/>
    <s v="Asia"/>
    <n v="2015"/>
    <s v="$101M"/>
    <x v="599"/>
  </r>
  <r>
    <s v="eDaili"/>
    <s v="$2B"/>
    <d v="2019-02-01T00:00:00"/>
    <s v="E-commerce &amp; direct-to-consumer"/>
    <s v="Shanghai"/>
    <s v="China"/>
    <s v="Asia"/>
    <n v="2015"/>
    <s v="$101M"/>
    <x v="600"/>
  </r>
  <r>
    <s v="ENOVATE"/>
    <s v="$2B"/>
    <d v="2019-04-15T00:00:00"/>
    <s v="Auto &amp; transportation"/>
    <s v="Shanghai"/>
    <s v="China"/>
    <s v="Asia"/>
    <n v="2015"/>
    <s v="$1B"/>
    <x v="601"/>
  </r>
  <r>
    <s v="Fenbi Education"/>
    <s v="$2B"/>
    <d v="2021-02-07T00:00:00"/>
    <s v="Edtech"/>
    <s v="Beijing"/>
    <s v="China"/>
    <s v="Asia"/>
    <n v="2015"/>
    <s v="$390M"/>
    <x v="597"/>
  </r>
  <r>
    <s v="Fenbi Education"/>
    <s v="$2B"/>
    <d v="2021-02-07T00:00:00"/>
    <s v="Edtech"/>
    <s v="Beijing"/>
    <s v="China"/>
    <s v="Asia"/>
    <n v="2015"/>
    <s v="$390M"/>
    <x v="602"/>
  </r>
  <r>
    <s v="Fenbi Education"/>
    <s v="$2B"/>
    <d v="2021-02-07T00:00:00"/>
    <s v="Edtech"/>
    <s v="Beijing"/>
    <s v="China"/>
    <s v="Asia"/>
    <n v="2015"/>
    <s v="$390M"/>
    <x v="50"/>
  </r>
  <r>
    <s v="Hesai Tech"/>
    <s v="$2B"/>
    <d v="2020-08-01T00:00:00"/>
    <s v="Artificial intelligence"/>
    <s v="Shanghai"/>
    <s v="China"/>
    <s v="Asia"/>
    <n v="2013"/>
    <s v="$717M"/>
    <x v="603"/>
  </r>
  <r>
    <s v="Hesai Tech"/>
    <s v="$2B"/>
    <d v="2020-08-01T00:00:00"/>
    <s v="Artificial intelligence"/>
    <s v="Shanghai"/>
    <s v="China"/>
    <s v="Asia"/>
    <n v="2013"/>
    <s v="$717M"/>
    <x v="604"/>
  </r>
  <r>
    <s v="Hesai Tech"/>
    <s v="$2B"/>
    <d v="2020-08-01T00:00:00"/>
    <s v="Artificial intelligence"/>
    <s v="Shanghai"/>
    <s v="China"/>
    <s v="Asia"/>
    <n v="2013"/>
    <s v="$717M"/>
    <x v="273"/>
  </r>
  <r>
    <s v="Il Makiage"/>
    <s v="$2B"/>
    <d v="2022-01-10T00:00:00"/>
    <s v="E-commerce &amp; direct-to-consumer"/>
    <s v="New York"/>
    <s v="United States"/>
    <s v="North America"/>
    <n v="2018"/>
    <s v="$29M"/>
    <x v="605"/>
  </r>
  <r>
    <s v="Il Makiage"/>
    <s v="$2B"/>
    <d v="2022-01-10T00:00:00"/>
    <s v="E-commerce &amp; direct-to-consumer"/>
    <s v="New York"/>
    <s v="United States"/>
    <s v="North America"/>
    <n v="2018"/>
    <s v="$29M"/>
    <x v="529"/>
  </r>
  <r>
    <s v="Il Makiage"/>
    <s v="$2B"/>
    <d v="2022-01-10T00:00:00"/>
    <s v="E-commerce &amp; direct-to-consumer"/>
    <s v="New York"/>
    <s v="United States"/>
    <s v="North America"/>
    <n v="2018"/>
    <s v="$29M"/>
    <x v="606"/>
  </r>
  <r>
    <s v="Iluvatar CoreX"/>
    <s v="$2B"/>
    <d v="2021-03-01T00:00:00"/>
    <s v="Hardware"/>
    <s v="Shanghai"/>
    <s v="China"/>
    <s v="Asia"/>
    <n v="2015"/>
    <s v="$186M"/>
    <x v="607"/>
  </r>
  <r>
    <s v="Iluvatar CoreX"/>
    <s v="$2B"/>
    <d v="2021-03-01T00:00:00"/>
    <s v="Hardware"/>
    <s v="Shanghai"/>
    <s v="China"/>
    <s v="Asia"/>
    <n v="2015"/>
    <s v="$186M"/>
    <x v="608"/>
  </r>
  <r>
    <s v="Iluvatar CoreX"/>
    <s v="$2B"/>
    <d v="2021-03-01T00:00:00"/>
    <s v="Hardware"/>
    <s v="Shanghai"/>
    <s v="China"/>
    <s v="Asia"/>
    <n v="2015"/>
    <s v="$186M"/>
    <x v="609"/>
  </r>
  <r>
    <s v="Jusfoun Big Data"/>
    <s v="$2B"/>
    <d v="2018-07-09T00:00:00"/>
    <s v="Data management &amp; analytics"/>
    <s v="Beijing"/>
    <s v="China"/>
    <s v="Asia"/>
    <n v="2010"/>
    <s v="$137M"/>
    <x v="610"/>
  </r>
  <r>
    <s v="Jusfoun Big Data"/>
    <s v="$2B"/>
    <d v="2018-07-09T00:00:00"/>
    <s v="Data management &amp; analytics"/>
    <s v="Beijing"/>
    <s v="China"/>
    <s v="Asia"/>
    <n v="2010"/>
    <s v="$137M"/>
    <x v="611"/>
  </r>
  <r>
    <s v="Jusfoun Big Data"/>
    <s v="$2B"/>
    <d v="2018-07-09T00:00:00"/>
    <s v="Data management &amp; analytics"/>
    <s v="Beijing"/>
    <s v="China"/>
    <s v="Asia"/>
    <n v="2010"/>
    <s v="$137M"/>
    <x v="50"/>
  </r>
  <r>
    <s v="Pagaya"/>
    <s v="$2B"/>
    <d v="2020-06-17T00:00:00"/>
    <s v="Fintech"/>
    <s v="Tel Aviv"/>
    <s v="Israel"/>
    <s v="Asia"/>
    <n v="2015"/>
    <s v="$417M"/>
    <x v="289"/>
  </r>
  <r>
    <s v="Pagaya"/>
    <s v="$2B"/>
    <d v="2020-06-17T00:00:00"/>
    <s v="Fintech"/>
    <s v="Tel Aviv"/>
    <s v="Israel"/>
    <s v="Asia"/>
    <n v="2015"/>
    <s v="$417M"/>
    <x v="612"/>
  </r>
  <r>
    <s v="Pagaya"/>
    <s v="$2B"/>
    <d v="2020-06-17T00:00:00"/>
    <s v="Fintech"/>
    <s v="Tel Aviv"/>
    <s v="Israel"/>
    <s v="Asia"/>
    <n v="2015"/>
    <s v="$417M"/>
    <x v="613"/>
  </r>
  <r>
    <s v="PolicyBazaar"/>
    <s v="$2B"/>
    <d v="2019-05-06T00:00:00"/>
    <s v="Fintech"/>
    <s v="Gurgaon"/>
    <s v="India"/>
    <s v="Asia"/>
    <n v="2008"/>
    <s v="$634M"/>
    <x v="614"/>
  </r>
  <r>
    <s v="PolicyBazaar"/>
    <s v="$2B"/>
    <d v="2019-05-06T00:00:00"/>
    <s v="Fintech"/>
    <s v="Gurgaon"/>
    <s v="India"/>
    <s v="Asia"/>
    <n v="2008"/>
    <s v="$634M"/>
    <x v="615"/>
  </r>
  <r>
    <s v="Promasidor Holdings"/>
    <s v="$2B"/>
    <d v="2016-11-08T00:00:00"/>
    <s v="Consumer &amp; retail"/>
    <s v="Bryanston"/>
    <s v="South Africa"/>
    <s v="Asia"/>
    <n v="1979"/>
    <s v="$556M"/>
    <x v="616"/>
  </r>
  <r>
    <s v="Promasidor Holdings"/>
    <s v="$2B"/>
    <d v="2016-11-08T00:00:00"/>
    <s v="Consumer &amp; retail"/>
    <s v="Bryanston"/>
    <s v="South Africa"/>
    <s v="Asia"/>
    <n v="1979"/>
    <s v="$556M"/>
    <x v="617"/>
  </r>
  <r>
    <s v="Tubatu.com"/>
    <s v="$2B"/>
    <d v="2015-03-09T00:00:00"/>
    <s v="E-commerce &amp; direct-to-consumer"/>
    <s v="Shenzhen"/>
    <s v="China"/>
    <s v="Asia"/>
    <n v="2008"/>
    <s v="$216M"/>
    <x v="0"/>
  </r>
  <r>
    <s v="Tubatu.com"/>
    <s v="$2B"/>
    <d v="2015-03-09T00:00:00"/>
    <s v="E-commerce &amp; direct-to-consumer"/>
    <s v="Shenzhen"/>
    <s v="China"/>
    <s v="Asia"/>
    <n v="2008"/>
    <s v="$216M"/>
    <x v="618"/>
  </r>
  <r>
    <s v="Tubatu.com"/>
    <s v="$2B"/>
    <d v="2015-03-09T00:00:00"/>
    <s v="E-commerce &amp; direct-to-consumer"/>
    <s v="Shenzhen"/>
    <s v="China"/>
    <s v="Asia"/>
    <n v="2008"/>
    <s v="$216M"/>
    <x v="619"/>
  </r>
  <r>
    <s v="Ximalaya FM"/>
    <s v="$2B"/>
    <d v="2017-09-22T00:00:00"/>
    <s v="Mobile &amp; telecommunications"/>
    <s v="Shanghai"/>
    <s v="China"/>
    <s v="Asia"/>
    <n v="2012"/>
    <s v="$71M"/>
    <x v="620"/>
  </r>
  <r>
    <s v="Ximalaya FM"/>
    <s v="$2B"/>
    <d v="2017-09-22T00:00:00"/>
    <s v="Mobile &amp; telecommunications"/>
    <s v="Shanghai"/>
    <s v="China"/>
    <s v="Asia"/>
    <n v="2012"/>
    <s v="$71M"/>
    <x v="621"/>
  </r>
  <r>
    <s v="Ximalaya FM"/>
    <s v="$2B"/>
    <d v="2017-09-22T00:00:00"/>
    <s v="Mobile &amp; telecommunications"/>
    <s v="Shanghai"/>
    <s v="China"/>
    <s v="Asia"/>
    <n v="2012"/>
    <s v="$71M"/>
    <x v="622"/>
  </r>
  <r>
    <s v="HEYTEA"/>
    <s v="$2B"/>
    <d v="2019-07-01T00:00:00"/>
    <s v="Other"/>
    <s v="Shenzhen"/>
    <s v="China"/>
    <s v="Asia"/>
    <n v="2012"/>
    <s v="$594M"/>
    <x v="0"/>
  </r>
  <r>
    <s v="HEYTEA"/>
    <s v="$2B"/>
    <d v="2019-07-01T00:00:00"/>
    <s v="Other"/>
    <s v="Shenzhen"/>
    <s v="China"/>
    <s v="Asia"/>
    <n v="2012"/>
    <s v="$594M"/>
    <x v="623"/>
  </r>
  <r>
    <s v="HEYTEA"/>
    <s v="$2B"/>
    <d v="2019-07-01T00:00:00"/>
    <s v="Other"/>
    <s v="Shenzhen"/>
    <s v="China"/>
    <s v="Asia"/>
    <n v="2012"/>
    <s v="$594M"/>
    <x v="624"/>
  </r>
  <r>
    <s v="BGL Group"/>
    <s v="$2B"/>
    <d v="2017-11-24T00:00:00"/>
    <s v="Fintech"/>
    <s v="Peterborough"/>
    <s v="United Kingdom"/>
    <s v="Europe"/>
    <n v="1992"/>
    <s v="$696M"/>
    <x v="625"/>
  </r>
  <r>
    <s v="Claroty"/>
    <s v="$2B"/>
    <d v="2021-06-17T00:00:00"/>
    <s v="Cybersecurity"/>
    <s v="New York"/>
    <s v="United States"/>
    <s v="North America"/>
    <n v="2015"/>
    <s v="$640M"/>
    <x v="116"/>
  </r>
  <r>
    <s v="Claroty"/>
    <s v="$2B"/>
    <d v="2021-06-17T00:00:00"/>
    <s v="Cybersecurity"/>
    <s v="New York"/>
    <s v="United States"/>
    <s v="North America"/>
    <n v="2015"/>
    <s v="$640M"/>
    <x v="626"/>
  </r>
  <r>
    <s v="Claroty"/>
    <s v="$2B"/>
    <d v="2021-06-17T00:00:00"/>
    <s v="Cybersecurity"/>
    <s v="New York"/>
    <s v="United States"/>
    <s v="North America"/>
    <n v="2015"/>
    <s v="$640M"/>
    <x v="627"/>
  </r>
  <r>
    <s v="Improbable"/>
    <s v="$2B"/>
    <d v="2017-05-11T00:00:00"/>
    <s v="Other"/>
    <s v="London"/>
    <s v="United Kingdom"/>
    <s v="Europe"/>
    <n v="2012"/>
    <s v="$754M"/>
    <x v="22"/>
  </r>
  <r>
    <s v="Improbable"/>
    <s v="$2B"/>
    <d v="2017-05-11T00:00:00"/>
    <s v="Other"/>
    <s v="London"/>
    <s v="United Kingdom"/>
    <s v="Europe"/>
    <n v="2012"/>
    <s v="$754M"/>
    <x v="3"/>
  </r>
  <r>
    <s v="Improbable"/>
    <s v="$2B"/>
    <d v="2017-05-11T00:00:00"/>
    <s v="Other"/>
    <s v="London"/>
    <s v="United Kingdom"/>
    <s v="Europe"/>
    <n v="2012"/>
    <s v="$754M"/>
    <x v="35"/>
  </r>
  <r>
    <s v="InMobi"/>
    <s v="$2B"/>
    <d v="2014-12-02T00:00:00"/>
    <s v="Mobile &amp; telecommunications"/>
    <s v="Bengaluru"/>
    <s v="India"/>
    <s v="Asia"/>
    <n v="2007"/>
    <s v="$221M"/>
    <x v="331"/>
  </r>
  <r>
    <s v="InMobi"/>
    <s v="$2B"/>
    <d v="2014-12-02T00:00:00"/>
    <s v="Mobile &amp; telecommunications"/>
    <s v="Bengaluru"/>
    <s v="India"/>
    <s v="Asia"/>
    <n v="2007"/>
    <s v="$221M"/>
    <x v="628"/>
  </r>
  <r>
    <s v="InMobi"/>
    <s v="$2B"/>
    <d v="2014-12-02T00:00:00"/>
    <s v="Mobile &amp; telecommunications"/>
    <s v="Bengaluru"/>
    <s v="India"/>
    <s v="Asia"/>
    <n v="2007"/>
    <s v="$221M"/>
    <x v="629"/>
  </r>
  <r>
    <s v="MindMaze"/>
    <s v="$2B"/>
    <d v="2016-01-28T00:00:00"/>
    <s v="Health"/>
    <s v="Lausanne"/>
    <s v="Switzerland"/>
    <s v="Europe"/>
    <n v="2012"/>
    <s v="$340M"/>
    <x v="630"/>
  </r>
  <r>
    <s v="Ninja Van"/>
    <s v="$2B"/>
    <d v="2021-09-27T00:00:00"/>
    <s v="Supply chain, logistics, &amp; delivery"/>
    <m/>
    <s v="Singapore"/>
    <s v="Asia"/>
    <n v="2014"/>
    <s v="$975M"/>
    <x v="631"/>
  </r>
  <r>
    <s v="Ninja Van"/>
    <s v="$2B"/>
    <d v="2021-09-27T00:00:00"/>
    <s v="Supply chain, logistics, &amp; delivery"/>
    <m/>
    <s v="Singapore"/>
    <s v="Asia"/>
    <n v="2014"/>
    <s v="$975M"/>
    <x v="632"/>
  </r>
  <r>
    <s v="Ninja Van"/>
    <s v="$2B"/>
    <d v="2021-09-27T00:00:00"/>
    <s v="Supply chain, logistics, &amp; delivery"/>
    <m/>
    <s v="Singapore"/>
    <s v="Asia"/>
    <n v="2014"/>
    <s v="$975M"/>
    <x v="633"/>
  </r>
  <r>
    <s v="Pantheon Systems"/>
    <s v="$2B"/>
    <d v="2021-07-13T00:00:00"/>
    <s v="Internet software &amp; services"/>
    <s v="San Francisco"/>
    <s v="United States"/>
    <s v="North America"/>
    <n v="2010"/>
    <s v="$200M"/>
    <x v="482"/>
  </r>
  <r>
    <s v="Pantheon Systems"/>
    <s v="$2B"/>
    <d v="2021-07-13T00:00:00"/>
    <s v="Internet software &amp; services"/>
    <s v="San Francisco"/>
    <s v="United States"/>
    <s v="North America"/>
    <n v="2010"/>
    <s v="$200M"/>
    <x v="557"/>
  </r>
  <r>
    <s v="Pantheon Systems"/>
    <s v="$2B"/>
    <d v="2021-07-13T00:00:00"/>
    <s v="Internet software &amp; services"/>
    <s v="San Francisco"/>
    <s v="United States"/>
    <s v="North America"/>
    <n v="2010"/>
    <s v="$200M"/>
    <x v="3"/>
  </r>
  <r>
    <s v="SellerX"/>
    <s v="$2B"/>
    <d v="2021-12-09T00:00:00"/>
    <s v="E-commerce &amp; direct-to-consumer"/>
    <s v="Berlin"/>
    <s v="Germany"/>
    <s v="Europe"/>
    <n v="2020"/>
    <s v="$766M"/>
    <x v="634"/>
  </r>
  <r>
    <s v="SellerX"/>
    <s v="$2B"/>
    <d v="2021-12-09T00:00:00"/>
    <s v="E-commerce &amp; direct-to-consumer"/>
    <s v="Berlin"/>
    <s v="Germany"/>
    <s v="Europe"/>
    <n v="2020"/>
    <s v="$766M"/>
    <x v="339"/>
  </r>
  <r>
    <s v="SellerX"/>
    <s v="$2B"/>
    <d v="2021-12-09T00:00:00"/>
    <s v="E-commerce &amp; direct-to-consumer"/>
    <s v="Berlin"/>
    <s v="Germany"/>
    <s v="Europe"/>
    <n v="2020"/>
    <s v="$766M"/>
    <x v="107"/>
  </r>
  <r>
    <s v="AppDirect"/>
    <s v="$2B"/>
    <d v="2015-10-07T00:00:00"/>
    <s v="E-commerce &amp; direct-to-consumer"/>
    <s v="San Francisco"/>
    <s v="United States"/>
    <s v="North America"/>
    <n v="2009"/>
    <s v="$431M"/>
    <x v="635"/>
  </r>
  <r>
    <s v="AppDirect"/>
    <s v="$2B"/>
    <d v="2015-10-07T00:00:00"/>
    <s v="E-commerce &amp; direct-to-consumer"/>
    <s v="San Francisco"/>
    <s v="United States"/>
    <s v="North America"/>
    <n v="2009"/>
    <s v="$431M"/>
    <x v="636"/>
  </r>
  <r>
    <s v="AppDirect"/>
    <s v="$2B"/>
    <d v="2015-10-07T00:00:00"/>
    <s v="E-commerce &amp; direct-to-consumer"/>
    <s v="San Francisco"/>
    <s v="United States"/>
    <s v="North America"/>
    <n v="2009"/>
    <s v="$431M"/>
    <x v="637"/>
  </r>
  <r>
    <s v="BrewDog"/>
    <s v="$2B"/>
    <d v="2017-04-10T00:00:00"/>
    <s v="Consumer &amp; retail"/>
    <s v="Aberdeen"/>
    <s v="United Kingdom"/>
    <s v="Europe"/>
    <n v="2007"/>
    <s v="$233M"/>
    <x v="638"/>
  </r>
  <r>
    <s v="BrewDog"/>
    <s v="$2B"/>
    <d v="2017-04-10T00:00:00"/>
    <s v="Consumer &amp; retail"/>
    <s v="Aberdeen"/>
    <s v="United Kingdom"/>
    <s v="Europe"/>
    <n v="2007"/>
    <s v="$233M"/>
    <x v="639"/>
  </r>
  <r>
    <s v="Enflame"/>
    <s v="$2B"/>
    <d v="2021-01-05T00:00:00"/>
    <s v="Hardware"/>
    <s v="Shanghai"/>
    <s v="China"/>
    <s v="Asia"/>
    <n v="2018"/>
    <s v="$472M"/>
    <x v="27"/>
  </r>
  <r>
    <s v="Enflame"/>
    <s v="$2B"/>
    <d v="2021-01-05T00:00:00"/>
    <s v="Hardware"/>
    <s v="Shanghai"/>
    <s v="China"/>
    <s v="Asia"/>
    <n v="2018"/>
    <s v="$472M"/>
    <x v="640"/>
  </r>
  <r>
    <s v="Enflame"/>
    <s v="$2B"/>
    <d v="2021-01-05T00:00:00"/>
    <s v="Hardware"/>
    <s v="Shanghai"/>
    <s v="China"/>
    <s v="Asia"/>
    <n v="2018"/>
    <s v="$472M"/>
    <x v="641"/>
  </r>
  <r>
    <s v="Tradeshift"/>
    <s v="$2B"/>
    <d v="2018-05-30T00:00:00"/>
    <s v="Fintech"/>
    <s v="San Francisco"/>
    <s v="United States"/>
    <s v="North America"/>
    <n v="2009"/>
    <s v="$861M"/>
    <x v="642"/>
  </r>
  <r>
    <s v="Tradeshift"/>
    <s v="$2B"/>
    <d v="2018-05-30T00:00:00"/>
    <s v="Fintech"/>
    <s v="San Francisco"/>
    <s v="United States"/>
    <s v="North America"/>
    <n v="2009"/>
    <s v="$861M"/>
    <x v="643"/>
  </r>
  <r>
    <s v="Tradeshift"/>
    <s v="$2B"/>
    <d v="2018-05-30T00:00:00"/>
    <s v="Fintech"/>
    <s v="San Francisco"/>
    <s v="United States"/>
    <s v="North America"/>
    <n v="2009"/>
    <s v="$861M"/>
    <x v="644"/>
  </r>
  <r>
    <s v="HeartFlow"/>
    <s v="$2B"/>
    <d v="2017-12-04T00:00:00"/>
    <s v="Health"/>
    <s v="Redwood City"/>
    <s v="United States"/>
    <s v="North America"/>
    <n v="2007"/>
    <s v="$568M"/>
    <x v="645"/>
  </r>
  <r>
    <s v="HeartFlow"/>
    <s v="$2B"/>
    <d v="2017-12-04T00:00:00"/>
    <s v="Health"/>
    <s v="Redwood City"/>
    <s v="United States"/>
    <s v="North America"/>
    <n v="2007"/>
    <s v="$568M"/>
    <x v="646"/>
  </r>
  <r>
    <s v="Extend"/>
    <s v="$2B"/>
    <d v="2021-05-18T00:00:00"/>
    <s v="Fintech"/>
    <s v="San Francisco"/>
    <s v="United States"/>
    <s v="North America"/>
    <n v="2004"/>
    <s v="$320M"/>
    <x v="647"/>
  </r>
  <r>
    <s v="Extend"/>
    <s v="$2B"/>
    <d v="2021-05-18T00:00:00"/>
    <s v="Fintech"/>
    <s v="San Francisco"/>
    <s v="United States"/>
    <s v="North America"/>
    <n v="2004"/>
    <s v="$320M"/>
    <x v="648"/>
  </r>
  <r>
    <s v="Extend"/>
    <s v="$2B"/>
    <d v="2021-05-18T00:00:00"/>
    <s v="Fintech"/>
    <s v="San Francisco"/>
    <s v="United States"/>
    <s v="North America"/>
    <n v="2004"/>
    <s v="$320M"/>
    <x v="307"/>
  </r>
  <r>
    <s v="Airbyte"/>
    <s v="$2B"/>
    <d v="2021-12-17T00:00:00"/>
    <s v="Internet software &amp; services"/>
    <s v="San Francisco"/>
    <s v="United States"/>
    <s v="North America"/>
    <n v="2020"/>
    <s v="$181M"/>
    <x v="46"/>
  </r>
  <r>
    <s v="Airbyte"/>
    <s v="$2B"/>
    <d v="2021-12-17T00:00:00"/>
    <s v="Internet software &amp; services"/>
    <s v="San Francisco"/>
    <s v="United States"/>
    <s v="North America"/>
    <n v="2020"/>
    <s v="$181M"/>
    <x v="242"/>
  </r>
  <r>
    <s v="Airbyte"/>
    <s v="$2B"/>
    <d v="2021-12-17T00:00:00"/>
    <s v="Internet software &amp; services"/>
    <s v="San Francisco"/>
    <s v="United States"/>
    <s v="North America"/>
    <n v="2020"/>
    <s v="$181M"/>
    <x v="649"/>
  </r>
  <r>
    <s v="Andela"/>
    <s v="$2B"/>
    <d v="2021-09-29T00:00:00"/>
    <s v="Internet software &amp; services"/>
    <s v="New York"/>
    <s v="United States"/>
    <s v="North America"/>
    <n v="2014"/>
    <s v="$381M"/>
    <x v="650"/>
  </r>
  <r>
    <s v="Andela"/>
    <s v="$2B"/>
    <d v="2021-09-29T00:00:00"/>
    <s v="Internet software &amp; services"/>
    <s v="New York"/>
    <s v="United States"/>
    <s v="North America"/>
    <n v="2014"/>
    <s v="$381M"/>
    <x v="61"/>
  </r>
  <r>
    <s v="Andela"/>
    <s v="$2B"/>
    <d v="2021-09-29T00:00:00"/>
    <s v="Internet software &amp; services"/>
    <s v="New York"/>
    <s v="United States"/>
    <s v="North America"/>
    <n v="2014"/>
    <s v="$381M"/>
    <x v="555"/>
  </r>
  <r>
    <s v="Ascend Money"/>
    <s v="$2B"/>
    <d v="2021-09-27T00:00:00"/>
    <s v="Fintech"/>
    <s v="Bangkok"/>
    <s v="Thailand"/>
    <s v="Asia"/>
    <n v="2013"/>
    <s v="$150M"/>
    <x v="651"/>
  </r>
  <r>
    <s v="Ascend Money"/>
    <s v="$2B"/>
    <d v="2021-09-27T00:00:00"/>
    <s v="Fintech"/>
    <s v="Bangkok"/>
    <s v="Thailand"/>
    <s v="Asia"/>
    <n v="2013"/>
    <s v="$150M"/>
    <x v="652"/>
  </r>
  <r>
    <s v="Ascend Money"/>
    <s v="$2B"/>
    <d v="2021-09-27T00:00:00"/>
    <s v="Fintech"/>
    <s v="Bangkok"/>
    <s v="Thailand"/>
    <s v="Asia"/>
    <n v="2013"/>
    <s v="$150M"/>
    <x v="653"/>
  </r>
  <r>
    <s v="Athelas"/>
    <s v="$2B"/>
    <d v="2022-01-31T00:00:00"/>
    <s v="Health"/>
    <s v="Mountain View"/>
    <s v="United States"/>
    <s v="North America"/>
    <n v="2016"/>
    <s v="$150M"/>
    <x v="30"/>
  </r>
  <r>
    <s v="Athelas"/>
    <s v="$2B"/>
    <d v="2022-01-31T00:00:00"/>
    <s v="Health"/>
    <s v="Mountain View"/>
    <s v="United States"/>
    <s v="North America"/>
    <n v="2016"/>
    <s v="$150M"/>
    <x v="52"/>
  </r>
  <r>
    <s v="Athelas"/>
    <s v="$2B"/>
    <d v="2022-01-31T00:00:00"/>
    <s v="Health"/>
    <s v="Mountain View"/>
    <s v="United States"/>
    <s v="North America"/>
    <n v="2016"/>
    <s v="$150M"/>
    <x v="654"/>
  </r>
  <r>
    <s v="Built"/>
    <s v="$2B"/>
    <d v="2021-09-30T00:00:00"/>
    <s v="Internet software &amp; services"/>
    <s v="Nashville"/>
    <s v="United States"/>
    <s v="North America"/>
    <n v="2015"/>
    <s v="$289M"/>
    <x v="655"/>
  </r>
  <r>
    <s v="Built"/>
    <s v="$2B"/>
    <d v="2021-09-30T00:00:00"/>
    <s v="Internet software &amp; services"/>
    <s v="Nashville"/>
    <s v="United States"/>
    <s v="North America"/>
    <n v="2015"/>
    <s v="$289M"/>
    <x v="65"/>
  </r>
  <r>
    <s v="Built"/>
    <s v="$2B"/>
    <d v="2021-09-30T00:00:00"/>
    <s v="Internet software &amp; services"/>
    <s v="Nashville"/>
    <s v="United States"/>
    <s v="North America"/>
    <n v="2015"/>
    <s v="$289M"/>
    <x v="48"/>
  </r>
  <r>
    <s v="candy.com"/>
    <s v="$2B"/>
    <d v="2021-10-21T00:00:00"/>
    <s v="Fintech"/>
    <s v="New York"/>
    <s v="United States"/>
    <s v="North America"/>
    <n v="2021"/>
    <s v="$100M"/>
    <x v="249"/>
  </r>
  <r>
    <s v="candy.com"/>
    <s v="$2B"/>
    <d v="2021-10-21T00:00:00"/>
    <s v="Fintech"/>
    <s v="New York"/>
    <s v="United States"/>
    <s v="North America"/>
    <n v="2021"/>
    <s v="$100M"/>
    <x v="3"/>
  </r>
  <r>
    <s v="candy.com"/>
    <s v="$2B"/>
    <d v="2021-10-21T00:00:00"/>
    <s v="Fintech"/>
    <s v="New York"/>
    <s v="United States"/>
    <s v="North America"/>
    <n v="2021"/>
    <s v="$100M"/>
    <x v="656"/>
  </r>
  <r>
    <s v="Cognite"/>
    <s v="$2B"/>
    <d v="2021-05-19T00:00:00"/>
    <s v="Data management &amp; analytics"/>
    <s v="Lysaker"/>
    <s v="Norway"/>
    <s v="Europe"/>
    <n v="2016"/>
    <s v="$225M"/>
    <x v="216"/>
  </r>
  <r>
    <s v="Cognite"/>
    <s v="$2B"/>
    <d v="2021-05-19T00:00:00"/>
    <s v="Data management &amp; analytics"/>
    <s v="Lysaker"/>
    <s v="Norway"/>
    <s v="Europe"/>
    <n v="2016"/>
    <s v="$225M"/>
    <x v="142"/>
  </r>
  <r>
    <s v="Cognite"/>
    <s v="$2B"/>
    <d v="2021-05-19T00:00:00"/>
    <s v="Data management &amp; analytics"/>
    <s v="Lysaker"/>
    <s v="Norway"/>
    <s v="Europe"/>
    <n v="2016"/>
    <s v="$225M"/>
    <x v="657"/>
  </r>
  <r>
    <s v="CoinList"/>
    <s v="$2B"/>
    <d v="2021-10-15T00:00:00"/>
    <s v="Fintech"/>
    <s v="San Francisco"/>
    <s v="United States"/>
    <s v="North America"/>
    <n v="2017"/>
    <s v="$119M"/>
    <x v="658"/>
  </r>
  <r>
    <s v="CoinList"/>
    <s v="$2B"/>
    <d v="2021-10-15T00:00:00"/>
    <s v="Fintech"/>
    <s v="San Francisco"/>
    <s v="United States"/>
    <s v="North America"/>
    <n v="2017"/>
    <s v="$119M"/>
    <x v="659"/>
  </r>
  <r>
    <s v="CoinList"/>
    <s v="$2B"/>
    <d v="2021-10-15T00:00:00"/>
    <s v="Fintech"/>
    <s v="San Francisco"/>
    <s v="United States"/>
    <s v="North America"/>
    <n v="2017"/>
    <s v="$119M"/>
    <x v="660"/>
  </r>
  <r>
    <s v="Collective Health"/>
    <s v="$2B"/>
    <d v="2019-06-17T00:00:00"/>
    <s v="Fintech"/>
    <s v="San Francisco"/>
    <s v="United States"/>
    <s v="North America"/>
    <n v="2013"/>
    <s v="$719M"/>
    <x v="63"/>
  </r>
  <r>
    <s v="Collective Health"/>
    <s v="$2B"/>
    <d v="2019-06-17T00:00:00"/>
    <s v="Fintech"/>
    <s v="San Francisco"/>
    <s v="United States"/>
    <s v="North America"/>
    <n v="2013"/>
    <s v="$719M"/>
    <x v="179"/>
  </r>
  <r>
    <s v="Collective Health"/>
    <s v="$2B"/>
    <d v="2019-06-17T00:00:00"/>
    <s v="Fintech"/>
    <s v="San Francisco"/>
    <s v="United States"/>
    <s v="North America"/>
    <n v="2013"/>
    <s v="$719M"/>
    <x v="61"/>
  </r>
  <r>
    <s v="Culture Amp"/>
    <s v="$2B"/>
    <d v="2021-07-29T00:00:00"/>
    <s v="Internet software &amp; services"/>
    <s v="Richmond"/>
    <s v="Australia"/>
    <s v="Oceania"/>
    <n v="2011"/>
    <s v="$257M"/>
    <x v="661"/>
  </r>
  <r>
    <s v="Culture Amp"/>
    <s v="$2B"/>
    <d v="2021-07-29T00:00:00"/>
    <s v="Internet software &amp; services"/>
    <s v="Richmond"/>
    <s v="Australia"/>
    <s v="Oceania"/>
    <n v="2011"/>
    <s v="$257M"/>
    <x v="65"/>
  </r>
  <r>
    <s v="Culture Amp"/>
    <s v="$2B"/>
    <d v="2021-07-29T00:00:00"/>
    <s v="Internet software &amp; services"/>
    <s v="Richmond"/>
    <s v="Australia"/>
    <s v="Oceania"/>
    <n v="2011"/>
    <s v="$257M"/>
    <x v="16"/>
  </r>
  <r>
    <s v="Devo"/>
    <s v="$2B"/>
    <d v="2021-10-26T00:00:00"/>
    <s v="Data management &amp; analytics"/>
    <s v="Cambridge"/>
    <s v="United States"/>
    <s v="North America"/>
    <n v="2011"/>
    <s v="$381M"/>
    <x v="249"/>
  </r>
  <r>
    <s v="Devo"/>
    <s v="$2B"/>
    <d v="2021-10-26T00:00:00"/>
    <s v="Data management &amp; analytics"/>
    <s v="Cambridge"/>
    <s v="United States"/>
    <s v="North America"/>
    <n v="2011"/>
    <s v="$381M"/>
    <x v="662"/>
  </r>
  <r>
    <s v="Devo"/>
    <s v="$2B"/>
    <d v="2021-10-26T00:00:00"/>
    <s v="Data management &amp; analytics"/>
    <s v="Cambridge"/>
    <s v="United States"/>
    <s v="North America"/>
    <n v="2011"/>
    <s v="$381M"/>
    <x v="418"/>
  </r>
  <r>
    <s v="ElasticRun"/>
    <s v="$2B"/>
    <d v="2022-02-07T00:00:00"/>
    <s v="Supply chain, logistics, &amp; delivery"/>
    <s v="Pune"/>
    <s v="India"/>
    <s v="Asia"/>
    <n v="2016"/>
    <s v="$435M"/>
    <x v="663"/>
  </r>
  <r>
    <s v="ElasticRun"/>
    <s v="$2B"/>
    <d v="2022-02-07T00:00:00"/>
    <s v="Supply chain, logistics, &amp; delivery"/>
    <s v="Pune"/>
    <s v="India"/>
    <s v="Asia"/>
    <n v="2016"/>
    <s v="$435M"/>
    <x v="99"/>
  </r>
  <r>
    <s v="ElasticRun"/>
    <s v="$2B"/>
    <d v="2022-02-07T00:00:00"/>
    <s v="Supply chain, logistics, &amp; delivery"/>
    <s v="Pune"/>
    <s v="India"/>
    <s v="Asia"/>
    <n v="2016"/>
    <s v="$435M"/>
    <x v="255"/>
  </r>
  <r>
    <s v="Gett"/>
    <s v="$2B"/>
    <d v="2016-05-24T00:00:00"/>
    <s v="Auto &amp; transportation"/>
    <s v="London"/>
    <s v="United Kingdom"/>
    <s v="Europe"/>
    <n v="2010"/>
    <s v="$828M"/>
    <x v="664"/>
  </r>
  <r>
    <s v="Gett"/>
    <s v="$2B"/>
    <d v="2016-05-24T00:00:00"/>
    <s v="Auto &amp; transportation"/>
    <s v="London"/>
    <s v="United Kingdom"/>
    <s v="Europe"/>
    <n v="2010"/>
    <s v="$828M"/>
    <x v="665"/>
  </r>
  <r>
    <s v="Gett"/>
    <s v="$2B"/>
    <d v="2016-05-24T00:00:00"/>
    <s v="Auto &amp; transportation"/>
    <s v="London"/>
    <s v="United Kingdom"/>
    <s v="Europe"/>
    <n v="2010"/>
    <s v="$828M"/>
    <x v="666"/>
  </r>
  <r>
    <s v="ID.me"/>
    <s v="$2B"/>
    <d v="2021-03-19T00:00:00"/>
    <s v="Cybersecurity"/>
    <s v="McLean"/>
    <s v="United States"/>
    <s v="North America"/>
    <n v="2010"/>
    <s v="$142M"/>
    <x v="667"/>
  </r>
  <r>
    <s v="ID.me"/>
    <s v="$2B"/>
    <d v="2021-03-19T00:00:00"/>
    <s v="Cybersecurity"/>
    <s v="McLean"/>
    <s v="United States"/>
    <s v="North America"/>
    <n v="2010"/>
    <s v="$142M"/>
    <x v="668"/>
  </r>
  <r>
    <s v="ID.me"/>
    <s v="$2B"/>
    <d v="2021-03-19T00:00:00"/>
    <s v="Cybersecurity"/>
    <s v="McLean"/>
    <s v="United States"/>
    <s v="North America"/>
    <n v="2010"/>
    <s v="$142M"/>
    <x v="669"/>
  </r>
  <r>
    <s v="impact.com"/>
    <s v="$2B"/>
    <d v="2021-07-13T00:00:00"/>
    <s v="Internet software &amp; services"/>
    <s v="Santa Barbara"/>
    <s v="United States"/>
    <s v="North America"/>
    <n v="2008"/>
    <s v="$261M"/>
    <x v="487"/>
  </r>
  <r>
    <s v="impact.com"/>
    <s v="$2B"/>
    <d v="2021-07-13T00:00:00"/>
    <s v="Internet software &amp; services"/>
    <s v="Santa Barbara"/>
    <s v="United States"/>
    <s v="North America"/>
    <n v="2008"/>
    <s v="$261M"/>
    <x v="670"/>
  </r>
  <r>
    <s v="impact.com"/>
    <s v="$2B"/>
    <d v="2021-07-13T00:00:00"/>
    <s v="Internet software &amp; services"/>
    <s v="Santa Barbara"/>
    <s v="United States"/>
    <s v="North America"/>
    <n v="2008"/>
    <s v="$261M"/>
    <x v="417"/>
  </r>
  <r>
    <s v="Ledger"/>
    <s v="$2B"/>
    <d v="2021-06-10T00:00:00"/>
    <s v="Hardware"/>
    <s v="Paris"/>
    <s v="France"/>
    <s v="Europe"/>
    <n v="2014"/>
    <s v="$466M"/>
    <x v="671"/>
  </r>
  <r>
    <s v="Ledger"/>
    <s v="$2B"/>
    <d v="2021-06-10T00:00:00"/>
    <s v="Hardware"/>
    <s v="Paris"/>
    <s v="France"/>
    <s v="Europe"/>
    <n v="2014"/>
    <s v="$466M"/>
    <x v="672"/>
  </r>
  <r>
    <s v="Ledger"/>
    <s v="$2B"/>
    <d v="2021-06-10T00:00:00"/>
    <s v="Hardware"/>
    <s v="Paris"/>
    <s v="France"/>
    <s v="Europe"/>
    <n v="2014"/>
    <s v="$466M"/>
    <x v="673"/>
  </r>
  <r>
    <s v="Lusha"/>
    <s v="$2B"/>
    <d v="2021-11-10T00:00:00"/>
    <s v="Internet software &amp; services"/>
    <s v="New York"/>
    <s v="United States"/>
    <s v="North America"/>
    <n v="2016"/>
    <s v="$245M"/>
    <x v="674"/>
  </r>
  <r>
    <s v="Lusha"/>
    <s v="$2B"/>
    <d v="2021-11-10T00:00:00"/>
    <s v="Internet software &amp; services"/>
    <s v="New York"/>
    <s v="United States"/>
    <s v="North America"/>
    <n v="2016"/>
    <s v="$245M"/>
    <x v="675"/>
  </r>
  <r>
    <s v="Matillion"/>
    <s v="$2B"/>
    <d v="2021-09-15T00:00:00"/>
    <s v="Data management &amp; analytics"/>
    <s v="Altrincham"/>
    <s v="United Kingdom"/>
    <s v="Europe"/>
    <n v="2011"/>
    <s v="$310M"/>
    <x v="676"/>
  </r>
  <r>
    <s v="Matillion"/>
    <s v="$2B"/>
    <d v="2021-09-15T00:00:00"/>
    <s v="Data management &amp; analytics"/>
    <s v="Altrincham"/>
    <s v="United Kingdom"/>
    <s v="Europe"/>
    <n v="2011"/>
    <s v="$310M"/>
    <x v="677"/>
  </r>
  <r>
    <s v="Matillion"/>
    <s v="$2B"/>
    <d v="2021-09-15T00:00:00"/>
    <s v="Data management &amp; analytics"/>
    <s v="Altrincham"/>
    <s v="United Kingdom"/>
    <s v="Europe"/>
    <n v="2011"/>
    <s v="$310M"/>
    <x v="24"/>
  </r>
  <r>
    <s v="MOLOCO"/>
    <s v="$2B"/>
    <d v="2021-04-29T00:00:00"/>
    <s v="Artificial intelligence"/>
    <s v="Redwood City"/>
    <s v="United States"/>
    <s v="North America"/>
    <n v="2013"/>
    <s v="$192M"/>
    <x v="678"/>
  </r>
  <r>
    <s v="MOLOCO"/>
    <s v="$2B"/>
    <d v="2021-04-29T00:00:00"/>
    <s v="Artificial intelligence"/>
    <s v="Redwood City"/>
    <s v="United States"/>
    <s v="North America"/>
    <n v="2013"/>
    <s v="$192M"/>
    <x v="679"/>
  </r>
  <r>
    <s v="MOLOCO"/>
    <s v="$2B"/>
    <d v="2021-04-29T00:00:00"/>
    <s v="Artificial intelligence"/>
    <s v="Redwood City"/>
    <s v="United States"/>
    <s v="North America"/>
    <n v="2013"/>
    <s v="$192M"/>
    <x v="680"/>
  </r>
  <r>
    <s v="Mu Sigma"/>
    <s v="$2B"/>
    <d v="2013-02-07T00:00:00"/>
    <s v="Data management &amp; analytics"/>
    <s v="Northbrook"/>
    <s v="United States"/>
    <s v="North America"/>
    <n v="2004"/>
    <s v="$211M"/>
    <x v="30"/>
  </r>
  <r>
    <s v="Mu Sigma"/>
    <s v="$2B"/>
    <d v="2013-02-07T00:00:00"/>
    <s v="Data management &amp; analytics"/>
    <s v="Northbrook"/>
    <s v="United States"/>
    <s v="North America"/>
    <n v="2004"/>
    <s v="$211M"/>
    <x v="15"/>
  </r>
  <r>
    <s v="Next Silicon"/>
    <s v="$2B"/>
    <d v="2021-06-14T00:00:00"/>
    <s v="Hardware"/>
    <s v="Tel Aviv"/>
    <s v="Israel"/>
    <s v="Asia"/>
    <n v="2018"/>
    <s v="$203M"/>
    <x v="681"/>
  </r>
  <r>
    <s v="Next Silicon"/>
    <s v="$2B"/>
    <d v="2021-06-14T00:00:00"/>
    <s v="Hardware"/>
    <s v="Tel Aviv"/>
    <s v="Israel"/>
    <s v="Asia"/>
    <n v="2018"/>
    <s v="$203M"/>
    <x v="682"/>
  </r>
  <r>
    <s v="Next Silicon"/>
    <s v="$2B"/>
    <d v="2021-06-14T00:00:00"/>
    <s v="Hardware"/>
    <s v="Tel Aviv"/>
    <s v="Israel"/>
    <s v="Asia"/>
    <n v="2018"/>
    <s v="$203M"/>
    <x v="409"/>
  </r>
  <r>
    <s v="NotCo"/>
    <s v="$2B"/>
    <d v="2021-07-26T00:00:00"/>
    <s v="Artificial intelligence"/>
    <s v="Santiago"/>
    <s v="Chile"/>
    <s v="South America"/>
    <n v="2015"/>
    <s v="$370M"/>
    <x v="292"/>
  </r>
  <r>
    <s v="NotCo"/>
    <s v="$2B"/>
    <d v="2021-07-26T00:00:00"/>
    <s v="Artificial intelligence"/>
    <s v="Santiago"/>
    <s v="Chile"/>
    <s v="South America"/>
    <n v="2015"/>
    <s v="$370M"/>
    <x v="683"/>
  </r>
  <r>
    <s v="NotCo"/>
    <s v="$2B"/>
    <d v="2021-07-26T00:00:00"/>
    <s v="Artificial intelligence"/>
    <s v="Santiago"/>
    <s v="Chile"/>
    <s v="South America"/>
    <n v="2015"/>
    <s v="$370M"/>
    <x v="160"/>
  </r>
  <r>
    <s v="Olist"/>
    <s v="$2B"/>
    <d v="2021-12-15T00:00:00"/>
    <s v="E-commerce &amp; direct-to-consumer"/>
    <s v="Curitiba"/>
    <s v="Brazil"/>
    <s v="South America"/>
    <n v="2015"/>
    <s v="$320M"/>
    <x v="684"/>
  </r>
  <r>
    <s v="Olist"/>
    <s v="$2B"/>
    <d v="2021-12-15T00:00:00"/>
    <s v="E-commerce &amp; direct-to-consumer"/>
    <s v="Curitiba"/>
    <s v="Brazil"/>
    <s v="South America"/>
    <n v="2015"/>
    <s v="$320M"/>
    <x v="685"/>
  </r>
  <r>
    <s v="Olist"/>
    <s v="$2B"/>
    <d v="2021-12-15T00:00:00"/>
    <s v="E-commerce &amp; direct-to-consumer"/>
    <s v="Curitiba"/>
    <s v="Brazil"/>
    <s v="South America"/>
    <n v="2015"/>
    <s v="$320M"/>
    <x v="686"/>
  </r>
  <r>
    <s v="Pacaso"/>
    <s v="$2B"/>
    <d v="2021-03-24T00:00:00"/>
    <s v="Fintech"/>
    <s v="Cincinnati"/>
    <s v="United States"/>
    <s v="North America"/>
    <n v="2020"/>
    <s v="$217M"/>
    <x v="229"/>
  </r>
  <r>
    <s v="Pacaso"/>
    <s v="$2B"/>
    <d v="2021-03-24T00:00:00"/>
    <s v="Fintech"/>
    <s v="Cincinnati"/>
    <s v="United States"/>
    <s v="North America"/>
    <n v="2020"/>
    <s v="$217M"/>
    <x v="687"/>
  </r>
  <r>
    <s v="Pacaso"/>
    <s v="$2B"/>
    <d v="2021-03-24T00:00:00"/>
    <s v="Fintech"/>
    <s v="Cincinnati"/>
    <s v="United States"/>
    <s v="North America"/>
    <n v="2020"/>
    <s v="$217M"/>
    <x v="301"/>
  </r>
  <r>
    <s v="Paradox"/>
    <s v="$2B"/>
    <d v="2021-12-27T00:00:00"/>
    <s v="Internet software &amp; services"/>
    <s v="Scottsdale"/>
    <s v="United States"/>
    <s v="North America"/>
    <n v="2016"/>
    <s v="$253M"/>
    <x v="688"/>
  </r>
  <r>
    <s v="Paradox"/>
    <s v="$2B"/>
    <d v="2021-12-27T00:00:00"/>
    <s v="Internet software &amp; services"/>
    <s v="Scottsdale"/>
    <s v="United States"/>
    <s v="North America"/>
    <n v="2016"/>
    <s v="$253M"/>
    <x v="689"/>
  </r>
  <r>
    <s v="Paradox"/>
    <s v="$2B"/>
    <d v="2021-12-27T00:00:00"/>
    <s v="Internet software &amp; services"/>
    <s v="Scottsdale"/>
    <s v="United States"/>
    <s v="North America"/>
    <n v="2016"/>
    <s v="$253M"/>
    <x v="690"/>
  </r>
  <r>
    <s v="Persona"/>
    <s v="$2B"/>
    <d v="2021-09-15T00:00:00"/>
    <s v="Cybersecurity"/>
    <s v="San Francisco"/>
    <s v="United States"/>
    <s v="North America"/>
    <n v="2018"/>
    <s v="$218M"/>
    <x v="87"/>
  </r>
  <r>
    <s v="Persona"/>
    <s v="$2B"/>
    <d v="2021-09-15T00:00:00"/>
    <s v="Cybersecurity"/>
    <s v="San Francisco"/>
    <s v="United States"/>
    <s v="North America"/>
    <n v="2018"/>
    <s v="$218M"/>
    <x v="65"/>
  </r>
  <r>
    <s v="Persona"/>
    <s v="$2B"/>
    <d v="2021-09-15T00:00:00"/>
    <s v="Cybersecurity"/>
    <s v="San Francisco"/>
    <s v="United States"/>
    <s v="North America"/>
    <n v="2018"/>
    <s v="$218M"/>
    <x v="179"/>
  </r>
  <r>
    <s v="SmartRecruiters"/>
    <s v="$2B"/>
    <d v="2021-07-20T00:00:00"/>
    <s v="Internet software &amp; services"/>
    <s v="San Francisco"/>
    <s v="United States"/>
    <s v="North America"/>
    <n v="2010"/>
    <s v="$225M"/>
    <x v="343"/>
  </r>
  <r>
    <s v="SmartRecruiters"/>
    <s v="$2B"/>
    <d v="2021-07-20T00:00:00"/>
    <s v="Internet software &amp; services"/>
    <s v="San Francisco"/>
    <s v="United States"/>
    <s v="North America"/>
    <n v="2010"/>
    <s v="$225M"/>
    <x v="18"/>
  </r>
  <r>
    <s v="SmartRecruiters"/>
    <s v="$2B"/>
    <d v="2021-07-20T00:00:00"/>
    <s v="Internet software &amp; services"/>
    <s v="San Francisco"/>
    <s v="United States"/>
    <s v="North America"/>
    <n v="2010"/>
    <s v="$225M"/>
    <x v="691"/>
  </r>
  <r>
    <s v="Snapdocs"/>
    <s v="$2B"/>
    <d v="2021-05-25T00:00:00"/>
    <s v="Fintech"/>
    <s v="San Francisco"/>
    <s v="United States"/>
    <s v="North America"/>
    <n v="2012"/>
    <s v="$253M"/>
    <x v="30"/>
  </r>
  <r>
    <s v="Snapdocs"/>
    <s v="$2B"/>
    <d v="2021-05-25T00:00:00"/>
    <s v="Fintech"/>
    <s v="San Francisco"/>
    <s v="United States"/>
    <s v="North America"/>
    <n v="2012"/>
    <s v="$253M"/>
    <x v="188"/>
  </r>
  <r>
    <s v="Snapdocs"/>
    <s v="$2B"/>
    <d v="2021-05-25T00:00:00"/>
    <s v="Fintech"/>
    <s v="San Francisco"/>
    <s v="United States"/>
    <s v="North America"/>
    <n v="2012"/>
    <s v="$253M"/>
    <x v="66"/>
  </r>
  <r>
    <s v="Solugen"/>
    <s v="$2B"/>
    <d v="2021-09-10T00:00:00"/>
    <s v="Other"/>
    <s v="Houston"/>
    <s v="United States"/>
    <s v="North America"/>
    <n v="2016"/>
    <s v="$435M"/>
    <x v="692"/>
  </r>
  <r>
    <s v="Solugen"/>
    <s v="$2B"/>
    <d v="2021-09-10T00:00:00"/>
    <s v="Other"/>
    <s v="Houston"/>
    <s v="United States"/>
    <s v="North America"/>
    <n v="2016"/>
    <s v="$435M"/>
    <x v="693"/>
  </r>
  <r>
    <s v="Solugen"/>
    <s v="$2B"/>
    <d v="2021-09-10T00:00:00"/>
    <s v="Other"/>
    <s v="Houston"/>
    <s v="United States"/>
    <s v="North America"/>
    <n v="2016"/>
    <s v="$435M"/>
    <x v="306"/>
  </r>
  <r>
    <s v="StoreDot"/>
    <s v="$2B"/>
    <d v="2022-01-04T00:00:00"/>
    <s v="Other"/>
    <s v="Herzliya"/>
    <s v="Israel"/>
    <s v="Asia"/>
    <n v="2012"/>
    <s v="$190M"/>
    <x v="694"/>
  </r>
  <r>
    <s v="StoreDot"/>
    <s v="$2B"/>
    <d v="2022-01-04T00:00:00"/>
    <s v="Other"/>
    <s v="Herzliya"/>
    <s v="Israel"/>
    <s v="Asia"/>
    <n v="2012"/>
    <s v="$190M"/>
    <x v="695"/>
  </r>
  <r>
    <s v="StoreDot"/>
    <s v="$2B"/>
    <d v="2022-01-04T00:00:00"/>
    <s v="Other"/>
    <s v="Herzliya"/>
    <s v="Israel"/>
    <s v="Asia"/>
    <n v="2012"/>
    <s v="$190M"/>
    <x v="696"/>
  </r>
  <r>
    <s v="Strava"/>
    <s v="$2B"/>
    <d v="2020-11-16T00:00:00"/>
    <s v="Internet software &amp; services"/>
    <s v="San Francisco"/>
    <s v="United States"/>
    <s v="North America"/>
    <n v="2009"/>
    <s v="$152M"/>
    <x v="570"/>
  </r>
  <r>
    <s v="Strava"/>
    <s v="$2B"/>
    <d v="2020-11-16T00:00:00"/>
    <s v="Internet software &amp; services"/>
    <s v="San Francisco"/>
    <s v="United States"/>
    <s v="North America"/>
    <n v="2009"/>
    <s v="$152M"/>
    <x v="697"/>
  </r>
  <r>
    <s v="Strava"/>
    <s v="$2B"/>
    <d v="2020-11-16T00:00:00"/>
    <s v="Internet software &amp; services"/>
    <s v="San Francisco"/>
    <s v="United States"/>
    <s v="North America"/>
    <n v="2009"/>
    <s v="$152M"/>
    <x v="14"/>
  </r>
  <r>
    <s v="Temporal"/>
    <s v="$2B"/>
    <d v="2022-02-16T00:00:00"/>
    <s v="Internet software &amp; services"/>
    <s v="Bellevue"/>
    <s v="United States"/>
    <s v="North America"/>
    <n v="2019"/>
    <s v="$129M"/>
    <x v="698"/>
  </r>
  <r>
    <s v="Temporal"/>
    <s v="$2B"/>
    <d v="2022-02-16T00:00:00"/>
    <s v="Internet software &amp; services"/>
    <s v="Bellevue"/>
    <s v="United States"/>
    <s v="North America"/>
    <n v="2019"/>
    <s v="$129M"/>
    <x v="120"/>
  </r>
  <r>
    <s v="Temporal"/>
    <s v="$2B"/>
    <d v="2022-02-16T00:00:00"/>
    <s v="Internet software &amp; services"/>
    <s v="Bellevue"/>
    <s v="United States"/>
    <s v="North America"/>
    <n v="2019"/>
    <s v="$129M"/>
    <x v="699"/>
  </r>
  <r>
    <s v="TuJia"/>
    <s v="$2B"/>
    <d v="2015-06-17T00:00:00"/>
    <s v="Travel"/>
    <s v="Beijing"/>
    <s v="China"/>
    <s v="Asia"/>
    <n v="2011"/>
    <s v="$755M"/>
    <x v="43"/>
  </r>
  <r>
    <s v="TuJia"/>
    <s v="$2B"/>
    <d v="2015-06-17T00:00:00"/>
    <s v="Travel"/>
    <s v="Beijing"/>
    <s v="China"/>
    <s v="Asia"/>
    <n v="2011"/>
    <s v="$755M"/>
    <x v="700"/>
  </r>
  <r>
    <s v="Uplight"/>
    <s v="$2B"/>
    <d v="2021-03-03T00:00:00"/>
    <s v="Other"/>
    <s v="Boulder"/>
    <s v="United States"/>
    <s v="North America"/>
    <n v="2019"/>
    <s v="Unknown"/>
    <x v="701"/>
  </r>
  <r>
    <s v="Uplight"/>
    <s v="$2B"/>
    <d v="2021-03-03T00:00:00"/>
    <s v="Other"/>
    <s v="Boulder"/>
    <s v="United States"/>
    <s v="North America"/>
    <n v="2019"/>
    <s v="Unknown"/>
    <x v="702"/>
  </r>
  <r>
    <s v="Uplight"/>
    <s v="$2B"/>
    <d v="2021-03-03T00:00:00"/>
    <s v="Other"/>
    <s v="Boulder"/>
    <s v="United States"/>
    <s v="North America"/>
    <n v="2019"/>
    <s v="Unknown"/>
    <x v="703"/>
  </r>
  <r>
    <s v="Veho"/>
    <s v="$2B"/>
    <d v="2021-12-21T00:00:00"/>
    <s v="Supply chain, logistics, &amp; delivery"/>
    <s v="Boulder"/>
    <s v="United States"/>
    <s v="North America"/>
    <n v="2016"/>
    <s v="$299M"/>
    <x v="70"/>
  </r>
  <r>
    <s v="Veho"/>
    <s v="$2B"/>
    <d v="2021-12-21T00:00:00"/>
    <s v="Supply chain, logistics, &amp; delivery"/>
    <s v="Boulder"/>
    <s v="United States"/>
    <s v="North America"/>
    <n v="2016"/>
    <s v="$299M"/>
    <x v="704"/>
  </r>
  <r>
    <s v="Veho"/>
    <s v="$2B"/>
    <d v="2021-12-21T00:00:00"/>
    <s v="Supply chain, logistics, &amp; delivery"/>
    <s v="Boulder"/>
    <s v="United States"/>
    <s v="North America"/>
    <n v="2016"/>
    <s v="$299M"/>
    <x v="705"/>
  </r>
  <r>
    <s v="Veriff"/>
    <s v="$2B"/>
    <d v="2022-01-26T00:00:00"/>
    <s v="Artificial intelligence"/>
    <s v="Tallinn"/>
    <s v="Estonia"/>
    <s v="Europe"/>
    <n v="2015"/>
    <s v="$177M"/>
    <x v="46"/>
  </r>
  <r>
    <s v="Veriff"/>
    <s v="$2B"/>
    <d v="2022-01-26T00:00:00"/>
    <s v="Artificial intelligence"/>
    <s v="Tallinn"/>
    <s v="Estonia"/>
    <s v="Europe"/>
    <n v="2015"/>
    <s v="$177M"/>
    <x v="71"/>
  </r>
  <r>
    <s v="Veriff"/>
    <s v="$2B"/>
    <d v="2022-01-26T00:00:00"/>
    <s v="Artificial intelligence"/>
    <s v="Tallinn"/>
    <s v="Estonia"/>
    <s v="Europe"/>
    <n v="2015"/>
    <s v="$177M"/>
    <x v="160"/>
  </r>
  <r>
    <s v="Whatnot"/>
    <s v="$2B"/>
    <d v="2021-09-16T00:00:00"/>
    <s v="E-commerce &amp; direct-to-consumer"/>
    <s v="Marina del Rey"/>
    <s v="United States"/>
    <s v="North America"/>
    <n v="2019"/>
    <s v="$225M"/>
    <x v="127"/>
  </r>
  <r>
    <s v="Whatnot"/>
    <s v="$2B"/>
    <d v="2021-09-16T00:00:00"/>
    <s v="E-commerce &amp; direct-to-consumer"/>
    <s v="Marina del Rey"/>
    <s v="United States"/>
    <s v="North America"/>
    <n v="2019"/>
    <s v="$225M"/>
    <x v="34"/>
  </r>
  <r>
    <s v="Whatnot"/>
    <s v="$2B"/>
    <d v="2021-09-16T00:00:00"/>
    <s v="E-commerce &amp; direct-to-consumer"/>
    <s v="Marina del Rey"/>
    <s v="United States"/>
    <s v="North America"/>
    <n v="2019"/>
    <s v="$225M"/>
    <x v="706"/>
  </r>
  <r>
    <s v="Zenoti"/>
    <s v="$2B"/>
    <d v="2020-12-15T00:00:00"/>
    <s v="Internet software &amp; services"/>
    <s v="Bellevue"/>
    <s v="United States"/>
    <s v="North America"/>
    <n v="2010"/>
    <s v="$331M"/>
    <x v="192"/>
  </r>
  <r>
    <s v="Zenoti"/>
    <s v="$2B"/>
    <d v="2020-12-15T00:00:00"/>
    <s v="Internet software &amp; services"/>
    <s v="Bellevue"/>
    <s v="United States"/>
    <s v="North America"/>
    <n v="2010"/>
    <s v="$331M"/>
    <x v="142"/>
  </r>
  <r>
    <s v="Zenoti"/>
    <s v="$2B"/>
    <d v="2020-12-15T00:00:00"/>
    <s v="Internet software &amp; services"/>
    <s v="Bellevue"/>
    <s v="United States"/>
    <s v="North America"/>
    <n v="2010"/>
    <s v="$331M"/>
    <x v="160"/>
  </r>
  <r>
    <s v="Zeta"/>
    <s v="$2B"/>
    <d v="2021-05-24T00:00:00"/>
    <s v="Fintech"/>
    <s v="San Francisco"/>
    <s v="United States"/>
    <s v="North America"/>
    <n v="2015"/>
    <s v="$340M"/>
    <x v="707"/>
  </r>
  <r>
    <s v="Zeta"/>
    <s v="$2B"/>
    <d v="2021-05-24T00:00:00"/>
    <s v="Fintech"/>
    <s v="San Francisco"/>
    <s v="United States"/>
    <s v="North America"/>
    <n v="2015"/>
    <s v="$340M"/>
    <x v="3"/>
  </r>
  <r>
    <s v="Loom"/>
    <s v="$2B"/>
    <d v="2021-05-20T00:00:00"/>
    <s v="Internet software &amp; services"/>
    <s v="San Francisco"/>
    <s v="United States"/>
    <s v="North America"/>
    <n v="2016"/>
    <s v="$204M"/>
    <x v="331"/>
  </r>
  <r>
    <s v="Loom"/>
    <s v="$2B"/>
    <d v="2021-05-20T00:00:00"/>
    <s v="Internet software &amp; services"/>
    <s v="San Francisco"/>
    <s v="United States"/>
    <s v="North America"/>
    <n v="2016"/>
    <s v="$204M"/>
    <x v="14"/>
  </r>
  <r>
    <s v="Loom"/>
    <s v="$2B"/>
    <d v="2021-05-20T00:00:00"/>
    <s v="Internet software &amp; services"/>
    <s v="San Francisco"/>
    <s v="United States"/>
    <s v="North America"/>
    <n v="2016"/>
    <s v="$204M"/>
    <x v="52"/>
  </r>
  <r>
    <s v="Mobile Premier League"/>
    <s v="$2B"/>
    <d v="2021-09-15T00:00:00"/>
    <s v="Internet software &amp; services"/>
    <s v="Bengaluru"/>
    <s v="India"/>
    <s v="Asia"/>
    <n v="2018"/>
    <s v="$376M"/>
    <x v="159"/>
  </r>
  <r>
    <s v="Mobile Premier League"/>
    <s v="$2B"/>
    <d v="2021-09-15T00:00:00"/>
    <s v="Internet software &amp; services"/>
    <s v="Bengaluru"/>
    <s v="India"/>
    <s v="Asia"/>
    <n v="2018"/>
    <s v="$376M"/>
    <x v="708"/>
  </r>
  <r>
    <s v="Mobile Premier League"/>
    <s v="$2B"/>
    <d v="2021-09-15T00:00:00"/>
    <s v="Internet software &amp; services"/>
    <s v="Bengaluru"/>
    <s v="India"/>
    <s v="Asia"/>
    <n v="2018"/>
    <s v="$376M"/>
    <x v="709"/>
  </r>
  <r>
    <s v="Uala"/>
    <s v="$2B"/>
    <d v="2021-08-13T00:00:00"/>
    <s v="Fintech"/>
    <s v="Buenos Aires"/>
    <s v="Argentina"/>
    <s v="South America"/>
    <n v="2017"/>
    <s v="$544M"/>
    <x v="710"/>
  </r>
  <r>
    <s v="Uala"/>
    <s v="$2B"/>
    <d v="2021-08-13T00:00:00"/>
    <s v="Fintech"/>
    <s v="Buenos Aires"/>
    <s v="Argentina"/>
    <s v="South America"/>
    <n v="2017"/>
    <s v="$544M"/>
    <x v="26"/>
  </r>
  <r>
    <s v="Uala"/>
    <s v="$2B"/>
    <d v="2021-08-13T00:00:00"/>
    <s v="Fintech"/>
    <s v="Buenos Aires"/>
    <s v="Argentina"/>
    <s v="South America"/>
    <n v="2017"/>
    <s v="$544M"/>
    <x v="711"/>
  </r>
  <r>
    <s v="Wenheyou"/>
    <s v="$2B"/>
    <d v="2021-04-17T00:00:00"/>
    <s v="Other"/>
    <s v="Hunan"/>
    <s v="China"/>
    <s v="Asia"/>
    <n v="2013"/>
    <s v="$90M"/>
    <x v="0"/>
  </r>
  <r>
    <s v="Wenheyou"/>
    <s v="$2B"/>
    <d v="2021-04-17T00:00:00"/>
    <s v="Other"/>
    <s v="Hunan"/>
    <s v="China"/>
    <s v="Asia"/>
    <n v="2013"/>
    <s v="$90M"/>
    <x v="191"/>
  </r>
  <r>
    <s v="Wenheyou"/>
    <s v="$2B"/>
    <d v="2021-04-17T00:00:00"/>
    <s v="Other"/>
    <s v="Hunan"/>
    <s v="China"/>
    <s v="Asia"/>
    <n v="2013"/>
    <s v="$90M"/>
    <x v="50"/>
  </r>
  <r>
    <s v="Star Charge"/>
    <s v="$2B"/>
    <d v="2021-05-19T00:00:00"/>
    <s v="Auto &amp; transportation"/>
    <s v="Changzhou"/>
    <s v="China"/>
    <s v="Asia"/>
    <n v="2014"/>
    <s v="$125M"/>
    <x v="594"/>
  </r>
  <r>
    <s v="Star Charge"/>
    <s v="$2B"/>
    <d v="2021-05-19T00:00:00"/>
    <s v="Auto &amp; transportation"/>
    <s v="Changzhou"/>
    <s v="China"/>
    <s v="Asia"/>
    <n v="2014"/>
    <s v="$125M"/>
    <x v="595"/>
  </r>
  <r>
    <s v="Star Charge"/>
    <s v="$2B"/>
    <d v="2021-05-19T00:00:00"/>
    <s v="Auto &amp; transportation"/>
    <s v="Changzhou"/>
    <s v="China"/>
    <s v="Asia"/>
    <n v="2014"/>
    <s v="$125M"/>
    <x v="596"/>
  </r>
  <r>
    <s v="ABL Space Systems"/>
    <s v="$2B"/>
    <d v="2021-03-25T00:00:00"/>
    <s v="Other"/>
    <s v="El Segundo"/>
    <s v="United States"/>
    <s v="North America"/>
    <n v="2017"/>
    <s v="$419M"/>
    <x v="712"/>
  </r>
  <r>
    <s v="ABL Space Systems"/>
    <s v="$2B"/>
    <d v="2021-03-25T00:00:00"/>
    <s v="Other"/>
    <s v="El Segundo"/>
    <s v="United States"/>
    <s v="North America"/>
    <n v="2017"/>
    <s v="$419M"/>
    <x v="713"/>
  </r>
  <r>
    <s v="ABL Space Systems"/>
    <s v="$2B"/>
    <d v="2021-03-25T00:00:00"/>
    <s v="Other"/>
    <s v="El Segundo"/>
    <s v="United States"/>
    <s v="North America"/>
    <n v="2017"/>
    <s v="$419M"/>
    <x v="714"/>
  </r>
  <r>
    <s v="Afiniti"/>
    <s v="$2B"/>
    <d v="2017-04-14T00:00:00"/>
    <s v="Artificial intelligence"/>
    <s v="Hamilton"/>
    <s v="Bermuda"/>
    <s v="North America"/>
    <n v="2006"/>
    <s v="$120M"/>
    <x v="715"/>
  </r>
  <r>
    <s v="ASAPP"/>
    <s v="$2B"/>
    <d v="2021-05-19T00:00:00"/>
    <s v="Artificial intelligence"/>
    <s v="New York"/>
    <s v="United States"/>
    <s v="North America"/>
    <n v="2014"/>
    <s v="$380M"/>
    <x v="716"/>
  </r>
  <r>
    <s v="ASAPP"/>
    <s v="$2B"/>
    <d v="2021-05-19T00:00:00"/>
    <s v="Artificial intelligence"/>
    <s v="New York"/>
    <s v="United States"/>
    <s v="North America"/>
    <n v="2014"/>
    <s v="$380M"/>
    <x v="717"/>
  </r>
  <r>
    <s v="ASAPP"/>
    <s v="$2B"/>
    <d v="2021-05-19T00:00:00"/>
    <s v="Artificial intelligence"/>
    <s v="New York"/>
    <s v="United States"/>
    <s v="North America"/>
    <n v="2014"/>
    <s v="$380M"/>
    <x v="718"/>
  </r>
  <r>
    <s v="BitSight Technologies"/>
    <s v="$2B"/>
    <d v="2021-09-13T00:00:00"/>
    <s v="Cybersecurity"/>
    <s v="Boston"/>
    <s v="United States"/>
    <s v="North America"/>
    <n v="2013"/>
    <s v="$401M"/>
    <x v="189"/>
  </r>
  <r>
    <s v="BitSight Technologies"/>
    <s v="$2B"/>
    <d v="2021-09-13T00:00:00"/>
    <s v="Cybersecurity"/>
    <s v="Boston"/>
    <s v="United States"/>
    <s v="North America"/>
    <n v="2013"/>
    <s v="$401M"/>
    <x v="109"/>
  </r>
  <r>
    <s v="BitSight Technologies"/>
    <s v="$2B"/>
    <d v="2021-09-13T00:00:00"/>
    <s v="Cybersecurity"/>
    <s v="Boston"/>
    <s v="United States"/>
    <s v="North America"/>
    <n v="2013"/>
    <s v="$401M"/>
    <x v="719"/>
  </r>
  <r>
    <s v="Cao Cao Mobility"/>
    <s v="$2B"/>
    <d v="2018-01-17T00:00:00"/>
    <s v="Auto &amp; transportation"/>
    <s v="Hangzhou"/>
    <s v="China"/>
    <s v="Asia"/>
    <n v="2015"/>
    <s v="$744M"/>
    <x v="720"/>
  </r>
  <r>
    <s v="Cao Cao Mobility"/>
    <s v="$2B"/>
    <d v="2018-01-17T00:00:00"/>
    <s v="Auto &amp; transportation"/>
    <s v="Hangzhou"/>
    <s v="China"/>
    <s v="Asia"/>
    <n v="2015"/>
    <s v="$744M"/>
    <x v="721"/>
  </r>
  <r>
    <s v="Capitolis"/>
    <s v="$2B"/>
    <d v="2022-03-22T00:00:00"/>
    <s v="Fintech"/>
    <s v="New York"/>
    <s v="United States"/>
    <s v="North America"/>
    <n v="2017"/>
    <s v="$282M"/>
    <x v="30"/>
  </r>
  <r>
    <s v="Capitolis"/>
    <s v="$2B"/>
    <d v="2022-03-22T00:00:00"/>
    <s v="Fintech"/>
    <s v="New York"/>
    <s v="United States"/>
    <s v="North America"/>
    <n v="2017"/>
    <s v="$282M"/>
    <x v="65"/>
  </r>
  <r>
    <s v="Capitolis"/>
    <s v="$2B"/>
    <d v="2022-03-22T00:00:00"/>
    <s v="Fintech"/>
    <s v="New York"/>
    <s v="United States"/>
    <s v="North America"/>
    <n v="2017"/>
    <s v="$282M"/>
    <x v="722"/>
  </r>
  <r>
    <s v="Carbon"/>
    <s v="$2B"/>
    <d v="2015-08-20T00:00:00"/>
    <s v="Hardware"/>
    <s v="Redwood City"/>
    <s v="United States"/>
    <s v="North America"/>
    <n v="2013"/>
    <s v="$682M"/>
    <x v="296"/>
  </r>
  <r>
    <s v="Carbon"/>
    <s v="$2B"/>
    <d v="2015-08-20T00:00:00"/>
    <s v="Hardware"/>
    <s v="Redwood City"/>
    <s v="United States"/>
    <s v="North America"/>
    <n v="2013"/>
    <s v="$682M"/>
    <x v="14"/>
  </r>
  <r>
    <s v="Carbon"/>
    <s v="$2B"/>
    <d v="2015-08-20T00:00:00"/>
    <s v="Hardware"/>
    <s v="Redwood City"/>
    <s v="United States"/>
    <s v="North America"/>
    <n v="2013"/>
    <s v="$682M"/>
    <x v="723"/>
  </r>
  <r>
    <s v="Clio"/>
    <s v="$2B"/>
    <d v="2021-04-27T00:00:00"/>
    <s v="Internet software &amp; services"/>
    <s v="Burnaby"/>
    <s v="Canada"/>
    <s v="North America"/>
    <n v="2008"/>
    <s v="$386M"/>
    <x v="724"/>
  </r>
  <r>
    <s v="Clio"/>
    <s v="$2B"/>
    <d v="2021-04-27T00:00:00"/>
    <s v="Internet software &amp; services"/>
    <s v="Burnaby"/>
    <s v="Canada"/>
    <s v="North America"/>
    <n v="2008"/>
    <s v="$386M"/>
    <x v="275"/>
  </r>
  <r>
    <s v="Clio"/>
    <s v="$2B"/>
    <d v="2021-04-27T00:00:00"/>
    <s v="Internet software &amp; services"/>
    <s v="Burnaby"/>
    <s v="Canada"/>
    <s v="North America"/>
    <n v="2008"/>
    <s v="$386M"/>
    <x v="48"/>
  </r>
  <r>
    <s v="Cresta"/>
    <s v="$2B"/>
    <d v="2022-03-17T00:00:00"/>
    <s v="Artificial intelligence"/>
    <s v="San Francisco"/>
    <s v="United States"/>
    <s v="North America"/>
    <n v="2017"/>
    <s v="$151M"/>
    <x v="22"/>
  </r>
  <r>
    <s v="Cresta"/>
    <s v="$2B"/>
    <d v="2022-03-17T00:00:00"/>
    <s v="Artificial intelligence"/>
    <s v="San Francisco"/>
    <s v="United States"/>
    <s v="North America"/>
    <n v="2017"/>
    <s v="$151M"/>
    <x v="55"/>
  </r>
  <r>
    <s v="Cresta"/>
    <s v="$2B"/>
    <d v="2022-03-17T00:00:00"/>
    <s v="Artificial intelligence"/>
    <s v="San Francisco"/>
    <s v="United States"/>
    <s v="North America"/>
    <n v="2017"/>
    <s v="$151M"/>
    <x v="14"/>
  </r>
  <r>
    <s v="Exabeam"/>
    <s v="$2B"/>
    <d v="2021-06-01T00:00:00"/>
    <s v="Cybersecurity"/>
    <s v="Foster City"/>
    <s v="United States"/>
    <s v="North America"/>
    <n v="2013"/>
    <s v="$390M"/>
    <x v="192"/>
  </r>
  <r>
    <s v="Exabeam"/>
    <s v="$2B"/>
    <d v="2021-06-01T00:00:00"/>
    <s v="Cybersecurity"/>
    <s v="Foster City"/>
    <s v="United States"/>
    <s v="North America"/>
    <n v="2013"/>
    <s v="$390M"/>
    <x v="725"/>
  </r>
  <r>
    <s v="Exabeam"/>
    <s v="$2B"/>
    <d v="2021-06-01T00:00:00"/>
    <s v="Cybersecurity"/>
    <s v="Foster City"/>
    <s v="United States"/>
    <s v="North America"/>
    <n v="2013"/>
    <s v="$390M"/>
    <x v="112"/>
  </r>
  <r>
    <s v="ezCater"/>
    <s v="$2B"/>
    <d v="2019-04-02T00:00:00"/>
    <s v="Supply chain, logistics, &amp; delivery"/>
    <s v="Boston"/>
    <s v="United States"/>
    <s v="North America"/>
    <n v="2007"/>
    <s v="$421M"/>
    <x v="425"/>
  </r>
  <r>
    <s v="ezCater"/>
    <s v="$2B"/>
    <d v="2019-04-02T00:00:00"/>
    <s v="Supply chain, logistics, &amp; delivery"/>
    <s v="Boston"/>
    <s v="United States"/>
    <s v="North America"/>
    <n v="2007"/>
    <s v="$421M"/>
    <x v="117"/>
  </r>
  <r>
    <s v="ezCater"/>
    <s v="$2B"/>
    <d v="2019-04-02T00:00:00"/>
    <s v="Supply chain, logistics, &amp; delivery"/>
    <s v="Boston"/>
    <s v="United States"/>
    <s v="North America"/>
    <n v="2007"/>
    <s v="$421M"/>
    <x v="726"/>
  </r>
  <r>
    <s v="HomeLight"/>
    <s v="$2B"/>
    <d v="2021-09-02T00:00:00"/>
    <s v="Fintech"/>
    <s v="San Francisco"/>
    <s v="United States"/>
    <s v="North America"/>
    <n v="2012"/>
    <s v="$219M"/>
    <x v="410"/>
  </r>
  <r>
    <s v="HomeLight"/>
    <s v="$2B"/>
    <d v="2021-09-02T00:00:00"/>
    <s v="Fintech"/>
    <s v="San Francisco"/>
    <s v="United States"/>
    <s v="North America"/>
    <n v="2012"/>
    <s v="$219M"/>
    <x v="727"/>
  </r>
  <r>
    <s v="HomeLight"/>
    <s v="$2B"/>
    <d v="2021-09-02T00:00:00"/>
    <s v="Fintech"/>
    <s v="San Francisco"/>
    <s v="United States"/>
    <s v="North America"/>
    <n v="2012"/>
    <s v="$219M"/>
    <x v="728"/>
  </r>
  <r>
    <s v="HoneyBook"/>
    <s v="$2B"/>
    <d v="2021-05-04T00:00:00"/>
    <s v="Internet software &amp; services"/>
    <s v="San Francisco"/>
    <s v="United States"/>
    <s v="North America"/>
    <n v="2013"/>
    <s v="$498M"/>
    <x v="192"/>
  </r>
  <r>
    <s v="HoneyBook"/>
    <s v="$2B"/>
    <d v="2021-05-04T00:00:00"/>
    <s v="Internet software &amp; services"/>
    <s v="San Francisco"/>
    <s v="United States"/>
    <s v="North America"/>
    <n v="2013"/>
    <s v="$498M"/>
    <x v="729"/>
  </r>
  <r>
    <s v="HoneyBook"/>
    <s v="$2B"/>
    <d v="2021-05-04T00:00:00"/>
    <s v="Internet software &amp; services"/>
    <s v="San Francisco"/>
    <s v="United States"/>
    <s v="North America"/>
    <n v="2013"/>
    <s v="$498M"/>
    <x v="409"/>
  </r>
  <r>
    <s v="Infinidat"/>
    <s v="$2B"/>
    <d v="2015-04-29T00:00:00"/>
    <s v="Hardware"/>
    <s v="Waltham"/>
    <s v="United States"/>
    <s v="North America"/>
    <n v="2011"/>
    <s v="$325M"/>
    <x v="730"/>
  </r>
  <r>
    <s v="Infinidat"/>
    <s v="$2B"/>
    <d v="2015-04-29T00:00:00"/>
    <s v="Hardware"/>
    <s v="Waltham"/>
    <s v="United States"/>
    <s v="North America"/>
    <n v="2011"/>
    <s v="$325M"/>
    <x v="77"/>
  </r>
  <r>
    <s v="Mercury"/>
    <s v="$2B"/>
    <d v="2021-07-03T00:00:00"/>
    <s v="Fintech"/>
    <s v="San Francisco"/>
    <s v="United States"/>
    <s v="North America"/>
    <n v="2019"/>
    <s v="$152M"/>
    <x v="22"/>
  </r>
  <r>
    <s v="Mercury"/>
    <s v="$2B"/>
    <d v="2021-07-03T00:00:00"/>
    <s v="Fintech"/>
    <s v="San Francisco"/>
    <s v="United States"/>
    <s v="North America"/>
    <n v="2019"/>
    <s v="$152M"/>
    <x v="119"/>
  </r>
  <r>
    <s v="Mercury"/>
    <s v="$2B"/>
    <d v="2021-07-03T00:00:00"/>
    <s v="Fintech"/>
    <s v="San Francisco"/>
    <s v="United States"/>
    <s v="North America"/>
    <n v="2019"/>
    <s v="$152M"/>
    <x v="731"/>
  </r>
  <r>
    <s v="Paxos"/>
    <s v="$2B"/>
    <d v="2021-04-29T00:00:00"/>
    <s v="Fintech"/>
    <s v="New York"/>
    <s v="United States"/>
    <s v="North America"/>
    <n v="2012"/>
    <s v="$538M"/>
    <x v="732"/>
  </r>
  <r>
    <s v="Paxos"/>
    <s v="$2B"/>
    <d v="2021-04-29T00:00:00"/>
    <s v="Fintech"/>
    <s v="New York"/>
    <s v="United States"/>
    <s v="North America"/>
    <n v="2012"/>
    <s v="$538M"/>
    <x v="733"/>
  </r>
  <r>
    <s v="Paxos"/>
    <s v="$2B"/>
    <d v="2021-04-29T00:00:00"/>
    <s v="Fintech"/>
    <s v="New York"/>
    <s v="United States"/>
    <s v="North America"/>
    <n v="2012"/>
    <s v="$538M"/>
    <x v="734"/>
  </r>
  <r>
    <s v="SafetyCulture"/>
    <s v="$2B"/>
    <d v="2021-05-03T00:00:00"/>
    <s v="Internet software &amp; services"/>
    <s v="Sydney"/>
    <s v="Australia"/>
    <s v="Oceania"/>
    <n v="2004"/>
    <s v="$222M"/>
    <x v="735"/>
  </r>
  <r>
    <s v="SafetyCulture"/>
    <s v="$2B"/>
    <d v="2021-05-03T00:00:00"/>
    <s v="Internet software &amp; services"/>
    <s v="Sydney"/>
    <s v="Australia"/>
    <s v="Oceania"/>
    <n v="2004"/>
    <s v="$222M"/>
    <x v="736"/>
  </r>
  <r>
    <s v="SafetyCulture"/>
    <s v="$2B"/>
    <d v="2021-05-03T00:00:00"/>
    <s v="Internet software &amp; services"/>
    <s v="Sydney"/>
    <s v="Australia"/>
    <s v="Oceania"/>
    <n v="2004"/>
    <s v="$222M"/>
    <x v="160"/>
  </r>
  <r>
    <s v="SmartHR"/>
    <s v="$2B"/>
    <d v="2021-06-08T00:00:00"/>
    <s v="Fintech"/>
    <s v="Tokyo"/>
    <s v="Japan"/>
    <s v="Asia"/>
    <n v="2013"/>
    <s v="$190M"/>
    <x v="737"/>
  </r>
  <r>
    <s v="SmartHR"/>
    <s v="$2B"/>
    <d v="2021-06-08T00:00:00"/>
    <s v="Fintech"/>
    <s v="Tokyo"/>
    <s v="Japan"/>
    <s v="Asia"/>
    <n v="2013"/>
    <s v="$190M"/>
    <x v="738"/>
  </r>
  <r>
    <s v="SmartHR"/>
    <s v="$2B"/>
    <d v="2021-06-08T00:00:00"/>
    <s v="Fintech"/>
    <s v="Tokyo"/>
    <s v="Japan"/>
    <s v="Asia"/>
    <n v="2013"/>
    <s v="$190M"/>
    <x v="739"/>
  </r>
  <r>
    <s v="Tonal"/>
    <s v="$2B"/>
    <d v="2021-03-31T00:00:00"/>
    <s v="E-commerce &amp; direct-to-consumer"/>
    <s v="San Francisco"/>
    <s v="United States"/>
    <s v="North America"/>
    <n v="2015"/>
    <s v="$450M"/>
    <x v="343"/>
  </r>
  <r>
    <s v="Tonal"/>
    <s v="$2B"/>
    <d v="2021-03-31T00:00:00"/>
    <s v="E-commerce &amp; direct-to-consumer"/>
    <s v="San Francisco"/>
    <s v="United States"/>
    <s v="North America"/>
    <n v="2015"/>
    <s v="$450M"/>
    <x v="334"/>
  </r>
  <r>
    <s v="Tonal"/>
    <s v="$2B"/>
    <d v="2021-03-31T00:00:00"/>
    <s v="E-commerce &amp; direct-to-consumer"/>
    <s v="San Francisco"/>
    <s v="United States"/>
    <s v="North America"/>
    <n v="2015"/>
    <s v="$450M"/>
    <x v="740"/>
  </r>
  <r>
    <s v="Truepill"/>
    <s v="$2B"/>
    <d v="2021-10-27T00:00:00"/>
    <s v="Health"/>
    <s v="Hayward"/>
    <s v="United States"/>
    <s v="North America"/>
    <n v="2016"/>
    <s v="$255M"/>
    <x v="187"/>
  </r>
  <r>
    <s v="Truepill"/>
    <s v="$2B"/>
    <d v="2021-10-27T00:00:00"/>
    <s v="Health"/>
    <s v="Hayward"/>
    <s v="United States"/>
    <s v="North America"/>
    <n v="2016"/>
    <s v="$255M"/>
    <x v="69"/>
  </r>
  <r>
    <s v="Truepill"/>
    <s v="$2B"/>
    <d v="2021-10-27T00:00:00"/>
    <s v="Health"/>
    <s v="Hayward"/>
    <s v="United States"/>
    <s v="North America"/>
    <n v="2016"/>
    <s v="$255M"/>
    <x v="741"/>
  </r>
  <r>
    <s v="Unite Us"/>
    <s v="$2B"/>
    <d v="2021-03-16T00:00:00"/>
    <s v="Health"/>
    <s v="New York"/>
    <s v="United States"/>
    <s v="North America"/>
    <n v="2014"/>
    <s v="$195M"/>
    <x v="249"/>
  </r>
  <r>
    <s v="Unite Us"/>
    <s v="$2B"/>
    <d v="2021-03-16T00:00:00"/>
    <s v="Health"/>
    <s v="New York"/>
    <s v="United States"/>
    <s v="North America"/>
    <n v="2014"/>
    <s v="$195M"/>
    <x v="14"/>
  </r>
  <r>
    <s v="Unite Us"/>
    <s v="$2B"/>
    <d v="2021-03-16T00:00:00"/>
    <s v="Health"/>
    <s v="New York"/>
    <s v="United States"/>
    <s v="North America"/>
    <n v="2014"/>
    <s v="$195M"/>
    <x v="65"/>
  </r>
  <r>
    <s v="Verkada"/>
    <s v="$2B"/>
    <d v="2020-01-29T00:00:00"/>
    <s v="Cybersecurity"/>
    <s v="San Mateo"/>
    <s v="United States"/>
    <s v="North America"/>
    <n v="2016"/>
    <s v="$139M"/>
    <x v="742"/>
  </r>
  <r>
    <s v="Verkada"/>
    <s v="$2B"/>
    <d v="2020-01-29T00:00:00"/>
    <s v="Cybersecurity"/>
    <s v="San Mateo"/>
    <s v="United States"/>
    <s v="North America"/>
    <n v="2016"/>
    <s v="$139M"/>
    <x v="180"/>
  </r>
  <r>
    <s v="Verkada"/>
    <s v="$2B"/>
    <d v="2020-01-29T00:00:00"/>
    <s v="Cybersecurity"/>
    <s v="San Mateo"/>
    <s v="United States"/>
    <s v="North America"/>
    <n v="2016"/>
    <s v="$139M"/>
    <x v="14"/>
  </r>
  <r>
    <s v="Wayflyer"/>
    <s v="$2B"/>
    <d v="2022-02-01T00:00:00"/>
    <s v="Fintech"/>
    <s v="Dublin"/>
    <s v="Ireland"/>
    <s v="Europe"/>
    <n v="2019"/>
    <s v="$236M"/>
    <x v="743"/>
  </r>
  <r>
    <s v="Wayflyer"/>
    <s v="$2B"/>
    <d v="2022-02-01T00:00:00"/>
    <s v="Fintech"/>
    <s v="Dublin"/>
    <s v="Ireland"/>
    <s v="Europe"/>
    <n v="2019"/>
    <s v="$236M"/>
    <x v="19"/>
  </r>
  <r>
    <s v="Wayflyer"/>
    <s v="$2B"/>
    <d v="2022-02-01T00:00:00"/>
    <s v="Fintech"/>
    <s v="Dublin"/>
    <s v="Ireland"/>
    <s v="Europe"/>
    <n v="2019"/>
    <s v="$236M"/>
    <x v="455"/>
  </r>
  <r>
    <s v="Zhubajie"/>
    <s v="$2B"/>
    <d v="2015-06-16T00:00:00"/>
    <s v="Internet software &amp; services"/>
    <s v="Chongqing"/>
    <s v="China"/>
    <s v="Asia"/>
    <n v="2006"/>
    <s v="$445M"/>
    <x v="744"/>
  </r>
  <r>
    <s v="Zhubajie"/>
    <s v="$2B"/>
    <d v="2015-06-16T00:00:00"/>
    <s v="Internet software &amp; services"/>
    <s v="Chongqing"/>
    <s v="China"/>
    <s v="Asia"/>
    <n v="2006"/>
    <s v="$445M"/>
    <x v="50"/>
  </r>
  <r>
    <s v="Transcarent"/>
    <s v="$2B"/>
    <d v="2022-01-11T00:00:00"/>
    <s v="Health"/>
    <s v="San Francisco"/>
    <s v="United States"/>
    <s v="North America"/>
    <n v="2020"/>
    <s v="$298M"/>
    <x v="745"/>
  </r>
  <r>
    <s v="Transcarent"/>
    <s v="$2B"/>
    <d v="2022-01-11T00:00:00"/>
    <s v="Health"/>
    <s v="San Francisco"/>
    <s v="United States"/>
    <s v="North America"/>
    <n v="2020"/>
    <s v="$298M"/>
    <x v="52"/>
  </r>
  <r>
    <s v="Transcarent"/>
    <s v="$2B"/>
    <d v="2022-01-11T00:00:00"/>
    <s v="Health"/>
    <s v="San Francisco"/>
    <s v="United States"/>
    <s v="North America"/>
    <n v="2020"/>
    <s v="$298M"/>
    <x v="746"/>
  </r>
  <r>
    <s v="Trader Interactive"/>
    <s v="$2B"/>
    <d v="2021-05-12T00:00:00"/>
    <s v="Other"/>
    <s v="Norfolk"/>
    <s v="United States"/>
    <s v="North America"/>
    <n v="2017"/>
    <s v="$624M"/>
    <x v="747"/>
  </r>
  <r>
    <s v="Glossier"/>
    <s v="$2B"/>
    <d v="2019-03-19T00:00:00"/>
    <s v="Consumer &amp; retail"/>
    <s v="New York"/>
    <s v="United States"/>
    <s v="North America"/>
    <n v="2014"/>
    <s v="$266M"/>
    <x v="36"/>
  </r>
  <r>
    <s v="Glossier"/>
    <s v="$2B"/>
    <d v="2019-03-19T00:00:00"/>
    <s v="Consumer &amp; retail"/>
    <s v="New York"/>
    <s v="United States"/>
    <s v="North America"/>
    <n v="2014"/>
    <s v="$266M"/>
    <x v="71"/>
  </r>
  <r>
    <s v="Glossier"/>
    <s v="$2B"/>
    <d v="2019-03-19T00:00:00"/>
    <s v="Consumer &amp; retail"/>
    <s v="New York"/>
    <s v="United States"/>
    <s v="North America"/>
    <n v="2014"/>
    <s v="$266M"/>
    <x v="263"/>
  </r>
  <r>
    <s v="Hibob"/>
    <s v="$2B"/>
    <d v="2021-10-12T00:00:00"/>
    <s v="Internet software &amp; services"/>
    <s v="Tel Aviv"/>
    <s v="Israel"/>
    <s v="Asia"/>
    <n v="2015"/>
    <s v="$274M"/>
    <x v="116"/>
  </r>
  <r>
    <s v="Hibob"/>
    <s v="$2B"/>
    <d v="2021-10-12T00:00:00"/>
    <s v="Internet software &amp; services"/>
    <s v="Tel Aviv"/>
    <s v="Israel"/>
    <s v="Asia"/>
    <n v="2015"/>
    <s v="$274M"/>
    <x v="748"/>
  </r>
  <r>
    <s v="Hibob"/>
    <s v="$2B"/>
    <d v="2021-10-12T00:00:00"/>
    <s v="Internet software &amp; services"/>
    <s v="Tel Aviv"/>
    <s v="Israel"/>
    <s v="Asia"/>
    <n v="2015"/>
    <s v="$274M"/>
    <x v="24"/>
  </r>
  <r>
    <s v="Jobandtalent"/>
    <s v="$2B"/>
    <d v="2021-12-01T00:00:00"/>
    <s v="Internet software &amp; services"/>
    <s v="Madrid"/>
    <s v="Spain"/>
    <s v="Europe"/>
    <n v="2009"/>
    <s v="$902M"/>
    <x v="749"/>
  </r>
  <r>
    <s v="Jobandtalent"/>
    <s v="$2B"/>
    <d v="2021-12-01T00:00:00"/>
    <s v="Internet software &amp; services"/>
    <s v="Madrid"/>
    <s v="Spain"/>
    <s v="Europe"/>
    <n v="2009"/>
    <s v="$902M"/>
    <x v="3"/>
  </r>
  <r>
    <s v="Jobandtalent"/>
    <s v="$2B"/>
    <d v="2021-12-01T00:00:00"/>
    <s v="Internet software &amp; services"/>
    <s v="Madrid"/>
    <s v="Spain"/>
    <s v="Europe"/>
    <n v="2009"/>
    <s v="$902M"/>
    <x v="437"/>
  </r>
  <r>
    <s v="Optimism"/>
    <s v="$2B"/>
    <d v="2022-03-17T00:00:00"/>
    <s v="Internet software &amp; services"/>
    <s v="San Francisco"/>
    <s v="United States"/>
    <s v="North America"/>
    <n v="2019"/>
    <s v="$179M"/>
    <x v="750"/>
  </r>
  <r>
    <s v="Optimism"/>
    <s v="$2B"/>
    <d v="2022-03-17T00:00:00"/>
    <s v="Internet software &amp; services"/>
    <s v="San Francisco"/>
    <s v="United States"/>
    <s v="North America"/>
    <n v="2019"/>
    <s v="$179M"/>
    <x v="751"/>
  </r>
  <r>
    <s v="Optimism"/>
    <s v="$2B"/>
    <d v="2022-03-17T00:00:00"/>
    <s v="Internet software &amp; services"/>
    <s v="San Francisco"/>
    <s v="United States"/>
    <s v="North America"/>
    <n v="2019"/>
    <s v="$179M"/>
    <x v="34"/>
  </r>
  <r>
    <s v="solarisBank"/>
    <s v="$2B"/>
    <d v="2021-07-13T00:00:00"/>
    <s v="Fintech"/>
    <s v="Berlin"/>
    <s v="Germany"/>
    <s v="Europe"/>
    <n v="2016"/>
    <s v="$403M"/>
    <x v="752"/>
  </r>
  <r>
    <s v="solarisBank"/>
    <s v="$2B"/>
    <d v="2021-07-13T00:00:00"/>
    <s v="Fintech"/>
    <s v="Berlin"/>
    <s v="Germany"/>
    <s v="Europe"/>
    <n v="2016"/>
    <s v="$403M"/>
    <x v="325"/>
  </r>
  <r>
    <s v="solarisBank"/>
    <s v="$2B"/>
    <d v="2021-07-13T00:00:00"/>
    <s v="Fintech"/>
    <s v="Berlin"/>
    <s v="Germany"/>
    <s v="Europe"/>
    <n v="2016"/>
    <s v="$403M"/>
    <x v="753"/>
  </r>
  <r>
    <s v="WEMAKEPRICE"/>
    <s v="$2B"/>
    <d v="2015-09-09T00:00:00"/>
    <s v="E-commerce &amp; direct-to-consumer"/>
    <s v="Seoul"/>
    <s v="South Korea"/>
    <s v="Asia"/>
    <n v="2009"/>
    <s v="$397M"/>
    <x v="754"/>
  </r>
  <r>
    <s v="WEMAKEPRICE"/>
    <s v="$2B"/>
    <d v="2015-09-09T00:00:00"/>
    <s v="E-commerce &amp; direct-to-consumer"/>
    <s v="Seoul"/>
    <s v="South Korea"/>
    <s v="Asia"/>
    <n v="2009"/>
    <s v="$397M"/>
    <x v="755"/>
  </r>
  <r>
    <s v="Alan"/>
    <s v="$2B"/>
    <d v="2021-04-19T00:00:00"/>
    <s v="Fintech"/>
    <s v="Paris"/>
    <s v="France"/>
    <s v="Europe"/>
    <n v="2016"/>
    <s v="$364M"/>
    <x v="25"/>
  </r>
  <r>
    <s v="Alan"/>
    <s v="$2B"/>
    <d v="2021-04-19T00:00:00"/>
    <s v="Fintech"/>
    <s v="Paris"/>
    <s v="France"/>
    <s v="Europe"/>
    <n v="2016"/>
    <s v="$364M"/>
    <x v="306"/>
  </r>
  <r>
    <s v="Alan"/>
    <s v="$2B"/>
    <d v="2021-04-19T00:00:00"/>
    <s v="Fintech"/>
    <s v="Paris"/>
    <s v="France"/>
    <s v="Europe"/>
    <n v="2016"/>
    <s v="$364M"/>
    <x v="756"/>
  </r>
  <r>
    <s v="Biren Technology"/>
    <s v="$2B"/>
    <d v="2020-08-18T00:00:00"/>
    <s v="Hardware"/>
    <s v="Shanghai"/>
    <s v="China"/>
    <s v="Asia"/>
    <n v="2019"/>
    <s v="$285M"/>
    <x v="757"/>
  </r>
  <r>
    <s v="Biren Technology"/>
    <s v="$2B"/>
    <d v="2020-08-18T00:00:00"/>
    <s v="Hardware"/>
    <s v="Shanghai"/>
    <s v="China"/>
    <s v="Asia"/>
    <n v="2019"/>
    <s v="$285M"/>
    <x v="50"/>
  </r>
  <r>
    <s v="Biren Technology"/>
    <s v="$2B"/>
    <d v="2020-08-18T00:00:00"/>
    <s v="Hardware"/>
    <s v="Shanghai"/>
    <s v="China"/>
    <s v="Asia"/>
    <n v="2019"/>
    <s v="$285M"/>
    <x v="758"/>
  </r>
  <r>
    <s v="Voodoo"/>
    <s v="$2B"/>
    <d v="2020-08-17T00:00:00"/>
    <s v="Other"/>
    <s v="Paris"/>
    <s v="France"/>
    <s v="Europe"/>
    <n v="2013"/>
    <s v="$517M"/>
    <x v="27"/>
  </r>
  <r>
    <s v="Voodoo"/>
    <s v="$2B"/>
    <d v="2020-08-17T00:00:00"/>
    <s v="Other"/>
    <s v="Paris"/>
    <s v="France"/>
    <s v="Europe"/>
    <n v="2013"/>
    <s v="$517M"/>
    <x v="77"/>
  </r>
  <r>
    <s v="Carsome"/>
    <s v="$2B"/>
    <d v="2021-07-12T00:00:00"/>
    <s v="E-commerce &amp; direct-to-consumer"/>
    <s v="Selangor"/>
    <s v="Malaysia"/>
    <s v="Asia"/>
    <n v="2015"/>
    <s v="$577M"/>
    <x v="759"/>
  </r>
  <r>
    <s v="Carsome"/>
    <s v="$2B"/>
    <d v="2021-07-12T00:00:00"/>
    <s v="E-commerce &amp; direct-to-consumer"/>
    <s v="Selangor"/>
    <s v="Malaysia"/>
    <s v="Asia"/>
    <n v="2015"/>
    <s v="$577M"/>
    <x v="760"/>
  </r>
  <r>
    <s v="Carsome"/>
    <s v="$2B"/>
    <d v="2021-07-12T00:00:00"/>
    <s v="E-commerce &amp; direct-to-consumer"/>
    <s v="Selangor"/>
    <s v="Malaysia"/>
    <s v="Asia"/>
    <n v="2015"/>
    <s v="$577M"/>
    <x v="761"/>
  </r>
  <r>
    <s v="CircleCI"/>
    <s v="$2B"/>
    <d v="2021-05-11T00:00:00"/>
    <s v="Internet software &amp; services"/>
    <s v="San Francisco"/>
    <s v="United States"/>
    <s v="North America"/>
    <n v="2011"/>
    <s v="$315M"/>
    <x v="279"/>
  </r>
  <r>
    <s v="CircleCI"/>
    <s v="$2B"/>
    <d v="2021-05-11T00:00:00"/>
    <s v="Internet software &amp; services"/>
    <s v="San Francisco"/>
    <s v="United States"/>
    <s v="North America"/>
    <n v="2011"/>
    <s v="$315M"/>
    <x v="762"/>
  </r>
  <r>
    <s v="CircleCI"/>
    <s v="$2B"/>
    <d v="2021-05-11T00:00:00"/>
    <s v="Internet software &amp; services"/>
    <s v="San Francisco"/>
    <s v="United States"/>
    <s v="North America"/>
    <n v="2011"/>
    <s v="$315M"/>
    <x v="763"/>
  </r>
  <r>
    <s v="DealShare"/>
    <s v="$2B"/>
    <d v="2022-01-27T00:00:00"/>
    <s v="E-commerce &amp; direct-to-consumer"/>
    <s v="Bengaluru"/>
    <s v="India"/>
    <s v="Asia"/>
    <n v="2018"/>
    <s v="$612M"/>
    <x v="764"/>
  </r>
  <r>
    <s v="DealShare"/>
    <s v="$2B"/>
    <d v="2022-01-27T00:00:00"/>
    <s v="E-commerce &amp; direct-to-consumer"/>
    <s v="Bengaluru"/>
    <s v="India"/>
    <s v="Asia"/>
    <n v="2018"/>
    <s v="$612M"/>
    <x v="161"/>
  </r>
  <r>
    <s v="DealShare"/>
    <s v="$2B"/>
    <d v="2022-01-27T00:00:00"/>
    <s v="E-commerce &amp; direct-to-consumer"/>
    <s v="Bengaluru"/>
    <s v="India"/>
    <s v="Asia"/>
    <n v="2018"/>
    <s v="$612M"/>
    <x v="160"/>
  </r>
  <r>
    <s v="DispatchHealth"/>
    <s v="$2B"/>
    <d v="2021-03-03T00:00:00"/>
    <s v="Health"/>
    <s v="Denver"/>
    <s v="United States"/>
    <s v="North America"/>
    <n v="2013"/>
    <s v="$403M"/>
    <x v="745"/>
  </r>
  <r>
    <s v="DispatchHealth"/>
    <s v="$2B"/>
    <d v="2021-03-03T00:00:00"/>
    <s v="Health"/>
    <s v="Denver"/>
    <s v="United States"/>
    <s v="North America"/>
    <n v="2013"/>
    <s v="$403M"/>
    <x v="765"/>
  </r>
  <r>
    <s v="DispatchHealth"/>
    <s v="$2B"/>
    <d v="2021-03-03T00:00:00"/>
    <s v="Health"/>
    <s v="Denver"/>
    <s v="United States"/>
    <s v="North America"/>
    <n v="2013"/>
    <s v="$403M"/>
    <x v="766"/>
  </r>
  <r>
    <s v="Dragos"/>
    <s v="$2B"/>
    <d v="2021-10-28T00:00:00"/>
    <s v="Cybersecurity"/>
    <s v="Hanover"/>
    <s v="United States"/>
    <s v="North America"/>
    <n v="2016"/>
    <s v="$358M"/>
    <x v="767"/>
  </r>
  <r>
    <s v="Dragos"/>
    <s v="$2B"/>
    <d v="2021-10-28T00:00:00"/>
    <s v="Cybersecurity"/>
    <s v="Hanover"/>
    <s v="United States"/>
    <s v="North America"/>
    <n v="2016"/>
    <s v="$358M"/>
    <x v="768"/>
  </r>
  <r>
    <s v="Dragos"/>
    <s v="$2B"/>
    <d v="2021-10-28T00:00:00"/>
    <s v="Cybersecurity"/>
    <s v="Hanover"/>
    <s v="United States"/>
    <s v="North America"/>
    <n v="2016"/>
    <s v="$358M"/>
    <x v="769"/>
  </r>
  <r>
    <s v="Gousto"/>
    <s v="$2B"/>
    <d v="2020-11-03T00:00:00"/>
    <s v="Supply chain, logistics, &amp; delivery"/>
    <s v="London"/>
    <s v="United Kingdom"/>
    <s v="Europe"/>
    <n v="2012"/>
    <s v="$311M"/>
    <x v="770"/>
  </r>
  <r>
    <s v="Gousto"/>
    <s v="$2B"/>
    <d v="2020-11-03T00:00:00"/>
    <s v="Supply chain, logistics, &amp; delivery"/>
    <s v="London"/>
    <s v="United Kingdom"/>
    <s v="Europe"/>
    <n v="2012"/>
    <s v="$311M"/>
    <x v="771"/>
  </r>
  <r>
    <s v="Gousto"/>
    <s v="$2B"/>
    <d v="2020-11-03T00:00:00"/>
    <s v="Supply chain, logistics, &amp; delivery"/>
    <s v="London"/>
    <s v="United Kingdom"/>
    <s v="Europe"/>
    <n v="2012"/>
    <s v="$311M"/>
    <x v="772"/>
  </r>
  <r>
    <s v="H2O.ai"/>
    <s v="$2B"/>
    <d v="2021-11-07T00:00:00"/>
    <s v="Artificial intelligence"/>
    <s v="Mountain View"/>
    <s v="United States"/>
    <s v="North America"/>
    <n v="2011"/>
    <s v="$251M"/>
    <x v="220"/>
  </r>
  <r>
    <s v="H2O.ai"/>
    <s v="$2B"/>
    <d v="2021-11-07T00:00:00"/>
    <s v="Artificial intelligence"/>
    <s v="Mountain View"/>
    <s v="United States"/>
    <s v="North America"/>
    <n v="2011"/>
    <s v="$251M"/>
    <x v="773"/>
  </r>
  <r>
    <s v="H2O.ai"/>
    <s v="$2B"/>
    <d v="2021-11-07T00:00:00"/>
    <s v="Artificial intelligence"/>
    <s v="Mountain View"/>
    <s v="United States"/>
    <s v="North America"/>
    <n v="2011"/>
    <s v="$251M"/>
    <x v="774"/>
  </r>
  <r>
    <s v="Harness"/>
    <s v="$2B"/>
    <d v="2021-01-14T00:00:00"/>
    <s v="Artificial intelligence"/>
    <s v="San Francisco"/>
    <s v="United States"/>
    <s v="North America"/>
    <n v="2016"/>
    <s v="$195M"/>
    <x v="189"/>
  </r>
  <r>
    <s v="Harness"/>
    <s v="$2B"/>
    <d v="2021-01-14T00:00:00"/>
    <s v="Artificial intelligence"/>
    <s v="San Francisco"/>
    <s v="United States"/>
    <s v="North America"/>
    <n v="2016"/>
    <s v="$195M"/>
    <x v="775"/>
  </r>
  <r>
    <s v="Harness"/>
    <s v="$2B"/>
    <d v="2021-01-14T00:00:00"/>
    <s v="Artificial intelligence"/>
    <s v="San Francisco"/>
    <s v="United States"/>
    <s v="North America"/>
    <n v="2016"/>
    <s v="$195M"/>
    <x v="298"/>
  </r>
  <r>
    <s v="Harry's"/>
    <s v="$2B"/>
    <d v="2018-02-16T00:00:00"/>
    <s v="Consumer &amp; retail"/>
    <s v="New York"/>
    <s v="United States"/>
    <s v="North America"/>
    <n v="2013"/>
    <s v="$792M"/>
    <x v="224"/>
  </r>
  <r>
    <s v="Harry's"/>
    <s v="$2B"/>
    <d v="2018-02-16T00:00:00"/>
    <s v="Consumer &amp; retail"/>
    <s v="New York"/>
    <s v="United States"/>
    <s v="North America"/>
    <n v="2013"/>
    <s v="$792M"/>
    <x v="160"/>
  </r>
  <r>
    <s v="Harry's"/>
    <s v="$2B"/>
    <d v="2018-02-16T00:00:00"/>
    <s v="Consumer &amp; retail"/>
    <s v="New York"/>
    <s v="United States"/>
    <s v="North America"/>
    <n v="2013"/>
    <s v="$792M"/>
    <x v="306"/>
  </r>
  <r>
    <s v="PAX"/>
    <s v="$2B"/>
    <d v="2018-10-22T00:00:00"/>
    <s v="Consumer &amp; retail"/>
    <s v="San Francisco"/>
    <s v="United States"/>
    <s v="North America"/>
    <n v="2007"/>
    <s v="$542M"/>
    <x v="776"/>
  </r>
  <r>
    <s v="PAX"/>
    <s v="$2B"/>
    <d v="2018-10-22T00:00:00"/>
    <s v="Consumer &amp; retail"/>
    <s v="San Francisco"/>
    <s v="United States"/>
    <s v="North America"/>
    <n v="2007"/>
    <s v="$542M"/>
    <x v="777"/>
  </r>
  <r>
    <s v="PAX"/>
    <s v="$2B"/>
    <d v="2018-10-22T00:00:00"/>
    <s v="Consumer &amp; retail"/>
    <s v="San Francisco"/>
    <s v="United States"/>
    <s v="North America"/>
    <n v="2007"/>
    <s v="$542M"/>
    <x v="160"/>
  </r>
  <r>
    <s v="Productboard"/>
    <s v="$2B"/>
    <d v="2022-02-02T00:00:00"/>
    <s v="Internet software &amp; services"/>
    <s v="San Francisco"/>
    <s v="United States"/>
    <s v="North America"/>
    <n v="2014"/>
    <s v="$261M"/>
    <x v="25"/>
  </r>
  <r>
    <s v="Productboard"/>
    <s v="$2B"/>
    <d v="2022-02-02T00:00:00"/>
    <s v="Internet software &amp; services"/>
    <s v="San Francisco"/>
    <s v="United States"/>
    <s v="North America"/>
    <n v="2014"/>
    <s v="$261M"/>
    <x v="20"/>
  </r>
  <r>
    <s v="Productboard"/>
    <s v="$2B"/>
    <d v="2022-02-02T00:00:00"/>
    <s v="Internet software &amp; services"/>
    <s v="San Francisco"/>
    <s v="United States"/>
    <s v="North America"/>
    <n v="2014"/>
    <s v="$261M"/>
    <x v="418"/>
  </r>
  <r>
    <s v="Reltio"/>
    <s v="$2B"/>
    <d v="2021-11-04T00:00:00"/>
    <s v="Data management &amp; analytics"/>
    <s v="Redwood City"/>
    <s v="United States"/>
    <s v="North America"/>
    <n v="2011"/>
    <s v="$237M"/>
    <x v="728"/>
  </r>
  <r>
    <s v="Reltio"/>
    <s v="$2B"/>
    <d v="2021-11-04T00:00:00"/>
    <s v="Data management &amp; analytics"/>
    <s v="Redwood City"/>
    <s v="United States"/>
    <s v="North America"/>
    <n v="2011"/>
    <s v="$237M"/>
    <x v="778"/>
  </r>
  <r>
    <s v="Reltio"/>
    <s v="$2B"/>
    <d v="2021-11-04T00:00:00"/>
    <s v="Data management &amp; analytics"/>
    <s v="Redwood City"/>
    <s v="United States"/>
    <s v="North America"/>
    <n v="2011"/>
    <s v="$237M"/>
    <x v="677"/>
  </r>
  <r>
    <s v="Spotter"/>
    <s v="$2B"/>
    <d v="2022-02-16T00:00:00"/>
    <s v="Fintech"/>
    <s v="Los Angeles"/>
    <s v="United States"/>
    <s v="North America"/>
    <n v="2019"/>
    <s v="$231M"/>
    <x v="33"/>
  </r>
  <r>
    <s v="Spotter"/>
    <s v="$2B"/>
    <d v="2022-02-16T00:00:00"/>
    <s v="Fintech"/>
    <s v="Los Angeles"/>
    <s v="United States"/>
    <s v="North America"/>
    <n v="2019"/>
    <s v="$231M"/>
    <x v="665"/>
  </r>
  <r>
    <s v="Spotter"/>
    <s v="$2B"/>
    <d v="2022-02-16T00:00:00"/>
    <s v="Fintech"/>
    <s v="Los Angeles"/>
    <s v="United States"/>
    <s v="North America"/>
    <n v="2019"/>
    <s v="$231M"/>
    <x v="779"/>
  </r>
  <r>
    <s v="Vestiaire Collective"/>
    <s v="$2B"/>
    <d v="2021-03-01T00:00:00"/>
    <s v="E-commerce &amp; direct-to-consumer"/>
    <s v="Paris"/>
    <s v="France"/>
    <s v="Europe"/>
    <n v="2009"/>
    <s v="$663M"/>
    <x v="780"/>
  </r>
  <r>
    <s v="Vestiaire Collective"/>
    <s v="$2B"/>
    <d v="2021-03-01T00:00:00"/>
    <s v="E-commerce &amp; direct-to-consumer"/>
    <s v="Paris"/>
    <s v="France"/>
    <s v="Europe"/>
    <n v="2009"/>
    <s v="$663M"/>
    <x v="347"/>
  </r>
  <r>
    <s v="Vestiaire Collective"/>
    <s v="$2B"/>
    <d v="2021-03-01T00:00:00"/>
    <s v="E-commerce &amp; direct-to-consumer"/>
    <s v="Paris"/>
    <s v="France"/>
    <s v="Europe"/>
    <n v="2009"/>
    <s v="$663M"/>
    <x v="781"/>
  </r>
  <r>
    <s v="Wave"/>
    <s v="$2B"/>
    <d v="2021-09-07T00:00:00"/>
    <s v="Fintech"/>
    <s v="Dakar"/>
    <s v="Senegal"/>
    <s v="Africa"/>
    <n v="2018"/>
    <s v="$200M"/>
    <x v="782"/>
  </r>
  <r>
    <s v="Wave"/>
    <s v="$2B"/>
    <d v="2021-09-07T00:00:00"/>
    <s v="Fintech"/>
    <s v="Dakar"/>
    <s v="Senegal"/>
    <s v="Africa"/>
    <n v="2018"/>
    <s v="$200M"/>
    <x v="179"/>
  </r>
  <r>
    <s v="Wave"/>
    <s v="$2B"/>
    <d v="2021-09-07T00:00:00"/>
    <s v="Fintech"/>
    <s v="Dakar"/>
    <s v="Senegal"/>
    <s v="Africa"/>
    <n v="2018"/>
    <s v="$200M"/>
    <x v="477"/>
  </r>
  <r>
    <s v="ZenBusiness"/>
    <s v="$2B"/>
    <d v="2021-11-09T00:00:00"/>
    <s v="Fintech"/>
    <s v="Austin"/>
    <s v="United States"/>
    <s v="North America"/>
    <n v="2015"/>
    <s v="$275M"/>
    <x v="450"/>
  </r>
  <r>
    <s v="ZenBusiness"/>
    <s v="$2B"/>
    <d v="2021-11-09T00:00:00"/>
    <s v="Fintech"/>
    <s v="Austin"/>
    <s v="United States"/>
    <s v="North America"/>
    <n v="2015"/>
    <s v="$275M"/>
    <x v="501"/>
  </r>
  <r>
    <s v="ZenBusiness"/>
    <s v="$2B"/>
    <d v="2021-11-09T00:00:00"/>
    <s v="Fintech"/>
    <s v="Austin"/>
    <s v="United States"/>
    <s v="North America"/>
    <n v="2015"/>
    <s v="$275M"/>
    <x v="783"/>
  </r>
  <r>
    <s v="Bowery Farming"/>
    <s v="$2B"/>
    <d v="2021-05-25T00:00:00"/>
    <s v="Other"/>
    <s v="New York"/>
    <s v="United States"/>
    <s v="North America"/>
    <n v="2015"/>
    <s v="$497M"/>
    <x v="784"/>
  </r>
  <r>
    <s v="Bowery Farming"/>
    <s v="$2B"/>
    <d v="2021-05-25T00:00:00"/>
    <s v="Other"/>
    <s v="New York"/>
    <s v="United States"/>
    <s v="North America"/>
    <n v="2015"/>
    <s v="$497M"/>
    <x v="61"/>
  </r>
  <r>
    <s v="Bowery Farming"/>
    <s v="$2B"/>
    <d v="2021-05-25T00:00:00"/>
    <s v="Other"/>
    <s v="New York"/>
    <s v="United States"/>
    <s v="North America"/>
    <n v="2015"/>
    <s v="$497M"/>
    <x v="52"/>
  </r>
  <r>
    <s v="Greenlight"/>
    <s v="$2B"/>
    <d v="2020-09-24T00:00:00"/>
    <s v="Fintech"/>
    <s v="Atlanta"/>
    <s v="United States"/>
    <s v="North America"/>
    <n v="2014"/>
    <s v="$557M"/>
    <x v="785"/>
  </r>
  <r>
    <s v="Greenlight"/>
    <s v="$2B"/>
    <d v="2020-09-24T00:00:00"/>
    <s v="Fintech"/>
    <s v="Atlanta"/>
    <s v="United States"/>
    <s v="North America"/>
    <n v="2014"/>
    <s v="$557M"/>
    <x v="786"/>
  </r>
  <r>
    <s v="Greenlight"/>
    <s v="$2B"/>
    <d v="2020-09-24T00:00:00"/>
    <s v="Fintech"/>
    <s v="Atlanta"/>
    <s v="United States"/>
    <s v="North America"/>
    <n v="2014"/>
    <s v="$557M"/>
    <x v="787"/>
  </r>
  <r>
    <s v="KeepTruckin"/>
    <s v="$2B"/>
    <d v="2019-04-23T00:00:00"/>
    <s v="Supply chain, logistics, &amp; delivery"/>
    <s v="San Francisco"/>
    <s v="United States"/>
    <s v="North America"/>
    <n v="2013"/>
    <s v="$417M"/>
    <x v="296"/>
  </r>
  <r>
    <s v="KeepTruckin"/>
    <s v="$2B"/>
    <d v="2019-04-23T00:00:00"/>
    <s v="Supply chain, logistics, &amp; delivery"/>
    <s v="San Francisco"/>
    <s v="United States"/>
    <s v="North America"/>
    <n v="2013"/>
    <s v="$417M"/>
    <x v="65"/>
  </r>
  <r>
    <s v="KeepTruckin"/>
    <s v="$2B"/>
    <d v="2019-04-23T00:00:00"/>
    <s v="Supply chain, logistics, &amp; delivery"/>
    <s v="San Francisco"/>
    <s v="United States"/>
    <s v="North America"/>
    <n v="2013"/>
    <s v="$417M"/>
    <x v="557"/>
  </r>
  <r>
    <s v="Odoo"/>
    <s v="$2B"/>
    <d v="2021-07-29T00:00:00"/>
    <s v="Internet software &amp; services"/>
    <s v="Louvain-la-Neuve"/>
    <s v="Belgium"/>
    <s v="Europe"/>
    <n v="2005"/>
    <s v="$229M"/>
    <x v="147"/>
  </r>
  <r>
    <s v="Odoo"/>
    <s v="$2B"/>
    <d v="2021-07-29T00:00:00"/>
    <s v="Internet software &amp; services"/>
    <s v="Louvain-la-Neuve"/>
    <s v="Belgium"/>
    <s v="Europe"/>
    <n v="2005"/>
    <s v="$229M"/>
    <x v="788"/>
  </r>
  <r>
    <s v="Odoo"/>
    <s v="$2B"/>
    <d v="2021-07-29T00:00:00"/>
    <s v="Internet software &amp; services"/>
    <s v="Louvain-la-Neuve"/>
    <s v="Belgium"/>
    <s v="Europe"/>
    <n v="2005"/>
    <s v="$229M"/>
    <x v="789"/>
  </r>
  <r>
    <s v="Skydance Media"/>
    <s v="$2B"/>
    <d v="2020-02-11T00:00:00"/>
    <s v="Other"/>
    <s v="Santa Monica"/>
    <s v="United States"/>
    <s v="North America"/>
    <n v="2010"/>
    <s v="$275M"/>
    <x v="790"/>
  </r>
  <r>
    <s v="Skydance Media"/>
    <s v="$2B"/>
    <d v="2020-02-11T00:00:00"/>
    <s v="Other"/>
    <s v="Santa Monica"/>
    <s v="United States"/>
    <s v="North America"/>
    <n v="2010"/>
    <s v="$275M"/>
    <x v="791"/>
  </r>
  <r>
    <s v="Skydance Media"/>
    <s v="$2B"/>
    <d v="2020-02-11T00:00:00"/>
    <s v="Other"/>
    <s v="Santa Monica"/>
    <s v="United States"/>
    <s v="North America"/>
    <n v="2010"/>
    <s v="$275M"/>
    <x v="56"/>
  </r>
  <r>
    <s v="Uptake"/>
    <s v="$2B"/>
    <d v="2015-10-27T00:00:00"/>
    <s v="Artificial intelligence"/>
    <s v="Chicago"/>
    <s v="United States"/>
    <s v="North America"/>
    <n v="2014"/>
    <s v="$218M"/>
    <x v="792"/>
  </r>
  <r>
    <s v="Uptake"/>
    <s v="$2B"/>
    <d v="2015-10-27T00:00:00"/>
    <s v="Artificial intelligence"/>
    <s v="Chicago"/>
    <s v="United States"/>
    <s v="North America"/>
    <n v="2014"/>
    <s v="$218M"/>
    <x v="23"/>
  </r>
  <r>
    <s v="Uptake"/>
    <s v="$2B"/>
    <d v="2015-10-27T00:00:00"/>
    <s v="Artificial intelligence"/>
    <s v="Chicago"/>
    <s v="United States"/>
    <s v="North America"/>
    <n v="2014"/>
    <s v="$218M"/>
    <x v="793"/>
  </r>
  <r>
    <s v="MoMo"/>
    <s v="$2B"/>
    <d v="2021-12-10T00:00:00"/>
    <s v="Fintech"/>
    <s v="Ho Chi Minh City"/>
    <s v="Vietnam"/>
    <s v="Asia"/>
    <n v="2013"/>
    <s v="$434M"/>
    <x v="386"/>
  </r>
  <r>
    <s v="MoMo"/>
    <s v="$2B"/>
    <d v="2021-12-10T00:00:00"/>
    <s v="Fintech"/>
    <s v="Ho Chi Minh City"/>
    <s v="Vietnam"/>
    <s v="Asia"/>
    <n v="2013"/>
    <s v="$434M"/>
    <x v="191"/>
  </r>
  <r>
    <s v="MoMo"/>
    <s v="$2B"/>
    <d v="2021-12-10T00:00:00"/>
    <s v="Fintech"/>
    <s v="Ho Chi Minh City"/>
    <s v="Vietnam"/>
    <s v="Asia"/>
    <n v="2013"/>
    <s v="$434M"/>
    <x v="182"/>
  </r>
  <r>
    <s v="Algolia"/>
    <s v="$2B"/>
    <d v="2021-07-28T00:00:00"/>
    <s v="Internet software &amp; services"/>
    <s v="San Francisco"/>
    <s v="United States"/>
    <s v="North America"/>
    <n v="2012"/>
    <s v="$334M"/>
    <x v="46"/>
  </r>
  <r>
    <s v="Algolia"/>
    <s v="$2B"/>
    <d v="2021-07-28T00:00:00"/>
    <s v="Internet software &amp; services"/>
    <s v="San Francisco"/>
    <s v="United States"/>
    <s v="North America"/>
    <n v="2012"/>
    <s v="$334M"/>
    <x v="794"/>
  </r>
  <r>
    <s v="Algolia"/>
    <s v="$2B"/>
    <d v="2021-07-28T00:00:00"/>
    <s v="Internet software &amp; services"/>
    <s v="San Francisco"/>
    <s v="United States"/>
    <s v="North America"/>
    <n v="2012"/>
    <s v="$334M"/>
    <x v="130"/>
  </r>
  <r>
    <s v="Pattern"/>
    <s v="$2B"/>
    <d v="2021-10-06T00:00:00"/>
    <s v="Internet software &amp; services"/>
    <s v="Lehi"/>
    <s v="United States"/>
    <s v="North America"/>
    <n v="2013"/>
    <s v="$277M"/>
    <x v="795"/>
  </r>
  <r>
    <s v="Pattern"/>
    <s v="$2B"/>
    <d v="2021-10-06T00:00:00"/>
    <s v="Internet software &amp; services"/>
    <s v="Lehi"/>
    <s v="United States"/>
    <s v="North America"/>
    <n v="2013"/>
    <s v="$277M"/>
    <x v="796"/>
  </r>
  <r>
    <s v="Pattern"/>
    <s v="$2B"/>
    <d v="2021-10-06T00:00:00"/>
    <s v="Internet software &amp; services"/>
    <s v="Lehi"/>
    <s v="United States"/>
    <s v="North America"/>
    <n v="2013"/>
    <s v="$277M"/>
    <x v="797"/>
  </r>
  <r>
    <s v="Spinny"/>
    <s v="$2B"/>
    <d v="2021-11-24T00:00:00"/>
    <s v="E-commerce &amp; direct-to-consumer"/>
    <s v="Gurugram"/>
    <s v="India"/>
    <s v="Asia"/>
    <n v="2015"/>
    <s v="$509M"/>
    <x v="70"/>
  </r>
  <r>
    <s v="Spinny"/>
    <s v="$2B"/>
    <d v="2021-11-24T00:00:00"/>
    <s v="E-commerce &amp; direct-to-consumer"/>
    <s v="Gurugram"/>
    <s v="India"/>
    <s v="Asia"/>
    <n v="2015"/>
    <s v="$509M"/>
    <x v="798"/>
  </r>
  <r>
    <s v="Spinny"/>
    <s v="$2B"/>
    <d v="2021-11-24T00:00:00"/>
    <s v="E-commerce &amp; direct-to-consumer"/>
    <s v="Gurugram"/>
    <s v="India"/>
    <s v="Asia"/>
    <n v="2015"/>
    <s v="$509M"/>
    <x v="799"/>
  </r>
  <r>
    <s v="Trulioo"/>
    <s v="$2B"/>
    <d v="2021-06-07T00:00:00"/>
    <s v="Cybersecurity"/>
    <s v="Vancouver"/>
    <s v="Canada"/>
    <s v="North America"/>
    <n v="2011"/>
    <s v="$474M"/>
    <x v="800"/>
  </r>
  <r>
    <s v="Trulioo"/>
    <s v="$2B"/>
    <d v="2021-06-07T00:00:00"/>
    <s v="Cybersecurity"/>
    <s v="Vancouver"/>
    <s v="Canada"/>
    <s v="North America"/>
    <n v="2011"/>
    <s v="$474M"/>
    <x v="245"/>
  </r>
  <r>
    <s v="Trulioo"/>
    <s v="$2B"/>
    <d v="2021-06-07T00:00:00"/>
    <s v="Cybersecurity"/>
    <s v="Vancouver"/>
    <s v="Canada"/>
    <s v="North America"/>
    <n v="2011"/>
    <s v="$474M"/>
    <x v="801"/>
  </r>
  <r>
    <s v="Zume"/>
    <s v="$2B"/>
    <d v="2018-11-01T00:00:00"/>
    <s v="Consumer &amp; retail"/>
    <s v="Mountain View"/>
    <s v="United States"/>
    <s v="North America"/>
    <n v="2015"/>
    <s v="$423M"/>
    <x v="33"/>
  </r>
  <r>
    <s v="Zume"/>
    <s v="$2B"/>
    <d v="2018-11-01T00:00:00"/>
    <s v="Consumer &amp; retail"/>
    <s v="Mountain View"/>
    <s v="United States"/>
    <s v="North America"/>
    <n v="2015"/>
    <s v="$423M"/>
    <x v="802"/>
  </r>
  <r>
    <s v="Zume"/>
    <s v="$2B"/>
    <d v="2018-11-01T00:00:00"/>
    <s v="Consumer &amp; retail"/>
    <s v="Mountain View"/>
    <s v="United States"/>
    <s v="North America"/>
    <n v="2015"/>
    <s v="$423M"/>
    <x v="204"/>
  </r>
  <r>
    <s v="AIWAYS"/>
    <s v="$2B"/>
    <d v="2018-04-16T00:00:00"/>
    <s v="Auto &amp; transportation"/>
    <s v="Shanghai"/>
    <s v="China"/>
    <s v="Asia"/>
    <n v="2017"/>
    <s v="$792M"/>
    <x v="803"/>
  </r>
  <r>
    <s v="AIWAYS"/>
    <s v="$2B"/>
    <d v="2018-04-16T00:00:00"/>
    <s v="Auto &amp; transportation"/>
    <s v="Shanghai"/>
    <s v="China"/>
    <s v="Asia"/>
    <n v="2017"/>
    <s v="$792M"/>
    <x v="804"/>
  </r>
  <r>
    <s v="AIWAYS"/>
    <s v="$2B"/>
    <d v="2018-04-16T00:00:00"/>
    <s v="Auto &amp; transportation"/>
    <s v="Shanghai"/>
    <s v="China"/>
    <s v="Asia"/>
    <n v="2017"/>
    <s v="$792M"/>
    <x v="805"/>
  </r>
  <r>
    <s v="Bitso"/>
    <s v="$2B"/>
    <d v="2021-05-05T00:00:00"/>
    <s v="Fintech"/>
    <s v="Mexico City"/>
    <s v="Mexico"/>
    <s v="North America"/>
    <n v="2014"/>
    <s v="$378M"/>
    <x v="806"/>
  </r>
  <r>
    <s v="Bitso"/>
    <s v="$2B"/>
    <d v="2021-05-05T00:00:00"/>
    <s v="Fintech"/>
    <s v="Mexico City"/>
    <s v="Mexico"/>
    <s v="North America"/>
    <n v="2014"/>
    <s v="$378M"/>
    <x v="533"/>
  </r>
  <r>
    <s v="Bitso"/>
    <s v="$2B"/>
    <d v="2021-05-05T00:00:00"/>
    <s v="Fintech"/>
    <s v="Mexico City"/>
    <s v="Mexico"/>
    <s v="North America"/>
    <n v="2014"/>
    <s v="$378M"/>
    <x v="203"/>
  </r>
  <r>
    <s v="BloomReach"/>
    <s v="$2B"/>
    <d v="2022-02-23T00:00:00"/>
    <s v="Artificial intelligence"/>
    <s v="Mountain View"/>
    <s v="United States"/>
    <s v="North America"/>
    <n v="2009"/>
    <s v="$422M"/>
    <x v="807"/>
  </r>
  <r>
    <s v="BloomReach"/>
    <s v="$2B"/>
    <d v="2022-02-23T00:00:00"/>
    <s v="Artificial intelligence"/>
    <s v="Mountain View"/>
    <s v="United States"/>
    <s v="North America"/>
    <n v="2009"/>
    <s v="$422M"/>
    <x v="808"/>
  </r>
  <r>
    <s v="BloomReach"/>
    <s v="$2B"/>
    <d v="2022-02-23T00:00:00"/>
    <s v="Artificial intelligence"/>
    <s v="Mountain View"/>
    <s v="United States"/>
    <s v="North America"/>
    <n v="2009"/>
    <s v="$422M"/>
    <x v="112"/>
  </r>
  <r>
    <s v="Current"/>
    <s v="$2B"/>
    <d v="2021-04-27T00:00:00"/>
    <s v="Fintech"/>
    <s v="New York"/>
    <s v="United States"/>
    <s v="North America"/>
    <n v="2015"/>
    <s v="$402M"/>
    <x v="809"/>
  </r>
  <r>
    <s v="Current"/>
    <s v="$2B"/>
    <d v="2021-04-27T00:00:00"/>
    <s v="Fintech"/>
    <s v="New York"/>
    <s v="United States"/>
    <s v="North America"/>
    <n v="2015"/>
    <s v="$402M"/>
    <x v="533"/>
  </r>
  <r>
    <s v="Current"/>
    <s v="$2B"/>
    <d v="2021-04-27T00:00:00"/>
    <s v="Fintech"/>
    <s v="New York"/>
    <s v="United States"/>
    <s v="North America"/>
    <n v="2015"/>
    <s v="$402M"/>
    <x v="400"/>
  </r>
  <r>
    <s v="Dialpad"/>
    <s v="$2B"/>
    <d v="2020-10-06T00:00:00"/>
    <s v="Internet software &amp; services"/>
    <s v="San Francisco"/>
    <s v="United States"/>
    <s v="North America"/>
    <n v="2011"/>
    <s v="$400M"/>
    <x v="22"/>
  </r>
  <r>
    <s v="Dialpad"/>
    <s v="$2B"/>
    <d v="2020-10-06T00:00:00"/>
    <s v="Internet software &amp; services"/>
    <s v="San Francisco"/>
    <s v="United States"/>
    <s v="North America"/>
    <n v="2011"/>
    <s v="$400M"/>
    <x v="61"/>
  </r>
  <r>
    <s v="Dialpad"/>
    <s v="$2B"/>
    <d v="2020-10-06T00:00:00"/>
    <s v="Internet software &amp; services"/>
    <s v="San Francisco"/>
    <s v="United States"/>
    <s v="North America"/>
    <n v="2011"/>
    <s v="$400M"/>
    <x v="810"/>
  </r>
  <r>
    <s v="G7 Networks"/>
    <s v="$2B"/>
    <d v="2022-02-15T00:00:00"/>
    <s v="Supply chain, logistics, &amp; delivery"/>
    <s v="Beijing"/>
    <s v="China"/>
    <s v="Asia"/>
    <n v="2006"/>
    <s v="$710M"/>
    <x v="811"/>
  </r>
  <r>
    <s v="G7 Networks"/>
    <s v="$2B"/>
    <d v="2022-02-15T00:00:00"/>
    <s v="Supply chain, logistics, &amp; delivery"/>
    <s v="Beijing"/>
    <s v="China"/>
    <s v="Asia"/>
    <n v="2006"/>
    <s v="$710M"/>
    <x v="212"/>
  </r>
  <r>
    <s v="G7 Networks"/>
    <s v="$2B"/>
    <d v="2022-02-15T00:00:00"/>
    <s v="Supply chain, logistics, &amp; delivery"/>
    <s v="Beijing"/>
    <s v="China"/>
    <s v="Asia"/>
    <n v="2006"/>
    <s v="$710M"/>
    <x v="812"/>
  </r>
  <r>
    <s v="Gympass"/>
    <s v="$2B"/>
    <d v="2019-06-12T00:00:00"/>
    <s v="Internet software &amp; services"/>
    <s v="New York"/>
    <s v="United States"/>
    <s v="North America"/>
    <n v="2012"/>
    <s v="$525M"/>
    <x v="197"/>
  </r>
  <r>
    <s v="Gympass"/>
    <s v="$2B"/>
    <d v="2019-06-12T00:00:00"/>
    <s v="Internet software &amp; services"/>
    <s v="New York"/>
    <s v="United States"/>
    <s v="North America"/>
    <n v="2012"/>
    <s v="$525M"/>
    <x v="3"/>
  </r>
  <r>
    <s v="Gympass"/>
    <s v="$2B"/>
    <d v="2019-06-12T00:00:00"/>
    <s v="Internet software &amp; services"/>
    <s v="New York"/>
    <s v="United States"/>
    <s v="North America"/>
    <n v="2012"/>
    <s v="$525M"/>
    <x v="437"/>
  </r>
  <r>
    <s v="MUSINSA"/>
    <s v="$2B"/>
    <d v="2019-11-11T00:00:00"/>
    <s v="E-commerce &amp; direct-to-consumer"/>
    <s v="Seoul"/>
    <s v="South Korea"/>
    <s v="Asia"/>
    <n v="2001"/>
    <s v="$287M"/>
    <x v="30"/>
  </r>
  <r>
    <s v="NuCom Group"/>
    <s v="$2B"/>
    <d v="2018-02-22T00:00:00"/>
    <s v="Other"/>
    <s v="Unterfoehring"/>
    <s v="Germany"/>
    <s v="Europe"/>
    <n v="2016"/>
    <s v="$550M"/>
    <x v="197"/>
  </r>
  <r>
    <s v="Reify Health"/>
    <s v="$2B"/>
    <d v="2021-08-10T00:00:00"/>
    <s v="Health"/>
    <s v="Boston"/>
    <s v="United States"/>
    <s v="North America"/>
    <n v="2012"/>
    <s v="$259M"/>
    <x v="813"/>
  </r>
  <r>
    <s v="Reify Health"/>
    <s v="$2B"/>
    <d v="2021-08-10T00:00:00"/>
    <s v="Health"/>
    <s v="Boston"/>
    <s v="United States"/>
    <s v="North America"/>
    <n v="2012"/>
    <s v="$259M"/>
    <x v="24"/>
  </r>
  <r>
    <s v="Reify Health"/>
    <s v="$2B"/>
    <d v="2021-08-10T00:00:00"/>
    <s v="Health"/>
    <s v="Boston"/>
    <s v="United States"/>
    <s v="North America"/>
    <n v="2012"/>
    <s v="$259M"/>
    <x v="814"/>
  </r>
  <r>
    <s v="Diamond Foundry"/>
    <s v="$2B"/>
    <d v="2021-03-29T00:00:00"/>
    <s v="Other"/>
    <s v="San Francisco"/>
    <s v="United States"/>
    <s v="North America"/>
    <n v="2012"/>
    <s v="$351M"/>
    <x v="815"/>
  </r>
  <r>
    <s v="Diamond Foundry"/>
    <s v="$2B"/>
    <d v="2021-03-29T00:00:00"/>
    <s v="Other"/>
    <s v="San Francisco"/>
    <s v="United States"/>
    <s v="North America"/>
    <n v="2012"/>
    <s v="$351M"/>
    <x v="816"/>
  </r>
  <r>
    <s v="Diamond Foundry"/>
    <s v="$2B"/>
    <d v="2021-03-29T00:00:00"/>
    <s v="Other"/>
    <s v="San Francisco"/>
    <s v="United States"/>
    <s v="North America"/>
    <n v="2012"/>
    <s v="$351M"/>
    <x v="817"/>
  </r>
  <r>
    <s v="FullStory"/>
    <s v="$2B"/>
    <d v="2021-08-04T00:00:00"/>
    <s v="Internet software &amp; services"/>
    <s v="Atlanta"/>
    <s v="United States"/>
    <s v="North America"/>
    <n v="2014"/>
    <s v="$172M"/>
    <x v="296"/>
  </r>
  <r>
    <s v="FullStory"/>
    <s v="$2B"/>
    <d v="2021-08-04T00:00:00"/>
    <s v="Internet software &amp; services"/>
    <s v="Atlanta"/>
    <s v="United States"/>
    <s v="North America"/>
    <n v="2014"/>
    <s v="$172M"/>
    <x v="20"/>
  </r>
  <r>
    <s v="FullStory"/>
    <s v="$2B"/>
    <d v="2021-08-04T00:00:00"/>
    <s v="Internet software &amp; services"/>
    <s v="Atlanta"/>
    <s v="United States"/>
    <s v="North America"/>
    <n v="2014"/>
    <s v="$172M"/>
    <x v="177"/>
  </r>
  <r>
    <s v="Lightricks"/>
    <s v="$2B"/>
    <d v="2019-07-31T00:00:00"/>
    <s v="Artificial intelligence"/>
    <s v="Jerusalem"/>
    <s v="Israel"/>
    <s v="Asia"/>
    <n v="2013"/>
    <s v="$305M"/>
    <x v="818"/>
  </r>
  <r>
    <s v="Lightricks"/>
    <s v="$2B"/>
    <d v="2019-07-31T00:00:00"/>
    <s v="Artificial intelligence"/>
    <s v="Jerusalem"/>
    <s v="Israel"/>
    <s v="Asia"/>
    <n v="2013"/>
    <s v="$305M"/>
    <x v="18"/>
  </r>
  <r>
    <s v="Lightricks"/>
    <s v="$2B"/>
    <d v="2019-07-31T00:00:00"/>
    <s v="Artificial intelligence"/>
    <s v="Jerusalem"/>
    <s v="Israel"/>
    <s v="Asia"/>
    <n v="2013"/>
    <s v="$305M"/>
    <x v="819"/>
  </r>
  <r>
    <s v="Lightricks"/>
    <s v="$2B"/>
    <d v="2019-07-31T00:00:00"/>
    <s v="Artificial intelligence"/>
    <s v="Jerusalem"/>
    <s v="Israel"/>
    <s v="Asia"/>
    <n v="2013"/>
    <s v="$305M"/>
    <x v="77"/>
  </r>
  <r>
    <s v="Opentrons"/>
    <s v="$2B"/>
    <d v="2021-09-23T00:00:00"/>
    <s v="Hardware"/>
    <s v="New York"/>
    <s v="United States"/>
    <s v="North America"/>
    <n v="2016"/>
    <s v="$240M"/>
    <x v="820"/>
  </r>
  <r>
    <s v="Opentrons"/>
    <s v="$2B"/>
    <d v="2021-09-23T00:00:00"/>
    <s v="Hardware"/>
    <s v="New York"/>
    <s v="United States"/>
    <s v="North America"/>
    <n v="2016"/>
    <s v="$240M"/>
    <x v="382"/>
  </r>
  <r>
    <s v="Opentrons"/>
    <s v="$2B"/>
    <d v="2021-09-23T00:00:00"/>
    <s v="Hardware"/>
    <s v="New York"/>
    <s v="United States"/>
    <s v="North America"/>
    <n v="2016"/>
    <s v="$240M"/>
    <x v="501"/>
  </r>
  <r>
    <s v="ZocDoc"/>
    <s v="$2B"/>
    <d v="2015-08-20T00:00:00"/>
    <s v="Health"/>
    <s v="New York"/>
    <s v="United States"/>
    <s v="North America"/>
    <n v="2007"/>
    <s v="$374M"/>
    <x v="4"/>
  </r>
  <r>
    <s v="ZocDoc"/>
    <s v="$2B"/>
    <d v="2015-08-20T00:00:00"/>
    <s v="Health"/>
    <s v="New York"/>
    <s v="United States"/>
    <s v="North America"/>
    <n v="2007"/>
    <s v="$374M"/>
    <x v="382"/>
  </r>
  <r>
    <s v="ZocDoc"/>
    <s v="$2B"/>
    <d v="2015-08-20T00:00:00"/>
    <s v="Health"/>
    <s v="New York"/>
    <s v="United States"/>
    <s v="North America"/>
    <n v="2007"/>
    <s v="$374M"/>
    <x v="77"/>
  </r>
  <r>
    <s v="Accelerant"/>
    <s v="$2B"/>
    <d v="2022-01-12T00:00:00"/>
    <s v="Other"/>
    <s v="Colchester"/>
    <s v="United Kingdom"/>
    <s v="Europe"/>
    <n v="2018"/>
    <s v="$193M"/>
    <x v="821"/>
  </r>
  <r>
    <s v="Accelerant"/>
    <s v="$2B"/>
    <d v="2022-01-12T00:00:00"/>
    <s v="Other"/>
    <s v="Colchester"/>
    <s v="United Kingdom"/>
    <s v="Europe"/>
    <n v="2018"/>
    <s v="$193M"/>
    <x v="822"/>
  </r>
  <r>
    <s v="Accelerant"/>
    <s v="$2B"/>
    <d v="2022-01-12T00:00:00"/>
    <s v="Other"/>
    <s v="Colchester"/>
    <s v="United Kingdom"/>
    <s v="Europe"/>
    <n v="2018"/>
    <s v="$193M"/>
    <x v="823"/>
  </r>
  <r>
    <s v="Huaqin Telecom Technology"/>
    <s v="$2B"/>
    <d v="2019-10-08T00:00:00"/>
    <s v="Mobile &amp; telecommunications"/>
    <s v="Shanghai"/>
    <s v="China"/>
    <s v="Asia"/>
    <n v="2005"/>
    <s v="$298M"/>
    <x v="824"/>
  </r>
  <r>
    <s v="Huaqin Telecom Technology"/>
    <s v="$2B"/>
    <d v="2019-10-08T00:00:00"/>
    <s v="Mobile &amp; telecommunications"/>
    <s v="Shanghai"/>
    <s v="China"/>
    <s v="Asia"/>
    <n v="2005"/>
    <s v="$298M"/>
    <x v="825"/>
  </r>
  <r>
    <s v="Huaqin Telecom Technology"/>
    <s v="$2B"/>
    <d v="2019-10-08T00:00:00"/>
    <s v="Mobile &amp; telecommunications"/>
    <s v="Shanghai"/>
    <s v="China"/>
    <s v="Asia"/>
    <n v="2005"/>
    <s v="$298M"/>
    <x v="309"/>
  </r>
  <r>
    <s v="Addepar"/>
    <s v="$2B"/>
    <d v="2021-06-15T00:00:00"/>
    <s v="Fintech"/>
    <s v="Mountain View"/>
    <s v="United States"/>
    <s v="North America"/>
    <n v="2009"/>
    <s v="$676M"/>
    <x v="826"/>
  </r>
  <r>
    <s v="Addepar"/>
    <s v="$2B"/>
    <d v="2021-06-15T00:00:00"/>
    <s v="Fintech"/>
    <s v="Mountain View"/>
    <s v="United States"/>
    <s v="North America"/>
    <n v="2009"/>
    <s v="$676M"/>
    <x v="357"/>
  </r>
  <r>
    <s v="Addepar"/>
    <s v="$2B"/>
    <d v="2021-06-15T00:00:00"/>
    <s v="Fintech"/>
    <s v="Mountain View"/>
    <s v="United States"/>
    <s v="North America"/>
    <n v="2009"/>
    <s v="$676M"/>
    <x v="827"/>
  </r>
  <r>
    <s v="YITU Technology"/>
    <s v="$2B"/>
    <d v="2018-03-08T00:00:00"/>
    <s v="Artificial intelligence"/>
    <s v="Shanghai"/>
    <s v="China"/>
    <s v="Asia"/>
    <n v="2012"/>
    <s v="$401M"/>
    <x v="0"/>
  </r>
  <r>
    <s v="YITU Technology"/>
    <s v="$2B"/>
    <d v="2018-03-08T00:00:00"/>
    <s v="Artificial intelligence"/>
    <s v="Shanghai"/>
    <s v="China"/>
    <s v="Asia"/>
    <n v="2012"/>
    <s v="$401M"/>
    <x v="828"/>
  </r>
  <r>
    <s v="CloudWalk"/>
    <s v="$2B"/>
    <d v="2021-09-08T00:00:00"/>
    <s v="Fintech"/>
    <s v="Sao Paulo"/>
    <s v="Brazil"/>
    <s v="South America"/>
    <n v="2015"/>
    <s v="$345M"/>
    <x v="829"/>
  </r>
  <r>
    <s v="CloudWalk"/>
    <s v="$2B"/>
    <d v="2021-09-08T00:00:00"/>
    <s v="Fintech"/>
    <s v="Sao Paulo"/>
    <s v="Brazil"/>
    <s v="South America"/>
    <n v="2015"/>
    <s v="$345M"/>
    <x v="685"/>
  </r>
  <r>
    <s v="CloudWalk"/>
    <s v="$2B"/>
    <d v="2021-09-08T00:00:00"/>
    <s v="Fintech"/>
    <s v="Sao Paulo"/>
    <s v="Brazil"/>
    <s v="South America"/>
    <n v="2015"/>
    <s v="$345M"/>
    <x v="19"/>
  </r>
  <r>
    <s v="Retool"/>
    <s v="$2B"/>
    <d v="2021-12-22T00:00:00"/>
    <s v="Internet software &amp; services"/>
    <s v="San Francisco"/>
    <s v="United States"/>
    <s v="North America"/>
    <n v="2000"/>
    <s v="$96M"/>
    <x v="30"/>
  </r>
  <r>
    <s v="Volocopter"/>
    <s v="$2B"/>
    <d v="2022-03-04T00:00:00"/>
    <s v="Auto &amp; transportation"/>
    <s v="Bruchsal"/>
    <s v="Germany"/>
    <s v="Europe"/>
    <n v="2011"/>
    <s v="$599M"/>
    <x v="830"/>
  </r>
  <r>
    <s v="Volocopter"/>
    <s v="$2B"/>
    <d v="2022-03-04T00:00:00"/>
    <s v="Auto &amp; transportation"/>
    <s v="Bruchsal"/>
    <s v="Germany"/>
    <s v="Europe"/>
    <n v="2011"/>
    <s v="$599M"/>
    <x v="831"/>
  </r>
  <r>
    <s v="Volocopter"/>
    <s v="$2B"/>
    <d v="2022-03-04T00:00:00"/>
    <s v="Auto &amp; transportation"/>
    <s v="Bruchsal"/>
    <s v="Germany"/>
    <s v="Europe"/>
    <n v="2011"/>
    <s v="$599M"/>
    <x v="309"/>
  </r>
  <r>
    <s v="Acorns"/>
    <s v="$2B"/>
    <d v="2022-03-09T00:00:00"/>
    <s v="Fintech"/>
    <s v="Irvine"/>
    <s v="United States"/>
    <s v="North America"/>
    <n v="2012"/>
    <s v="$507M"/>
    <x v="832"/>
  </r>
  <r>
    <s v="Acorns"/>
    <s v="$2B"/>
    <d v="2022-03-09T00:00:00"/>
    <s v="Fintech"/>
    <s v="Irvine"/>
    <s v="United States"/>
    <s v="North America"/>
    <n v="2012"/>
    <s v="$507M"/>
    <x v="464"/>
  </r>
  <r>
    <s v="Acorns"/>
    <s v="$2B"/>
    <d v="2022-03-09T00:00:00"/>
    <s v="Fintech"/>
    <s v="Irvine"/>
    <s v="United States"/>
    <s v="North America"/>
    <n v="2012"/>
    <s v="$507M"/>
    <x v="301"/>
  </r>
  <r>
    <s v="Aledade"/>
    <s v="$2B"/>
    <d v="2021-01-19T00:00:00"/>
    <s v="Health"/>
    <s v="Bethesda"/>
    <s v="United States"/>
    <s v="North America"/>
    <n v="2014"/>
    <s v="$295M"/>
    <x v="288"/>
  </r>
  <r>
    <s v="Aledade"/>
    <s v="$2B"/>
    <d v="2021-01-19T00:00:00"/>
    <s v="Health"/>
    <s v="Bethesda"/>
    <s v="United States"/>
    <s v="North America"/>
    <n v="2014"/>
    <s v="$295M"/>
    <x v="833"/>
  </r>
  <r>
    <s v="Aledade"/>
    <s v="$2B"/>
    <d v="2021-01-19T00:00:00"/>
    <s v="Health"/>
    <s v="Bethesda"/>
    <s v="United States"/>
    <s v="North America"/>
    <n v="2014"/>
    <s v="$295M"/>
    <x v="834"/>
  </r>
  <r>
    <s v="CoinSwitch Kuber"/>
    <s v="$2B"/>
    <d v="2021-10-06T00:00:00"/>
    <s v="Fintech"/>
    <s v="Bangalore"/>
    <s v="India"/>
    <s v="Asia"/>
    <n v="2017"/>
    <s v="$301M"/>
    <x v="7"/>
  </r>
  <r>
    <s v="CoinSwitch Kuber"/>
    <s v="$2B"/>
    <d v="2021-10-06T00:00:00"/>
    <s v="Fintech"/>
    <s v="Bangalore"/>
    <s v="India"/>
    <s v="Asia"/>
    <n v="2017"/>
    <s v="$301M"/>
    <x v="40"/>
  </r>
  <r>
    <s v="CoinSwitch Kuber"/>
    <s v="$2B"/>
    <d v="2021-10-06T00:00:00"/>
    <s v="Fintech"/>
    <s v="Bangalore"/>
    <s v="India"/>
    <s v="Asia"/>
    <n v="2017"/>
    <s v="$301M"/>
    <x v="26"/>
  </r>
  <r>
    <s v="ConcertAI"/>
    <s v="$2B"/>
    <d v="2022-03-29T00:00:00"/>
    <s v="Artificial intelligence"/>
    <s v="Boston"/>
    <s v="United States"/>
    <s v="North America"/>
    <n v="2018"/>
    <s v="$300M"/>
    <x v="169"/>
  </r>
  <r>
    <s v="ConcertAI"/>
    <s v="$2B"/>
    <d v="2022-03-29T00:00:00"/>
    <s v="Artificial intelligence"/>
    <s v="Boston"/>
    <s v="United States"/>
    <s v="North America"/>
    <n v="2018"/>
    <s v="$300M"/>
    <x v="835"/>
  </r>
  <r>
    <s v="ConcertAI"/>
    <s v="$2B"/>
    <d v="2022-03-29T00:00:00"/>
    <s v="Artificial intelligence"/>
    <s v="Boston"/>
    <s v="United States"/>
    <s v="North America"/>
    <n v="2018"/>
    <s v="$300M"/>
    <x v="836"/>
  </r>
  <r>
    <s v="Eightfold.ai"/>
    <s v="$2B"/>
    <d v="2020-10-27T00:00:00"/>
    <s v="Internet software &amp; services"/>
    <s v="Santa Clara"/>
    <s v="United States"/>
    <s v="North America"/>
    <n v="2016"/>
    <s v="$397M"/>
    <x v="319"/>
  </r>
  <r>
    <s v="Eightfold.ai"/>
    <s v="$2B"/>
    <d v="2020-10-27T00:00:00"/>
    <s v="Internet software &amp; services"/>
    <s v="Santa Clara"/>
    <s v="United States"/>
    <s v="North America"/>
    <n v="2016"/>
    <s v="$397M"/>
    <x v="71"/>
  </r>
  <r>
    <s v="Eightfold.ai"/>
    <s v="$2B"/>
    <d v="2020-10-27T00:00:00"/>
    <s v="Internet software &amp; services"/>
    <s v="Santa Clara"/>
    <s v="United States"/>
    <s v="North America"/>
    <n v="2016"/>
    <s v="$397M"/>
    <x v="52"/>
  </r>
  <r>
    <s v="FirstCry"/>
    <s v="$2B"/>
    <d v="2020-02-07T00:00:00"/>
    <s v="E-commerce &amp; direct-to-consumer"/>
    <s v="Pune"/>
    <s v="India"/>
    <s v="Asia"/>
    <n v="2010"/>
    <s v="$441M"/>
    <x v="33"/>
  </r>
  <r>
    <s v="FirstCry"/>
    <s v="$2B"/>
    <d v="2020-02-07T00:00:00"/>
    <s v="E-commerce &amp; direct-to-consumer"/>
    <s v="Pune"/>
    <s v="India"/>
    <s v="Asia"/>
    <n v="2010"/>
    <s v="$441M"/>
    <x v="837"/>
  </r>
  <r>
    <s v="FirstCry"/>
    <s v="$2B"/>
    <d v="2020-02-07T00:00:00"/>
    <s v="E-commerce &amp; direct-to-consumer"/>
    <s v="Pune"/>
    <s v="India"/>
    <s v="Asia"/>
    <n v="2010"/>
    <s v="$441M"/>
    <x v="838"/>
  </r>
  <r>
    <s v="Forto"/>
    <s v="$2B"/>
    <d v="2021-06-21T00:00:00"/>
    <s v="Supply chain, logistics, &amp; delivery"/>
    <s v="Berlin"/>
    <s v="Germany"/>
    <s v="Europe"/>
    <n v="2016"/>
    <s v="$593M"/>
    <x v="634"/>
  </r>
  <r>
    <s v="Forto"/>
    <s v="$2B"/>
    <d v="2021-06-21T00:00:00"/>
    <s v="Supply chain, logistics, &amp; delivery"/>
    <s v="Berlin"/>
    <s v="Germany"/>
    <s v="Europe"/>
    <n v="2016"/>
    <s v="$593M"/>
    <x v="168"/>
  </r>
  <r>
    <s v="Forto"/>
    <s v="$2B"/>
    <d v="2021-06-21T00:00:00"/>
    <s v="Supply chain, logistics, &amp; delivery"/>
    <s v="Berlin"/>
    <s v="Germany"/>
    <s v="Europe"/>
    <n v="2016"/>
    <s v="$593M"/>
    <x v="839"/>
  </r>
  <r>
    <s v="GoCardless"/>
    <s v="$2B"/>
    <d v="2022-02-08T00:00:00"/>
    <s v="Fintech"/>
    <s v="London"/>
    <s v="United Kingdom"/>
    <s v="Europe"/>
    <n v="2011"/>
    <s v="$529M"/>
    <x v="46"/>
  </r>
  <r>
    <s v="GoCardless"/>
    <s v="$2B"/>
    <d v="2022-02-08T00:00:00"/>
    <s v="Fintech"/>
    <s v="London"/>
    <s v="United Kingdom"/>
    <s v="Europe"/>
    <n v="2011"/>
    <s v="$529M"/>
    <x v="840"/>
  </r>
  <r>
    <s v="GoCardless"/>
    <s v="$2B"/>
    <d v="2022-02-08T00:00:00"/>
    <s v="Fintech"/>
    <s v="London"/>
    <s v="United Kingdom"/>
    <s v="Europe"/>
    <n v="2011"/>
    <s v="$529M"/>
    <x v="781"/>
  </r>
  <r>
    <s v="InVision"/>
    <s v="$2B"/>
    <d v="2017-11-01T00:00:00"/>
    <s v="Internet software &amp; services"/>
    <s v="New York"/>
    <s v="United States"/>
    <s v="North America"/>
    <n v="2011"/>
    <s v="$349M"/>
    <x v="841"/>
  </r>
  <r>
    <s v="InVision"/>
    <s v="$2B"/>
    <d v="2017-11-01T00:00:00"/>
    <s v="Internet software &amp; services"/>
    <s v="New York"/>
    <s v="United States"/>
    <s v="North America"/>
    <n v="2011"/>
    <s v="$349M"/>
    <x v="160"/>
  </r>
  <r>
    <s v="InVision"/>
    <s v="$2B"/>
    <d v="2017-11-01T00:00:00"/>
    <s v="Internet software &amp; services"/>
    <s v="New York"/>
    <s v="United States"/>
    <s v="North America"/>
    <n v="2011"/>
    <s v="$349M"/>
    <x v="117"/>
  </r>
  <r>
    <s v="Jeeves"/>
    <s v="$2B"/>
    <d v="2022-03-14T00:00:00"/>
    <s v="Fintech"/>
    <s v="Orlando"/>
    <s v="United States"/>
    <s v="North America"/>
    <n v="2019"/>
    <s v="$268M"/>
    <x v="27"/>
  </r>
  <r>
    <s v="Jeeves"/>
    <s v="$2B"/>
    <d v="2022-03-14T00:00:00"/>
    <s v="Fintech"/>
    <s v="Orlando"/>
    <s v="United States"/>
    <s v="North America"/>
    <n v="2019"/>
    <s v="$268M"/>
    <x v="80"/>
  </r>
  <r>
    <s v="Jeeves"/>
    <s v="$2B"/>
    <d v="2022-03-14T00:00:00"/>
    <s v="Fintech"/>
    <s v="Orlando"/>
    <s v="United States"/>
    <s v="North America"/>
    <n v="2019"/>
    <s v="$268M"/>
    <x v="731"/>
  </r>
  <r>
    <s v="Medable"/>
    <s v="$2B"/>
    <d v="2021-10-26T00:00:00"/>
    <s v="Internet software &amp; services"/>
    <s v="Palo Alto"/>
    <s v="United States"/>
    <s v="North America"/>
    <n v="2013"/>
    <s v="$507M"/>
    <x v="842"/>
  </r>
  <r>
    <s v="Medable"/>
    <s v="$2B"/>
    <d v="2021-10-26T00:00:00"/>
    <s v="Internet software &amp; services"/>
    <s v="Palo Alto"/>
    <s v="United States"/>
    <s v="North America"/>
    <n v="2013"/>
    <s v="$507M"/>
    <x v="677"/>
  </r>
  <r>
    <s v="Medable"/>
    <s v="$2B"/>
    <d v="2021-10-26T00:00:00"/>
    <s v="Internet software &amp; services"/>
    <s v="Palo Alto"/>
    <s v="United States"/>
    <s v="North America"/>
    <n v="2013"/>
    <s v="$507M"/>
    <x v="843"/>
  </r>
  <r>
    <s v="Moveworks"/>
    <s v="$2B"/>
    <d v="2021-06-30T00:00:00"/>
    <s v="Artificial intelligence"/>
    <s v="Mountain View"/>
    <s v="United States"/>
    <s v="North America"/>
    <n v="2016"/>
    <s v="$305M"/>
    <x v="60"/>
  </r>
  <r>
    <s v="Moveworks"/>
    <s v="$2B"/>
    <d v="2021-06-30T00:00:00"/>
    <s v="Artificial intelligence"/>
    <s v="Mountain View"/>
    <s v="United States"/>
    <s v="North America"/>
    <n v="2016"/>
    <s v="$305M"/>
    <x v="677"/>
  </r>
  <r>
    <s v="Moveworks"/>
    <s v="$2B"/>
    <d v="2021-06-30T00:00:00"/>
    <s v="Artificial intelligence"/>
    <s v="Mountain View"/>
    <s v="United States"/>
    <s v="North America"/>
    <n v="2016"/>
    <s v="$305M"/>
    <x v="20"/>
  </r>
  <r>
    <s v="MX Technologies"/>
    <s v="$2B"/>
    <d v="2021-01-13T00:00:00"/>
    <s v="Fintech"/>
    <s v="Lehi"/>
    <s v="United States"/>
    <s v="North America"/>
    <n v="2010"/>
    <s v="$450M"/>
    <x v="526"/>
  </r>
  <r>
    <s v="MX Technologies"/>
    <s v="$2B"/>
    <d v="2021-01-13T00:00:00"/>
    <s v="Fintech"/>
    <s v="Lehi"/>
    <s v="United States"/>
    <s v="North America"/>
    <n v="2010"/>
    <s v="$450M"/>
    <x v="844"/>
  </r>
  <r>
    <s v="MX Technologies"/>
    <s v="$2B"/>
    <d v="2021-01-13T00:00:00"/>
    <s v="Fintech"/>
    <s v="Lehi"/>
    <s v="United States"/>
    <s v="North America"/>
    <n v="2010"/>
    <s v="$450M"/>
    <x v="267"/>
  </r>
  <r>
    <s v="PayFit"/>
    <s v="$2B"/>
    <d v="2022-01-06T00:00:00"/>
    <s v="Fintech"/>
    <s v="London"/>
    <s v="United Kingdom"/>
    <s v="Europe"/>
    <n v="2016"/>
    <s v="$496M"/>
    <x v="46"/>
  </r>
  <r>
    <s v="PayFit"/>
    <s v="$2B"/>
    <d v="2022-01-06T00:00:00"/>
    <s v="Fintech"/>
    <s v="London"/>
    <s v="United Kingdom"/>
    <s v="Europe"/>
    <n v="2016"/>
    <s v="$496M"/>
    <x v="845"/>
  </r>
  <r>
    <s v="PayFit"/>
    <s v="$2B"/>
    <d v="2022-01-06T00:00:00"/>
    <s v="Fintech"/>
    <s v="London"/>
    <s v="United Kingdom"/>
    <s v="Europe"/>
    <n v="2016"/>
    <s v="$496M"/>
    <x v="846"/>
  </r>
  <r>
    <s v="ReCharge"/>
    <s v="$2B"/>
    <d v="2021-05-06T00:00:00"/>
    <s v="Fintech"/>
    <s v="Los Angeles"/>
    <s v="United States"/>
    <s v="North America"/>
    <n v="2017"/>
    <s v="$277M"/>
    <x v="847"/>
  </r>
  <r>
    <s v="ReCharge"/>
    <s v="$2B"/>
    <d v="2021-05-06T00:00:00"/>
    <s v="Fintech"/>
    <s v="Los Angeles"/>
    <s v="United States"/>
    <s v="North America"/>
    <n v="2017"/>
    <s v="$277M"/>
    <x v="464"/>
  </r>
  <r>
    <s v="ReCharge"/>
    <s v="$2B"/>
    <d v="2021-05-06T00:00:00"/>
    <s v="Fintech"/>
    <s v="Los Angeles"/>
    <s v="United States"/>
    <s v="North America"/>
    <n v="2017"/>
    <s v="$277M"/>
    <x v="233"/>
  </r>
  <r>
    <s v="Roofstock"/>
    <s v="$2B"/>
    <d v="2022-03-10T00:00:00"/>
    <s v="Fintech"/>
    <s v="Oakland"/>
    <s v="United States"/>
    <s v="North America"/>
    <n v="2015"/>
    <s v="$365M"/>
    <x v="10"/>
  </r>
  <r>
    <s v="Roofstock"/>
    <s v="$2B"/>
    <d v="2022-03-10T00:00:00"/>
    <s v="Fintech"/>
    <s v="Oakland"/>
    <s v="United States"/>
    <s v="North America"/>
    <n v="2015"/>
    <s v="$365M"/>
    <x v="464"/>
  </r>
  <r>
    <s v="Roofstock"/>
    <s v="$2B"/>
    <d v="2022-03-10T00:00:00"/>
    <s v="Fintech"/>
    <s v="Oakland"/>
    <s v="United States"/>
    <s v="North America"/>
    <n v="2015"/>
    <s v="$365M"/>
    <x v="112"/>
  </r>
  <r>
    <s v="Urban Company"/>
    <s v="$2B"/>
    <d v="2021-04-27T00:00:00"/>
    <s v="E-commerce &amp; direct-to-consumer"/>
    <s v="Gurgaon"/>
    <s v="India"/>
    <s v="Asia"/>
    <n v="2014"/>
    <s v="$371M"/>
    <x v="848"/>
  </r>
  <r>
    <s v="Urban Company"/>
    <s v="$2B"/>
    <d v="2021-04-27T00:00:00"/>
    <s v="E-commerce &amp; direct-to-consumer"/>
    <s v="Gurgaon"/>
    <s v="India"/>
    <s v="Asia"/>
    <n v="2014"/>
    <s v="$371M"/>
    <x v="142"/>
  </r>
  <r>
    <s v="Urban Company"/>
    <s v="$2B"/>
    <d v="2021-04-27T00:00:00"/>
    <s v="E-commerce &amp; direct-to-consumer"/>
    <s v="Gurgaon"/>
    <s v="India"/>
    <s v="Asia"/>
    <n v="2014"/>
    <s v="$371M"/>
    <x v="365"/>
  </r>
  <r>
    <s v="Rokt"/>
    <s v="$2B"/>
    <d v="2021-12-16T00:00:00"/>
    <s v="Internet software &amp; services"/>
    <s v="New York"/>
    <s v="United States"/>
    <s v="North America"/>
    <n v="2012"/>
    <s v="$487M"/>
    <x v="849"/>
  </r>
  <r>
    <s v="Rokt"/>
    <s v="$2B"/>
    <d v="2021-12-16T00:00:00"/>
    <s v="Internet software &amp; services"/>
    <s v="New York"/>
    <s v="United States"/>
    <s v="North America"/>
    <n v="2012"/>
    <s v="$487M"/>
    <x v="850"/>
  </r>
  <r>
    <s v="Rokt"/>
    <s v="$2B"/>
    <d v="2021-12-16T00:00:00"/>
    <s v="Internet software &amp; services"/>
    <s v="New York"/>
    <s v="United States"/>
    <s v="North America"/>
    <n v="2012"/>
    <s v="$487M"/>
    <x v="160"/>
  </r>
  <r>
    <s v="Starling Bank"/>
    <s v="$2B"/>
    <d v="2021-03-08T00:00:00"/>
    <s v="Fintech"/>
    <s v="London"/>
    <s v="United Kingdom"/>
    <s v="Europe"/>
    <n v="2014"/>
    <s v="$791M"/>
    <x v="851"/>
  </r>
  <r>
    <s v="Starling Bank"/>
    <s v="$2B"/>
    <d v="2021-03-08T00:00:00"/>
    <s v="Fintech"/>
    <s v="London"/>
    <s v="United Kingdom"/>
    <s v="Europe"/>
    <n v="2014"/>
    <s v="$791M"/>
    <x v="852"/>
  </r>
  <r>
    <s v="Starling Bank"/>
    <s v="$2B"/>
    <d v="2021-03-08T00:00:00"/>
    <s v="Fintech"/>
    <s v="London"/>
    <s v="United Kingdom"/>
    <s v="Europe"/>
    <n v="2014"/>
    <s v="$791M"/>
    <x v="714"/>
  </r>
  <r>
    <s v="Ankorstore"/>
    <s v="$2B"/>
    <d v="2022-01-10T00:00:00"/>
    <s v="E-commerce &amp; direct-to-consumer"/>
    <s v="Paris"/>
    <s v="France"/>
    <s v="Europe"/>
    <n v="2019"/>
    <s v="$422M"/>
    <x v="229"/>
  </r>
  <r>
    <s v="Ankorstore"/>
    <s v="$2B"/>
    <d v="2022-01-10T00:00:00"/>
    <s v="E-commerce &amp; direct-to-consumer"/>
    <s v="Paris"/>
    <s v="France"/>
    <s v="Europe"/>
    <n v="2019"/>
    <s v="$422M"/>
    <x v="853"/>
  </r>
  <r>
    <s v="Ankorstore"/>
    <s v="$2B"/>
    <d v="2022-01-10T00:00:00"/>
    <s v="E-commerce &amp; direct-to-consumer"/>
    <s v="Paris"/>
    <s v="France"/>
    <s v="Europe"/>
    <n v="2019"/>
    <s v="$422M"/>
    <x v="794"/>
  </r>
  <r>
    <s v="4Paradigm"/>
    <s v="$2B"/>
    <d v="2018-12-19T00:00:00"/>
    <s v="Artificial intelligence"/>
    <s v="Beijing"/>
    <s v="China"/>
    <s v="Asia"/>
    <n v="2015"/>
    <s v="$1B"/>
    <x v="0"/>
  </r>
  <r>
    <s v="4Paradigm"/>
    <s v="$2B"/>
    <d v="2018-12-19T00:00:00"/>
    <s v="Artificial intelligence"/>
    <s v="Beijing"/>
    <s v="China"/>
    <s v="Asia"/>
    <n v="2015"/>
    <s v="$1B"/>
    <x v="854"/>
  </r>
  <r>
    <s v="4Paradigm"/>
    <s v="$2B"/>
    <d v="2018-12-19T00:00:00"/>
    <s v="Artificial intelligence"/>
    <s v="Beijing"/>
    <s v="China"/>
    <s v="Asia"/>
    <n v="2015"/>
    <s v="$1B"/>
    <x v="855"/>
  </r>
  <r>
    <s v="Advance Intelligence Group"/>
    <s v="$2B"/>
    <d v="2021-09-23T00:00:00"/>
    <s v="Artificial intelligence"/>
    <m/>
    <s v="Singapore"/>
    <s v="Asia"/>
    <n v="2016"/>
    <s v="$536M"/>
    <x v="856"/>
  </r>
  <r>
    <s v="Advance Intelligence Group"/>
    <s v="$2B"/>
    <d v="2021-09-23T00:00:00"/>
    <s v="Artificial intelligence"/>
    <m/>
    <s v="Singapore"/>
    <s v="Asia"/>
    <n v="2016"/>
    <s v="$536M"/>
    <x v="857"/>
  </r>
  <r>
    <s v="Advance Intelligence Group"/>
    <s v="$2B"/>
    <d v="2021-09-23T00:00:00"/>
    <s v="Artificial intelligence"/>
    <m/>
    <s v="Singapore"/>
    <s v="Asia"/>
    <n v="2016"/>
    <s v="$536M"/>
    <x v="44"/>
  </r>
  <r>
    <s v="Aiven"/>
    <s v="$2B"/>
    <d v="2021-10-18T00:00:00"/>
    <s v="Internet software &amp; services"/>
    <s v="Helsinki"/>
    <s v="Finland"/>
    <s v="Europe"/>
    <n v="2016"/>
    <s v="$210M"/>
    <x v="13"/>
  </r>
  <r>
    <s v="Aiven"/>
    <s v="$2B"/>
    <d v="2021-10-18T00:00:00"/>
    <s v="Internet software &amp; services"/>
    <s v="Helsinki"/>
    <s v="Finland"/>
    <s v="Europe"/>
    <n v="2016"/>
    <s v="$210M"/>
    <x v="437"/>
  </r>
  <r>
    <s v="Aiven"/>
    <s v="$2B"/>
    <d v="2021-10-18T00:00:00"/>
    <s v="Internet software &amp; services"/>
    <s v="Helsinki"/>
    <s v="Finland"/>
    <s v="Europe"/>
    <n v="2016"/>
    <s v="$210M"/>
    <x v="145"/>
  </r>
  <r>
    <s v="Akulaku"/>
    <s v="$2B"/>
    <d v="2022-02-15T00:00:00"/>
    <s v="E-commerce &amp; direct-to-consumer"/>
    <s v="Jakarta"/>
    <s v="Indonesia"/>
    <s v="Asia"/>
    <n v="2014"/>
    <s v="$438M"/>
    <x v="858"/>
  </r>
  <r>
    <s v="Akulaku"/>
    <s v="$2B"/>
    <d v="2022-02-15T00:00:00"/>
    <s v="E-commerce &amp; direct-to-consumer"/>
    <s v="Jakarta"/>
    <s v="Indonesia"/>
    <s v="Asia"/>
    <n v="2014"/>
    <s v="$438M"/>
    <x v="50"/>
  </r>
  <r>
    <s v="Akulaku"/>
    <s v="$2B"/>
    <d v="2022-02-15T00:00:00"/>
    <s v="E-commerce &amp; direct-to-consumer"/>
    <s v="Jakarta"/>
    <s v="Indonesia"/>
    <s v="Asia"/>
    <n v="2014"/>
    <s v="$438M"/>
    <x v="859"/>
  </r>
  <r>
    <s v="Apeel Sciences"/>
    <s v="$2B"/>
    <d v="2020-05-26T00:00:00"/>
    <s v="Other"/>
    <s v="Goleta"/>
    <s v="United States"/>
    <s v="North America"/>
    <n v="2012"/>
    <s v="$640M"/>
    <x v="355"/>
  </r>
  <r>
    <s v="Apeel Sciences"/>
    <s v="$2B"/>
    <d v="2020-05-26T00:00:00"/>
    <s v="Other"/>
    <s v="Goleta"/>
    <s v="United States"/>
    <s v="North America"/>
    <n v="2012"/>
    <s v="$640M"/>
    <x v="860"/>
  </r>
  <r>
    <s v="Apeel Sciences"/>
    <s v="$2B"/>
    <d v="2020-05-26T00:00:00"/>
    <s v="Other"/>
    <s v="Goleta"/>
    <s v="United States"/>
    <s v="North America"/>
    <n v="2012"/>
    <s v="$640M"/>
    <x v="34"/>
  </r>
  <r>
    <s v="AppsFlyer"/>
    <s v="$2B"/>
    <d v="2020-01-21T00:00:00"/>
    <s v="Mobile &amp; telecommunications"/>
    <s v="San Francisco"/>
    <s v="United States"/>
    <s v="North America"/>
    <n v="2011"/>
    <s v="$293M"/>
    <x v="861"/>
  </r>
  <r>
    <s v="AppsFlyer"/>
    <s v="$2B"/>
    <d v="2020-01-21T00:00:00"/>
    <s v="Mobile &amp; telecommunications"/>
    <s v="San Francisco"/>
    <s v="United States"/>
    <s v="North America"/>
    <n v="2011"/>
    <s v="$293M"/>
    <x v="499"/>
  </r>
  <r>
    <s v="AppsFlyer"/>
    <s v="$2B"/>
    <d v="2020-01-21T00:00:00"/>
    <s v="Mobile &amp; telecommunications"/>
    <s v="San Francisco"/>
    <s v="United States"/>
    <s v="North America"/>
    <n v="2011"/>
    <s v="$293M"/>
    <x v="862"/>
  </r>
  <r>
    <s v="Avant"/>
    <s v="$2B"/>
    <d v="2012-12-17T00:00:00"/>
    <s v="Artificial intelligence"/>
    <s v="Chicago"/>
    <s v="United States"/>
    <s v="North America"/>
    <n v="2012"/>
    <s v="$658M"/>
    <x v="863"/>
  </r>
  <r>
    <s v="Avant"/>
    <s v="$2B"/>
    <d v="2012-12-17T00:00:00"/>
    <s v="Artificial intelligence"/>
    <s v="Chicago"/>
    <s v="United States"/>
    <s v="North America"/>
    <n v="2012"/>
    <s v="$658M"/>
    <x v="864"/>
  </r>
  <r>
    <s v="Avant"/>
    <s v="$2B"/>
    <d v="2012-12-17T00:00:00"/>
    <s v="Artificial intelligence"/>
    <s v="Chicago"/>
    <s v="United States"/>
    <s v="North America"/>
    <n v="2012"/>
    <s v="$658M"/>
    <x v="865"/>
  </r>
  <r>
    <s v="Aviatrix"/>
    <s v="$2B"/>
    <d v="2021-09-08T00:00:00"/>
    <s v="Internet software &amp; services"/>
    <s v="Santa Clara"/>
    <s v="United States"/>
    <s v="North America"/>
    <n v="2014"/>
    <s v="$341M"/>
    <x v="866"/>
  </r>
  <r>
    <s v="Aviatrix"/>
    <s v="$2B"/>
    <d v="2021-09-08T00:00:00"/>
    <s v="Internet software &amp; services"/>
    <s v="Santa Clara"/>
    <s v="United States"/>
    <s v="North America"/>
    <n v="2014"/>
    <s v="$341M"/>
    <x v="506"/>
  </r>
  <r>
    <s v="Aviatrix"/>
    <s v="$2B"/>
    <d v="2021-09-08T00:00:00"/>
    <s v="Internet software &amp; services"/>
    <s v="Santa Clara"/>
    <s v="United States"/>
    <s v="North America"/>
    <n v="2014"/>
    <s v="$341M"/>
    <x v="80"/>
  </r>
  <r>
    <s v="BlaBlaCar"/>
    <s v="$2B"/>
    <d v="2015-09-16T00:00:00"/>
    <s v="Auto &amp; transportation"/>
    <s v="Paris"/>
    <s v="France"/>
    <s v="Europe"/>
    <n v="2006"/>
    <s v="$449M"/>
    <x v="157"/>
  </r>
  <r>
    <s v="BlaBlaCar"/>
    <s v="$2B"/>
    <d v="2015-09-16T00:00:00"/>
    <s v="Auto &amp; transportation"/>
    <s v="Paris"/>
    <s v="France"/>
    <s v="Europe"/>
    <n v="2006"/>
    <s v="$449M"/>
    <x v="65"/>
  </r>
  <r>
    <s v="BlaBlaCar"/>
    <s v="$2B"/>
    <d v="2015-09-16T00:00:00"/>
    <s v="Auto &amp; transportation"/>
    <s v="Paris"/>
    <s v="France"/>
    <s v="Europe"/>
    <n v="2006"/>
    <s v="$449M"/>
    <x v="867"/>
  </r>
  <r>
    <s v="Black Sesame Technologies"/>
    <s v="$2B"/>
    <d v="2021-09-22T00:00:00"/>
    <s v="Artificial intelligence"/>
    <s v="Shanghai"/>
    <s v="China"/>
    <s v="Asia"/>
    <n v="2016"/>
    <s v="$115M"/>
    <x v="868"/>
  </r>
  <r>
    <s v="Black Sesame Technologies"/>
    <s v="$2B"/>
    <d v="2021-09-22T00:00:00"/>
    <s v="Artificial intelligence"/>
    <s v="Shanghai"/>
    <s v="China"/>
    <s v="Asia"/>
    <n v="2016"/>
    <s v="$115M"/>
    <x v="869"/>
  </r>
  <r>
    <s v="Black Sesame Technologies"/>
    <s v="$2B"/>
    <d v="2021-09-22T00:00:00"/>
    <s v="Artificial intelligence"/>
    <s v="Shanghai"/>
    <s v="China"/>
    <s v="Asia"/>
    <n v="2016"/>
    <s v="$115M"/>
    <x v="870"/>
  </r>
  <r>
    <s v="Bunq"/>
    <s v="$2B"/>
    <d v="2021-06-18T00:00:00"/>
    <s v="Fintech"/>
    <s v="Amsterdam"/>
    <s v="Netherlands"/>
    <s v="Europe"/>
    <n v="2013"/>
    <s v="$281M"/>
    <x v="871"/>
  </r>
  <r>
    <s v="Calm"/>
    <s v="$2B"/>
    <d v="2019-02-06T00:00:00"/>
    <s v="Consumer &amp; retail"/>
    <s v="San Francisco"/>
    <s v="United States"/>
    <s v="North America"/>
    <n v="2012"/>
    <s v="$218M"/>
    <x v="425"/>
  </r>
  <r>
    <s v="Calm"/>
    <s v="$2B"/>
    <d v="2019-02-06T00:00:00"/>
    <s v="Consumer &amp; retail"/>
    <s v="San Francisco"/>
    <s v="United States"/>
    <s v="North America"/>
    <n v="2012"/>
    <s v="$218M"/>
    <x v="154"/>
  </r>
  <r>
    <s v="Calm"/>
    <s v="$2B"/>
    <d v="2019-02-06T00:00:00"/>
    <s v="Consumer &amp; retail"/>
    <s v="San Francisco"/>
    <s v="United States"/>
    <s v="North America"/>
    <n v="2012"/>
    <s v="$218M"/>
    <x v="69"/>
  </r>
  <r>
    <s v="Chipper Cash"/>
    <s v="$2B"/>
    <d v="2021-05-31T00:00:00"/>
    <s v="Fintech"/>
    <s v="San Francisco"/>
    <s v="United States"/>
    <s v="North America"/>
    <n v="2017"/>
    <s v="$302M"/>
    <x v="872"/>
  </r>
  <r>
    <s v="Chipper Cash"/>
    <s v="$2B"/>
    <d v="2021-05-31T00:00:00"/>
    <s v="Fintech"/>
    <s v="San Francisco"/>
    <s v="United States"/>
    <s v="North America"/>
    <n v="2017"/>
    <s v="$302M"/>
    <x v="873"/>
  </r>
  <r>
    <s v="Chipper Cash"/>
    <s v="$2B"/>
    <d v="2021-05-31T00:00:00"/>
    <s v="Fintech"/>
    <s v="San Francisco"/>
    <s v="United States"/>
    <s v="North America"/>
    <n v="2017"/>
    <s v="$302M"/>
    <x v="760"/>
  </r>
  <r>
    <s v="Clearco"/>
    <s v="$2B"/>
    <d v="2021-04-20T00:00:00"/>
    <s v="Fintech"/>
    <s v="Toronto"/>
    <s v="Canada"/>
    <s v="North America"/>
    <n v="2015"/>
    <s v="$433M"/>
    <x v="874"/>
  </r>
  <r>
    <s v="Clearco"/>
    <s v="$2B"/>
    <d v="2021-04-20T00:00:00"/>
    <s v="Fintech"/>
    <s v="Toronto"/>
    <s v="Canada"/>
    <s v="North America"/>
    <n v="2015"/>
    <s v="$433M"/>
    <x v="875"/>
  </r>
  <r>
    <s v="Clearco"/>
    <s v="$2B"/>
    <d v="2021-04-20T00:00:00"/>
    <s v="Fintech"/>
    <s v="Toronto"/>
    <s v="Canada"/>
    <s v="North America"/>
    <n v="2015"/>
    <s v="$433M"/>
    <x v="718"/>
  </r>
  <r>
    <s v="ClickHouse"/>
    <s v="$2B"/>
    <d v="2021-10-28T00:00:00"/>
    <s v="Data management &amp; analytics"/>
    <s v="Portola Valley"/>
    <s v="United States"/>
    <s v="North America"/>
    <n v="2021"/>
    <s v="$300M"/>
    <x v="60"/>
  </r>
  <r>
    <s v="ClickHouse"/>
    <s v="$2B"/>
    <d v="2021-10-28T00:00:00"/>
    <s v="Data management &amp; analytics"/>
    <s v="Portola Valley"/>
    <s v="United States"/>
    <s v="North America"/>
    <n v="2021"/>
    <s v="$300M"/>
    <x v="876"/>
  </r>
  <r>
    <s v="ClickHouse"/>
    <s v="$2B"/>
    <d v="2021-10-28T00:00:00"/>
    <s v="Data management &amp; analytics"/>
    <s v="Portola Valley"/>
    <s v="United States"/>
    <s v="North America"/>
    <n v="2021"/>
    <s v="$300M"/>
    <x v="877"/>
  </r>
  <r>
    <s v="Clip"/>
    <s v="$2B"/>
    <d v="2021-06-10T00:00:00"/>
    <s v="Fintech"/>
    <s v="Mexico City"/>
    <s v="Mexico"/>
    <s v="North America"/>
    <n v="2012"/>
    <s v="$381M"/>
    <x v="878"/>
  </r>
  <r>
    <s v="Clip"/>
    <s v="$2B"/>
    <d v="2021-06-10T00:00:00"/>
    <s v="Fintech"/>
    <s v="Mexico City"/>
    <s v="Mexico"/>
    <s v="North America"/>
    <n v="2012"/>
    <s v="$381M"/>
    <x v="15"/>
  </r>
  <r>
    <s v="Clip"/>
    <s v="$2B"/>
    <d v="2021-06-10T00:00:00"/>
    <s v="Fintech"/>
    <s v="Mexico City"/>
    <s v="Mexico"/>
    <s v="North America"/>
    <n v="2012"/>
    <s v="$381M"/>
    <x v="3"/>
  </r>
  <r>
    <s v="Cloudinary"/>
    <s v="$2B"/>
    <d v="2022-02-15T00:00:00"/>
    <s v="Internet software &amp; services"/>
    <s v="Santa Clara"/>
    <s v="United States"/>
    <s v="North America"/>
    <n v="2011"/>
    <s v="$100M"/>
    <x v="232"/>
  </r>
  <r>
    <s v="Cloudinary"/>
    <s v="$2B"/>
    <d v="2022-02-15T00:00:00"/>
    <s v="Internet software &amp; services"/>
    <s v="Santa Clara"/>
    <s v="United States"/>
    <s v="North America"/>
    <n v="2011"/>
    <s v="$100M"/>
    <x v="418"/>
  </r>
  <r>
    <s v="Deliverr"/>
    <s v="$2B"/>
    <d v="2021-11-22T00:00:00"/>
    <s v="Supply chain, logistics, &amp; delivery"/>
    <s v="San Francisco"/>
    <s v="United States"/>
    <s v="North America"/>
    <n v="2017"/>
    <s v="$456M"/>
    <x v="826"/>
  </r>
  <r>
    <s v="Deliverr"/>
    <s v="$2B"/>
    <d v="2021-11-22T00:00:00"/>
    <s v="Supply chain, logistics, &amp; delivery"/>
    <s v="San Francisco"/>
    <s v="United States"/>
    <s v="North America"/>
    <n v="2017"/>
    <s v="$456M"/>
    <x v="879"/>
  </r>
  <r>
    <s v="Deliverr"/>
    <s v="$2B"/>
    <d v="2021-11-22T00:00:00"/>
    <s v="Supply chain, logistics, &amp; delivery"/>
    <s v="San Francisco"/>
    <s v="United States"/>
    <s v="North America"/>
    <n v="2017"/>
    <s v="$456M"/>
    <x v="880"/>
  </r>
  <r>
    <s v="Divvy Homes"/>
    <s v="$2B"/>
    <d v="2021-08-13T00:00:00"/>
    <s v="Fintech"/>
    <s v="San Francisco"/>
    <s v="United States"/>
    <s v="North America"/>
    <n v="2017"/>
    <s v="$370M"/>
    <x v="22"/>
  </r>
  <r>
    <s v="Divvy Homes"/>
    <s v="$2B"/>
    <d v="2021-08-13T00:00:00"/>
    <s v="Fintech"/>
    <s v="San Francisco"/>
    <s v="United States"/>
    <s v="North America"/>
    <n v="2017"/>
    <s v="$370M"/>
    <x v="881"/>
  </r>
  <r>
    <s v="Divvy Homes"/>
    <s v="$2B"/>
    <d v="2021-08-13T00:00:00"/>
    <s v="Fintech"/>
    <s v="San Francisco"/>
    <s v="United States"/>
    <s v="North America"/>
    <n v="2017"/>
    <s v="$370M"/>
    <x v="882"/>
  </r>
  <r>
    <s v="Dremio"/>
    <s v="$2B"/>
    <d v="2021-01-06T00:00:00"/>
    <s v="Data management &amp; analytics"/>
    <s v="Santa Clara"/>
    <s v="United States"/>
    <s v="North America"/>
    <n v="2015"/>
    <s v="$410M"/>
    <x v="60"/>
  </r>
  <r>
    <s v="Dremio"/>
    <s v="$2B"/>
    <d v="2021-01-06T00:00:00"/>
    <s v="Data management &amp; analytics"/>
    <s v="Santa Clara"/>
    <s v="United States"/>
    <s v="North America"/>
    <n v="2015"/>
    <s v="$410M"/>
    <x v="226"/>
  </r>
  <r>
    <s v="Dremio"/>
    <s v="$2B"/>
    <d v="2021-01-06T00:00:00"/>
    <s v="Data management &amp; analytics"/>
    <s v="Santa Clara"/>
    <s v="United States"/>
    <s v="North America"/>
    <n v="2015"/>
    <s v="$410M"/>
    <x v="99"/>
  </r>
  <r>
    <s v="Druva"/>
    <s v="$2B"/>
    <d v="2019-06-20T00:00:00"/>
    <s v="Data management &amp; analytics"/>
    <s v="Sunnyvale"/>
    <s v="United States"/>
    <s v="North America"/>
    <n v="2007"/>
    <s v="$475M"/>
    <x v="220"/>
  </r>
  <r>
    <s v="Druva"/>
    <s v="$2B"/>
    <d v="2019-06-20T00:00:00"/>
    <s v="Data management &amp; analytics"/>
    <s v="Sunnyvale"/>
    <s v="United States"/>
    <s v="North America"/>
    <n v="2007"/>
    <s v="$475M"/>
    <x v="883"/>
  </r>
  <r>
    <s v="Druva"/>
    <s v="$2B"/>
    <d v="2019-06-20T00:00:00"/>
    <s v="Data management &amp; analytics"/>
    <s v="Sunnyvale"/>
    <s v="United States"/>
    <s v="North America"/>
    <n v="2007"/>
    <s v="$475M"/>
    <x v="14"/>
  </r>
  <r>
    <s v="Everlaw"/>
    <s v="$2B"/>
    <d v="2020-03-10T00:00:00"/>
    <s v="Internet software &amp; services"/>
    <s v="Oakland"/>
    <s v="United States"/>
    <s v="North America"/>
    <n v="2010"/>
    <s v="$299M"/>
    <x v="884"/>
  </r>
  <r>
    <s v="Everlaw"/>
    <s v="$2B"/>
    <d v="2020-03-10T00:00:00"/>
    <s v="Internet software &amp; services"/>
    <s v="Oakland"/>
    <s v="United States"/>
    <s v="North America"/>
    <n v="2010"/>
    <s v="$299M"/>
    <x v="727"/>
  </r>
  <r>
    <s v="Everlaw"/>
    <s v="$2B"/>
    <d v="2020-03-10T00:00:00"/>
    <s v="Internet software &amp; services"/>
    <s v="Oakland"/>
    <s v="United States"/>
    <s v="North America"/>
    <n v="2010"/>
    <s v="$299M"/>
    <x v="34"/>
  </r>
  <r>
    <s v="Exotec"/>
    <s v="$2B"/>
    <d v="2022-01-17T00:00:00"/>
    <s v="Hardware"/>
    <s v="Croix"/>
    <s v="France"/>
    <s v="Europe"/>
    <n v="2015"/>
    <s v="$450M"/>
    <x v="885"/>
  </r>
  <r>
    <s v="Exotec"/>
    <s v="$2B"/>
    <d v="2022-01-17T00:00:00"/>
    <s v="Hardware"/>
    <s v="Croix"/>
    <s v="France"/>
    <s v="Europe"/>
    <n v="2015"/>
    <s v="$450M"/>
    <x v="886"/>
  </r>
  <r>
    <s v="Exotec"/>
    <s v="$2B"/>
    <d v="2022-01-17T00:00:00"/>
    <s v="Hardware"/>
    <s v="Croix"/>
    <s v="France"/>
    <s v="Europe"/>
    <n v="2015"/>
    <s v="$450M"/>
    <x v="887"/>
  </r>
  <r>
    <s v="Formlabs"/>
    <s v="$2B"/>
    <d v="2018-08-01T00:00:00"/>
    <s v="Hardware"/>
    <s v="Somerville"/>
    <s v="United States"/>
    <s v="North America"/>
    <n v="2011"/>
    <s v="$251M"/>
    <x v="888"/>
  </r>
  <r>
    <s v="Formlabs"/>
    <s v="$2B"/>
    <d v="2018-08-01T00:00:00"/>
    <s v="Hardware"/>
    <s v="Somerville"/>
    <s v="United States"/>
    <s v="North America"/>
    <n v="2011"/>
    <s v="$251M"/>
    <x v="889"/>
  </r>
  <r>
    <s v="Formlabs"/>
    <s v="$2B"/>
    <d v="2018-08-01T00:00:00"/>
    <s v="Hardware"/>
    <s v="Somerville"/>
    <s v="United States"/>
    <s v="North America"/>
    <n v="2011"/>
    <s v="$251M"/>
    <x v="637"/>
  </r>
  <r>
    <s v="Guoquan Shihui"/>
    <s v="$2B"/>
    <d v="2021-03-17T00:00:00"/>
    <s v="Consumer &amp; retail"/>
    <s v="Shanghai"/>
    <s v="China"/>
    <s v="Asia"/>
    <n v="2017"/>
    <s v="$523M"/>
    <x v="890"/>
  </r>
  <r>
    <s v="Guoquan Shihui"/>
    <s v="$2B"/>
    <d v="2021-03-17T00:00:00"/>
    <s v="Consumer &amp; retail"/>
    <s v="Shanghai"/>
    <s v="China"/>
    <s v="Asia"/>
    <n v="2017"/>
    <s v="$523M"/>
    <x v="891"/>
  </r>
  <r>
    <s v="Guoquan Shihui"/>
    <s v="$2B"/>
    <d v="2021-03-17T00:00:00"/>
    <s v="Consumer &amp; retail"/>
    <s v="Shanghai"/>
    <s v="China"/>
    <s v="Asia"/>
    <n v="2017"/>
    <s v="$523M"/>
    <x v="892"/>
  </r>
  <r>
    <s v="Hive"/>
    <s v="$2B"/>
    <d v="2021-04-21T00:00:00"/>
    <s v="Artificial intelligence"/>
    <s v="San Francisco"/>
    <s v="United States"/>
    <s v="North America"/>
    <n v="2013"/>
    <s v="$121M"/>
    <x v="893"/>
  </r>
  <r>
    <s v="Hive"/>
    <s v="$2B"/>
    <d v="2021-04-21T00:00:00"/>
    <s v="Artificial intelligence"/>
    <s v="San Francisco"/>
    <s v="United States"/>
    <s v="North America"/>
    <n v="2013"/>
    <s v="$121M"/>
    <x v="894"/>
  </r>
  <r>
    <s v="Hive"/>
    <s v="$2B"/>
    <d v="2021-04-21T00:00:00"/>
    <s v="Artificial intelligence"/>
    <s v="San Francisco"/>
    <s v="United States"/>
    <s v="North America"/>
    <n v="2013"/>
    <s v="$121M"/>
    <x v="52"/>
  </r>
  <r>
    <s v="HuiMin"/>
    <s v="$2B"/>
    <d v="2016-09-05T00:00:00"/>
    <s v="E-commerce &amp; direct-to-consumer"/>
    <s v="Beijing"/>
    <s v="China"/>
    <s v="Asia"/>
    <n v="2013"/>
    <s v="$517M"/>
    <x v="895"/>
  </r>
  <r>
    <s v="HuiMin"/>
    <s v="$2B"/>
    <d v="2016-09-05T00:00:00"/>
    <s v="E-commerce &amp; direct-to-consumer"/>
    <s v="Beijing"/>
    <s v="China"/>
    <s v="Asia"/>
    <n v="2013"/>
    <s v="$517M"/>
    <x v="896"/>
  </r>
  <r>
    <s v="HuiMin"/>
    <s v="$2B"/>
    <d v="2016-09-05T00:00:00"/>
    <s v="E-commerce &amp; direct-to-consumer"/>
    <s v="Beijing"/>
    <s v="China"/>
    <s v="Asia"/>
    <n v="2013"/>
    <s v="$517M"/>
    <x v="897"/>
  </r>
  <r>
    <s v="ISN"/>
    <s v="$2B"/>
    <d v="2020-12-17T00:00:00"/>
    <s v="Supply chain, logistics, &amp; delivery"/>
    <s v="Dallas"/>
    <s v="United States"/>
    <s v="North America"/>
    <n v="2001"/>
    <s v="Unknown"/>
    <x v="232"/>
  </r>
  <r>
    <s v="Iterable"/>
    <s v="$2B"/>
    <d v="2021-06-15T00:00:00"/>
    <s v="Internet software &amp; services"/>
    <s v="San Francisco"/>
    <s v="United States"/>
    <s v="North America"/>
    <n v="2013"/>
    <s v="$342M"/>
    <x v="469"/>
  </r>
  <r>
    <s v="Iterable"/>
    <s v="$2B"/>
    <d v="2021-06-15T00:00:00"/>
    <s v="Internet software &amp; services"/>
    <s v="San Francisco"/>
    <s v="United States"/>
    <s v="North America"/>
    <n v="2013"/>
    <s v="$342M"/>
    <x v="689"/>
  </r>
  <r>
    <s v="Iterable"/>
    <s v="$2B"/>
    <d v="2021-06-15T00:00:00"/>
    <s v="Internet software &amp; services"/>
    <s v="San Francisco"/>
    <s v="United States"/>
    <s v="North America"/>
    <n v="2013"/>
    <s v="$342M"/>
    <x v="65"/>
  </r>
  <r>
    <s v="Kajabi"/>
    <s v="$2B"/>
    <d v="2021-05-04T00:00:00"/>
    <s v="Internet software &amp; services"/>
    <s v="Irvine"/>
    <s v="United States"/>
    <s v="North America"/>
    <n v="2010"/>
    <s v="$550M"/>
    <x v="898"/>
  </r>
  <r>
    <s v="Kajabi"/>
    <s v="$2B"/>
    <d v="2021-05-04T00:00:00"/>
    <s v="Internet software &amp; services"/>
    <s v="Irvine"/>
    <s v="United States"/>
    <s v="North America"/>
    <n v="2010"/>
    <s v="$550M"/>
    <x v="160"/>
  </r>
  <r>
    <s v="Kajabi"/>
    <s v="$2B"/>
    <d v="2021-05-04T00:00:00"/>
    <s v="Internet software &amp; services"/>
    <s v="Irvine"/>
    <s v="United States"/>
    <s v="North America"/>
    <n v="2010"/>
    <s v="$550M"/>
    <x v="899"/>
  </r>
  <r>
    <s v="Kaseya"/>
    <s v="$2B"/>
    <d v="2019-03-27T00:00:00"/>
    <s v="Cybersecurity"/>
    <s v="Miami"/>
    <s v="United States"/>
    <s v="North America"/>
    <n v="2000"/>
    <s v="$545M"/>
    <x v="249"/>
  </r>
  <r>
    <s v="Kaseya"/>
    <s v="$2B"/>
    <d v="2019-03-27T00:00:00"/>
    <s v="Cybersecurity"/>
    <s v="Miami"/>
    <s v="United States"/>
    <s v="North America"/>
    <n v="2000"/>
    <s v="$545M"/>
    <x v="900"/>
  </r>
  <r>
    <s v="Kaseya"/>
    <s v="$2B"/>
    <d v="2019-03-27T00:00:00"/>
    <s v="Cybersecurity"/>
    <s v="Miami"/>
    <s v="United States"/>
    <s v="North America"/>
    <n v="2000"/>
    <s v="$545M"/>
    <x v="901"/>
  </r>
  <r>
    <s v="Keep"/>
    <s v="$2B"/>
    <d v="2020-05-19T00:00:00"/>
    <s v="Mobile &amp; telecommunications"/>
    <s v="Beijing"/>
    <s v="China"/>
    <s v="Asia"/>
    <n v="2014"/>
    <s v="$614M"/>
    <x v="902"/>
  </r>
  <r>
    <s v="Keep"/>
    <s v="$2B"/>
    <d v="2020-05-19T00:00:00"/>
    <s v="Mobile &amp; telecommunications"/>
    <s v="Beijing"/>
    <s v="China"/>
    <s v="Asia"/>
    <n v="2014"/>
    <s v="$614M"/>
    <x v="109"/>
  </r>
  <r>
    <s v="Keep"/>
    <s v="$2B"/>
    <d v="2020-05-19T00:00:00"/>
    <s v="Mobile &amp; telecommunications"/>
    <s v="Beijing"/>
    <s v="China"/>
    <s v="Asia"/>
    <n v="2014"/>
    <s v="$614M"/>
    <x v="326"/>
  </r>
  <r>
    <s v="KRY"/>
    <s v="$2B"/>
    <d v="2021-04-27T00:00:00"/>
    <s v="Health"/>
    <s v="Stockholm"/>
    <s v="Sweden"/>
    <s v="Europe"/>
    <n v="2014"/>
    <s v="$569M"/>
    <x v="25"/>
  </r>
  <r>
    <s v="KRY"/>
    <s v="$2B"/>
    <d v="2021-04-27T00:00:00"/>
    <s v="Health"/>
    <s v="Stockholm"/>
    <s v="Sweden"/>
    <s v="Europe"/>
    <n v="2014"/>
    <s v="$569M"/>
    <x v="283"/>
  </r>
  <r>
    <s v="KRY"/>
    <s v="$2B"/>
    <d v="2021-04-27T00:00:00"/>
    <s v="Health"/>
    <s v="Stockholm"/>
    <s v="Sweden"/>
    <s v="Europe"/>
    <n v="2014"/>
    <s v="$569M"/>
    <x v="142"/>
  </r>
  <r>
    <s v="Loggi"/>
    <s v="$2B"/>
    <d v="2019-06-05T00:00:00"/>
    <s v="Supply chain, logistics, &amp; delivery"/>
    <s v="Sao Paulo"/>
    <s v="Brazil"/>
    <s v="South America"/>
    <n v="2013"/>
    <s v="$507M"/>
    <x v="134"/>
  </r>
  <r>
    <s v="Loggi"/>
    <s v="$2B"/>
    <d v="2019-06-05T00:00:00"/>
    <s v="Supply chain, logistics, &amp; delivery"/>
    <s v="Sao Paulo"/>
    <s v="Brazil"/>
    <s v="South America"/>
    <n v="2013"/>
    <s v="$507M"/>
    <x v="3"/>
  </r>
  <r>
    <s v="Loggi"/>
    <s v="$2B"/>
    <d v="2019-06-05T00:00:00"/>
    <s v="Supply chain, logistics, &amp; delivery"/>
    <s v="Sao Paulo"/>
    <s v="Brazil"/>
    <s v="South America"/>
    <n v="2013"/>
    <s v="$507M"/>
    <x v="711"/>
  </r>
  <r>
    <s v="LTK"/>
    <s v="$2B"/>
    <d v="2021-11-22T00:00:00"/>
    <s v="Internet software &amp; services"/>
    <s v="Dallas"/>
    <s v="United States"/>
    <s v="North America"/>
    <n v="2011"/>
    <s v="$315M"/>
    <x v="33"/>
  </r>
  <r>
    <s v="LTK"/>
    <s v="$2B"/>
    <d v="2021-11-22T00:00:00"/>
    <s v="Internet software &amp; services"/>
    <s v="Dallas"/>
    <s v="United States"/>
    <s v="North America"/>
    <n v="2011"/>
    <s v="$315M"/>
    <x v="903"/>
  </r>
  <r>
    <s v="Lunar"/>
    <s v="$2B"/>
    <d v="2021-07-12T00:00:00"/>
    <s v="Fintech"/>
    <s v="Aarhus"/>
    <s v="Denmark"/>
    <s v="Europe"/>
    <n v="2015"/>
    <s v="$448M"/>
    <x v="904"/>
  </r>
  <r>
    <s v="Lunar"/>
    <s v="$2B"/>
    <d v="2021-07-12T00:00:00"/>
    <s v="Fintech"/>
    <s v="Aarhus"/>
    <s v="Denmark"/>
    <s v="Europe"/>
    <n v="2015"/>
    <s v="$448M"/>
    <x v="905"/>
  </r>
  <r>
    <s v="Lunar"/>
    <s v="$2B"/>
    <d v="2021-07-12T00:00:00"/>
    <s v="Fintech"/>
    <s v="Aarhus"/>
    <s v="Denmark"/>
    <s v="Europe"/>
    <n v="2015"/>
    <s v="$448M"/>
    <x v="906"/>
  </r>
  <r>
    <s v="Mafengwo"/>
    <s v="$2B"/>
    <d v="2019-05-23T00:00:00"/>
    <s v="Travel"/>
    <s v="Beijing"/>
    <s v="China"/>
    <s v="Asia"/>
    <n v="2010"/>
    <s v="$503M"/>
    <x v="907"/>
  </r>
  <r>
    <s v="Mafengwo"/>
    <s v="$2B"/>
    <d v="2019-05-23T00:00:00"/>
    <s v="Travel"/>
    <s v="Beijing"/>
    <s v="China"/>
    <s v="Asia"/>
    <n v="2010"/>
    <s v="$503M"/>
    <x v="908"/>
  </r>
  <r>
    <s v="Mafengwo"/>
    <s v="$2B"/>
    <d v="2019-05-23T00:00:00"/>
    <s v="Travel"/>
    <s v="Beijing"/>
    <s v="China"/>
    <s v="Asia"/>
    <n v="2010"/>
    <s v="$503M"/>
    <x v="15"/>
  </r>
  <r>
    <s v="Magic Leap"/>
    <s v="$2B"/>
    <d v="2014-10-21T00:00:00"/>
    <s v="Hardware"/>
    <s v="Plantation"/>
    <s v="United States"/>
    <s v="North America"/>
    <n v="2010"/>
    <s v="$3B"/>
    <x v="909"/>
  </r>
  <r>
    <s v="Magic Leap"/>
    <s v="$2B"/>
    <d v="2014-10-21T00:00:00"/>
    <s v="Hardware"/>
    <s v="Plantation"/>
    <s v="United States"/>
    <s v="North America"/>
    <n v="2010"/>
    <s v="$3B"/>
    <x v="93"/>
  </r>
  <r>
    <s v="Magic Leap"/>
    <s v="$2B"/>
    <d v="2014-10-21T00:00:00"/>
    <s v="Hardware"/>
    <s v="Plantation"/>
    <s v="United States"/>
    <s v="North America"/>
    <n v="2010"/>
    <s v="$3B"/>
    <x v="34"/>
  </r>
  <r>
    <s v="Misfits Market"/>
    <s v="$2B"/>
    <d v="2021-04-21T00:00:00"/>
    <s v="E-commerce &amp; direct-to-consumer"/>
    <s v="Pennsauken"/>
    <s v="United States"/>
    <s v="North America"/>
    <n v="2018"/>
    <s v="$527M"/>
    <x v="46"/>
  </r>
  <r>
    <s v="Misfits Market"/>
    <s v="$2B"/>
    <d v="2021-04-21T00:00:00"/>
    <s v="E-commerce &amp; direct-to-consumer"/>
    <s v="Pennsauken"/>
    <s v="United States"/>
    <s v="North America"/>
    <n v="2018"/>
    <s v="$527M"/>
    <x v="910"/>
  </r>
  <r>
    <s v="Misfits Market"/>
    <s v="$2B"/>
    <d v="2021-04-21T00:00:00"/>
    <s v="E-commerce &amp; direct-to-consumer"/>
    <s v="Pennsauken"/>
    <s v="United States"/>
    <s v="North America"/>
    <n v="2018"/>
    <s v="$527M"/>
    <x v="83"/>
  </r>
  <r>
    <s v="Modern Treasury"/>
    <s v="$2B"/>
    <d v="2021-10-06T00:00:00"/>
    <s v="Fintech"/>
    <s v="San Francisco"/>
    <s v="United States"/>
    <s v="North America"/>
    <n v="2018"/>
    <s v="$183M"/>
    <x v="54"/>
  </r>
  <r>
    <s v="Modern Treasury"/>
    <s v="$2B"/>
    <d v="2021-10-06T00:00:00"/>
    <s v="Fintech"/>
    <s v="San Francisco"/>
    <s v="United States"/>
    <s v="North America"/>
    <n v="2018"/>
    <s v="$183M"/>
    <x v="877"/>
  </r>
  <r>
    <s v="Modern Treasury"/>
    <s v="$2B"/>
    <d v="2021-10-06T00:00:00"/>
    <s v="Fintech"/>
    <s v="San Francisco"/>
    <s v="United States"/>
    <s v="North America"/>
    <n v="2018"/>
    <s v="$183M"/>
    <x v="911"/>
  </r>
  <r>
    <s v="MURAL"/>
    <s v="$2B"/>
    <d v="2021-07-20T00:00:00"/>
    <s v="Internet software &amp; services"/>
    <s v="San Francisco"/>
    <s v="United States"/>
    <s v="North America"/>
    <n v="2011"/>
    <s v="$192M"/>
    <x v="249"/>
  </r>
  <r>
    <s v="MURAL"/>
    <s v="$2B"/>
    <d v="2021-07-20T00:00:00"/>
    <s v="Internet software &amp; services"/>
    <s v="San Francisco"/>
    <s v="United States"/>
    <s v="North America"/>
    <n v="2011"/>
    <s v="$192M"/>
    <x v="160"/>
  </r>
  <r>
    <s v="MURAL"/>
    <s v="$2B"/>
    <d v="2021-07-20T00:00:00"/>
    <s v="Internet software &amp; services"/>
    <s v="San Francisco"/>
    <s v="United States"/>
    <s v="North America"/>
    <n v="2011"/>
    <s v="$192M"/>
    <x v="912"/>
  </r>
  <r>
    <s v="Mynt"/>
    <s v="$2B"/>
    <d v="2021-11-01T00:00:00"/>
    <s v="Fintech"/>
    <s v="Taguig City"/>
    <s v="Philippines"/>
    <s v="Asia"/>
    <n v="2015"/>
    <s v="$475M"/>
    <x v="249"/>
  </r>
  <r>
    <s v="Mynt"/>
    <s v="$2B"/>
    <d v="2021-11-01T00:00:00"/>
    <s v="Fintech"/>
    <s v="Taguig City"/>
    <s v="Philippines"/>
    <s v="Asia"/>
    <n v="2015"/>
    <s v="$475M"/>
    <x v="191"/>
  </r>
  <r>
    <s v="Mynt"/>
    <s v="$2B"/>
    <d v="2021-11-01T00:00:00"/>
    <s v="Fintech"/>
    <s v="Taguig City"/>
    <s v="Philippines"/>
    <s v="Asia"/>
    <n v="2015"/>
    <s v="$475M"/>
    <x v="913"/>
  </r>
  <r>
    <s v="Neo4j"/>
    <s v="$2B"/>
    <d v="2021-06-17T00:00:00"/>
    <s v="Data management &amp; analytics"/>
    <s v="San Mateo"/>
    <s v="United States"/>
    <s v="North America"/>
    <n v="2007"/>
    <s v="$408M"/>
    <x v="300"/>
  </r>
  <r>
    <s v="Neo4j"/>
    <s v="$2B"/>
    <d v="2021-06-17T00:00:00"/>
    <s v="Data management &amp; analytics"/>
    <s v="San Mateo"/>
    <s v="United States"/>
    <s v="North America"/>
    <n v="2007"/>
    <s v="$408M"/>
    <x v="914"/>
  </r>
  <r>
    <s v="Neo4j"/>
    <s v="$2B"/>
    <d v="2021-06-17T00:00:00"/>
    <s v="Data management &amp; analytics"/>
    <s v="San Mateo"/>
    <s v="United States"/>
    <s v="North America"/>
    <n v="2007"/>
    <s v="$408M"/>
    <x v="283"/>
  </r>
  <r>
    <s v="Netlify"/>
    <s v="$2B"/>
    <d v="2021-11-17T00:00:00"/>
    <s v="Internet software &amp; services"/>
    <s v="San Francisco"/>
    <s v="United States"/>
    <s v="North America"/>
    <n v="2014"/>
    <s v="$202M"/>
    <x v="22"/>
  </r>
  <r>
    <s v="Netlify"/>
    <s v="$2B"/>
    <d v="2021-11-17T00:00:00"/>
    <s v="Internet software &amp; services"/>
    <s v="San Francisco"/>
    <s v="United States"/>
    <s v="North America"/>
    <n v="2014"/>
    <s v="$202M"/>
    <x v="20"/>
  </r>
  <r>
    <s v="Netlify"/>
    <s v="$2B"/>
    <d v="2021-11-17T00:00:00"/>
    <s v="Internet software &amp; services"/>
    <s v="San Francisco"/>
    <s v="United States"/>
    <s v="North America"/>
    <n v="2014"/>
    <s v="$202M"/>
    <x v="915"/>
  </r>
  <r>
    <s v="OCSiAl"/>
    <s v="$2B"/>
    <d v="2019-03-04T00:00:00"/>
    <s v="Other"/>
    <s v="Leudelange"/>
    <s v="Luxembourg"/>
    <s v="Europe"/>
    <n v="2012"/>
    <s v="$285M"/>
    <x v="916"/>
  </r>
  <r>
    <s v="OCSiAl"/>
    <s v="$2B"/>
    <d v="2019-03-04T00:00:00"/>
    <s v="Other"/>
    <s v="Leudelange"/>
    <s v="Luxembourg"/>
    <s v="Europe"/>
    <n v="2012"/>
    <s v="$285M"/>
    <x v="917"/>
  </r>
  <r>
    <s v="Opay"/>
    <s v="$2B"/>
    <d v="2021-08-23T00:00:00"/>
    <s v="Fintech"/>
    <s v="Lagos"/>
    <s v="Nigeria"/>
    <s v="Africa"/>
    <n v="2018"/>
    <s v="$570M"/>
    <x v="0"/>
  </r>
  <r>
    <s v="Opay"/>
    <s v="$2B"/>
    <d v="2021-08-23T00:00:00"/>
    <s v="Fintech"/>
    <s v="Lagos"/>
    <s v="Nigeria"/>
    <s v="Africa"/>
    <n v="2018"/>
    <s v="$570M"/>
    <x v="918"/>
  </r>
  <r>
    <s v="Opay"/>
    <s v="$2B"/>
    <d v="2021-08-23T00:00:00"/>
    <s v="Fintech"/>
    <s v="Lagos"/>
    <s v="Nigeria"/>
    <s v="Africa"/>
    <n v="2018"/>
    <s v="$570M"/>
    <x v="641"/>
  </r>
  <r>
    <s v="Pipe"/>
    <s v="$2B"/>
    <d v="2021-05-19T00:00:00"/>
    <s v="Fintech"/>
    <s v="Miami"/>
    <s v="United States"/>
    <s v="North America"/>
    <n v="2019"/>
    <s v="$566M"/>
    <x v="742"/>
  </r>
  <r>
    <s v="Pipe"/>
    <s v="$2B"/>
    <d v="2021-05-19T00:00:00"/>
    <s v="Fintech"/>
    <s v="Miami"/>
    <s v="United States"/>
    <s v="North America"/>
    <n v="2019"/>
    <s v="$566M"/>
    <x v="919"/>
  </r>
  <r>
    <s v="Pipe"/>
    <s v="$2B"/>
    <d v="2021-05-19T00:00:00"/>
    <s v="Fintech"/>
    <s v="Miami"/>
    <s v="United States"/>
    <s v="North America"/>
    <n v="2019"/>
    <s v="$566M"/>
    <x v="920"/>
  </r>
  <r>
    <s v="Preferred Networks"/>
    <s v="$2B"/>
    <d v="2018-05-17T00:00:00"/>
    <s v="Artificial intelligence"/>
    <s v="Tokyo"/>
    <s v="Japan"/>
    <s v="Asia"/>
    <n v="2014"/>
    <s v="$147M"/>
    <x v="921"/>
  </r>
  <r>
    <s v="Preferred Networks"/>
    <s v="$2B"/>
    <d v="2018-05-17T00:00:00"/>
    <s v="Artificial intelligence"/>
    <s v="Tokyo"/>
    <s v="Japan"/>
    <s v="Asia"/>
    <n v="2014"/>
    <s v="$147M"/>
    <x v="922"/>
  </r>
  <r>
    <s v="Preferred Networks"/>
    <s v="$2B"/>
    <d v="2018-05-17T00:00:00"/>
    <s v="Artificial intelligence"/>
    <s v="Tokyo"/>
    <s v="Japan"/>
    <s v="Asia"/>
    <n v="2014"/>
    <s v="$147M"/>
    <x v="923"/>
  </r>
  <r>
    <s v="Quora"/>
    <s v="$2B"/>
    <d v="2017-04-21T00:00:00"/>
    <s v="Internet software &amp; services"/>
    <s v="Mountain View"/>
    <s v="United States"/>
    <s v="North America"/>
    <n v="2009"/>
    <s v="$226M"/>
    <x v="127"/>
  </r>
  <r>
    <s v="Quora"/>
    <s v="$2B"/>
    <d v="2017-04-21T00:00:00"/>
    <s v="Internet software &amp; services"/>
    <s v="Mountain View"/>
    <s v="United States"/>
    <s v="North America"/>
    <n v="2009"/>
    <s v="$226M"/>
    <x v="17"/>
  </r>
  <r>
    <s v="Quora"/>
    <s v="$2B"/>
    <d v="2017-04-21T00:00:00"/>
    <s v="Internet software &amp; services"/>
    <s v="Mountain View"/>
    <s v="United States"/>
    <s v="North America"/>
    <n v="2009"/>
    <s v="$226M"/>
    <x v="242"/>
  </r>
  <r>
    <s v="Redis Labs"/>
    <s v="$2B"/>
    <d v="2020-08-25T00:00:00"/>
    <s v="Data management &amp; analytics"/>
    <s v="Mountain View"/>
    <s v="United States"/>
    <s v="North America"/>
    <n v="2011"/>
    <s v="$356M"/>
    <x v="818"/>
  </r>
  <r>
    <s v="Redis Labs"/>
    <s v="$2B"/>
    <d v="2020-08-25T00:00:00"/>
    <s v="Data management &amp; analytics"/>
    <s v="Mountain View"/>
    <s v="United States"/>
    <s v="North America"/>
    <n v="2011"/>
    <s v="$356M"/>
    <x v="366"/>
  </r>
  <r>
    <s v="Redis Labs"/>
    <s v="$2B"/>
    <d v="2020-08-25T00:00:00"/>
    <s v="Data management &amp; analytics"/>
    <s v="Mountain View"/>
    <s v="United States"/>
    <s v="North America"/>
    <n v="2011"/>
    <s v="$356M"/>
    <x v="464"/>
  </r>
  <r>
    <s v="SmartNews"/>
    <s v="$2B"/>
    <d v="2019-08-05T00:00:00"/>
    <s v="Mobile &amp; telecommunications"/>
    <s v="Tokyo"/>
    <s v="Japan"/>
    <s v="Asia"/>
    <n v="2012"/>
    <s v="$410M"/>
    <x v="924"/>
  </r>
  <r>
    <s v="SmartNews"/>
    <s v="$2B"/>
    <d v="2019-08-05T00:00:00"/>
    <s v="Mobile &amp; telecommunications"/>
    <s v="Tokyo"/>
    <s v="Japan"/>
    <s v="Asia"/>
    <n v="2012"/>
    <s v="$410M"/>
    <x v="925"/>
  </r>
  <r>
    <s v="SmartNews"/>
    <s v="$2B"/>
    <d v="2019-08-05T00:00:00"/>
    <s v="Mobile &amp; telecommunications"/>
    <s v="Tokyo"/>
    <s v="Japan"/>
    <s v="Asia"/>
    <n v="2012"/>
    <s v="$410M"/>
    <x v="437"/>
  </r>
  <r>
    <s v="Spring Health"/>
    <s v="$2B"/>
    <d v="2021-09-16T00:00:00"/>
    <s v="Health"/>
    <s v="New York"/>
    <s v="United States"/>
    <s v="North America"/>
    <n v="2016"/>
    <s v="$296M"/>
    <x v="926"/>
  </r>
  <r>
    <s v="Spring Health"/>
    <s v="$2B"/>
    <d v="2021-09-16T00:00:00"/>
    <s v="Health"/>
    <s v="New York"/>
    <s v="United States"/>
    <s v="North America"/>
    <n v="2016"/>
    <s v="$296M"/>
    <x v="927"/>
  </r>
  <r>
    <s v="Spring Health"/>
    <s v="$2B"/>
    <d v="2021-09-16T00:00:00"/>
    <s v="Health"/>
    <s v="New York"/>
    <s v="United States"/>
    <s v="North America"/>
    <n v="2016"/>
    <s v="$296M"/>
    <x v="733"/>
  </r>
  <r>
    <s v="StarkWare"/>
    <s v="$2B"/>
    <d v="2021-11-17T00:00:00"/>
    <s v="Cybersecurity"/>
    <s v="Netanya"/>
    <s v="Israel"/>
    <s v="Asia"/>
    <n v="2018"/>
    <s v="$161M"/>
    <x v="30"/>
  </r>
  <r>
    <s v="StarkWare"/>
    <s v="$2B"/>
    <d v="2021-11-17T00:00:00"/>
    <s v="Cybersecurity"/>
    <s v="Netanya"/>
    <s v="Israel"/>
    <s v="Asia"/>
    <n v="2018"/>
    <s v="$161M"/>
    <x v="928"/>
  </r>
  <r>
    <s v="StarkWare"/>
    <s v="$2B"/>
    <d v="2021-11-17T00:00:00"/>
    <s v="Cybersecurity"/>
    <s v="Netanya"/>
    <s v="Israel"/>
    <s v="Asia"/>
    <n v="2018"/>
    <s v="$161M"/>
    <x v="929"/>
  </r>
  <r>
    <s v="SWORD Health"/>
    <s v="$2B"/>
    <d v="2021-11-22T00:00:00"/>
    <s v="Health"/>
    <s v="New York"/>
    <s v="United States"/>
    <s v="North America"/>
    <n v="2015"/>
    <s v="$296M"/>
    <x v="10"/>
  </r>
  <r>
    <s v="SWORD Health"/>
    <s v="$2B"/>
    <d v="2021-11-22T00:00:00"/>
    <s v="Health"/>
    <s v="New York"/>
    <s v="United States"/>
    <s v="North America"/>
    <n v="2015"/>
    <s v="$296M"/>
    <x v="930"/>
  </r>
  <r>
    <s v="SWORD Health"/>
    <s v="$2B"/>
    <d v="2021-11-22T00:00:00"/>
    <s v="Health"/>
    <s v="New York"/>
    <s v="United States"/>
    <s v="North America"/>
    <n v="2015"/>
    <s v="$296M"/>
    <x v="179"/>
  </r>
  <r>
    <s v="Tier"/>
    <s v="$2B"/>
    <d v="2021-10-25T00:00:00"/>
    <s v="Travel"/>
    <s v="Berlin"/>
    <s v="Germany"/>
    <s v="Europe"/>
    <n v="2018"/>
    <s v="$587M"/>
    <x v="931"/>
  </r>
  <r>
    <s v="Tier"/>
    <s v="$2B"/>
    <d v="2021-10-25T00:00:00"/>
    <s v="Travel"/>
    <s v="Berlin"/>
    <s v="Germany"/>
    <s v="Europe"/>
    <n v="2018"/>
    <s v="$587M"/>
    <x v="932"/>
  </r>
  <r>
    <s v="Tier"/>
    <s v="$2B"/>
    <d v="2021-10-25T00:00:00"/>
    <s v="Travel"/>
    <s v="Berlin"/>
    <s v="Germany"/>
    <s v="Europe"/>
    <n v="2018"/>
    <s v="$587M"/>
    <x v="933"/>
  </r>
  <r>
    <s v="Trendy Group International"/>
    <s v="$2B"/>
    <d v="2012-02-13T00:00:00"/>
    <s v="Consumer &amp; retail"/>
    <s v="Kowloon"/>
    <s v="Hong Kong"/>
    <s v="Asia"/>
    <n v="1999"/>
    <s v="$200M"/>
    <x v="934"/>
  </r>
  <r>
    <s v="Unqork"/>
    <s v="$2B"/>
    <d v="2020-10-06T00:00:00"/>
    <s v="Fintech"/>
    <s v="New York"/>
    <s v="United States"/>
    <s v="North America"/>
    <n v="2017"/>
    <s v="$365M"/>
    <x v="246"/>
  </r>
  <r>
    <s v="Unqork"/>
    <s v="$2B"/>
    <d v="2020-10-06T00:00:00"/>
    <s v="Fintech"/>
    <s v="New York"/>
    <s v="United States"/>
    <s v="North America"/>
    <n v="2017"/>
    <s v="$365M"/>
    <x v="12"/>
  </r>
  <r>
    <s v="Unqork"/>
    <s v="$2B"/>
    <d v="2020-10-06T00:00:00"/>
    <s v="Fintech"/>
    <s v="New York"/>
    <s v="United States"/>
    <s v="North America"/>
    <n v="2017"/>
    <s v="$365M"/>
    <x v="935"/>
  </r>
  <r>
    <s v="VerbIT"/>
    <s v="$2B"/>
    <d v="2021-06-08T00:00:00"/>
    <s v="Artificial intelligence"/>
    <s v="New York"/>
    <s v="United States"/>
    <s v="North America"/>
    <n v="2016"/>
    <s v="$432M"/>
    <x v="936"/>
  </r>
  <r>
    <s v="VerbIT"/>
    <s v="$2B"/>
    <d v="2021-06-08T00:00:00"/>
    <s v="Artificial intelligence"/>
    <s v="New York"/>
    <s v="United States"/>
    <s v="North America"/>
    <n v="2016"/>
    <s v="$432M"/>
    <x v="489"/>
  </r>
  <r>
    <s v="VerbIT"/>
    <s v="$2B"/>
    <d v="2021-06-08T00:00:00"/>
    <s v="Artificial intelligence"/>
    <s v="New York"/>
    <s v="United States"/>
    <s v="North America"/>
    <n v="2016"/>
    <s v="$432M"/>
    <x v="937"/>
  </r>
  <r>
    <s v="Virta Health"/>
    <s v="$2B"/>
    <d v="2020-12-02T00:00:00"/>
    <s v="Health"/>
    <s v="San Francisco"/>
    <s v="United States"/>
    <s v="North America"/>
    <n v="2015"/>
    <s v="$373M"/>
    <x v="79"/>
  </r>
  <r>
    <s v="Virta Health"/>
    <s v="$2B"/>
    <d v="2020-12-02T00:00:00"/>
    <s v="Health"/>
    <s v="San Francisco"/>
    <s v="United States"/>
    <s v="North America"/>
    <n v="2015"/>
    <s v="$373M"/>
    <x v="938"/>
  </r>
  <r>
    <s v="Virta Health"/>
    <s v="$2B"/>
    <d v="2020-12-02T00:00:00"/>
    <s v="Health"/>
    <s v="San Francisco"/>
    <s v="United States"/>
    <s v="North America"/>
    <n v="2015"/>
    <s v="$373M"/>
    <x v="67"/>
  </r>
  <r>
    <s v="Xinchao Media"/>
    <s v="$2B"/>
    <d v="2018-04-09T00:00:00"/>
    <s v="Internet software &amp; services"/>
    <s v="Chengdu"/>
    <s v="China"/>
    <s v="Asia"/>
    <n v="2007"/>
    <s v="$768M"/>
    <x v="939"/>
  </r>
  <r>
    <s v="Xinchao Media"/>
    <s v="$2B"/>
    <d v="2018-04-09T00:00:00"/>
    <s v="Internet software &amp; services"/>
    <s v="Chengdu"/>
    <s v="China"/>
    <s v="Asia"/>
    <n v="2007"/>
    <s v="$768M"/>
    <x v="237"/>
  </r>
  <r>
    <s v="Xinchao Media"/>
    <s v="$2B"/>
    <d v="2018-04-09T00:00:00"/>
    <s v="Internet software &amp; services"/>
    <s v="Chengdu"/>
    <s v="China"/>
    <s v="Asia"/>
    <n v="2007"/>
    <s v="$768M"/>
    <x v="940"/>
  </r>
  <r>
    <s v="Xingyun Group"/>
    <s v="$2B"/>
    <d v="2020-09-24T00:00:00"/>
    <s v="E-commerce &amp; direct-to-consumer"/>
    <s v="Shenzhen"/>
    <s v="China"/>
    <s v="Asia"/>
    <n v="2015"/>
    <s v="$950M"/>
    <x v="561"/>
  </r>
  <r>
    <s v="Xingyun Group"/>
    <s v="$2B"/>
    <d v="2020-09-24T00:00:00"/>
    <s v="E-commerce &amp; direct-to-consumer"/>
    <s v="Shenzhen"/>
    <s v="China"/>
    <s v="Asia"/>
    <n v="2015"/>
    <s v="$950M"/>
    <x v="941"/>
  </r>
  <r>
    <s v="Xingyun Group"/>
    <s v="$2B"/>
    <d v="2020-09-24T00:00:00"/>
    <s v="E-commerce &amp; direct-to-consumer"/>
    <s v="Shenzhen"/>
    <s v="China"/>
    <s v="Asia"/>
    <n v="2015"/>
    <s v="$950M"/>
    <x v="942"/>
  </r>
  <r>
    <s v="XtalPi"/>
    <s v="$2B"/>
    <d v="2021-08-11T00:00:00"/>
    <s v="Artificial intelligence"/>
    <s v="Shenzhen"/>
    <s v="China"/>
    <s v="Asia"/>
    <n v="2014"/>
    <s v="$786M"/>
    <x v="27"/>
  </r>
  <r>
    <s v="XtalPi"/>
    <s v="$2B"/>
    <d v="2021-08-11T00:00:00"/>
    <s v="Artificial intelligence"/>
    <s v="Shenzhen"/>
    <s v="China"/>
    <s v="Asia"/>
    <n v="2014"/>
    <s v="$786M"/>
    <x v="943"/>
  </r>
  <r>
    <s v="XtalPi"/>
    <s v="$2B"/>
    <d v="2021-08-11T00:00:00"/>
    <s v="Artificial intelligence"/>
    <s v="Shenzhen"/>
    <s v="China"/>
    <s v="Asia"/>
    <n v="2014"/>
    <s v="$786M"/>
    <x v="8"/>
  </r>
  <r>
    <s v="Zilch"/>
    <s v="$2B"/>
    <d v="2021-11-10T00:00:00"/>
    <s v="Fintech"/>
    <s v="London"/>
    <s v="United Kingdom"/>
    <s v="Europe"/>
    <n v="2018"/>
    <s v="$339M"/>
    <x v="944"/>
  </r>
  <r>
    <s v="Zilch"/>
    <s v="$2B"/>
    <d v="2021-11-10T00:00:00"/>
    <s v="Fintech"/>
    <s v="London"/>
    <s v="United Kingdom"/>
    <s v="Europe"/>
    <n v="2018"/>
    <s v="$339M"/>
    <x v="945"/>
  </r>
  <r>
    <s v="Zilch"/>
    <s v="$2B"/>
    <d v="2021-11-10T00:00:00"/>
    <s v="Fintech"/>
    <s v="London"/>
    <s v="United Kingdom"/>
    <s v="Europe"/>
    <n v="2018"/>
    <s v="$339M"/>
    <x v="946"/>
  </r>
  <r>
    <s v="56PINGTAI"/>
    <s v="$1B"/>
    <d v="2021-01-25T00:00:00"/>
    <s v="Supply chain, logistics, &amp; delivery"/>
    <s v="Shanghai"/>
    <s v="China"/>
    <s v="Asia"/>
    <n v="2013"/>
    <s v="$188M"/>
    <x v="947"/>
  </r>
  <r>
    <s v="56PINGTAI"/>
    <s v="$1B"/>
    <d v="2021-01-25T00:00:00"/>
    <s v="Supply chain, logistics, &amp; delivery"/>
    <s v="Shanghai"/>
    <s v="China"/>
    <s v="Asia"/>
    <n v="2013"/>
    <s v="$188M"/>
    <x v="948"/>
  </r>
  <r>
    <s v="56PINGTAI"/>
    <s v="$1B"/>
    <d v="2021-01-25T00:00:00"/>
    <s v="Supply chain, logistics, &amp; delivery"/>
    <s v="Shanghai"/>
    <s v="China"/>
    <s v="Asia"/>
    <n v="2013"/>
    <s v="$188M"/>
    <x v="609"/>
  </r>
  <r>
    <s v="Alzheon"/>
    <s v="$1B"/>
    <d v="2020-09-30T00:00:00"/>
    <s v="Health"/>
    <s v="Framingham"/>
    <s v="United States"/>
    <s v="North America"/>
    <n v="2013"/>
    <s v="$94M"/>
    <x v="949"/>
  </r>
  <r>
    <s v="Alzheon"/>
    <s v="$1B"/>
    <d v="2020-09-30T00:00:00"/>
    <s v="Health"/>
    <s v="Framingham"/>
    <s v="United States"/>
    <s v="North America"/>
    <n v="2013"/>
    <s v="$94M"/>
    <x v="950"/>
  </r>
  <r>
    <s v="Aprogen"/>
    <s v="$1B"/>
    <d v="2019-05-31T00:00:00"/>
    <s v="Health"/>
    <s v="Seongnam-Si"/>
    <s v="South Korea"/>
    <s v="Asia"/>
    <n v="2000"/>
    <s v="$62M"/>
    <x v="951"/>
  </r>
  <r>
    <s v="Aprogen"/>
    <s v="$1B"/>
    <d v="2019-05-31T00:00:00"/>
    <s v="Health"/>
    <s v="Seongnam-Si"/>
    <s v="South Korea"/>
    <s v="Asia"/>
    <n v="2000"/>
    <s v="$62M"/>
    <x v="952"/>
  </r>
  <r>
    <s v="Axtria"/>
    <s v="$1B"/>
    <d v="2021-05-13T00:00:00"/>
    <s v="Data management &amp; analytics"/>
    <s v="Berkeley Heights"/>
    <s v="United States"/>
    <s v="North America"/>
    <n v="2009"/>
    <s v="$206M"/>
    <x v="953"/>
  </r>
  <r>
    <s v="Axtria"/>
    <s v="$1B"/>
    <d v="2021-05-13T00:00:00"/>
    <s v="Data management &amp; analytics"/>
    <s v="Berkeley Heights"/>
    <s v="United States"/>
    <s v="North America"/>
    <n v="2009"/>
    <s v="$206M"/>
    <x v="954"/>
  </r>
  <r>
    <s v="Axtria"/>
    <s v="$1B"/>
    <d v="2021-05-13T00:00:00"/>
    <s v="Data management &amp; analytics"/>
    <s v="Berkeley Heights"/>
    <s v="United States"/>
    <s v="North America"/>
    <n v="2009"/>
    <s v="$206M"/>
    <x v="40"/>
  </r>
  <r>
    <s v="Cell C"/>
    <s v="$1B"/>
    <d v="2017-08-07T00:00:00"/>
    <s v="Mobile &amp; telecommunications"/>
    <s v="Midrand"/>
    <s v="South Africa"/>
    <s v="Africa"/>
    <n v="2000"/>
    <s v="$547M"/>
    <x v="955"/>
  </r>
  <r>
    <s v="Cell C"/>
    <s v="$1B"/>
    <d v="2017-08-07T00:00:00"/>
    <s v="Mobile &amp; telecommunications"/>
    <s v="Midrand"/>
    <s v="South Africa"/>
    <s v="Africa"/>
    <n v="2000"/>
    <s v="$547M"/>
    <x v="956"/>
  </r>
  <r>
    <s v="China Cloud"/>
    <s v="$1B"/>
    <d v="2018-06-11T00:00:00"/>
    <s v="Hardware"/>
    <s v="Wuxi"/>
    <s v="China"/>
    <s v="Asia"/>
    <n v="2010"/>
    <s v="$523M"/>
    <x v="957"/>
  </r>
  <r>
    <s v="China Cloud"/>
    <s v="$1B"/>
    <d v="2018-06-11T00:00:00"/>
    <s v="Hardware"/>
    <s v="Wuxi"/>
    <s v="China"/>
    <s v="Asia"/>
    <n v="2010"/>
    <s v="$523M"/>
    <x v="958"/>
  </r>
  <r>
    <s v="China Cloud"/>
    <s v="$1B"/>
    <d v="2018-06-11T00:00:00"/>
    <s v="Hardware"/>
    <s v="Wuxi"/>
    <s v="China"/>
    <s v="Asia"/>
    <n v="2010"/>
    <s v="$523M"/>
    <x v="959"/>
  </r>
  <r>
    <s v="CredAvenue"/>
    <s v="$1B"/>
    <d v="2022-03-07T00:00:00"/>
    <s v="Fintech"/>
    <s v="Chennai"/>
    <s v="India"/>
    <s v="Asia"/>
    <n v="2017"/>
    <s v="$227M"/>
    <x v="249"/>
  </r>
  <r>
    <s v="CredAvenue"/>
    <s v="$1B"/>
    <d v="2022-03-07T00:00:00"/>
    <s v="Fintech"/>
    <s v="Chennai"/>
    <s v="India"/>
    <s v="Asia"/>
    <n v="2017"/>
    <s v="$227M"/>
    <x v="371"/>
  </r>
  <r>
    <s v="CredAvenue"/>
    <s v="$1B"/>
    <d v="2022-03-07T00:00:00"/>
    <s v="Fintech"/>
    <s v="Chennai"/>
    <s v="India"/>
    <s v="Asia"/>
    <n v="2017"/>
    <s v="$227M"/>
    <x v="112"/>
  </r>
  <r>
    <s v="DeepBlue Technology"/>
    <s v="$1B"/>
    <d v="2018-04-16T00:00:00"/>
    <s v="Artificial intelligence"/>
    <s v="Shanghai"/>
    <s v="China"/>
    <s v="Asia"/>
    <n v="2014"/>
    <s v="$79M"/>
    <x v="960"/>
  </r>
  <r>
    <s v="DeepBlue Technology"/>
    <s v="$1B"/>
    <d v="2018-04-16T00:00:00"/>
    <s v="Artificial intelligence"/>
    <s v="Shanghai"/>
    <s v="China"/>
    <s v="Asia"/>
    <n v="2014"/>
    <s v="$79M"/>
    <x v="101"/>
  </r>
  <r>
    <s v="DeepBlue Technology"/>
    <s v="$1B"/>
    <d v="2018-04-16T00:00:00"/>
    <s v="Artificial intelligence"/>
    <s v="Shanghai"/>
    <s v="China"/>
    <s v="Asia"/>
    <n v="2014"/>
    <s v="$79M"/>
    <x v="961"/>
  </r>
  <r>
    <s v="dMed Biopharmaceutical"/>
    <s v="$1B"/>
    <d v="2021-07-12T00:00:00"/>
    <s v="Health"/>
    <s v="Shanghai"/>
    <s v="China"/>
    <s v="Asia"/>
    <n v="2016"/>
    <s v="$214M"/>
    <x v="907"/>
  </r>
  <r>
    <s v="dMed Biopharmaceutical"/>
    <s v="$1B"/>
    <d v="2021-07-12T00:00:00"/>
    <s v="Health"/>
    <s v="Shanghai"/>
    <s v="China"/>
    <s v="Asia"/>
    <n v="2016"/>
    <s v="$214M"/>
    <x v="962"/>
  </r>
  <r>
    <s v="dMed Biopharmaceutical"/>
    <s v="$1B"/>
    <d v="2021-07-12T00:00:00"/>
    <s v="Health"/>
    <s v="Shanghai"/>
    <s v="China"/>
    <s v="Asia"/>
    <n v="2016"/>
    <s v="$214M"/>
    <x v="8"/>
  </r>
  <r>
    <s v="Einride"/>
    <s v="$1B"/>
    <d v="2021-12-31T00:00:00"/>
    <s v="Auto &amp; transportation"/>
    <s v="Stockholm"/>
    <s v="Sweden"/>
    <s v="Europe"/>
    <n v="2016"/>
    <s v="$151M"/>
    <x v="784"/>
  </r>
  <r>
    <s v="Einride"/>
    <s v="$1B"/>
    <d v="2021-12-31T00:00:00"/>
    <s v="Auto &amp; transportation"/>
    <s v="Stockholm"/>
    <s v="Sweden"/>
    <s v="Europe"/>
    <n v="2016"/>
    <s v="$151M"/>
    <x v="963"/>
  </r>
  <r>
    <s v="Einride"/>
    <s v="$1B"/>
    <d v="2021-12-31T00:00:00"/>
    <s v="Auto &amp; transportation"/>
    <s v="Stockholm"/>
    <s v="Sweden"/>
    <s v="Europe"/>
    <n v="2016"/>
    <s v="$151M"/>
    <x v="168"/>
  </r>
  <r>
    <s v="EQRx"/>
    <s v="$1B"/>
    <d v="2021-01-11T00:00:00"/>
    <s v="Health"/>
    <s v="Cambridge"/>
    <s v="United States"/>
    <s v="North America"/>
    <n v="2020"/>
    <s v="$700M"/>
    <x v="964"/>
  </r>
  <r>
    <s v="EQRx"/>
    <s v="$1B"/>
    <d v="2021-01-11T00:00:00"/>
    <s v="Health"/>
    <s v="Cambridge"/>
    <s v="United States"/>
    <s v="North America"/>
    <n v="2020"/>
    <s v="$700M"/>
    <x v="965"/>
  </r>
  <r>
    <s v="EQRx"/>
    <s v="$1B"/>
    <d v="2021-01-11T00:00:00"/>
    <s v="Health"/>
    <s v="Cambridge"/>
    <s v="United States"/>
    <s v="North America"/>
    <n v="2020"/>
    <s v="$700M"/>
    <x v="61"/>
  </r>
  <r>
    <s v="Everly Health"/>
    <s v="$1B"/>
    <d v="2020-12-03T00:00:00"/>
    <s v="E-commerce &amp; direct-to-consumer"/>
    <s v="Austin"/>
    <s v="United States"/>
    <s v="North America"/>
    <n v="2015"/>
    <s v="$231M"/>
    <x v="874"/>
  </r>
  <r>
    <s v="Everly Health"/>
    <s v="$1B"/>
    <d v="2020-12-03T00:00:00"/>
    <s v="E-commerce &amp; direct-to-consumer"/>
    <s v="Austin"/>
    <s v="United States"/>
    <s v="North America"/>
    <n v="2015"/>
    <s v="$231M"/>
    <x v="966"/>
  </r>
  <r>
    <s v="Everly Health"/>
    <s v="$1B"/>
    <d v="2020-12-03T00:00:00"/>
    <s v="E-commerce &amp; direct-to-consumer"/>
    <s v="Austin"/>
    <s v="United States"/>
    <s v="North America"/>
    <n v="2015"/>
    <s v="$231M"/>
    <x v="967"/>
  </r>
  <r>
    <s v="Fair"/>
    <s v="$1B"/>
    <d v="2018-12-20T00:00:00"/>
    <s v="Auto &amp; transportation"/>
    <s v="Santa Monica"/>
    <s v="United States"/>
    <s v="North America"/>
    <n v="2016"/>
    <s v="$2B"/>
    <x v="968"/>
  </r>
  <r>
    <s v="Fair"/>
    <s v="$1B"/>
    <d v="2018-12-20T00:00:00"/>
    <s v="Auto &amp; transportation"/>
    <s v="Santa Monica"/>
    <s v="United States"/>
    <s v="North America"/>
    <n v="2016"/>
    <s v="$2B"/>
    <x v="969"/>
  </r>
  <r>
    <s v="Fair"/>
    <s v="$1B"/>
    <d v="2018-12-20T00:00:00"/>
    <s v="Auto &amp; transportation"/>
    <s v="Santa Monica"/>
    <s v="United States"/>
    <s v="North America"/>
    <n v="2016"/>
    <s v="$2B"/>
    <x v="3"/>
  </r>
  <r>
    <s v="Flipboard"/>
    <s v="$1B"/>
    <d v="2015-07-22T00:00:00"/>
    <s v="Internet software &amp; services"/>
    <s v="Palo Alto"/>
    <s v="United States"/>
    <s v="North America"/>
    <n v="2010"/>
    <s v="$211M"/>
    <x v="331"/>
  </r>
  <r>
    <s v="Flipboard"/>
    <s v="$1B"/>
    <d v="2015-07-22T00:00:00"/>
    <s v="Internet software &amp; services"/>
    <s v="Palo Alto"/>
    <s v="United States"/>
    <s v="North America"/>
    <n v="2010"/>
    <s v="$211M"/>
    <x v="405"/>
  </r>
  <r>
    <s v="Flipboard"/>
    <s v="$1B"/>
    <d v="2015-07-22T00:00:00"/>
    <s v="Internet software &amp; services"/>
    <s v="Palo Alto"/>
    <s v="United States"/>
    <s v="North America"/>
    <n v="2010"/>
    <s v="$211M"/>
    <x v="18"/>
  </r>
  <r>
    <s v="Globality"/>
    <s v="$1B"/>
    <d v="2019-01-22T00:00:00"/>
    <s v="Artificial intelligence"/>
    <s v="Menlo Park"/>
    <s v="United States"/>
    <s v="North America"/>
    <n v="2015"/>
    <s v="$310M"/>
    <x v="33"/>
  </r>
  <r>
    <s v="Hosjoy"/>
    <s v="$1B"/>
    <d v="2018-10-18T00:00:00"/>
    <s v="E-commerce &amp; direct-to-consumer"/>
    <s v="Nanjing"/>
    <s v="China"/>
    <s v="Asia"/>
    <n v="2009"/>
    <s v="$139M"/>
    <x v="970"/>
  </r>
  <r>
    <s v="Hosjoy"/>
    <s v="$1B"/>
    <d v="2018-10-18T00:00:00"/>
    <s v="E-commerce &amp; direct-to-consumer"/>
    <s v="Nanjing"/>
    <s v="China"/>
    <s v="Asia"/>
    <n v="2009"/>
    <s v="$139M"/>
    <x v="971"/>
  </r>
  <r>
    <s v="Hosjoy"/>
    <s v="$1B"/>
    <d v="2018-10-18T00:00:00"/>
    <s v="E-commerce &amp; direct-to-consumer"/>
    <s v="Nanjing"/>
    <s v="China"/>
    <s v="Asia"/>
    <n v="2009"/>
    <s v="$139M"/>
    <x v="972"/>
  </r>
  <r>
    <s v="Huisuanzhang"/>
    <s v="$1B"/>
    <d v="2021-05-24T00:00:00"/>
    <s v="Fintech"/>
    <s v="Beijing"/>
    <s v="China"/>
    <s v="Asia"/>
    <n v="2015"/>
    <s v="$227M"/>
    <x v="110"/>
  </r>
  <r>
    <s v="Huisuanzhang"/>
    <s v="$1B"/>
    <d v="2021-05-24T00:00:00"/>
    <s v="Fintech"/>
    <s v="Beijing"/>
    <s v="China"/>
    <s v="Asia"/>
    <n v="2015"/>
    <s v="$227M"/>
    <x v="973"/>
  </r>
  <r>
    <s v="Huisuanzhang"/>
    <s v="$1B"/>
    <d v="2021-05-24T00:00:00"/>
    <s v="Fintech"/>
    <s v="Beijing"/>
    <s v="China"/>
    <s v="Asia"/>
    <n v="2015"/>
    <s v="$227M"/>
    <x v="974"/>
  </r>
  <r>
    <s v="HuJiang"/>
    <s v="$1B"/>
    <d v="2015-10-29T00:00:00"/>
    <s v="Edtech"/>
    <s v="Shanghai"/>
    <s v="China"/>
    <s v="Asia"/>
    <n v="2001"/>
    <s v="$223M"/>
    <x v="975"/>
  </r>
  <r>
    <s v="HuJiang"/>
    <s v="$1B"/>
    <d v="2015-10-29T00:00:00"/>
    <s v="Edtech"/>
    <s v="Shanghai"/>
    <s v="China"/>
    <s v="Asia"/>
    <n v="2001"/>
    <s v="$223M"/>
    <x v="237"/>
  </r>
  <r>
    <s v="HuJiang"/>
    <s v="$1B"/>
    <d v="2015-10-29T00:00:00"/>
    <s v="Edtech"/>
    <s v="Shanghai"/>
    <s v="China"/>
    <s v="Asia"/>
    <n v="2001"/>
    <s v="$223M"/>
    <x v="976"/>
  </r>
  <r>
    <s v="Hyperchain"/>
    <s v="$1B"/>
    <d v="2021-04-11T00:00:00"/>
    <s v="Fintech"/>
    <s v="Hangzhou"/>
    <s v="China"/>
    <s v="Asia"/>
    <n v="2016"/>
    <s v="$249M"/>
    <x v="977"/>
  </r>
  <r>
    <s v="Hyperchain"/>
    <s v="$1B"/>
    <d v="2021-04-11T00:00:00"/>
    <s v="Fintech"/>
    <s v="Hangzhou"/>
    <s v="China"/>
    <s v="Asia"/>
    <n v="2016"/>
    <s v="$249M"/>
    <x v="978"/>
  </r>
  <r>
    <s v="Hyperchain"/>
    <s v="$1B"/>
    <d v="2021-04-11T00:00:00"/>
    <s v="Fintech"/>
    <s v="Hangzhou"/>
    <s v="China"/>
    <s v="Asia"/>
    <n v="2016"/>
    <s v="$249M"/>
    <x v="979"/>
  </r>
  <r>
    <s v="iTutorGroup"/>
    <s v="$1B"/>
    <d v="2015-11-18T00:00:00"/>
    <s v="Edtech"/>
    <s v="Shanghai"/>
    <s v="China"/>
    <s v="Asia"/>
    <n v="1998"/>
    <s v="$315M"/>
    <x v="907"/>
  </r>
  <r>
    <s v="iTutorGroup"/>
    <s v="$1B"/>
    <d v="2015-11-18T00:00:00"/>
    <s v="Edtech"/>
    <s v="Shanghai"/>
    <s v="China"/>
    <s v="Asia"/>
    <n v="1998"/>
    <s v="$315M"/>
    <x v="35"/>
  </r>
  <r>
    <s v="iTutorGroup"/>
    <s v="$1B"/>
    <d v="2015-11-18T00:00:00"/>
    <s v="Edtech"/>
    <s v="Shanghai"/>
    <s v="China"/>
    <s v="Asia"/>
    <n v="1998"/>
    <s v="$315M"/>
    <x v="980"/>
  </r>
  <r>
    <s v="JimuBox"/>
    <s v="$1B"/>
    <d v="2015-04-21T00:00:00"/>
    <s v="Fintech"/>
    <s v="Beijing"/>
    <s v="China"/>
    <s v="Asia"/>
    <n v="2013"/>
    <s v="$131M"/>
    <x v="561"/>
  </r>
  <r>
    <s v="JimuBox"/>
    <s v="$1B"/>
    <d v="2015-04-21T00:00:00"/>
    <s v="Fintech"/>
    <s v="Beijing"/>
    <s v="China"/>
    <s v="Asia"/>
    <n v="2013"/>
    <s v="$131M"/>
    <x v="981"/>
  </r>
  <r>
    <s v="JimuBox"/>
    <s v="$1B"/>
    <d v="2015-04-21T00:00:00"/>
    <s v="Fintech"/>
    <s v="Beijing"/>
    <s v="China"/>
    <s v="Asia"/>
    <n v="2013"/>
    <s v="$131M"/>
    <x v="9"/>
  </r>
  <r>
    <s v="Juma Peisong"/>
    <s v="$1B"/>
    <d v="2018-11-26T00:00:00"/>
    <s v="Supply chain, logistics, &amp; delivery"/>
    <s v="Chengdu"/>
    <s v="China"/>
    <s v="Asia"/>
    <n v="2011"/>
    <s v="$281M"/>
    <x v="982"/>
  </r>
  <r>
    <s v="Juma Peisong"/>
    <s v="$1B"/>
    <d v="2018-11-26T00:00:00"/>
    <s v="Supply chain, logistics, &amp; delivery"/>
    <s v="Chengdu"/>
    <s v="China"/>
    <s v="Asia"/>
    <n v="2011"/>
    <s v="$281M"/>
    <x v="983"/>
  </r>
  <r>
    <s v="Juma Peisong"/>
    <s v="$1B"/>
    <d v="2018-11-26T00:00:00"/>
    <s v="Supply chain, logistics, &amp; delivery"/>
    <s v="Chengdu"/>
    <s v="China"/>
    <s v="Asia"/>
    <n v="2011"/>
    <s v="$281M"/>
    <x v="984"/>
  </r>
  <r>
    <s v="Justworks"/>
    <s v="$1B"/>
    <d v="2020-01-28T00:00:00"/>
    <s v="Internet software &amp; services"/>
    <s v="New York"/>
    <s v="United States"/>
    <s v="North America"/>
    <n v="2012"/>
    <s v="$143M"/>
    <x v="25"/>
  </r>
  <r>
    <s v="Justworks"/>
    <s v="$1B"/>
    <d v="2020-01-28T00:00:00"/>
    <s v="Internet software &amp; services"/>
    <s v="New York"/>
    <s v="United States"/>
    <s v="North America"/>
    <n v="2012"/>
    <s v="$143M"/>
    <x v="263"/>
  </r>
  <r>
    <s v="Justworks"/>
    <s v="$1B"/>
    <d v="2020-01-28T00:00:00"/>
    <s v="Internet software &amp; services"/>
    <s v="New York"/>
    <s v="United States"/>
    <s v="North America"/>
    <n v="2012"/>
    <s v="$143M"/>
    <x v="464"/>
  </r>
  <r>
    <s v="Keenon Robotics"/>
    <s v="$1B"/>
    <d v="2021-09-15T00:00:00"/>
    <s v="Supply chain, logistics, &amp; delivery"/>
    <s v="Shanghai"/>
    <s v="China"/>
    <s v="Asia"/>
    <n v="2010"/>
    <s v="$229M"/>
    <x v="985"/>
  </r>
  <r>
    <s v="Keenon Robotics"/>
    <s v="$1B"/>
    <d v="2021-09-15T00:00:00"/>
    <s v="Supply chain, logistics, &amp; delivery"/>
    <s v="Shanghai"/>
    <s v="China"/>
    <s v="Asia"/>
    <n v="2010"/>
    <s v="$229M"/>
    <x v="3"/>
  </r>
  <r>
    <s v="Keenon Robotics"/>
    <s v="$1B"/>
    <d v="2021-09-15T00:00:00"/>
    <s v="Supply chain, logistics, &amp; delivery"/>
    <s v="Shanghai"/>
    <s v="China"/>
    <s v="Asia"/>
    <n v="2010"/>
    <s v="$229M"/>
    <x v="986"/>
  </r>
  <r>
    <s v="Kuaigou Dache"/>
    <s v="$1B"/>
    <d v="2018-07-13T00:00:00"/>
    <s v="Supply chain, logistics, &amp; delivery"/>
    <s v="Tianjin"/>
    <s v="China"/>
    <s v="Asia"/>
    <n v="2014"/>
    <s v="$650M"/>
    <x v="0"/>
  </r>
  <r>
    <s v="Kuaigou Dache"/>
    <s v="$1B"/>
    <d v="2018-07-13T00:00:00"/>
    <s v="Supply chain, logistics, &amp; delivery"/>
    <s v="Tianjin"/>
    <s v="China"/>
    <s v="Asia"/>
    <n v="2014"/>
    <s v="$650M"/>
    <x v="987"/>
  </r>
  <r>
    <s v="Kuaigou Dache"/>
    <s v="$1B"/>
    <d v="2018-07-13T00:00:00"/>
    <s v="Supply chain, logistics, &amp; delivery"/>
    <s v="Tianjin"/>
    <s v="China"/>
    <s v="Asia"/>
    <n v="2014"/>
    <s v="$650M"/>
    <x v="988"/>
  </r>
  <r>
    <s v="LifeMiles"/>
    <s v="$1B"/>
    <d v="2015-07-13T00:00:00"/>
    <s v="Other"/>
    <s v="Bogota"/>
    <s v="Colombia"/>
    <s v="South America"/>
    <n v="2011"/>
    <s v="$344M"/>
    <x v="989"/>
  </r>
  <r>
    <s v="LinkSure Network"/>
    <s v="$1B"/>
    <d v="2015-01-01T00:00:00"/>
    <s v="Mobile &amp; telecommunications"/>
    <s v="Shanghai"/>
    <s v="China"/>
    <s v="Asia"/>
    <n v="2013"/>
    <s v="$52M"/>
    <x v="990"/>
  </r>
  <r>
    <s v="MobiKwik"/>
    <s v="$1B"/>
    <d v="2021-10-13T00:00:00"/>
    <s v="Fintech"/>
    <s v="Gurugram"/>
    <s v="India"/>
    <s v="Asia"/>
    <n v="2009"/>
    <s v="$249M"/>
    <x v="159"/>
  </r>
  <r>
    <s v="MobiKwik"/>
    <s v="$1B"/>
    <d v="2021-10-13T00:00:00"/>
    <s v="Fintech"/>
    <s v="Gurugram"/>
    <s v="India"/>
    <s v="Asia"/>
    <n v="2009"/>
    <s v="$249M"/>
    <x v="991"/>
  </r>
  <r>
    <s v="MobiKwik"/>
    <s v="$1B"/>
    <d v="2021-10-13T00:00:00"/>
    <s v="Fintech"/>
    <s v="Gurugram"/>
    <s v="India"/>
    <s v="Asia"/>
    <n v="2009"/>
    <s v="$249M"/>
    <x v="992"/>
  </r>
  <r>
    <s v="Modernizing Medicine"/>
    <s v="$1B"/>
    <d v="2017-05-10T00:00:00"/>
    <s v="Health"/>
    <s v="Boca Raton"/>
    <s v="United States"/>
    <s v="North America"/>
    <n v="2010"/>
    <s v="$394M"/>
    <x v="442"/>
  </r>
  <r>
    <s v="Modernizing Medicine"/>
    <s v="$1B"/>
    <d v="2017-05-10T00:00:00"/>
    <s v="Health"/>
    <s v="Boca Raton"/>
    <s v="United States"/>
    <s v="North America"/>
    <n v="2010"/>
    <s v="$394M"/>
    <x v="233"/>
  </r>
  <r>
    <s v="Modernizing Medicine"/>
    <s v="$1B"/>
    <d v="2017-05-10T00:00:00"/>
    <s v="Health"/>
    <s v="Boca Raton"/>
    <s v="United States"/>
    <s v="North America"/>
    <n v="2010"/>
    <s v="$394M"/>
    <x v="495"/>
  </r>
  <r>
    <s v="OVH"/>
    <s v="$1B"/>
    <d v="2016-08-15T00:00:00"/>
    <s v="Other"/>
    <s v="Roubaix"/>
    <s v="France"/>
    <s v="Europe"/>
    <n v="1999"/>
    <s v="$1B"/>
    <x v="90"/>
  </r>
  <r>
    <s v="OVH"/>
    <s v="$1B"/>
    <d v="2016-08-15T00:00:00"/>
    <s v="Other"/>
    <s v="Roubaix"/>
    <s v="France"/>
    <s v="Europe"/>
    <n v="1999"/>
    <s v="$1B"/>
    <x v="993"/>
  </r>
  <r>
    <s v="Phenom People"/>
    <s v="$1B"/>
    <d v="2021-04-07T00:00:00"/>
    <s v="Internet software &amp; services"/>
    <s v="Ambler"/>
    <s v="United States"/>
    <s v="North America"/>
    <n v="2011"/>
    <s v="$163M"/>
    <x v="813"/>
  </r>
  <r>
    <s v="Phenom People"/>
    <s v="$1B"/>
    <d v="2021-04-07T00:00:00"/>
    <s v="Internet software &amp; services"/>
    <s v="Ambler"/>
    <s v="United States"/>
    <s v="North America"/>
    <n v="2011"/>
    <s v="$163M"/>
    <x v="994"/>
  </r>
  <r>
    <s v="Phenom People"/>
    <s v="$1B"/>
    <d v="2021-04-07T00:00:00"/>
    <s v="Internet software &amp; services"/>
    <s v="Ambler"/>
    <s v="United States"/>
    <s v="North America"/>
    <n v="2011"/>
    <s v="$163M"/>
    <x v="995"/>
  </r>
  <r>
    <s v="Pipa Coding"/>
    <s v="$1B"/>
    <d v="2021-03-25T00:00:00"/>
    <s v="Edtech"/>
    <s v="Beijing"/>
    <s v="China"/>
    <s v="Asia"/>
    <n v="2017"/>
    <s v="$268M"/>
    <x v="996"/>
  </r>
  <r>
    <s v="Pipa Coding"/>
    <s v="$1B"/>
    <d v="2021-03-25T00:00:00"/>
    <s v="Edtech"/>
    <s v="Beijing"/>
    <s v="China"/>
    <s v="Asia"/>
    <n v="2017"/>
    <s v="$268M"/>
    <x v="388"/>
  </r>
  <r>
    <s v="Pipa Coding"/>
    <s v="$1B"/>
    <d v="2021-03-25T00:00:00"/>
    <s v="Edtech"/>
    <s v="Beijing"/>
    <s v="China"/>
    <s v="Asia"/>
    <n v="2017"/>
    <s v="$268M"/>
    <x v="100"/>
  </r>
  <r>
    <s v="Qingting FM"/>
    <s v="$1B"/>
    <d v="2021-06-02T00:00:00"/>
    <s v="Internet software &amp; services"/>
    <s v="Shanghai"/>
    <s v="China"/>
    <s v="Asia"/>
    <n v="2011"/>
    <s v="$164M"/>
    <x v="997"/>
  </r>
  <r>
    <s v="Qingting FM"/>
    <s v="$1B"/>
    <d v="2021-06-02T00:00:00"/>
    <s v="Internet software &amp; services"/>
    <s v="Shanghai"/>
    <s v="China"/>
    <s v="Asia"/>
    <n v="2011"/>
    <s v="$164M"/>
    <x v="998"/>
  </r>
  <r>
    <s v="Qingting FM"/>
    <s v="$1B"/>
    <d v="2021-06-02T00:00:00"/>
    <s v="Internet software &amp; services"/>
    <s v="Shanghai"/>
    <s v="China"/>
    <s v="Asia"/>
    <n v="2011"/>
    <s v="$164M"/>
    <x v="999"/>
  </r>
  <r>
    <s v="Rad Power Bikes"/>
    <s v="$1B"/>
    <d v="2021-10-28T00:00:00"/>
    <s v="Auto &amp; transportation"/>
    <s v="Seattle"/>
    <s v="United States"/>
    <s v="North America"/>
    <n v="2007"/>
    <s v="$329M"/>
    <x v="1000"/>
  </r>
  <r>
    <s v="Rad Power Bikes"/>
    <s v="$1B"/>
    <d v="2021-10-28T00:00:00"/>
    <s v="Auto &amp; transportation"/>
    <s v="Seattle"/>
    <s v="United States"/>
    <s v="North America"/>
    <n v="2007"/>
    <s v="$329M"/>
    <x v="1001"/>
  </r>
  <r>
    <s v="Rad Power Bikes"/>
    <s v="$1B"/>
    <d v="2021-10-28T00:00:00"/>
    <s v="Auto &amp; transportation"/>
    <s v="Seattle"/>
    <s v="United States"/>
    <s v="North America"/>
    <n v="2007"/>
    <s v="$329M"/>
    <x v="275"/>
  </r>
  <r>
    <s v="Shukun Technology"/>
    <s v="$1B"/>
    <d v="2021-08-16T00:00:00"/>
    <s v="Artificial intelligence"/>
    <s v="Beijing"/>
    <s v="China"/>
    <s v="Asia"/>
    <n v="2017"/>
    <s v="$211M"/>
    <x v="1002"/>
  </r>
  <r>
    <s v="Shukun Technology"/>
    <s v="$1B"/>
    <d v="2021-08-16T00:00:00"/>
    <s v="Artificial intelligence"/>
    <s v="Beijing"/>
    <s v="China"/>
    <s v="Asia"/>
    <n v="2017"/>
    <s v="$211M"/>
    <x v="253"/>
  </r>
  <r>
    <s v="Shukun Technology"/>
    <s v="$1B"/>
    <d v="2021-08-16T00:00:00"/>
    <s v="Artificial intelligence"/>
    <s v="Beijing"/>
    <s v="China"/>
    <s v="Asia"/>
    <n v="2017"/>
    <s v="$211M"/>
    <x v="1003"/>
  </r>
  <r>
    <s v="Shulan Health"/>
    <s v="$1B"/>
    <d v="2021-03-01T00:00:00"/>
    <s v="Health"/>
    <s v="Hangzhou"/>
    <s v="China"/>
    <s v="Asia"/>
    <n v="2015"/>
    <s v="$43M"/>
    <x v="907"/>
  </r>
  <r>
    <s v="SITECH DEV"/>
    <s v="$1B"/>
    <d v="2019-05-16T00:00:00"/>
    <s v="Other"/>
    <s v="Guiyang"/>
    <s v="China"/>
    <s v="Asia"/>
    <n v="2017"/>
    <s v="Unknown"/>
    <x v="1004"/>
  </r>
  <r>
    <s v="Snapdeal"/>
    <s v="$1B"/>
    <d v="2014-05-21T00:00:00"/>
    <s v="E-commerce &amp; direct-to-consumer"/>
    <s v="New Delhi"/>
    <s v="India"/>
    <s v="Asia"/>
    <n v="2008"/>
    <s v="$2B"/>
    <x v="1005"/>
  </r>
  <r>
    <s v="Snapdeal"/>
    <s v="$1B"/>
    <d v="2014-05-21T00:00:00"/>
    <s v="E-commerce &amp; direct-to-consumer"/>
    <s v="New Delhi"/>
    <s v="India"/>
    <s v="Asia"/>
    <n v="2008"/>
    <s v="$2B"/>
    <x v="483"/>
  </r>
  <r>
    <s v="Snapdeal"/>
    <s v="$1B"/>
    <d v="2014-05-21T00:00:00"/>
    <s v="E-commerce &amp; direct-to-consumer"/>
    <s v="New Delhi"/>
    <s v="India"/>
    <s v="Asia"/>
    <n v="2008"/>
    <s v="$2B"/>
    <x v="257"/>
  </r>
  <r>
    <s v="SumUp"/>
    <s v="$1B"/>
    <d v="2019-07-16T00:00:00"/>
    <s v="Fintech"/>
    <s v="London"/>
    <s v="United Kingdom"/>
    <s v="Europe"/>
    <n v="2011"/>
    <s v="$1B"/>
    <x v="1006"/>
  </r>
  <r>
    <s v="SumUp"/>
    <s v="$1B"/>
    <d v="2019-07-16T00:00:00"/>
    <s v="Fintech"/>
    <s v="London"/>
    <s v="United Kingdom"/>
    <s v="Europe"/>
    <n v="2011"/>
    <s v="$1B"/>
    <x v="77"/>
  </r>
  <r>
    <s v="SumUp"/>
    <s v="$1B"/>
    <d v="2019-07-16T00:00:00"/>
    <s v="Fintech"/>
    <s v="London"/>
    <s v="United Kingdom"/>
    <s v="Europe"/>
    <n v="2011"/>
    <s v="$1B"/>
    <x v="1007"/>
  </r>
  <r>
    <s v="TalkingData"/>
    <s v="$1B"/>
    <d v="2021-01-06T00:00:00"/>
    <s v="Mobile &amp; telecommunications"/>
    <s v="Beijing"/>
    <s v="China"/>
    <s v="Asia"/>
    <n v="2013"/>
    <s v="$310M"/>
    <x v="1008"/>
  </r>
  <r>
    <s v="TalkingData"/>
    <s v="$1B"/>
    <d v="2021-01-06T00:00:00"/>
    <s v="Mobile &amp; telecommunications"/>
    <s v="Beijing"/>
    <s v="China"/>
    <s v="Asia"/>
    <n v="2013"/>
    <s v="$310M"/>
    <x v="1009"/>
  </r>
  <r>
    <s v="TalkingData"/>
    <s v="$1B"/>
    <d v="2021-01-06T00:00:00"/>
    <s v="Mobile &amp; telecommunications"/>
    <s v="Beijing"/>
    <s v="China"/>
    <s v="Asia"/>
    <n v="2013"/>
    <s v="$310M"/>
    <x v="1010"/>
  </r>
  <r>
    <s v="TUNGEE"/>
    <s v="$1B"/>
    <d v="2021-12-15T00:00:00"/>
    <s v="Artificial intelligence"/>
    <s v="Guangzhou"/>
    <s v="China"/>
    <s v="Asia"/>
    <n v="2016"/>
    <s v="$171M"/>
    <x v="1011"/>
  </r>
  <r>
    <s v="TUNGEE"/>
    <s v="$1B"/>
    <d v="2021-12-15T00:00:00"/>
    <s v="Artificial intelligence"/>
    <s v="Guangzhou"/>
    <s v="China"/>
    <s v="Asia"/>
    <n v="2016"/>
    <s v="$171M"/>
    <x v="273"/>
  </r>
  <r>
    <s v="TUNGEE"/>
    <s v="$1B"/>
    <d v="2021-12-15T00:00:00"/>
    <s v="Artificial intelligence"/>
    <s v="Guangzhou"/>
    <s v="China"/>
    <s v="Asia"/>
    <n v="2016"/>
    <s v="$171M"/>
    <x v="109"/>
  </r>
  <r>
    <s v="UISEE Technology"/>
    <s v="$1B"/>
    <d v="2021-01-25T00:00:00"/>
    <s v="Supply chain, logistics, &amp; delivery"/>
    <s v="Beijing"/>
    <s v="China"/>
    <s v="Asia"/>
    <n v="2016"/>
    <s v="$154M"/>
    <x v="1012"/>
  </r>
  <r>
    <s v="UISEE Technology"/>
    <s v="$1B"/>
    <d v="2021-01-25T00:00:00"/>
    <s v="Supply chain, logistics, &amp; delivery"/>
    <s v="Beijing"/>
    <s v="China"/>
    <s v="Asia"/>
    <n v="2016"/>
    <s v="$154M"/>
    <x v="1013"/>
  </r>
  <r>
    <s v="UISEE Technology"/>
    <s v="$1B"/>
    <d v="2021-01-25T00:00:00"/>
    <s v="Supply chain, logistics, &amp; delivery"/>
    <s v="Beijing"/>
    <s v="China"/>
    <s v="Asia"/>
    <n v="2016"/>
    <s v="$154M"/>
    <x v="1014"/>
  </r>
  <r>
    <s v="Valgen Medtech"/>
    <s v="$1B"/>
    <d v="2021-05-06T00:00:00"/>
    <s v="Health"/>
    <s v="Hangzhou"/>
    <s v="China"/>
    <s v="Asia"/>
    <n v="2015"/>
    <s v="$188M"/>
    <x v="0"/>
  </r>
  <r>
    <s v="Valgen Medtech"/>
    <s v="$1B"/>
    <d v="2021-05-06T00:00:00"/>
    <s v="Health"/>
    <s v="Hangzhou"/>
    <s v="China"/>
    <s v="Asia"/>
    <n v="2015"/>
    <s v="$188M"/>
    <x v="1015"/>
  </r>
  <r>
    <s v="Valgen Medtech"/>
    <s v="$1B"/>
    <d v="2021-05-06T00:00:00"/>
    <s v="Health"/>
    <s v="Hangzhou"/>
    <s v="China"/>
    <s v="Asia"/>
    <n v="2015"/>
    <s v="$188M"/>
    <x v="273"/>
  </r>
  <r>
    <s v="Vectra Networks"/>
    <s v="$1B"/>
    <d v="2021-04-29T00:00:00"/>
    <s v="Artificial intelligence"/>
    <s v="San Jose"/>
    <s v="United States"/>
    <s v="North America"/>
    <n v="2011"/>
    <s v="$352M"/>
    <x v="1016"/>
  </r>
  <r>
    <s v="Vectra Networks"/>
    <s v="$1B"/>
    <d v="2021-04-29T00:00:00"/>
    <s v="Artificial intelligence"/>
    <s v="San Jose"/>
    <s v="United States"/>
    <s v="North America"/>
    <n v="2011"/>
    <s v="$352M"/>
    <x v="382"/>
  </r>
  <r>
    <s v="Vectra Networks"/>
    <s v="$1B"/>
    <d v="2021-04-29T00:00:00"/>
    <s v="Artificial intelligence"/>
    <s v="San Jose"/>
    <s v="United States"/>
    <s v="North America"/>
    <n v="2011"/>
    <s v="$352M"/>
    <x v="802"/>
  </r>
  <r>
    <s v="Venafi"/>
    <s v="$1B"/>
    <d v="2020-12-10T00:00:00"/>
    <s v="Cybersecurity"/>
    <s v="Salt Lake City"/>
    <s v="United States"/>
    <s v="North America"/>
    <n v="2000"/>
    <s v="$174M"/>
    <x v="1017"/>
  </r>
  <r>
    <s v="Venafi"/>
    <s v="$1B"/>
    <d v="2020-12-10T00:00:00"/>
    <s v="Cybersecurity"/>
    <s v="Salt Lake City"/>
    <s v="United States"/>
    <s v="North America"/>
    <n v="2000"/>
    <s v="$174M"/>
    <x v="400"/>
  </r>
  <r>
    <s v="Venafi"/>
    <s v="$1B"/>
    <d v="2020-12-10T00:00:00"/>
    <s v="Cybersecurity"/>
    <s v="Salt Lake City"/>
    <s v="United States"/>
    <s v="North America"/>
    <n v="2000"/>
    <s v="$174M"/>
    <x v="31"/>
  </r>
  <r>
    <s v="Wacai"/>
    <s v="$1B"/>
    <d v="2018-07-18T00:00:00"/>
    <s v="Mobile &amp; telecommunications"/>
    <s v="Hangzhou"/>
    <s v="China"/>
    <s v="Asia"/>
    <n v="2009"/>
    <s v="$369M"/>
    <x v="907"/>
  </r>
  <r>
    <s v="Wacai"/>
    <s v="$1B"/>
    <d v="2018-07-18T00:00:00"/>
    <s v="Mobile &amp; telecommunications"/>
    <s v="Hangzhou"/>
    <s v="China"/>
    <s v="Asia"/>
    <n v="2009"/>
    <s v="$369M"/>
    <x v="1018"/>
  </r>
  <r>
    <s v="Wacai"/>
    <s v="$1B"/>
    <d v="2018-07-18T00:00:00"/>
    <s v="Mobile &amp; telecommunications"/>
    <s v="Hangzhou"/>
    <s v="China"/>
    <s v="Asia"/>
    <n v="2009"/>
    <s v="$369M"/>
    <x v="1019"/>
  </r>
  <r>
    <s v="WeBull"/>
    <s v="$1B"/>
    <d v="2021-02-18T00:00:00"/>
    <s v="Fintech"/>
    <s v="Changsha"/>
    <s v="China"/>
    <s v="Asia"/>
    <n v="2016"/>
    <s v="$230M"/>
    <x v="1020"/>
  </r>
  <r>
    <s v="WeBull"/>
    <s v="$1B"/>
    <d v="2021-02-18T00:00:00"/>
    <s v="Fintech"/>
    <s v="Changsha"/>
    <s v="China"/>
    <s v="Asia"/>
    <n v="2016"/>
    <s v="$230M"/>
    <x v="1021"/>
  </r>
  <r>
    <s v="WeBull"/>
    <s v="$1B"/>
    <d v="2021-02-18T00:00:00"/>
    <s v="Fintech"/>
    <s v="Changsha"/>
    <s v="China"/>
    <s v="Asia"/>
    <n v="2016"/>
    <s v="$230M"/>
    <x v="1022"/>
  </r>
  <r>
    <s v="WTOIP"/>
    <s v="$1B"/>
    <d v="2018-04-08T00:00:00"/>
    <s v="Internet software &amp; services"/>
    <s v="Guangzhou"/>
    <s v="China"/>
    <s v="Asia"/>
    <n v="2013"/>
    <s v="$307M"/>
    <x v="1023"/>
  </r>
  <r>
    <s v="WTOIP"/>
    <s v="$1B"/>
    <d v="2018-04-08T00:00:00"/>
    <s v="Internet software &amp; services"/>
    <s v="Guangzhou"/>
    <s v="China"/>
    <s v="Asia"/>
    <n v="2013"/>
    <s v="$307M"/>
    <x v="1024"/>
  </r>
  <r>
    <s v="WTOIP"/>
    <s v="$1B"/>
    <d v="2018-04-08T00:00:00"/>
    <s v="Internet software &amp; services"/>
    <s v="Guangzhou"/>
    <s v="China"/>
    <s v="Asia"/>
    <n v="2013"/>
    <s v="$307M"/>
    <x v="1025"/>
  </r>
  <r>
    <s v="Xiaobing"/>
    <s v="$1B"/>
    <d v="2021-07-12T00:00:00"/>
    <s v="Fintech"/>
    <s v="Beijing"/>
    <s v="China"/>
    <s v="Asia"/>
    <n v="2020"/>
    <s v="Unknown"/>
    <x v="1026"/>
  </r>
  <r>
    <s v="Xiaobing"/>
    <s v="$1B"/>
    <d v="2021-07-12T00:00:00"/>
    <s v="Fintech"/>
    <s v="Beijing"/>
    <s v="China"/>
    <s v="Asia"/>
    <n v="2020"/>
    <s v="Unknown"/>
    <x v="1027"/>
  </r>
  <r>
    <s v="Xiaobing"/>
    <s v="$1B"/>
    <d v="2021-07-12T00:00:00"/>
    <s v="Fintech"/>
    <s v="Beijing"/>
    <s v="China"/>
    <s v="Asia"/>
    <n v="2020"/>
    <s v="Unknown"/>
    <x v="1028"/>
  </r>
  <r>
    <s v="Xiaoe Tech"/>
    <s v="$1B"/>
    <d v="2021-06-15T00:00:00"/>
    <s v="Internet software &amp; services"/>
    <s v="Shenzhen"/>
    <s v="China"/>
    <s v="Asia"/>
    <n v="2015"/>
    <s v="$149M"/>
    <x v="43"/>
  </r>
  <r>
    <s v="Xiaoe Tech"/>
    <s v="$1B"/>
    <d v="2021-06-15T00:00:00"/>
    <s v="Internet software &amp; services"/>
    <s v="Shenzhen"/>
    <s v="China"/>
    <s v="Asia"/>
    <n v="2015"/>
    <s v="$149M"/>
    <x v="100"/>
  </r>
  <r>
    <s v="Xiaoe Tech"/>
    <s v="$1B"/>
    <d v="2021-06-15T00:00:00"/>
    <s v="Internet software &amp; services"/>
    <s v="Shenzhen"/>
    <s v="China"/>
    <s v="Asia"/>
    <n v="2015"/>
    <s v="$149M"/>
    <x v="50"/>
  </r>
  <r>
    <s v="Yiguo"/>
    <s v="$1B"/>
    <d v="2016-11-09T00:00:00"/>
    <s v="Supply chain, logistics, &amp; delivery"/>
    <s v="Shanghai"/>
    <s v="China"/>
    <s v="Asia"/>
    <n v="2005"/>
    <s v="$800M"/>
    <x v="206"/>
  </r>
  <r>
    <s v="Yiguo"/>
    <s v="$1B"/>
    <d v="2016-11-09T00:00:00"/>
    <s v="Supply chain, logistics, &amp; delivery"/>
    <s v="Shanghai"/>
    <s v="China"/>
    <s v="Asia"/>
    <n v="2005"/>
    <s v="$800M"/>
    <x v="28"/>
  </r>
  <r>
    <s v="Yiguo"/>
    <s v="$1B"/>
    <d v="2016-11-09T00:00:00"/>
    <s v="Supply chain, logistics, &amp; delivery"/>
    <s v="Shanghai"/>
    <s v="China"/>
    <s v="Asia"/>
    <n v="2005"/>
    <s v="$800M"/>
    <x v="77"/>
  </r>
  <r>
    <s v="Yimidida"/>
    <s v="$1B"/>
    <d v="2019-01-14T00:00:00"/>
    <s v="Supply chain, logistics, &amp; delivery"/>
    <s v="Shanghai"/>
    <s v="China"/>
    <s v="Asia"/>
    <n v="2015"/>
    <s v="$554M"/>
    <x v="996"/>
  </r>
  <r>
    <s v="Yimidida"/>
    <s v="$1B"/>
    <d v="2019-01-14T00:00:00"/>
    <s v="Supply chain, logistics, &amp; delivery"/>
    <s v="Shanghai"/>
    <s v="China"/>
    <s v="Asia"/>
    <n v="2015"/>
    <s v="$554M"/>
    <x v="1029"/>
  </r>
  <r>
    <s v="Yimidida"/>
    <s v="$1B"/>
    <d v="2019-01-14T00:00:00"/>
    <s v="Supply chain, logistics, &amp; delivery"/>
    <s v="Shanghai"/>
    <s v="China"/>
    <s v="Asia"/>
    <n v="2015"/>
    <s v="$554M"/>
    <x v="1030"/>
  </r>
  <r>
    <s v="Yipin Shengxian"/>
    <s v="$1B"/>
    <d v="2019-03-11T00:00:00"/>
    <s v="E-commerce &amp; direct-to-consumer"/>
    <s v="Hefei"/>
    <s v="China"/>
    <s v="Asia"/>
    <n v="2017"/>
    <s v="$658M"/>
    <x v="432"/>
  </r>
  <r>
    <s v="Yipin Shengxian"/>
    <s v="$1B"/>
    <d v="2019-03-11T00:00:00"/>
    <s v="E-commerce &amp; direct-to-consumer"/>
    <s v="Hefei"/>
    <s v="China"/>
    <s v="Asia"/>
    <n v="2017"/>
    <s v="$658M"/>
    <x v="908"/>
  </r>
  <r>
    <s v="Yipin Shengxian"/>
    <s v="$1B"/>
    <d v="2019-03-11T00:00:00"/>
    <s v="E-commerce &amp; direct-to-consumer"/>
    <s v="Hefei"/>
    <s v="China"/>
    <s v="Asia"/>
    <n v="2017"/>
    <s v="$658M"/>
    <x v="1031"/>
  </r>
  <r>
    <s v="Ynsect"/>
    <s v="$1B"/>
    <d v="2019-02-21T00:00:00"/>
    <s v="Other"/>
    <s v="Evry"/>
    <s v="France"/>
    <s v="Europe"/>
    <n v="2011"/>
    <s v="$393M"/>
    <x v="1032"/>
  </r>
  <r>
    <s v="Ynsect"/>
    <s v="$1B"/>
    <d v="2019-02-21T00:00:00"/>
    <s v="Other"/>
    <s v="Evry"/>
    <s v="France"/>
    <s v="Europe"/>
    <n v="2011"/>
    <s v="$393M"/>
    <x v="1033"/>
  </r>
  <r>
    <s v="Ynsect"/>
    <s v="$1B"/>
    <d v="2019-02-21T00:00:00"/>
    <s v="Other"/>
    <s v="Evry"/>
    <s v="France"/>
    <s v="Europe"/>
    <n v="2011"/>
    <s v="$393M"/>
    <x v="347"/>
  </r>
  <r>
    <s v="Hello TransTech"/>
    <s v="$1B"/>
    <d v="2018-06-01T00:00:00"/>
    <s v="Auto &amp; transportation"/>
    <s v="Shanghai"/>
    <s v="China"/>
    <s v="Asia"/>
    <n v="2016"/>
    <s v="$2B"/>
    <x v="406"/>
  </r>
  <r>
    <s v="Hello TransTech"/>
    <s v="$1B"/>
    <d v="2018-06-01T00:00:00"/>
    <s v="Auto &amp; transportation"/>
    <s v="Shanghai"/>
    <s v="China"/>
    <s v="Asia"/>
    <n v="2016"/>
    <s v="$2B"/>
    <x v="109"/>
  </r>
  <r>
    <s v="Miaoshou Doctor"/>
    <s v="$1B"/>
    <d v="2019-06-27T00:00:00"/>
    <s v="E-commerce &amp; direct-to-consumer"/>
    <s v="Beijing"/>
    <s v="China"/>
    <s v="Asia"/>
    <n v="2015"/>
    <s v="$947M"/>
    <x v="0"/>
  </r>
  <r>
    <s v="Miaoshou Doctor"/>
    <s v="$1B"/>
    <d v="2019-06-27T00:00:00"/>
    <s v="E-commerce &amp; direct-to-consumer"/>
    <s v="Beijing"/>
    <s v="China"/>
    <s v="Asia"/>
    <n v="2015"/>
    <s v="$947M"/>
    <x v="273"/>
  </r>
  <r>
    <s v="Miaoshou Doctor"/>
    <s v="$1B"/>
    <d v="2019-06-27T00:00:00"/>
    <s v="E-commerce &amp; direct-to-consumer"/>
    <s v="Beijing"/>
    <s v="China"/>
    <s v="Asia"/>
    <n v="2015"/>
    <s v="$947M"/>
    <x v="56"/>
  </r>
  <r>
    <s v="ECARX"/>
    <s v="$1B"/>
    <d v="2020-10-26T00:00:00"/>
    <s v="Auto &amp; transportation"/>
    <s v="Wuhan"/>
    <s v="China"/>
    <s v="Asia"/>
    <n v="2016"/>
    <s v="$394M"/>
    <x v="1034"/>
  </r>
  <r>
    <s v="ECARX"/>
    <s v="$1B"/>
    <d v="2020-10-26T00:00:00"/>
    <s v="Auto &amp; transportation"/>
    <s v="Wuhan"/>
    <s v="China"/>
    <s v="Asia"/>
    <n v="2016"/>
    <s v="$394M"/>
    <x v="1"/>
  </r>
  <r>
    <s v="ECARX"/>
    <s v="$1B"/>
    <d v="2020-10-26T00:00:00"/>
    <s v="Auto &amp; transportation"/>
    <s v="Wuhan"/>
    <s v="China"/>
    <s v="Asia"/>
    <n v="2016"/>
    <s v="$394M"/>
    <x v="1035"/>
  </r>
  <r>
    <s v="Eat Just"/>
    <s v="$1B"/>
    <d v="2017-11-30T00:00:00"/>
    <s v="Consumer &amp; retail"/>
    <s v="San Francisco"/>
    <s v="United States"/>
    <s v="North America"/>
    <n v="2011"/>
    <s v="$440M"/>
    <x v="10"/>
  </r>
  <r>
    <s v="Eat Just"/>
    <s v="$1B"/>
    <d v="2017-11-30T00:00:00"/>
    <s v="Consumer &amp; retail"/>
    <s v="San Francisco"/>
    <s v="United States"/>
    <s v="North America"/>
    <n v="2011"/>
    <s v="$440M"/>
    <x v="184"/>
  </r>
  <r>
    <s v="Eat Just"/>
    <s v="$1B"/>
    <d v="2017-11-30T00:00:00"/>
    <s v="Consumer &amp; retail"/>
    <s v="San Francisco"/>
    <s v="United States"/>
    <s v="North America"/>
    <n v="2011"/>
    <s v="$440M"/>
    <x v="179"/>
  </r>
  <r>
    <s v="Trumid"/>
    <s v="$1B"/>
    <d v="2020-07-15T00:00:00"/>
    <s v="Fintech"/>
    <s v="New York"/>
    <s v="United States"/>
    <s v="North America"/>
    <n v="2014"/>
    <s v="$660M"/>
    <x v="712"/>
  </r>
  <r>
    <s v="Trumid"/>
    <s v="$1B"/>
    <d v="2020-07-15T00:00:00"/>
    <s v="Fintech"/>
    <s v="New York"/>
    <s v="United States"/>
    <s v="North America"/>
    <n v="2014"/>
    <s v="$660M"/>
    <x v="1036"/>
  </r>
  <r>
    <s v="Trumid"/>
    <s v="$1B"/>
    <d v="2020-07-15T00:00:00"/>
    <s v="Fintech"/>
    <s v="New York"/>
    <s v="United States"/>
    <s v="North America"/>
    <n v="2014"/>
    <s v="$660M"/>
    <x v="483"/>
  </r>
  <r>
    <s v="Qualia"/>
    <s v="$1B"/>
    <d v="2020-12-21T00:00:00"/>
    <s v="Fintech"/>
    <s v="San Francisco"/>
    <s v="United States"/>
    <s v="North America"/>
    <n v="2015"/>
    <s v="$160M"/>
    <x v="826"/>
  </r>
  <r>
    <s v="Qualia"/>
    <s v="$1B"/>
    <d v="2020-12-21T00:00:00"/>
    <s v="Fintech"/>
    <s v="San Francisco"/>
    <s v="United States"/>
    <s v="North America"/>
    <n v="2015"/>
    <s v="$160M"/>
    <x v="727"/>
  </r>
  <r>
    <s v="Qualia"/>
    <s v="$1B"/>
    <d v="2020-12-21T00:00:00"/>
    <s v="Fintech"/>
    <s v="San Francisco"/>
    <s v="United States"/>
    <s v="North America"/>
    <n v="2015"/>
    <s v="$160M"/>
    <x v="160"/>
  </r>
  <r>
    <s v="Beisen"/>
    <s v="$1B"/>
    <d v="2021-05-11T00:00:00"/>
    <s v="Internet software &amp; services"/>
    <s v="Beijing"/>
    <s v="China"/>
    <s v="Asia"/>
    <n v="2002"/>
    <s v="$388M"/>
    <x v="561"/>
  </r>
  <r>
    <s v="Beisen"/>
    <s v="$1B"/>
    <d v="2021-05-11T00:00:00"/>
    <s v="Internet software &amp; services"/>
    <s v="Beijing"/>
    <s v="China"/>
    <s v="Asia"/>
    <n v="2002"/>
    <s v="$388M"/>
    <x v="8"/>
  </r>
  <r>
    <s v="Beisen"/>
    <s v="$1B"/>
    <d v="2021-05-11T00:00:00"/>
    <s v="Internet software &amp; services"/>
    <s v="Beijing"/>
    <s v="China"/>
    <s v="Asia"/>
    <n v="2002"/>
    <s v="$388M"/>
    <x v="1037"/>
  </r>
  <r>
    <s v="Earnix"/>
    <s v="$1B"/>
    <d v="2021-02-21T00:00:00"/>
    <s v="Fintech"/>
    <s v="Giv'atayim"/>
    <s v="Israel"/>
    <s v="Asia"/>
    <n v="2001"/>
    <s v="$98M"/>
    <x v="1038"/>
  </r>
  <r>
    <s v="Earnix"/>
    <s v="$1B"/>
    <d v="2021-02-21T00:00:00"/>
    <s v="Fintech"/>
    <s v="Giv'atayim"/>
    <s v="Israel"/>
    <s v="Asia"/>
    <n v="2001"/>
    <s v="$98M"/>
    <x v="1039"/>
  </r>
  <r>
    <s v="Earnix"/>
    <s v="$1B"/>
    <d v="2021-02-21T00:00:00"/>
    <s v="Fintech"/>
    <s v="Giv'atayim"/>
    <s v="Israel"/>
    <s v="Asia"/>
    <n v="2001"/>
    <s v="$98M"/>
    <x v="18"/>
  </r>
  <r>
    <s v="Kujiale"/>
    <s v="$1B"/>
    <d v="2019-10-25T00:00:00"/>
    <s v="Internet software &amp; services"/>
    <s v="Hangzhou"/>
    <s v="China"/>
    <s v="Asia"/>
    <n v="2011"/>
    <s v="$235M"/>
    <x v="43"/>
  </r>
  <r>
    <s v="Kujiale"/>
    <s v="$1B"/>
    <d v="2019-10-25T00:00:00"/>
    <s v="Internet software &amp; services"/>
    <s v="Hangzhou"/>
    <s v="China"/>
    <s v="Asia"/>
    <n v="2011"/>
    <s v="$235M"/>
    <x v="50"/>
  </r>
  <r>
    <s v="Kujiale"/>
    <s v="$1B"/>
    <d v="2019-10-25T00:00:00"/>
    <s v="Internet software &amp; services"/>
    <s v="Hangzhou"/>
    <s v="China"/>
    <s v="Asia"/>
    <n v="2011"/>
    <s v="$235M"/>
    <x v="314"/>
  </r>
  <r>
    <s v="Orca Security"/>
    <s v="$1B"/>
    <d v="2021-03-23T00:00:00"/>
    <s v="Cybersecurity"/>
    <s v="Portland"/>
    <s v="United States"/>
    <s v="North America"/>
    <n v="2019"/>
    <s v="$632M"/>
    <x v="1040"/>
  </r>
  <r>
    <s v="Orca Security"/>
    <s v="$1B"/>
    <d v="2021-03-23T00:00:00"/>
    <s v="Cybersecurity"/>
    <s v="Portland"/>
    <s v="United States"/>
    <s v="North America"/>
    <n v="2019"/>
    <s v="$632M"/>
    <x v="226"/>
  </r>
  <r>
    <s v="Orca Security"/>
    <s v="$1B"/>
    <d v="2021-03-23T00:00:00"/>
    <s v="Cybersecurity"/>
    <s v="Portland"/>
    <s v="United States"/>
    <s v="North America"/>
    <n v="2019"/>
    <s v="$632M"/>
    <x v="109"/>
  </r>
  <r>
    <s v="Apus Group"/>
    <s v="$1B"/>
    <d v="2015-01-16T00:00:00"/>
    <s v="Mobile &amp; telecommunications"/>
    <s v="Beijing"/>
    <s v="China"/>
    <s v="Asia"/>
    <n v="2014"/>
    <s v="$116M"/>
    <x v="487"/>
  </r>
  <r>
    <s v="Apus Group"/>
    <s v="$1B"/>
    <d v="2015-01-16T00:00:00"/>
    <s v="Mobile &amp; telecommunications"/>
    <s v="Beijing"/>
    <s v="China"/>
    <s v="Asia"/>
    <n v="2014"/>
    <s v="$116M"/>
    <x v="273"/>
  </r>
  <r>
    <s v="Apus Group"/>
    <s v="$1B"/>
    <d v="2015-01-16T00:00:00"/>
    <s v="Mobile &amp; telecommunications"/>
    <s v="Beijing"/>
    <s v="China"/>
    <s v="Asia"/>
    <n v="2014"/>
    <s v="$116M"/>
    <x v="1041"/>
  </r>
  <r>
    <s v="Forte Labs"/>
    <s v="$1B"/>
    <d v="2021-05-12T00:00:00"/>
    <s v="Fintech"/>
    <s v="San Francisco"/>
    <s v="United States"/>
    <s v="North America"/>
    <n v="2018"/>
    <s v="$910M"/>
    <x v="1042"/>
  </r>
  <r>
    <s v="Forte Labs"/>
    <s v="$1B"/>
    <d v="2021-05-12T00:00:00"/>
    <s v="Fintech"/>
    <s v="San Francisco"/>
    <s v="United States"/>
    <s v="North America"/>
    <n v="2018"/>
    <s v="$910M"/>
    <x v="142"/>
  </r>
  <r>
    <s v="Forte Labs"/>
    <s v="$1B"/>
    <d v="2021-05-12T00:00:00"/>
    <s v="Fintech"/>
    <s v="San Francisco"/>
    <s v="United States"/>
    <s v="North America"/>
    <n v="2018"/>
    <s v="$910M"/>
    <x v="1043"/>
  </r>
  <r>
    <s v="CureFit"/>
    <s v="$1B"/>
    <d v="2021-11-10T00:00:00"/>
    <s v="Health"/>
    <s v="Bengaluru"/>
    <s v="India"/>
    <s v="Asia"/>
    <n v="2016"/>
    <s v="$665M"/>
    <x v="321"/>
  </r>
  <r>
    <s v="CureFit"/>
    <s v="$1B"/>
    <d v="2021-11-10T00:00:00"/>
    <s v="Health"/>
    <s v="Bengaluru"/>
    <s v="India"/>
    <s v="Asia"/>
    <n v="2016"/>
    <s v="$665M"/>
    <x v="142"/>
  </r>
  <r>
    <s v="CureFit"/>
    <s v="$1B"/>
    <d v="2021-11-10T00:00:00"/>
    <s v="Health"/>
    <s v="Bengaluru"/>
    <s v="India"/>
    <s v="Asia"/>
    <n v="2016"/>
    <s v="$665M"/>
    <x v="423"/>
  </r>
  <r>
    <s v="DT Dream"/>
    <s v="$1B"/>
    <d v="2017-06-08T00:00:00"/>
    <s v="Data management &amp; analytics"/>
    <s v="Hangzhou"/>
    <s v="China"/>
    <s v="Asia"/>
    <n v="2015"/>
    <s v="$267M"/>
    <x v="206"/>
  </r>
  <r>
    <s v="DT Dream"/>
    <s v="$1B"/>
    <d v="2017-06-08T00:00:00"/>
    <s v="Data management &amp; analytics"/>
    <s v="Hangzhou"/>
    <s v="China"/>
    <s v="Asia"/>
    <n v="2015"/>
    <s v="$267M"/>
    <x v="1044"/>
  </r>
  <r>
    <s v="DT Dream"/>
    <s v="$1B"/>
    <d v="2017-06-08T00:00:00"/>
    <s v="Data management &amp; analytics"/>
    <s v="Hangzhou"/>
    <s v="China"/>
    <s v="Asia"/>
    <n v="2015"/>
    <s v="$267M"/>
    <x v="1045"/>
  </r>
  <r>
    <s v="fabric"/>
    <s v="$1B"/>
    <d v="2022-02-24T00:00:00"/>
    <s v="E-commerce &amp; direct-to-consumer"/>
    <s v="Bellevue"/>
    <s v="United States"/>
    <s v="North America"/>
    <n v="2017"/>
    <s v="$294M"/>
    <x v="487"/>
  </r>
  <r>
    <s v="fabric"/>
    <s v="$1B"/>
    <d v="2022-02-24T00:00:00"/>
    <s v="E-commerce &amp; direct-to-consumer"/>
    <s v="Bellevue"/>
    <s v="United States"/>
    <s v="North America"/>
    <n v="2017"/>
    <s v="$294M"/>
    <x v="99"/>
  </r>
  <r>
    <s v="fabric"/>
    <s v="$1B"/>
    <d v="2022-02-24T00:00:00"/>
    <s v="E-commerce &amp; direct-to-consumer"/>
    <s v="Bellevue"/>
    <s v="United States"/>
    <s v="North America"/>
    <n v="2017"/>
    <s v="$294M"/>
    <x v="621"/>
  </r>
  <r>
    <s v="JOLLY Information Technology"/>
    <s v="$1B"/>
    <d v="2018-05-29T00:00:00"/>
    <s v="E-commerce &amp; direct-to-consumer"/>
    <s v="Hangzhou"/>
    <s v="China"/>
    <s v="Asia"/>
    <n v="2008"/>
    <s v="$96M"/>
    <x v="1046"/>
  </r>
  <r>
    <s v="JOLLY Information Technology"/>
    <s v="$1B"/>
    <d v="2018-05-29T00:00:00"/>
    <s v="E-commerce &amp; direct-to-consumer"/>
    <s v="Hangzhou"/>
    <s v="China"/>
    <s v="Asia"/>
    <n v="2008"/>
    <s v="$96M"/>
    <x v="1019"/>
  </r>
  <r>
    <s v="JOLLY Information Technology"/>
    <s v="$1B"/>
    <d v="2018-05-29T00:00:00"/>
    <s v="E-commerce &amp; direct-to-consumer"/>
    <s v="Hangzhou"/>
    <s v="China"/>
    <s v="Asia"/>
    <n v="2008"/>
    <s v="$96M"/>
    <x v="8"/>
  </r>
  <r>
    <s v="K Health"/>
    <s v="$1B"/>
    <d v="2021-01-19T00:00:00"/>
    <s v="Health"/>
    <s v="New York"/>
    <s v="United States"/>
    <s v="North America"/>
    <n v="2016"/>
    <s v="$271M"/>
    <x v="1047"/>
  </r>
  <r>
    <s v="K Health"/>
    <s v="$1B"/>
    <d v="2021-01-19T00:00:00"/>
    <s v="Health"/>
    <s v="New York"/>
    <s v="United States"/>
    <s v="North America"/>
    <n v="2016"/>
    <s v="$271M"/>
    <x v="1048"/>
  </r>
  <r>
    <s v="K Health"/>
    <s v="$1B"/>
    <d v="2021-01-19T00:00:00"/>
    <s v="Health"/>
    <s v="New York"/>
    <s v="United States"/>
    <s v="North America"/>
    <n v="2016"/>
    <s v="$271M"/>
    <x v="1049"/>
  </r>
  <r>
    <s v="Mofang Living"/>
    <s v="$1B"/>
    <d v="2016-04-13T00:00:00"/>
    <s v="E-commerce &amp; direct-to-consumer"/>
    <s v="Shanghai"/>
    <s v="China"/>
    <s v="Asia"/>
    <n v="2009"/>
    <s v="$650M"/>
    <x v="442"/>
  </r>
  <r>
    <s v="Mofang Living"/>
    <s v="$1B"/>
    <d v="2016-04-13T00:00:00"/>
    <s v="E-commerce &amp; direct-to-consumer"/>
    <s v="Shanghai"/>
    <s v="China"/>
    <s v="Asia"/>
    <n v="2009"/>
    <s v="$650M"/>
    <x v="1050"/>
  </r>
  <r>
    <s v="Spendesk"/>
    <s v="$1B"/>
    <d v="2022-01-18T00:00:00"/>
    <s v="Fintech"/>
    <s v="Paris"/>
    <s v="France"/>
    <s v="Europe"/>
    <n v="2015"/>
    <s v="$314M"/>
    <x v="25"/>
  </r>
  <r>
    <s v="Spendesk"/>
    <s v="$1B"/>
    <d v="2022-01-18T00:00:00"/>
    <s v="Fintech"/>
    <s v="Paris"/>
    <s v="France"/>
    <s v="Europe"/>
    <n v="2015"/>
    <s v="$314M"/>
    <x v="748"/>
  </r>
  <r>
    <s v="Spendesk"/>
    <s v="$1B"/>
    <d v="2022-01-18T00:00:00"/>
    <s v="Fintech"/>
    <s v="Paris"/>
    <s v="France"/>
    <s v="Europe"/>
    <n v="2015"/>
    <s v="$314M"/>
    <x v="15"/>
  </r>
  <r>
    <s v="TaxBit"/>
    <s v="$1B"/>
    <d v="2021-08-04T00:00:00"/>
    <s v="Fintech"/>
    <s v="Draper"/>
    <s v="United States"/>
    <s v="North America"/>
    <n v="2018"/>
    <s v="$236M"/>
    <x v="249"/>
  </r>
  <r>
    <s v="TaxBit"/>
    <s v="$1B"/>
    <d v="2021-08-04T00:00:00"/>
    <s v="Fintech"/>
    <s v="Draper"/>
    <s v="United States"/>
    <s v="North America"/>
    <n v="2018"/>
    <s v="$236M"/>
    <x v="203"/>
  </r>
  <r>
    <s v="TaxBit"/>
    <s v="$1B"/>
    <d v="2021-08-04T00:00:00"/>
    <s v="Fintech"/>
    <s v="Draper"/>
    <s v="United States"/>
    <s v="North America"/>
    <n v="2018"/>
    <s v="$236M"/>
    <x v="307"/>
  </r>
  <r>
    <s v="XiaoZhu"/>
    <s v="$1B"/>
    <d v="2017-11-01T00:00:00"/>
    <s v="Travel"/>
    <s v="Beijing"/>
    <s v="China"/>
    <s v="Asia"/>
    <n v="2012"/>
    <s v="$572M"/>
    <x v="573"/>
  </r>
  <r>
    <s v="XiaoZhu"/>
    <s v="$1B"/>
    <d v="2017-11-01T00:00:00"/>
    <s v="Travel"/>
    <s v="Beijing"/>
    <s v="China"/>
    <s v="Asia"/>
    <n v="2012"/>
    <s v="$572M"/>
    <x v="908"/>
  </r>
  <r>
    <s v="XiaoZhu"/>
    <s v="$1B"/>
    <d v="2017-11-01T00:00:00"/>
    <s v="Travel"/>
    <s v="Beijing"/>
    <s v="China"/>
    <s v="Asia"/>
    <n v="2012"/>
    <s v="$572M"/>
    <x v="1051"/>
  </r>
  <r>
    <s v="Yijiupi"/>
    <s v="$1B"/>
    <d v="2018-09-20T00:00:00"/>
    <s v="Consumer &amp; retail"/>
    <s v="Beijing"/>
    <s v="China"/>
    <s v="Asia"/>
    <n v="2014"/>
    <s v="$511M"/>
    <x v="996"/>
  </r>
  <r>
    <s v="Yijiupi"/>
    <s v="$1B"/>
    <d v="2018-09-20T00:00:00"/>
    <s v="Consumer &amp; retail"/>
    <s v="Beijing"/>
    <s v="China"/>
    <s v="Asia"/>
    <n v="2014"/>
    <s v="$511M"/>
    <x v="1052"/>
  </r>
  <r>
    <s v="Yijiupi"/>
    <s v="$1B"/>
    <d v="2018-09-20T00:00:00"/>
    <s v="Consumer &amp; retail"/>
    <s v="Beijing"/>
    <s v="China"/>
    <s v="Asia"/>
    <n v="2014"/>
    <s v="$511M"/>
    <x v="56"/>
  </r>
  <r>
    <s v="YunQuNa"/>
    <s v="$1B"/>
    <d v="2021-06-29T00:00:00"/>
    <s v="Supply chain, logistics, &amp; delivery"/>
    <s v="Shanghai"/>
    <s v="China"/>
    <s v="Asia"/>
    <n v="2015"/>
    <s v="$207M"/>
    <x v="996"/>
  </r>
  <r>
    <s v="YunQuNa"/>
    <s v="$1B"/>
    <d v="2021-06-29T00:00:00"/>
    <s v="Supply chain, logistics, &amp; delivery"/>
    <s v="Shanghai"/>
    <s v="China"/>
    <s v="Asia"/>
    <n v="2015"/>
    <s v="$207M"/>
    <x v="119"/>
  </r>
  <r>
    <s v="YunQuNa"/>
    <s v="$1B"/>
    <d v="2021-06-29T00:00:00"/>
    <s v="Supply chain, logistics, &amp; delivery"/>
    <s v="Shanghai"/>
    <s v="China"/>
    <s v="Asia"/>
    <n v="2015"/>
    <s v="$207M"/>
    <x v="140"/>
  </r>
  <r>
    <s v="Bordrin Motors"/>
    <s v="$1B"/>
    <d v="2019-06-03T00:00:00"/>
    <s v="Auto &amp; transportation"/>
    <s v="Shanghai"/>
    <s v="China"/>
    <s v="Asia"/>
    <n v="2016"/>
    <s v="$362M"/>
    <x v="284"/>
  </r>
  <r>
    <s v="Bordrin Motors"/>
    <s v="$1B"/>
    <d v="2019-06-03T00:00:00"/>
    <s v="Auto &amp; transportation"/>
    <s v="Shanghai"/>
    <s v="China"/>
    <s v="Asia"/>
    <n v="2016"/>
    <s v="$362M"/>
    <x v="1053"/>
  </r>
  <r>
    <s v="Aleo"/>
    <s v="$1B"/>
    <d v="2022-02-07T00:00:00"/>
    <s v="Cybersecurity"/>
    <s v="San Francisco"/>
    <s v="United States"/>
    <s v="North America"/>
    <n v="2019"/>
    <s v="$228M"/>
    <x v="1054"/>
  </r>
  <r>
    <s v="Aleo"/>
    <s v="$1B"/>
    <d v="2022-02-07T00:00:00"/>
    <s v="Cybersecurity"/>
    <s v="San Francisco"/>
    <s v="United States"/>
    <s v="North America"/>
    <n v="2019"/>
    <s v="$228M"/>
    <x v="34"/>
  </r>
  <r>
    <s v="Aleo"/>
    <s v="$1B"/>
    <d v="2022-02-07T00:00:00"/>
    <s v="Cybersecurity"/>
    <s v="San Francisco"/>
    <s v="United States"/>
    <s v="North America"/>
    <n v="2019"/>
    <s v="$228M"/>
    <x v="3"/>
  </r>
  <r>
    <s v="Coocaa"/>
    <s v="$1B"/>
    <d v="2018-03-16T00:00:00"/>
    <s v="Hardware"/>
    <s v="Shenzhen"/>
    <s v="China"/>
    <s v="Asia"/>
    <n v="2006"/>
    <s v="$218M"/>
    <x v="1055"/>
  </r>
  <r>
    <s v="Coocaa"/>
    <s v="$1B"/>
    <d v="2018-03-16T00:00:00"/>
    <s v="Hardware"/>
    <s v="Shenzhen"/>
    <s v="China"/>
    <s v="Asia"/>
    <n v="2006"/>
    <s v="$218M"/>
    <x v="56"/>
  </r>
  <r>
    <s v="Gymshark"/>
    <s v="$1B"/>
    <d v="2020-08-14T00:00:00"/>
    <s v="E-commerce &amp; direct-to-consumer"/>
    <s v="Solihull"/>
    <s v="United Kingdom"/>
    <s v="Europe"/>
    <n v="2012"/>
    <s v="$262M"/>
    <x v="197"/>
  </r>
  <r>
    <s v="M1 Finance"/>
    <s v="$1B"/>
    <d v="2021-07-14T00:00:00"/>
    <s v="Fintech"/>
    <s v="Chicago"/>
    <s v="United States"/>
    <s v="North America"/>
    <n v="2015"/>
    <s v="$323M"/>
    <x v="1056"/>
  </r>
  <r>
    <s v="M1 Finance"/>
    <s v="$1B"/>
    <d v="2021-07-14T00:00:00"/>
    <s v="Fintech"/>
    <s v="Chicago"/>
    <s v="United States"/>
    <s v="North America"/>
    <n v="2015"/>
    <s v="$323M"/>
    <x v="731"/>
  </r>
  <r>
    <s v="M1 Finance"/>
    <s v="$1B"/>
    <d v="2021-07-14T00:00:00"/>
    <s v="Fintech"/>
    <s v="Chicago"/>
    <s v="United States"/>
    <s v="North America"/>
    <n v="2015"/>
    <s v="$323M"/>
    <x v="575"/>
  </r>
  <r>
    <s v="Ouyeel"/>
    <s v="$1B"/>
    <d v="2019-06-27T00:00:00"/>
    <s v="Internet software &amp; services"/>
    <s v="Shanghai"/>
    <s v="China"/>
    <s v="Asia"/>
    <n v="2015"/>
    <s v="$432M"/>
    <x v="1057"/>
  </r>
  <r>
    <s v="SonderMind"/>
    <s v="$1B"/>
    <d v="2021-07-28T00:00:00"/>
    <s v="Health"/>
    <s v="Denver"/>
    <s v="United States"/>
    <s v="North America"/>
    <n v="2014"/>
    <s v="$183M"/>
    <x v="1058"/>
  </r>
  <r>
    <s v="SonderMind"/>
    <s v="$1B"/>
    <d v="2021-07-28T00:00:00"/>
    <s v="Health"/>
    <s v="Denver"/>
    <s v="United States"/>
    <s v="North America"/>
    <n v="2014"/>
    <s v="$183M"/>
    <x v="52"/>
  </r>
  <r>
    <s v="SonderMind"/>
    <s v="$1B"/>
    <d v="2021-07-28T00:00:00"/>
    <s v="Health"/>
    <s v="Denver"/>
    <s v="United States"/>
    <s v="North America"/>
    <n v="2014"/>
    <s v="$183M"/>
    <x v="1059"/>
  </r>
  <r>
    <s v="Astranis Space Technologies"/>
    <s v="$1B"/>
    <d v="2021-04-14T00:00:00"/>
    <s v="Mobile &amp; telecommunications"/>
    <s v="San Francisco"/>
    <s v="United States"/>
    <s v="North America"/>
    <n v="2015"/>
    <s v="$303M"/>
    <x v="1060"/>
  </r>
  <r>
    <s v="Astranis Space Technologies"/>
    <s v="$1B"/>
    <d v="2021-04-14T00:00:00"/>
    <s v="Mobile &amp; telecommunications"/>
    <s v="San Francisco"/>
    <s v="United States"/>
    <s v="North America"/>
    <n v="2015"/>
    <s v="$303M"/>
    <x v="34"/>
  </r>
  <r>
    <s v="Astranis Space Technologies"/>
    <s v="$1B"/>
    <d v="2021-04-14T00:00:00"/>
    <s v="Mobile &amp; telecommunications"/>
    <s v="San Francisco"/>
    <s v="United States"/>
    <s v="North America"/>
    <n v="2015"/>
    <s v="$303M"/>
    <x v="1061"/>
  </r>
  <r>
    <s v="Away"/>
    <s v="$1B"/>
    <d v="2019-05-15T00:00:00"/>
    <s v="E-commerce &amp; direct-to-consumer"/>
    <s v="New York"/>
    <s v="United States"/>
    <s v="North America"/>
    <n v="2015"/>
    <s v="$181M"/>
    <x v="229"/>
  </r>
  <r>
    <s v="Away"/>
    <s v="$1B"/>
    <d v="2019-05-15T00:00:00"/>
    <s v="E-commerce &amp; direct-to-consumer"/>
    <s v="New York"/>
    <s v="United States"/>
    <s v="North America"/>
    <n v="2015"/>
    <s v="$181M"/>
    <x v="405"/>
  </r>
  <r>
    <s v="Away"/>
    <s v="$1B"/>
    <d v="2019-05-15T00:00:00"/>
    <s v="E-commerce &amp; direct-to-consumer"/>
    <s v="New York"/>
    <s v="United States"/>
    <s v="North America"/>
    <n v="2015"/>
    <s v="$181M"/>
    <x v="78"/>
  </r>
  <r>
    <s v="Cabify"/>
    <s v="$1B"/>
    <d v="2018-01-22T00:00:00"/>
    <s v="Auto &amp; transportation"/>
    <s v="Madrid"/>
    <s v="Spain"/>
    <s v="Europe"/>
    <n v="2011"/>
    <s v="$407M"/>
    <x v="1062"/>
  </r>
  <r>
    <s v="Cabify"/>
    <s v="$1B"/>
    <d v="2018-01-22T00:00:00"/>
    <s v="Auto &amp; transportation"/>
    <s v="Madrid"/>
    <s v="Spain"/>
    <s v="Europe"/>
    <n v="2011"/>
    <s v="$407M"/>
    <x v="1063"/>
  </r>
  <r>
    <s v="Cabify"/>
    <s v="$1B"/>
    <d v="2018-01-22T00:00:00"/>
    <s v="Auto &amp; transportation"/>
    <s v="Madrid"/>
    <s v="Spain"/>
    <s v="Europe"/>
    <n v="2011"/>
    <s v="$407M"/>
    <x v="1064"/>
  </r>
  <r>
    <s v="Clarify Health"/>
    <s v="$1B"/>
    <d v="2022-04-05T00:00:00"/>
    <s v="Health"/>
    <s v="San Francisco"/>
    <s v="United States"/>
    <s v="North America"/>
    <n v="2015"/>
    <s v="$328M"/>
    <x v="90"/>
  </r>
  <r>
    <s v="Clarify Health"/>
    <s v="$1B"/>
    <d v="2022-04-05T00:00:00"/>
    <s v="Health"/>
    <s v="San Francisco"/>
    <s v="United States"/>
    <s v="North America"/>
    <n v="2015"/>
    <s v="$328M"/>
    <x v="1065"/>
  </r>
  <r>
    <s v="Clarify Health"/>
    <s v="$1B"/>
    <d v="2022-04-05T00:00:00"/>
    <s v="Health"/>
    <s v="San Francisco"/>
    <s v="United States"/>
    <s v="North America"/>
    <n v="2015"/>
    <s v="$328M"/>
    <x v="152"/>
  </r>
  <r>
    <s v="Coda"/>
    <s v="$1B"/>
    <d v="2021-07-08T00:00:00"/>
    <s v="Internet software &amp; services"/>
    <s v="Mountain View"/>
    <s v="United States"/>
    <s v="North America"/>
    <n v="2014"/>
    <s v="$240M"/>
    <x v="240"/>
  </r>
  <r>
    <s v="Coda"/>
    <s v="$1B"/>
    <d v="2021-07-08T00:00:00"/>
    <s v="Internet software &amp; services"/>
    <s v="Mountain View"/>
    <s v="United States"/>
    <s v="North America"/>
    <n v="2014"/>
    <s v="$240M"/>
    <x v="52"/>
  </r>
  <r>
    <s v="Coda"/>
    <s v="$1B"/>
    <d v="2021-07-08T00:00:00"/>
    <s v="Internet software &amp; services"/>
    <s v="Mountain View"/>
    <s v="United States"/>
    <s v="North America"/>
    <n v="2014"/>
    <s v="$240M"/>
    <x v="382"/>
  </r>
  <r>
    <s v="Deezer"/>
    <s v="$1B"/>
    <d v="2018-08-02T00:00:00"/>
    <s v="Internet software &amp; services"/>
    <s v="Paris"/>
    <s v="France"/>
    <s v="Europe"/>
    <n v="2007"/>
    <s v="$532M"/>
    <x v="1066"/>
  </r>
  <r>
    <s v="Deezer"/>
    <s v="$1B"/>
    <d v="2018-08-02T00:00:00"/>
    <s v="Internet software &amp; services"/>
    <s v="Paris"/>
    <s v="France"/>
    <s v="Europe"/>
    <n v="2007"/>
    <s v="$532M"/>
    <x v="665"/>
  </r>
  <r>
    <s v="Degreed"/>
    <s v="$1B"/>
    <d v="2021-04-13T00:00:00"/>
    <s v="Edtech"/>
    <s v="Pleasanton"/>
    <s v="United States"/>
    <s v="North America"/>
    <n v="2012"/>
    <s v="$318M"/>
    <x v="1067"/>
  </r>
  <r>
    <s v="Degreed"/>
    <s v="$1B"/>
    <d v="2021-04-13T00:00:00"/>
    <s v="Edtech"/>
    <s v="Pleasanton"/>
    <s v="United States"/>
    <s v="North America"/>
    <n v="2012"/>
    <s v="$318M"/>
    <x v="1068"/>
  </r>
  <r>
    <s v="Degreed"/>
    <s v="$1B"/>
    <d v="2021-04-13T00:00:00"/>
    <s v="Edtech"/>
    <s v="Pleasanton"/>
    <s v="United States"/>
    <s v="North America"/>
    <n v="2012"/>
    <s v="$318M"/>
    <x v="575"/>
  </r>
  <r>
    <s v="Deliverect"/>
    <s v="$1B"/>
    <d v="2022-01-24T00:00:00"/>
    <s v="Fintech"/>
    <s v="Ghent"/>
    <s v="Belgium"/>
    <s v="Europe"/>
    <n v="2018"/>
    <s v="$237M"/>
    <x v="1069"/>
  </r>
  <r>
    <s v="Deliverect"/>
    <s v="$1B"/>
    <d v="2022-01-24T00:00:00"/>
    <s v="Fintech"/>
    <s v="Ghent"/>
    <s v="Belgium"/>
    <s v="Europe"/>
    <n v="2018"/>
    <s v="$237M"/>
    <x v="1070"/>
  </r>
  <r>
    <s v="Deliverect"/>
    <s v="$1B"/>
    <d v="2022-01-24T00:00:00"/>
    <s v="Fintech"/>
    <s v="Ghent"/>
    <s v="Belgium"/>
    <s v="Europe"/>
    <n v="2018"/>
    <s v="$237M"/>
    <x v="299"/>
  </r>
  <r>
    <s v="Envoy"/>
    <s v="$1B"/>
    <d v="2022-01-11T00:00:00"/>
    <s v="Internet software &amp; services"/>
    <s v="San Francisco"/>
    <s v="United States"/>
    <s v="North America"/>
    <n v="2013"/>
    <s v="$170M"/>
    <x v="22"/>
  </r>
  <r>
    <s v="Envoy"/>
    <s v="$1B"/>
    <d v="2022-01-11T00:00:00"/>
    <s v="Internet software &amp; services"/>
    <s v="San Francisco"/>
    <s v="United States"/>
    <s v="North America"/>
    <n v="2013"/>
    <s v="$170M"/>
    <x v="330"/>
  </r>
  <r>
    <s v="Envoy"/>
    <s v="$1B"/>
    <d v="2022-01-11T00:00:00"/>
    <s v="Internet software &amp; services"/>
    <s v="San Francisco"/>
    <s v="United States"/>
    <s v="North America"/>
    <n v="2013"/>
    <s v="$170M"/>
    <x v="1071"/>
  </r>
  <r>
    <s v="Epidemic Sound"/>
    <s v="$1B"/>
    <d v="2021-03-11T00:00:00"/>
    <s v="Internet software &amp; services"/>
    <s v="Stockholm"/>
    <s v="Sweden"/>
    <s v="Europe"/>
    <n v="2009"/>
    <s v="$509M"/>
    <x v="342"/>
  </r>
  <r>
    <s v="Epidemic Sound"/>
    <s v="$1B"/>
    <d v="2021-03-11T00:00:00"/>
    <s v="Internet software &amp; services"/>
    <s v="Stockholm"/>
    <s v="Sweden"/>
    <s v="Europe"/>
    <n v="2009"/>
    <s v="$509M"/>
    <x v="247"/>
  </r>
  <r>
    <s v="Figment"/>
    <s v="$1B"/>
    <d v="2021-12-20T00:00:00"/>
    <s v="Internet software &amp; services"/>
    <s v="Toronto"/>
    <s v="Canada"/>
    <s v="North America"/>
    <n v="2018"/>
    <s v="$165M"/>
    <x v="1072"/>
  </r>
  <r>
    <s v="Figment"/>
    <s v="$1B"/>
    <d v="2021-12-20T00:00:00"/>
    <s v="Internet software &amp; services"/>
    <s v="Toronto"/>
    <s v="Canada"/>
    <s v="North America"/>
    <n v="2018"/>
    <s v="$165M"/>
    <x v="354"/>
  </r>
  <r>
    <s v="Figment"/>
    <s v="$1B"/>
    <d v="2021-12-20T00:00:00"/>
    <s v="Internet software &amp; services"/>
    <s v="Toronto"/>
    <s v="Canada"/>
    <s v="North America"/>
    <n v="2018"/>
    <s v="$165M"/>
    <x v="1073"/>
  </r>
  <r>
    <s v="Firebolt"/>
    <s v="$1B"/>
    <d v="2022-01-26T00:00:00"/>
    <s v="Data management &amp; analytics"/>
    <s v="Tel Aviv"/>
    <s v="Israel"/>
    <s v="Asia"/>
    <n v="2019"/>
    <s v="$264M"/>
    <x v="1074"/>
  </r>
  <r>
    <s v="Firebolt"/>
    <s v="$1B"/>
    <d v="2022-01-26T00:00:00"/>
    <s v="Data management &amp; analytics"/>
    <s v="Tel Aviv"/>
    <s v="Israel"/>
    <s v="Asia"/>
    <n v="2019"/>
    <s v="$264M"/>
    <x v="166"/>
  </r>
  <r>
    <s v="Firebolt"/>
    <s v="$1B"/>
    <d v="2022-01-26T00:00:00"/>
    <s v="Data management &amp; analytics"/>
    <s v="Tel Aviv"/>
    <s v="Israel"/>
    <s v="Asia"/>
    <n v="2019"/>
    <s v="$264M"/>
    <x v="418"/>
  </r>
  <r>
    <s v="Five Star Business Finance"/>
    <s v="$1B"/>
    <d v="2021-03-26T00:00:00"/>
    <s v="Other"/>
    <s v="Chennai"/>
    <s v="India"/>
    <s v="Asia"/>
    <n v="1984"/>
    <s v="$456M"/>
    <x v="159"/>
  </r>
  <r>
    <s v="Five Star Business Finance"/>
    <s v="$1B"/>
    <d v="2021-03-26T00:00:00"/>
    <s v="Other"/>
    <s v="Chennai"/>
    <s v="India"/>
    <s v="Asia"/>
    <n v="1984"/>
    <s v="$456M"/>
    <x v="160"/>
  </r>
  <r>
    <s v="Five Star Business Finance"/>
    <s v="$1B"/>
    <d v="2021-03-26T00:00:00"/>
    <s v="Other"/>
    <s v="Chennai"/>
    <s v="India"/>
    <s v="Asia"/>
    <n v="1984"/>
    <s v="$456M"/>
    <x v="45"/>
  </r>
  <r>
    <s v="GupShup"/>
    <s v="$1B"/>
    <d v="2021-04-08T00:00:00"/>
    <s v="Internet software &amp; services"/>
    <s v="San Francisco"/>
    <s v="United States"/>
    <s v="North America"/>
    <n v="2011"/>
    <s v="$384M"/>
    <x v="953"/>
  </r>
  <r>
    <s v="GupShup"/>
    <s v="$1B"/>
    <d v="2021-04-08T00:00:00"/>
    <s v="Internet software &amp; services"/>
    <s v="San Francisco"/>
    <s v="United States"/>
    <s v="North America"/>
    <n v="2011"/>
    <s v="$384M"/>
    <x v="160"/>
  </r>
  <r>
    <s v="GupShup"/>
    <s v="$1B"/>
    <d v="2021-04-08T00:00:00"/>
    <s v="Internet software &amp; services"/>
    <s v="San Francisco"/>
    <s v="United States"/>
    <s v="North America"/>
    <n v="2011"/>
    <s v="$384M"/>
    <x v="80"/>
  </r>
  <r>
    <s v="Kong"/>
    <s v="$1B"/>
    <d v="2020-12-31T00:00:00"/>
    <s v="Internet software &amp; services"/>
    <s v="San Francisco"/>
    <s v="United States"/>
    <s v="North America"/>
    <n v="2007"/>
    <s v="$169M"/>
    <x v="63"/>
  </r>
  <r>
    <s v="Kong"/>
    <s v="$1B"/>
    <d v="2020-12-31T00:00:00"/>
    <s v="Internet software &amp; services"/>
    <s v="San Francisco"/>
    <s v="United States"/>
    <s v="North America"/>
    <n v="2007"/>
    <s v="$169M"/>
    <x v="80"/>
  </r>
  <r>
    <s v="Kong"/>
    <s v="$1B"/>
    <d v="2020-12-31T00:00:00"/>
    <s v="Internet software &amp; services"/>
    <s v="San Francisco"/>
    <s v="United States"/>
    <s v="North America"/>
    <n v="2007"/>
    <s v="$169M"/>
    <x v="65"/>
  </r>
  <r>
    <s v="Koudai"/>
    <s v="$1B"/>
    <d v="2014-10-23T00:00:00"/>
    <s v="E-commerce &amp; direct-to-consumer"/>
    <s v="Beijing"/>
    <s v="China"/>
    <s v="Asia"/>
    <n v="2010"/>
    <s v="$368M"/>
    <x v="63"/>
  </r>
  <r>
    <s v="Koudai"/>
    <s v="$1B"/>
    <d v="2014-10-23T00:00:00"/>
    <s v="E-commerce &amp; direct-to-consumer"/>
    <s v="Beijing"/>
    <s v="China"/>
    <s v="Asia"/>
    <n v="2010"/>
    <s v="$368M"/>
    <x v="160"/>
  </r>
  <r>
    <s v="Koudai"/>
    <s v="$1B"/>
    <d v="2014-10-23T00:00:00"/>
    <s v="E-commerce &amp; direct-to-consumer"/>
    <s v="Beijing"/>
    <s v="China"/>
    <s v="Asia"/>
    <n v="2010"/>
    <s v="$368M"/>
    <x v="45"/>
  </r>
  <r>
    <s v="Panther Labs"/>
    <s v="$1B"/>
    <d v="2021-12-02T00:00:00"/>
    <s v="Cybersecurity"/>
    <s v="San Francisco"/>
    <s v="United States"/>
    <s v="North America"/>
    <n v="2018"/>
    <s v="$141M"/>
    <x v="1075"/>
  </r>
  <r>
    <s v="Panther Labs"/>
    <s v="$1B"/>
    <d v="2021-12-02T00:00:00"/>
    <s v="Cybersecurity"/>
    <s v="San Francisco"/>
    <s v="United States"/>
    <s v="North America"/>
    <n v="2018"/>
    <s v="$141M"/>
    <x v="1076"/>
  </r>
  <r>
    <s v="Panther Labs"/>
    <s v="$1B"/>
    <d v="2021-12-02T00:00:00"/>
    <s v="Cybersecurity"/>
    <s v="San Francisco"/>
    <s v="United States"/>
    <s v="North America"/>
    <n v="2018"/>
    <s v="$141M"/>
    <x v="112"/>
  </r>
  <r>
    <s v="Papa"/>
    <s v="$1B"/>
    <d v="2021-11-04T00:00:00"/>
    <s v="Health"/>
    <s v="Miami"/>
    <s v="United States"/>
    <s v="North America"/>
    <n v="2016"/>
    <s v="$241M"/>
    <x v="187"/>
  </r>
  <r>
    <s v="Papa"/>
    <s v="$1B"/>
    <d v="2021-11-04T00:00:00"/>
    <s v="Health"/>
    <s v="Miami"/>
    <s v="United States"/>
    <s v="North America"/>
    <n v="2016"/>
    <s v="$241M"/>
    <x v="517"/>
  </r>
  <r>
    <s v="Papa"/>
    <s v="$1B"/>
    <d v="2021-11-04T00:00:00"/>
    <s v="Health"/>
    <s v="Miami"/>
    <s v="United States"/>
    <s v="North America"/>
    <n v="2016"/>
    <s v="$241M"/>
    <x v="69"/>
  </r>
  <r>
    <s v="Pristyn Care"/>
    <s v="$1B"/>
    <d v="2021-12-07T00:00:00"/>
    <s v="Health"/>
    <s v="Gurugram"/>
    <s v="India"/>
    <s v="Asia"/>
    <n v="2018"/>
    <s v="$177M"/>
    <x v="159"/>
  </r>
  <r>
    <s v="Pristyn Care"/>
    <s v="$1B"/>
    <d v="2021-12-07T00:00:00"/>
    <s v="Health"/>
    <s v="Gurugram"/>
    <s v="India"/>
    <s v="Asia"/>
    <n v="2018"/>
    <s v="$177M"/>
    <x v="1077"/>
  </r>
  <r>
    <s v="Pristyn Care"/>
    <s v="$1B"/>
    <d v="2021-12-07T00:00:00"/>
    <s v="Health"/>
    <s v="Gurugram"/>
    <s v="India"/>
    <s v="Asia"/>
    <n v="2018"/>
    <s v="$177M"/>
    <x v="1078"/>
  </r>
  <r>
    <s v="Rebel Foods"/>
    <s v="$1B"/>
    <d v="2021-10-07T00:00:00"/>
    <s v="E-commerce &amp; direct-to-consumer"/>
    <s v="Pune"/>
    <s v="India"/>
    <s v="Asia"/>
    <n v="2011"/>
    <s v="$521M"/>
    <x v="159"/>
  </r>
  <r>
    <s v="Rebel Foods"/>
    <s v="$1B"/>
    <d v="2021-10-07T00:00:00"/>
    <s v="E-commerce &amp; direct-to-consumer"/>
    <s v="Pune"/>
    <s v="India"/>
    <s v="Asia"/>
    <n v="2011"/>
    <s v="$521M"/>
    <x v="1079"/>
  </r>
  <r>
    <s v="Rebel Foods"/>
    <s v="$1B"/>
    <d v="2021-10-07T00:00:00"/>
    <s v="E-commerce &amp; direct-to-consumer"/>
    <s v="Pune"/>
    <s v="India"/>
    <s v="Asia"/>
    <n v="2011"/>
    <s v="$521M"/>
    <x v="119"/>
  </r>
  <r>
    <s v="Salt Security"/>
    <s v="$1B"/>
    <d v="2022-02-10T00:00:00"/>
    <s v="Cybersecurity"/>
    <s v="Palo Alto"/>
    <s v="United States"/>
    <s v="North America"/>
    <n v="2016"/>
    <s v="$271M"/>
    <x v="127"/>
  </r>
  <r>
    <s v="Salt Security"/>
    <s v="$1B"/>
    <d v="2022-02-10T00:00:00"/>
    <s v="Cybersecurity"/>
    <s v="Palo Alto"/>
    <s v="United States"/>
    <s v="North America"/>
    <n v="2016"/>
    <s v="$271M"/>
    <x v="722"/>
  </r>
  <r>
    <s v="Salt Security"/>
    <s v="$1B"/>
    <d v="2022-02-10T00:00:00"/>
    <s v="Cybersecurity"/>
    <s v="Palo Alto"/>
    <s v="United States"/>
    <s v="North America"/>
    <n v="2016"/>
    <s v="$271M"/>
    <x v="883"/>
  </r>
  <r>
    <s v="Scalable Capital"/>
    <s v="$1B"/>
    <d v="2021-06-08T00:00:00"/>
    <s v="Fintech"/>
    <s v="Munich"/>
    <s v="Germany"/>
    <s v="Europe"/>
    <n v="2014"/>
    <s v="$314M"/>
    <x v="246"/>
  </r>
  <r>
    <s v="Scalable Capital"/>
    <s v="$1B"/>
    <d v="2021-06-08T00:00:00"/>
    <s v="Fintech"/>
    <s v="Munich"/>
    <s v="Germany"/>
    <s v="Europe"/>
    <n v="2014"/>
    <s v="$314M"/>
    <x v="1080"/>
  </r>
  <r>
    <s v="Scalable Capital"/>
    <s v="$1B"/>
    <d v="2021-06-08T00:00:00"/>
    <s v="Fintech"/>
    <s v="Munich"/>
    <s v="Germany"/>
    <s v="Europe"/>
    <n v="2014"/>
    <s v="$314M"/>
    <x v="1081"/>
  </r>
  <r>
    <s v="SparkCognition"/>
    <s v="$1B"/>
    <d v="2022-01-25T00:00:00"/>
    <s v="Artificial intelligence"/>
    <s v="Austin"/>
    <s v="United States"/>
    <s v="North America"/>
    <n v="2013"/>
    <s v="$286M"/>
    <x v="716"/>
  </r>
  <r>
    <s v="SparkCognition"/>
    <s v="$1B"/>
    <d v="2022-01-25T00:00:00"/>
    <s v="Artificial intelligence"/>
    <s v="Austin"/>
    <s v="United States"/>
    <s v="North America"/>
    <n v="2013"/>
    <s v="$286M"/>
    <x v="306"/>
  </r>
  <r>
    <s v="SparkCognition"/>
    <s v="$1B"/>
    <d v="2022-01-25T00:00:00"/>
    <s v="Artificial intelligence"/>
    <s v="Austin"/>
    <s v="United States"/>
    <s v="North America"/>
    <n v="2013"/>
    <s v="$286M"/>
    <x v="1082"/>
  </r>
  <r>
    <s v="Stash"/>
    <s v="$1B"/>
    <d v="2021-02-03T00:00:00"/>
    <s v="Fintech"/>
    <s v="New York"/>
    <s v="United States"/>
    <s v="North America"/>
    <n v="2015"/>
    <s v="$426M"/>
    <x v="386"/>
  </r>
  <r>
    <s v="Stash"/>
    <s v="$1B"/>
    <d v="2021-02-03T00:00:00"/>
    <s v="Fintech"/>
    <s v="New York"/>
    <s v="United States"/>
    <s v="North America"/>
    <n v="2015"/>
    <s v="$426M"/>
    <x v="1083"/>
  </r>
  <r>
    <s v="Stash"/>
    <s v="$1B"/>
    <d v="2021-02-03T00:00:00"/>
    <s v="Fintech"/>
    <s v="New York"/>
    <s v="United States"/>
    <s v="North America"/>
    <n v="2015"/>
    <s v="$426M"/>
    <x v="146"/>
  </r>
  <r>
    <s v="Symphony"/>
    <s v="$1B"/>
    <d v="2017-05-16T00:00:00"/>
    <s v="Fintech"/>
    <s v="New York"/>
    <s v="United States"/>
    <s v="North America"/>
    <n v="2014"/>
    <s v="$511M"/>
    <x v="1084"/>
  </r>
  <r>
    <s v="Symphony"/>
    <s v="$1B"/>
    <d v="2017-05-16T00:00:00"/>
    <s v="Fintech"/>
    <s v="New York"/>
    <s v="United States"/>
    <s v="North America"/>
    <n v="2014"/>
    <s v="$511M"/>
    <x v="77"/>
  </r>
  <r>
    <s v="Symphony"/>
    <s v="$1B"/>
    <d v="2017-05-16T00:00:00"/>
    <s v="Fintech"/>
    <s v="New York"/>
    <s v="United States"/>
    <s v="North America"/>
    <n v="2014"/>
    <s v="$511M"/>
    <x v="150"/>
  </r>
  <r>
    <s v="Tripledot"/>
    <s v="$1B"/>
    <d v="2022-02-14T00:00:00"/>
    <s v="Mobile &amp; telecommunications"/>
    <s v="London"/>
    <s v="United Kingdom"/>
    <s v="Europe"/>
    <n v="2017"/>
    <s v="$202M"/>
    <x v="60"/>
  </r>
  <r>
    <s v="Tripledot"/>
    <s v="$1B"/>
    <d v="2022-02-14T00:00:00"/>
    <s v="Mobile &amp; telecommunications"/>
    <s v="London"/>
    <s v="United Kingdom"/>
    <s v="Europe"/>
    <n v="2017"/>
    <s v="$202M"/>
    <x v="665"/>
  </r>
  <r>
    <s v="Tripledot"/>
    <s v="$1B"/>
    <d v="2022-02-14T00:00:00"/>
    <s v="Mobile &amp; telecommunications"/>
    <s v="London"/>
    <s v="United Kingdom"/>
    <s v="Europe"/>
    <n v="2017"/>
    <s v="$202M"/>
    <x v="823"/>
  </r>
  <r>
    <s v="VideoAmp"/>
    <s v="$1B"/>
    <d v="2021-10-21T00:00:00"/>
    <s v="Internet software &amp; services"/>
    <s v="Los Angeles"/>
    <s v="United States"/>
    <s v="North America"/>
    <n v="2014"/>
    <s v="$382M"/>
    <x v="1085"/>
  </r>
  <r>
    <s v="VideoAmp"/>
    <s v="$1B"/>
    <d v="2021-10-21T00:00:00"/>
    <s v="Internet software &amp; services"/>
    <s v="Los Angeles"/>
    <s v="United States"/>
    <s v="North America"/>
    <n v="2014"/>
    <s v="$382M"/>
    <x v="1086"/>
  </r>
  <r>
    <s v="VideoAmp"/>
    <s v="$1B"/>
    <d v="2021-10-21T00:00:00"/>
    <s v="Internet software &amp; services"/>
    <s v="Los Angeles"/>
    <s v="United States"/>
    <s v="North America"/>
    <n v="2014"/>
    <s v="$382M"/>
    <x v="1087"/>
  </r>
  <r>
    <s v="Yidian Zixun"/>
    <s v="$1B"/>
    <d v="2017-10-17T00:00:00"/>
    <s v="Mobile &amp; telecommunications"/>
    <s v="Beijing"/>
    <s v="China"/>
    <s v="Asia"/>
    <n v="2021"/>
    <s v="$151M"/>
    <x v="1088"/>
  </r>
  <r>
    <s v="Yidian Zixun"/>
    <s v="$1B"/>
    <d v="2017-10-17T00:00:00"/>
    <s v="Mobile &amp; telecommunications"/>
    <s v="Beijing"/>
    <s v="China"/>
    <s v="Asia"/>
    <n v="2021"/>
    <s v="$151M"/>
    <x v="1089"/>
  </r>
  <r>
    <s v="Yotpo"/>
    <s v="$1B"/>
    <d v="2021-03-18T00:00:00"/>
    <s v="Internet software &amp; services"/>
    <s v="New York"/>
    <s v="United States"/>
    <s v="North America"/>
    <n v="2011"/>
    <s v="$436M"/>
    <x v="116"/>
  </r>
  <r>
    <s v="Yotpo"/>
    <s v="$1B"/>
    <d v="2021-03-18T00:00:00"/>
    <s v="Internet software &amp; services"/>
    <s v="New York"/>
    <s v="United States"/>
    <s v="North America"/>
    <n v="2011"/>
    <s v="$436M"/>
    <x v="500"/>
  </r>
  <r>
    <s v="Yotpo"/>
    <s v="$1B"/>
    <d v="2021-03-18T00:00:00"/>
    <s v="Internet software &amp; services"/>
    <s v="New York"/>
    <s v="United States"/>
    <s v="North America"/>
    <n v="2011"/>
    <s v="$436M"/>
    <x v="1090"/>
  </r>
  <r>
    <s v="Neon"/>
    <s v="$1B"/>
    <d v="2022-02-14T00:00:00"/>
    <s v="Fintech"/>
    <s v="Sao Paulo"/>
    <s v="Brazil"/>
    <s v="South America"/>
    <n v="2016"/>
    <s v="$720M"/>
    <x v="1091"/>
  </r>
  <r>
    <s v="Neon"/>
    <s v="$1B"/>
    <d v="2022-02-14T00:00:00"/>
    <s v="Fintech"/>
    <s v="Sao Paulo"/>
    <s v="Brazil"/>
    <s v="South America"/>
    <n v="2016"/>
    <s v="$720M"/>
    <x v="711"/>
  </r>
  <r>
    <s v="Neon"/>
    <s v="$1B"/>
    <d v="2022-02-14T00:00:00"/>
    <s v="Fintech"/>
    <s v="Sao Paulo"/>
    <s v="Brazil"/>
    <s v="South America"/>
    <n v="2016"/>
    <s v="$720M"/>
    <x v="1092"/>
  </r>
  <r>
    <s v="Veepee"/>
    <s v="$1B"/>
    <d v="2007-07-02T00:00:00"/>
    <s v="E-commerce &amp; direct-to-consumer"/>
    <s v="La Plaine Saint-Denis"/>
    <s v="France"/>
    <s v="Europe"/>
    <n v="2001"/>
    <s v="Unknown"/>
    <x v="147"/>
  </r>
  <r>
    <s v="Veepee"/>
    <s v="$1B"/>
    <d v="2007-07-02T00:00:00"/>
    <s v="E-commerce &amp; direct-to-consumer"/>
    <s v="La Plaine Saint-Denis"/>
    <s v="France"/>
    <s v="Europe"/>
    <n v="2001"/>
    <s v="Unknown"/>
    <x v="1093"/>
  </r>
  <r>
    <s v="Alloy"/>
    <s v="$1B"/>
    <d v="2021-09-30T00:00:00"/>
    <s v="Fintech"/>
    <s v="New York"/>
    <s v="United States"/>
    <s v="North America"/>
    <n v="2015"/>
    <s v="$156M"/>
    <x v="116"/>
  </r>
  <r>
    <s v="Alloy"/>
    <s v="$1B"/>
    <d v="2021-09-30T00:00:00"/>
    <s v="Fintech"/>
    <s v="New York"/>
    <s v="United States"/>
    <s v="North America"/>
    <n v="2015"/>
    <s v="$156M"/>
    <x v="186"/>
  </r>
  <r>
    <s v="Alloy"/>
    <s v="$1B"/>
    <d v="2021-09-30T00:00:00"/>
    <s v="Fintech"/>
    <s v="New York"/>
    <s v="United States"/>
    <s v="North America"/>
    <n v="2015"/>
    <s v="$156M"/>
    <x v="787"/>
  </r>
  <r>
    <s v="Epirus"/>
    <s v="$1B"/>
    <d v="2022-02-14T00:00:00"/>
    <s v="Other"/>
    <s v="Hawthorne"/>
    <s v="United States"/>
    <s v="North America"/>
    <n v="2018"/>
    <s v="$287M"/>
    <x v="826"/>
  </r>
  <r>
    <s v="Epirus"/>
    <s v="$1B"/>
    <d v="2022-02-14T00:00:00"/>
    <s v="Other"/>
    <s v="Hawthorne"/>
    <s v="United States"/>
    <s v="North America"/>
    <n v="2018"/>
    <s v="$287M"/>
    <x v="536"/>
  </r>
  <r>
    <s v="Epirus"/>
    <s v="$1B"/>
    <d v="2022-02-14T00:00:00"/>
    <s v="Other"/>
    <s v="Hawthorne"/>
    <s v="United States"/>
    <s v="North America"/>
    <n v="2018"/>
    <s v="$287M"/>
    <x v="1094"/>
  </r>
  <r>
    <s v="Klook"/>
    <s v="$1B"/>
    <d v="2018-08-07T00:00:00"/>
    <s v="Travel"/>
    <s v="Central"/>
    <s v="Hong Kong"/>
    <s v="Asia"/>
    <n v="2014"/>
    <s v="$722M"/>
    <x v="0"/>
  </r>
  <r>
    <s v="Klook"/>
    <s v="$1B"/>
    <d v="2018-08-07T00:00:00"/>
    <s v="Travel"/>
    <s v="Central"/>
    <s v="Hong Kong"/>
    <s v="Asia"/>
    <n v="2014"/>
    <s v="$722M"/>
    <x v="77"/>
  </r>
  <r>
    <s v="Klook"/>
    <s v="$1B"/>
    <d v="2018-08-07T00:00:00"/>
    <s v="Travel"/>
    <s v="Central"/>
    <s v="Hong Kong"/>
    <s v="Asia"/>
    <n v="2014"/>
    <s v="$722M"/>
    <x v="618"/>
  </r>
  <r>
    <s v="Yaoshibang"/>
    <s v="$1B"/>
    <d v="2021-06-15T00:00:00"/>
    <s v="Health"/>
    <s v="Guangzhou"/>
    <s v="China"/>
    <s v="Asia"/>
    <n v="2015"/>
    <s v="$496M"/>
    <x v="1095"/>
  </r>
  <r>
    <s v="Yaoshibang"/>
    <s v="$1B"/>
    <d v="2021-06-15T00:00:00"/>
    <s v="Health"/>
    <s v="Guangzhou"/>
    <s v="China"/>
    <s v="Asia"/>
    <n v="2015"/>
    <s v="$496M"/>
    <x v="1096"/>
  </r>
  <r>
    <s v="Yaoshibang"/>
    <s v="$1B"/>
    <d v="2021-06-15T00:00:00"/>
    <s v="Health"/>
    <s v="Guangzhou"/>
    <s v="China"/>
    <s v="Asia"/>
    <n v="2015"/>
    <s v="$496M"/>
    <x v="140"/>
  </r>
  <r>
    <s v="Signifyd"/>
    <s v="$1B"/>
    <d v="2021-04-15T00:00:00"/>
    <s v="Fintech"/>
    <s v="San Jose"/>
    <s v="United States"/>
    <s v="North America"/>
    <n v="2011"/>
    <s v="$390M"/>
    <x v="189"/>
  </r>
  <r>
    <s v="Signifyd"/>
    <s v="$1B"/>
    <d v="2021-04-15T00:00:00"/>
    <s v="Fintech"/>
    <s v="San Jose"/>
    <s v="United States"/>
    <s v="North America"/>
    <n v="2011"/>
    <s v="$390M"/>
    <x v="1097"/>
  </r>
  <r>
    <s v="Signifyd"/>
    <s v="$1B"/>
    <d v="2021-04-15T00:00:00"/>
    <s v="Fintech"/>
    <s v="San Jose"/>
    <s v="United States"/>
    <s v="North America"/>
    <n v="2011"/>
    <s v="$390M"/>
    <x v="228"/>
  </r>
  <r>
    <s v="Motorway"/>
    <s v="$1B"/>
    <d v="2021-11-29T00:00:00"/>
    <s v="E-commerce &amp; direct-to-consumer"/>
    <s v="London"/>
    <s v="United Kingdom"/>
    <s v="Europe"/>
    <n v="2017"/>
    <s v="$276M"/>
    <x v="1098"/>
  </r>
  <r>
    <s v="Motorway"/>
    <s v="$1B"/>
    <d v="2021-11-29T00:00:00"/>
    <s v="E-commerce &amp; direct-to-consumer"/>
    <s v="London"/>
    <s v="United Kingdom"/>
    <s v="Europe"/>
    <n v="2017"/>
    <s v="$276M"/>
    <x v="969"/>
  </r>
  <r>
    <s v="Motorway"/>
    <s v="$1B"/>
    <d v="2021-11-29T00:00:00"/>
    <s v="E-commerce &amp; direct-to-consumer"/>
    <s v="London"/>
    <s v="United Kingdom"/>
    <s v="Europe"/>
    <n v="2017"/>
    <s v="$276M"/>
    <x v="65"/>
  </r>
  <r>
    <s v="RIDI"/>
    <s v="$1B"/>
    <d v="2022-01-24T00:00:00"/>
    <s v="E-commerce &amp; direct-to-consumer"/>
    <s v="Seoul"/>
    <s v="South Korea"/>
    <s v="Asia"/>
    <n v="2008"/>
    <s v="$178M"/>
    <x v="1099"/>
  </r>
  <r>
    <s v="RIDI"/>
    <s v="$1B"/>
    <d v="2022-01-24T00:00:00"/>
    <s v="E-commerce &amp; direct-to-consumer"/>
    <s v="Seoul"/>
    <s v="South Korea"/>
    <s v="Asia"/>
    <n v="2008"/>
    <s v="$178M"/>
    <x v="1100"/>
  </r>
  <r>
    <s v="RIDI"/>
    <s v="$1B"/>
    <d v="2022-01-24T00:00:00"/>
    <s v="E-commerce &amp; direct-to-consumer"/>
    <s v="Seoul"/>
    <s v="South Korea"/>
    <s v="Asia"/>
    <n v="2008"/>
    <s v="$178M"/>
    <x v="139"/>
  </r>
  <r>
    <s v="Athletic Greens"/>
    <s v="$1B"/>
    <d v="2022-01-25T00:00:00"/>
    <s v="Health"/>
    <s v="New York"/>
    <s v="United States"/>
    <s v="North America"/>
    <n v="2010"/>
    <s v="$115M"/>
    <x v="1101"/>
  </r>
  <r>
    <s v="Athletic Greens"/>
    <s v="$1B"/>
    <d v="2022-01-25T00:00:00"/>
    <s v="Health"/>
    <s v="New York"/>
    <s v="United States"/>
    <s v="North America"/>
    <n v="2010"/>
    <s v="$115M"/>
    <x v="1102"/>
  </r>
  <r>
    <s v="Athletic Greens"/>
    <s v="$1B"/>
    <d v="2022-01-25T00:00:00"/>
    <s v="Health"/>
    <s v="New York"/>
    <s v="United States"/>
    <s v="North America"/>
    <n v="2010"/>
    <s v="$115M"/>
    <x v="1103"/>
  </r>
  <r>
    <s v="GPclub"/>
    <s v="$1B"/>
    <d v="2018-10-22T00:00:00"/>
    <s v="Other"/>
    <s v="Seoul"/>
    <s v="South Korea"/>
    <s v="Asia"/>
    <n v="2003"/>
    <s v="$67M"/>
    <x v="440"/>
  </r>
  <r>
    <s v="Grove Collaborative"/>
    <s v="$1B"/>
    <d v="2019-09-06T00:00:00"/>
    <s v="E-commerce &amp; direct-to-consumer"/>
    <s v="San Francisco"/>
    <s v="United States"/>
    <s v="North America"/>
    <n v="2016"/>
    <s v="$475M"/>
    <x v="1104"/>
  </r>
  <r>
    <s v="Grove Collaborative"/>
    <s v="$1B"/>
    <d v="2019-09-06T00:00:00"/>
    <s v="E-commerce &amp; direct-to-consumer"/>
    <s v="San Francisco"/>
    <s v="United States"/>
    <s v="North America"/>
    <n v="2016"/>
    <s v="$475M"/>
    <x v="1105"/>
  </r>
  <r>
    <s v="Grove Collaborative"/>
    <s v="$1B"/>
    <d v="2019-09-06T00:00:00"/>
    <s v="E-commerce &amp; direct-to-consumer"/>
    <s v="San Francisco"/>
    <s v="United States"/>
    <s v="North America"/>
    <n v="2016"/>
    <s v="$475M"/>
    <x v="1106"/>
  </r>
  <r>
    <s v="Tongdun Technology"/>
    <s v="$1B"/>
    <d v="2019-04-25T00:00:00"/>
    <s v="Cybersecurity"/>
    <s v="Hangzhou"/>
    <s v="China"/>
    <s v="Asia"/>
    <n v="2013"/>
    <s v="$252M"/>
    <x v="1107"/>
  </r>
  <r>
    <s v="Tongdun Technology"/>
    <s v="$1B"/>
    <d v="2019-04-25T00:00:00"/>
    <s v="Cybersecurity"/>
    <s v="Hangzhou"/>
    <s v="China"/>
    <s v="Asia"/>
    <n v="2013"/>
    <s v="$252M"/>
    <x v="1108"/>
  </r>
  <r>
    <s v="Tongdun Technology"/>
    <s v="$1B"/>
    <d v="2019-04-25T00:00:00"/>
    <s v="Cybersecurity"/>
    <s v="Hangzhou"/>
    <s v="China"/>
    <s v="Asia"/>
    <n v="2013"/>
    <s v="$252M"/>
    <x v="1109"/>
  </r>
  <r>
    <s v="Unisound"/>
    <s v="$1B"/>
    <d v="2018-07-19T00:00:00"/>
    <s v="Artificial intelligence"/>
    <s v="Beijing"/>
    <s v="China"/>
    <s v="Asia"/>
    <n v="2012"/>
    <s v="$361M"/>
    <x v="907"/>
  </r>
  <r>
    <s v="Unisound"/>
    <s v="$1B"/>
    <d v="2018-07-19T00:00:00"/>
    <s v="Artificial intelligence"/>
    <s v="Beijing"/>
    <s v="China"/>
    <s v="Asia"/>
    <n v="2012"/>
    <s v="$361M"/>
    <x v="1110"/>
  </r>
  <r>
    <s v="Unisound"/>
    <s v="$1B"/>
    <d v="2018-07-19T00:00:00"/>
    <s v="Artificial intelligence"/>
    <s v="Beijing"/>
    <s v="China"/>
    <s v="Asia"/>
    <n v="2012"/>
    <s v="$361M"/>
    <x v="93"/>
  </r>
  <r>
    <s v="Betterment"/>
    <s v="$1B"/>
    <d v="2021-09-29T00:00:00"/>
    <s v="Fintech"/>
    <s v="New York"/>
    <s v="United States"/>
    <s v="North America"/>
    <n v="2010"/>
    <s v="$335M"/>
    <x v="116"/>
  </r>
  <r>
    <s v="Betterment"/>
    <s v="$1B"/>
    <d v="2021-09-29T00:00:00"/>
    <s v="Fintech"/>
    <s v="New York"/>
    <s v="United States"/>
    <s v="North America"/>
    <n v="2010"/>
    <s v="$335M"/>
    <x v="727"/>
  </r>
  <r>
    <s v="Betterment"/>
    <s v="$1B"/>
    <d v="2021-09-29T00:00:00"/>
    <s v="Fintech"/>
    <s v="New York"/>
    <s v="United States"/>
    <s v="North America"/>
    <n v="2010"/>
    <s v="$335M"/>
    <x v="1111"/>
  </r>
  <r>
    <s v="Cava Group"/>
    <s v="$1B"/>
    <d v="2021-04-27T00:00:00"/>
    <s v="Other"/>
    <s v="Washington"/>
    <s v="United States"/>
    <s v="North America"/>
    <n v="2010"/>
    <s v="$738M"/>
    <x v="1112"/>
  </r>
  <r>
    <s v="Cava Group"/>
    <s v="$1B"/>
    <d v="2021-04-27T00:00:00"/>
    <s v="Other"/>
    <s v="Washington"/>
    <s v="United States"/>
    <s v="North America"/>
    <n v="2010"/>
    <s v="$738M"/>
    <x v="496"/>
  </r>
  <r>
    <s v="Cava Group"/>
    <s v="$1B"/>
    <d v="2021-04-27T00:00:00"/>
    <s v="Other"/>
    <s v="Washington"/>
    <s v="United States"/>
    <s v="North America"/>
    <n v="2010"/>
    <s v="$738M"/>
    <x v="1113"/>
  </r>
  <r>
    <s v="CoinTracker"/>
    <s v="$1B"/>
    <d v="2022-01-27T00:00:00"/>
    <s v="Fintech"/>
    <s v="San Francisco"/>
    <s v="United States"/>
    <s v="North America"/>
    <n v="2017"/>
    <s v="$102M"/>
    <x v="187"/>
  </r>
  <r>
    <s v="CoinTracker"/>
    <s v="$1B"/>
    <d v="2022-01-27T00:00:00"/>
    <s v="Fintech"/>
    <s v="San Francisco"/>
    <s v="United States"/>
    <s v="North America"/>
    <n v="2017"/>
    <s v="$102M"/>
    <x v="52"/>
  </r>
  <r>
    <s v="CoinTracker"/>
    <s v="$1B"/>
    <d v="2022-01-27T00:00:00"/>
    <s v="Fintech"/>
    <s v="San Francisco"/>
    <s v="United States"/>
    <s v="North America"/>
    <n v="2017"/>
    <s v="$102M"/>
    <x v="1114"/>
  </r>
  <r>
    <s v="DistroKid"/>
    <s v="$1B"/>
    <d v="2021-08-16T00:00:00"/>
    <s v="Internet software &amp; services"/>
    <s v="New York"/>
    <s v="United States"/>
    <s v="North America"/>
    <n v="2013"/>
    <s v="Unknown"/>
    <x v="249"/>
  </r>
  <r>
    <s v="DistroKid"/>
    <s v="$1B"/>
    <d v="2021-08-16T00:00:00"/>
    <s v="Internet software &amp; services"/>
    <s v="New York"/>
    <s v="United States"/>
    <s v="North America"/>
    <n v="2013"/>
    <s v="Unknown"/>
    <x v="417"/>
  </r>
  <r>
    <s v="DistroKid"/>
    <s v="$1B"/>
    <d v="2021-08-16T00:00:00"/>
    <s v="Internet software &amp; services"/>
    <s v="New York"/>
    <s v="United States"/>
    <s v="North America"/>
    <n v="2013"/>
    <s v="Unknown"/>
    <x v="1115"/>
  </r>
  <r>
    <s v="Domestika"/>
    <s v="$1B"/>
    <d v="2022-01-27T00:00:00"/>
    <s v="Internet software &amp; services"/>
    <s v="Berkeley"/>
    <s v="United States"/>
    <s v="North America"/>
    <n v="2012"/>
    <s v="$130M"/>
    <x v="410"/>
  </r>
  <r>
    <s v="Domestika"/>
    <s v="$1B"/>
    <d v="2022-01-27T00:00:00"/>
    <s v="Internet software &amp; services"/>
    <s v="Berkeley"/>
    <s v="United States"/>
    <s v="North America"/>
    <n v="2012"/>
    <s v="$130M"/>
    <x v="1116"/>
  </r>
  <r>
    <s v="Flock Freight"/>
    <s v="$1B"/>
    <d v="2021-10-20T00:00:00"/>
    <s v="Supply chain, logistics, &amp; delivery"/>
    <s v="Encinitas"/>
    <s v="United States"/>
    <s v="North America"/>
    <n v="2015"/>
    <s v="$399M"/>
    <x v="1117"/>
  </r>
  <r>
    <s v="Flock Freight"/>
    <s v="$1B"/>
    <d v="2021-10-20T00:00:00"/>
    <s v="Supply chain, logistics, &amp; delivery"/>
    <s v="Encinitas"/>
    <s v="United States"/>
    <s v="North America"/>
    <n v="2015"/>
    <s v="$399M"/>
    <x v="880"/>
  </r>
  <r>
    <s v="Flock Freight"/>
    <s v="$1B"/>
    <d v="2021-10-20T00:00:00"/>
    <s v="Supply chain, logistics, &amp; delivery"/>
    <s v="Encinitas"/>
    <s v="United States"/>
    <s v="North America"/>
    <n v="2015"/>
    <s v="$399M"/>
    <x v="61"/>
  </r>
  <r>
    <s v="InSightec"/>
    <s v="$1B"/>
    <d v="2020-03-06T00:00:00"/>
    <s v="Health"/>
    <s v="Tirat Carmel"/>
    <s v="Israel"/>
    <s v="Asia"/>
    <n v="1999"/>
    <s v="$633M"/>
    <x v="1118"/>
  </r>
  <r>
    <s v="InSightec"/>
    <s v="$1B"/>
    <d v="2020-03-06T00:00:00"/>
    <s v="Health"/>
    <s v="Tirat Carmel"/>
    <s v="Israel"/>
    <s v="Asia"/>
    <n v="1999"/>
    <s v="$633M"/>
    <x v="1119"/>
  </r>
  <r>
    <s v="InSightec"/>
    <s v="$1B"/>
    <d v="2020-03-06T00:00:00"/>
    <s v="Health"/>
    <s v="Tirat Carmel"/>
    <s v="Israel"/>
    <s v="Asia"/>
    <n v="1999"/>
    <s v="$633M"/>
    <x v="1120"/>
  </r>
  <r>
    <s v="Island"/>
    <s v="$1B"/>
    <d v="2022-03-23T00:00:00"/>
    <s v="Internet software &amp; services"/>
    <s v="Dallas"/>
    <s v="United States"/>
    <s v="North America"/>
    <n v="2020"/>
    <s v="$215M"/>
    <x v="249"/>
  </r>
  <r>
    <s v="Island"/>
    <s v="$1B"/>
    <d v="2022-03-23T00:00:00"/>
    <s v="Internet software &amp; services"/>
    <s v="Dallas"/>
    <s v="United States"/>
    <s v="North America"/>
    <n v="2020"/>
    <s v="$215M"/>
    <x v="14"/>
  </r>
  <r>
    <s v="Island"/>
    <s v="$1B"/>
    <d v="2022-03-23T00:00:00"/>
    <s v="Internet software &amp; services"/>
    <s v="Dallas"/>
    <s v="United States"/>
    <s v="North America"/>
    <n v="2020"/>
    <s v="$215M"/>
    <x v="177"/>
  </r>
  <r>
    <s v="iTrustCapital"/>
    <s v="$1B"/>
    <d v="2022-01-11T00:00:00"/>
    <s v="Fintech"/>
    <s v="Long Beach"/>
    <s v="United States"/>
    <s v="North America"/>
    <n v="2018"/>
    <s v="$128M"/>
    <x v="1056"/>
  </r>
  <r>
    <s v="iTrustCapital"/>
    <s v="$1B"/>
    <d v="2022-01-11T00:00:00"/>
    <s v="Fintech"/>
    <s v="Long Beach"/>
    <s v="United States"/>
    <s v="North America"/>
    <n v="2018"/>
    <s v="$128M"/>
    <x v="1121"/>
  </r>
  <r>
    <s v="Konfio"/>
    <s v="$1B"/>
    <d v="2021-09-29T00:00:00"/>
    <s v="Fintech"/>
    <s v="Mexico City"/>
    <s v="Mexico"/>
    <s v="North America"/>
    <n v="2013"/>
    <s v="$378M"/>
    <x v="292"/>
  </r>
  <r>
    <s v="Konfio"/>
    <s v="$1B"/>
    <d v="2021-09-29T00:00:00"/>
    <s v="Fintech"/>
    <s v="Mexico City"/>
    <s v="Mexico"/>
    <s v="North America"/>
    <n v="2013"/>
    <s v="$378M"/>
    <x v="533"/>
  </r>
  <r>
    <s v="Konfio"/>
    <s v="$1B"/>
    <d v="2021-09-29T00:00:00"/>
    <s v="Fintech"/>
    <s v="Mexico City"/>
    <s v="Mexico"/>
    <s v="North America"/>
    <n v="2013"/>
    <s v="$378M"/>
    <x v="1122"/>
  </r>
  <r>
    <s v="LinkTree"/>
    <s v="$1B"/>
    <d v="2022-03-16T00:00:00"/>
    <s v="Internet software &amp; services"/>
    <s v="Melbourne"/>
    <s v="Australia"/>
    <s v="Oceania"/>
    <n v="2016"/>
    <s v="$166M"/>
    <x v="1123"/>
  </r>
  <r>
    <s v="LinkTree"/>
    <s v="$1B"/>
    <d v="2022-03-16T00:00:00"/>
    <s v="Internet software &amp; services"/>
    <s v="Melbourne"/>
    <s v="Australia"/>
    <s v="Oceania"/>
    <n v="2016"/>
    <s v="$166M"/>
    <x v="18"/>
  </r>
  <r>
    <s v="LinkTree"/>
    <s v="$1B"/>
    <d v="2022-03-16T00:00:00"/>
    <s v="Internet software &amp; services"/>
    <s v="Melbourne"/>
    <s v="Australia"/>
    <s v="Oceania"/>
    <n v="2016"/>
    <s v="$166M"/>
    <x v="65"/>
  </r>
  <r>
    <s v="Loadsmart"/>
    <s v="$1B"/>
    <d v="2022-02-01T00:00:00"/>
    <s v="Supply chain, logistics, &amp; delivery"/>
    <s v="New York"/>
    <s v="United States"/>
    <s v="North America"/>
    <n v="2014"/>
    <s v="$336M"/>
    <x v="1124"/>
  </r>
  <r>
    <s v="Loadsmart"/>
    <s v="$1B"/>
    <d v="2022-02-01T00:00:00"/>
    <s v="Supply chain, logistics, &amp; delivery"/>
    <s v="New York"/>
    <s v="United States"/>
    <s v="North America"/>
    <n v="2014"/>
    <s v="$336M"/>
    <x v="1125"/>
  </r>
  <r>
    <s v="Loadsmart"/>
    <s v="$1B"/>
    <d v="2022-02-01T00:00:00"/>
    <s v="Supply chain, logistics, &amp; delivery"/>
    <s v="New York"/>
    <s v="United States"/>
    <s v="North America"/>
    <n v="2014"/>
    <s v="$336M"/>
    <x v="483"/>
  </r>
  <r>
    <s v="Lukka"/>
    <s v="$1B"/>
    <d v="2022-01-14T00:00:00"/>
    <s v="Fintech"/>
    <s v="New York"/>
    <s v="United States"/>
    <s v="North America"/>
    <n v="2014"/>
    <s v="$201M"/>
    <x v="732"/>
  </r>
  <r>
    <s v="Lukka"/>
    <s v="$1B"/>
    <d v="2022-01-14T00:00:00"/>
    <s v="Fintech"/>
    <s v="New York"/>
    <s v="United States"/>
    <s v="North America"/>
    <n v="2014"/>
    <s v="$201M"/>
    <x v="1126"/>
  </r>
  <r>
    <s v="Lukka"/>
    <s v="$1B"/>
    <d v="2022-01-14T00:00:00"/>
    <s v="Fintech"/>
    <s v="New York"/>
    <s v="United States"/>
    <s v="North America"/>
    <n v="2014"/>
    <s v="$201M"/>
    <x v="1127"/>
  </r>
  <r>
    <s v="Manner"/>
    <s v="$1B"/>
    <d v="2020-12-24T00:00:00"/>
    <s v="Other"/>
    <s v="Shanghai"/>
    <s v="China"/>
    <s v="Asia"/>
    <n v="2015"/>
    <s v="$10M"/>
    <x v="87"/>
  </r>
  <r>
    <s v="Manner"/>
    <s v="$1B"/>
    <d v="2020-12-24T00:00:00"/>
    <s v="Other"/>
    <s v="Shanghai"/>
    <s v="China"/>
    <s v="Asia"/>
    <n v="2015"/>
    <s v="$10M"/>
    <x v="1128"/>
  </r>
  <r>
    <s v="Manner"/>
    <s v="$1B"/>
    <d v="2020-12-24T00:00:00"/>
    <s v="Other"/>
    <s v="Shanghai"/>
    <s v="China"/>
    <s v="Asia"/>
    <n v="2015"/>
    <s v="$10M"/>
    <x v="908"/>
  </r>
  <r>
    <s v="The Brandtech Group"/>
    <s v="$1B"/>
    <d v="2019-11-19T00:00:00"/>
    <s v="Other"/>
    <s v="New York"/>
    <s v="United States"/>
    <s v="North America"/>
    <n v="2015"/>
    <s v="$610M"/>
    <x v="871"/>
  </r>
  <r>
    <s v="TravelPerk"/>
    <s v="$1B"/>
    <d v="2022-01-12T00:00:00"/>
    <s v="Travel"/>
    <s v="Barcelona"/>
    <s v="Spain"/>
    <s v="Europe"/>
    <n v="2015"/>
    <s v="$408M"/>
    <x v="1129"/>
  </r>
  <r>
    <s v="TravelPerk"/>
    <s v="$1B"/>
    <d v="2022-01-12T00:00:00"/>
    <s v="Travel"/>
    <s v="Barcelona"/>
    <s v="Spain"/>
    <s v="Europe"/>
    <n v="2015"/>
    <s v="$408M"/>
    <x v="282"/>
  </r>
  <r>
    <s v="TravelPerk"/>
    <s v="$1B"/>
    <d v="2022-01-12T00:00:00"/>
    <s v="Travel"/>
    <s v="Barcelona"/>
    <s v="Spain"/>
    <s v="Europe"/>
    <n v="2015"/>
    <s v="$408M"/>
    <x v="339"/>
  </r>
  <r>
    <s v="YugaByte"/>
    <s v="$1B"/>
    <d v="2021-10-28T00:00:00"/>
    <s v="Data management &amp; analytics"/>
    <s v="Sunnyvale"/>
    <s v="United States"/>
    <s v="North America"/>
    <n v="2016"/>
    <s v="$291M"/>
    <x v="60"/>
  </r>
  <r>
    <s v="YugaByte"/>
    <s v="$1B"/>
    <d v="2021-10-28T00:00:00"/>
    <s v="Data management &amp; analytics"/>
    <s v="Sunnyvale"/>
    <s v="United States"/>
    <s v="North America"/>
    <n v="2016"/>
    <s v="$291M"/>
    <x v="366"/>
  </r>
  <r>
    <s v="YugaByte"/>
    <s v="$1B"/>
    <d v="2021-10-28T00:00:00"/>
    <s v="Data management &amp; analytics"/>
    <s v="Sunnyvale"/>
    <s v="United States"/>
    <s v="North America"/>
    <n v="2016"/>
    <s v="$291M"/>
    <x v="1130"/>
  </r>
  <r>
    <s v="Intercom"/>
    <s v="$1B"/>
    <d v="2018-03-27T00:00:00"/>
    <s v="Internet software &amp; services"/>
    <s v="San Francisco"/>
    <s v="United States"/>
    <s v="North America"/>
    <n v="2011"/>
    <s v="$241M"/>
    <x v="841"/>
  </r>
  <r>
    <s v="Intercom"/>
    <s v="$1B"/>
    <d v="2018-03-27T00:00:00"/>
    <s v="Internet software &amp; services"/>
    <s v="San Francisco"/>
    <s v="United States"/>
    <s v="North America"/>
    <n v="2011"/>
    <s v="$241M"/>
    <x v="160"/>
  </r>
  <r>
    <s v="OVO Energy"/>
    <s v="$1B"/>
    <d v="2019-02-14T00:00:00"/>
    <s v="Other"/>
    <s v="Bristol"/>
    <s v="United Kingdom"/>
    <s v="Europe"/>
    <n v="2009"/>
    <s v="$324M"/>
    <x v="1131"/>
  </r>
  <r>
    <s v="OVO Energy"/>
    <s v="$1B"/>
    <d v="2019-02-14T00:00:00"/>
    <s v="Other"/>
    <s v="Bristol"/>
    <s v="United Kingdom"/>
    <s v="Europe"/>
    <n v="2009"/>
    <s v="$324M"/>
    <x v="1132"/>
  </r>
  <r>
    <s v="BigID"/>
    <s v="$1B"/>
    <d v="2020-12-16T00:00:00"/>
    <s v="Cybersecurity"/>
    <s v="New York"/>
    <s v="United States"/>
    <s v="North America"/>
    <n v="2015"/>
    <s v="$246M"/>
    <x v="141"/>
  </r>
  <r>
    <s v="BigID"/>
    <s v="$1B"/>
    <d v="2020-12-16T00:00:00"/>
    <s v="Cybersecurity"/>
    <s v="New York"/>
    <s v="United States"/>
    <s v="North America"/>
    <n v="2015"/>
    <s v="$246M"/>
    <x v="1133"/>
  </r>
  <r>
    <s v="BigID"/>
    <s v="$1B"/>
    <d v="2020-12-16T00:00:00"/>
    <s v="Cybersecurity"/>
    <s v="New York"/>
    <s v="United States"/>
    <s v="North America"/>
    <n v="2015"/>
    <s v="$246M"/>
    <x v="557"/>
  </r>
  <r>
    <s v="CaptivateIQ"/>
    <s v="$1B"/>
    <d v="2022-01-26T00:00:00"/>
    <s v="Fintech"/>
    <s v="San Francisco"/>
    <s v="United States"/>
    <s v="North America"/>
    <n v="2014"/>
    <s v="$165M"/>
    <x v="30"/>
  </r>
  <r>
    <s v="CaptivateIQ"/>
    <s v="$1B"/>
    <d v="2022-01-26T00:00:00"/>
    <s v="Fintech"/>
    <s v="San Francisco"/>
    <s v="United States"/>
    <s v="North America"/>
    <n v="2014"/>
    <s v="$165M"/>
    <x v="188"/>
  </r>
  <r>
    <s v="CaptivateIQ"/>
    <s v="$1B"/>
    <d v="2022-01-26T00:00:00"/>
    <s v="Fintech"/>
    <s v="San Francisco"/>
    <s v="United States"/>
    <s v="North America"/>
    <n v="2014"/>
    <s v="$165M"/>
    <x v="142"/>
  </r>
  <r>
    <s v="Flipdish"/>
    <s v="$1B"/>
    <d v="2022-01-13T00:00:00"/>
    <s v="Internet software &amp; services"/>
    <s v="Dublin"/>
    <s v="Ireland"/>
    <s v="Europe"/>
    <n v="2015"/>
    <s v="$157M"/>
    <x v="27"/>
  </r>
  <r>
    <s v="Flipdish"/>
    <s v="$1B"/>
    <d v="2022-01-13T00:00:00"/>
    <s v="Internet software &amp; services"/>
    <s v="Dublin"/>
    <s v="Ireland"/>
    <s v="Europe"/>
    <n v="2015"/>
    <s v="$157M"/>
    <x v="160"/>
  </r>
  <r>
    <s v="Flipdish"/>
    <s v="$1B"/>
    <d v="2022-01-13T00:00:00"/>
    <s v="Internet software &amp; services"/>
    <s v="Dublin"/>
    <s v="Ireland"/>
    <s v="Europe"/>
    <n v="2015"/>
    <s v="$157M"/>
    <x v="839"/>
  </r>
  <r>
    <s v="Honor Technology"/>
    <s v="$1B"/>
    <d v="2021-10-05T00:00:00"/>
    <s v="Internet software &amp; services"/>
    <s v="San Francisco"/>
    <s v="United States"/>
    <s v="North America"/>
    <n v="2014"/>
    <s v="$325M"/>
    <x v="22"/>
  </r>
  <r>
    <s v="Honor Technology"/>
    <s v="$1B"/>
    <d v="2021-10-05T00:00:00"/>
    <s v="Internet software &amp; services"/>
    <s v="San Francisco"/>
    <s v="United States"/>
    <s v="North America"/>
    <n v="2014"/>
    <s v="$325M"/>
    <x v="255"/>
  </r>
  <r>
    <s v="Honor Technology"/>
    <s v="$1B"/>
    <d v="2021-10-05T00:00:00"/>
    <s v="Internet software &amp; services"/>
    <s v="San Francisco"/>
    <s v="United States"/>
    <s v="North America"/>
    <n v="2014"/>
    <s v="$325M"/>
    <x v="263"/>
  </r>
  <r>
    <s v="Incode Technologies"/>
    <s v="$1B"/>
    <d v="2021-12-07T00:00:00"/>
    <s v="Cybersecurity"/>
    <s v="San Francisco"/>
    <s v="United States"/>
    <s v="North America"/>
    <n v="2015"/>
    <s v="$257M"/>
    <x v="1134"/>
  </r>
  <r>
    <s v="Incode Technologies"/>
    <s v="$1B"/>
    <d v="2021-12-07T00:00:00"/>
    <s v="Cybersecurity"/>
    <s v="San Francisco"/>
    <s v="United States"/>
    <s v="North America"/>
    <n v="2015"/>
    <s v="$257M"/>
    <x v="1135"/>
  </r>
  <r>
    <s v="Incode Technologies"/>
    <s v="$1B"/>
    <d v="2021-12-07T00:00:00"/>
    <s v="Cybersecurity"/>
    <s v="San Francisco"/>
    <s v="United States"/>
    <s v="North America"/>
    <n v="2015"/>
    <s v="$257M"/>
    <x v="1136"/>
  </r>
  <r>
    <s v="Kuaikan Manhua"/>
    <s v="$1B"/>
    <d v="2017-12-01T00:00:00"/>
    <s v="Internet software &amp; services"/>
    <s v="Beijing"/>
    <s v="China"/>
    <s v="Asia"/>
    <n v="2014"/>
    <s v="$594M"/>
    <x v="0"/>
  </r>
  <r>
    <s v="Kuaikan Manhua"/>
    <s v="$1B"/>
    <d v="2017-12-01T00:00:00"/>
    <s v="Internet software &amp; services"/>
    <s v="Beijing"/>
    <s v="China"/>
    <s v="Asia"/>
    <n v="2014"/>
    <s v="$594M"/>
    <x v="1137"/>
  </r>
  <r>
    <s v="Kuaikan Manhua"/>
    <s v="$1B"/>
    <d v="2017-12-01T00:00:00"/>
    <s v="Internet software &amp; services"/>
    <s v="Beijing"/>
    <s v="China"/>
    <s v="Asia"/>
    <n v="2014"/>
    <s v="$594M"/>
    <x v="56"/>
  </r>
  <r>
    <s v="Marshmallow"/>
    <s v="$1B"/>
    <d v="2021-09-08T00:00:00"/>
    <s v="Fintech"/>
    <s v="London"/>
    <s v="United Kingdom"/>
    <s v="Europe"/>
    <n v="2017"/>
    <s v="$116M"/>
    <x v="262"/>
  </r>
  <r>
    <s v="Marshmallow"/>
    <s v="$1B"/>
    <d v="2021-09-08T00:00:00"/>
    <s v="Fintech"/>
    <s v="London"/>
    <s v="United Kingdom"/>
    <s v="Europe"/>
    <n v="2017"/>
    <s v="$116M"/>
    <x v="1138"/>
  </r>
  <r>
    <s v="Marshmallow"/>
    <s v="$1B"/>
    <d v="2021-09-08T00:00:00"/>
    <s v="Fintech"/>
    <s v="London"/>
    <s v="United Kingdom"/>
    <s v="Europe"/>
    <n v="2017"/>
    <s v="$116M"/>
    <x v="1139"/>
  </r>
  <r>
    <s v="Mythical Games"/>
    <s v="$1B"/>
    <d v="2021-11-04T00:00:00"/>
    <s v="Internet software &amp; services"/>
    <s v="Sherman Oaks"/>
    <s v="United States"/>
    <s v="North America"/>
    <n v="2018"/>
    <s v="$260M"/>
    <x v="1140"/>
  </r>
  <r>
    <s v="Mythical Games"/>
    <s v="$1B"/>
    <d v="2021-11-04T00:00:00"/>
    <s v="Internet software &amp; services"/>
    <s v="Sherman Oaks"/>
    <s v="United States"/>
    <s v="North America"/>
    <n v="2018"/>
    <s v="$260M"/>
    <x v="1141"/>
  </r>
  <r>
    <s v="Mythical Games"/>
    <s v="$1B"/>
    <d v="2021-11-04T00:00:00"/>
    <s v="Internet software &amp; services"/>
    <s v="Sherman Oaks"/>
    <s v="United States"/>
    <s v="North America"/>
    <n v="2018"/>
    <s v="$260M"/>
    <x v="1142"/>
  </r>
  <r>
    <s v="Route"/>
    <s v="$1B"/>
    <d v="2022-01-21T00:00:00"/>
    <s v="Supply chain, logistics, &amp; delivery"/>
    <s v="Lehi"/>
    <s v="United States"/>
    <s v="North America"/>
    <n v="2018"/>
    <s v="$482M"/>
    <x v="333"/>
  </r>
  <r>
    <s v="Route"/>
    <s v="$1B"/>
    <d v="2022-01-21T00:00:00"/>
    <s v="Supply chain, logistics, &amp; delivery"/>
    <s v="Lehi"/>
    <s v="United States"/>
    <s v="North America"/>
    <n v="2018"/>
    <s v="$482M"/>
    <x v="1143"/>
  </r>
  <r>
    <s v="Route"/>
    <s v="$1B"/>
    <d v="2022-01-21T00:00:00"/>
    <s v="Supply chain, logistics, &amp; delivery"/>
    <s v="Lehi"/>
    <s v="United States"/>
    <s v="North America"/>
    <n v="2018"/>
    <s v="$482M"/>
    <x v="1073"/>
  </r>
  <r>
    <s v="Tackle.io"/>
    <s v="$1B"/>
    <d v="2021-12-21T00:00:00"/>
    <s v="Internet software &amp; services"/>
    <s v="Boise"/>
    <s v="United States"/>
    <s v="North America"/>
    <n v="2016"/>
    <s v="$148M"/>
    <x v="22"/>
  </r>
  <r>
    <s v="Tackle.io"/>
    <s v="$1B"/>
    <d v="2021-12-21T00:00:00"/>
    <s v="Internet software &amp; services"/>
    <s v="Boise"/>
    <s v="United States"/>
    <s v="North America"/>
    <n v="2016"/>
    <s v="$148M"/>
    <x v="418"/>
  </r>
  <r>
    <s v="Tackle.io"/>
    <s v="$1B"/>
    <d v="2021-12-21T00:00:00"/>
    <s v="Internet software &amp; services"/>
    <s v="Boise"/>
    <s v="United States"/>
    <s v="North America"/>
    <n v="2016"/>
    <s v="$148M"/>
    <x v="119"/>
  </r>
  <r>
    <s v="Nexii"/>
    <s v="$1B"/>
    <d v="2021-09-08T00:00:00"/>
    <s v="Other"/>
    <s v="Vancouver"/>
    <s v="Canada"/>
    <s v="North America"/>
    <n v="2020"/>
    <s v="$45M"/>
    <x v="1144"/>
  </r>
  <r>
    <s v="Nexii"/>
    <s v="$1B"/>
    <d v="2021-09-08T00:00:00"/>
    <s v="Other"/>
    <s v="Vancouver"/>
    <s v="Canada"/>
    <s v="North America"/>
    <n v="2020"/>
    <s v="$45M"/>
    <x v="1145"/>
  </r>
  <r>
    <s v="GalaxySpace"/>
    <s v="$1B"/>
    <d v="2020-11-17T00:00:00"/>
    <s v="Mobile &amp; telecommunications"/>
    <s v="Beijing"/>
    <s v="China"/>
    <s v="Asia"/>
    <n v="2016"/>
    <s v="$14M"/>
    <x v="594"/>
  </r>
  <r>
    <s v="GalaxySpace"/>
    <s v="$1B"/>
    <d v="2020-11-17T00:00:00"/>
    <s v="Mobile &amp; telecommunications"/>
    <s v="Beijing"/>
    <s v="China"/>
    <s v="Asia"/>
    <n v="2016"/>
    <s v="$14M"/>
    <x v="943"/>
  </r>
  <r>
    <s v="GalaxySpace"/>
    <s v="$1B"/>
    <d v="2020-11-17T00:00:00"/>
    <s v="Mobile &amp; telecommunications"/>
    <s v="Beijing"/>
    <s v="China"/>
    <s v="Asia"/>
    <n v="2016"/>
    <s v="$14M"/>
    <x v="92"/>
  </r>
  <r>
    <s v="Insider"/>
    <s v="$1B"/>
    <d v="2022-02-28T00:00:00"/>
    <s v="Internet software &amp; services"/>
    <s v="Istanbul"/>
    <s v="Turkey"/>
    <s v="Europe"/>
    <n v="2012"/>
    <s v="$167M"/>
    <x v="1146"/>
  </r>
  <r>
    <s v="Insider"/>
    <s v="$1B"/>
    <d v="2022-02-28T00:00:00"/>
    <s v="Internet software &amp; services"/>
    <s v="Istanbul"/>
    <s v="Turkey"/>
    <s v="Europe"/>
    <n v="2012"/>
    <s v="$167M"/>
    <x v="1147"/>
  </r>
  <r>
    <s v="Insider"/>
    <s v="$1B"/>
    <d v="2022-02-28T00:00:00"/>
    <s v="Internet software &amp; services"/>
    <s v="Istanbul"/>
    <s v="Turkey"/>
    <s v="Europe"/>
    <n v="2012"/>
    <s v="$167M"/>
    <x v="1148"/>
  </r>
  <r>
    <s v="Spiber"/>
    <s v="$1B"/>
    <d v="2021-09-08T00:00:00"/>
    <s v="Other"/>
    <s v="Tsuruoka"/>
    <s v="Japan"/>
    <s v="Asia"/>
    <n v="2007"/>
    <s v="$520M"/>
    <x v="1149"/>
  </r>
  <r>
    <s v="Spiber"/>
    <s v="$1B"/>
    <d v="2021-09-08T00:00:00"/>
    <s v="Other"/>
    <s v="Tsuruoka"/>
    <s v="Japan"/>
    <s v="Asia"/>
    <n v="2007"/>
    <s v="$520M"/>
    <x v="1150"/>
  </r>
  <r>
    <s v="Spiber"/>
    <s v="$1B"/>
    <d v="2021-09-08T00:00:00"/>
    <s v="Other"/>
    <s v="Tsuruoka"/>
    <s v="Japan"/>
    <s v="Asia"/>
    <n v="2007"/>
    <s v="$520M"/>
    <x v="1151"/>
  </r>
  <r>
    <s v="Ada Support"/>
    <s v="$1B"/>
    <d v="2021-05-07T00:00:00"/>
    <s v="Artificial intelligence"/>
    <s v="Toronto"/>
    <s v="Canada"/>
    <s v="North America"/>
    <n v="2016"/>
    <s v="$191M"/>
    <x v="1152"/>
  </r>
  <r>
    <s v="Ada Support"/>
    <s v="$1B"/>
    <d v="2021-05-07T00:00:00"/>
    <s v="Artificial intelligence"/>
    <s v="Toronto"/>
    <s v="Canada"/>
    <s v="North America"/>
    <n v="2016"/>
    <s v="$191M"/>
    <x v="418"/>
  </r>
  <r>
    <s v="Ada Support"/>
    <s v="$1B"/>
    <d v="2021-05-07T00:00:00"/>
    <s v="Artificial intelligence"/>
    <s v="Toronto"/>
    <s v="Canada"/>
    <s v="North America"/>
    <n v="2016"/>
    <s v="$191M"/>
    <x v="278"/>
  </r>
  <r>
    <s v="AgentSync"/>
    <s v="$1B"/>
    <d v="2021-12-07T00:00:00"/>
    <s v="Fintech"/>
    <s v="Denver"/>
    <s v="United States"/>
    <s v="North America"/>
    <n v="2018"/>
    <s v="$111M"/>
    <x v="1153"/>
  </r>
  <r>
    <s v="AgentSync"/>
    <s v="$1B"/>
    <d v="2021-12-07T00:00:00"/>
    <s v="Fintech"/>
    <s v="Denver"/>
    <s v="United States"/>
    <s v="North America"/>
    <n v="2018"/>
    <s v="$111M"/>
    <x v="881"/>
  </r>
  <r>
    <s v="AgentSync"/>
    <s v="$1B"/>
    <d v="2021-12-07T00:00:00"/>
    <s v="Fintech"/>
    <s v="Denver"/>
    <s v="United States"/>
    <s v="North America"/>
    <n v="2018"/>
    <s v="$111M"/>
    <x v="1154"/>
  </r>
  <r>
    <s v="Alation"/>
    <s v="$1B"/>
    <d v="2021-06-03T00:00:00"/>
    <s v="Internet software &amp; services"/>
    <s v="Redwood City"/>
    <s v="United States"/>
    <s v="North America"/>
    <n v="2012"/>
    <s v="$192M"/>
    <x v="1155"/>
  </r>
  <r>
    <s v="Alation"/>
    <s v="$1B"/>
    <d v="2021-06-03T00:00:00"/>
    <s v="Internet software &amp; services"/>
    <s v="Redwood City"/>
    <s v="United States"/>
    <s v="North America"/>
    <n v="2012"/>
    <s v="$192M"/>
    <x v="545"/>
  </r>
  <r>
    <s v="Alation"/>
    <s v="$1B"/>
    <d v="2021-06-03T00:00:00"/>
    <s v="Internet software &amp; services"/>
    <s v="Redwood City"/>
    <s v="United States"/>
    <s v="North America"/>
    <n v="2012"/>
    <s v="$192M"/>
    <x v="129"/>
  </r>
  <r>
    <s v="BigPanda"/>
    <s v="$1B"/>
    <d v="2022-01-12T00:00:00"/>
    <s v="Artificial intelligence"/>
    <s v="Mountain View"/>
    <s v="United States"/>
    <s v="North America"/>
    <n v="2012"/>
    <s v="$317M"/>
    <x v="989"/>
  </r>
  <r>
    <s v="BigPanda"/>
    <s v="$1B"/>
    <d v="2022-01-12T00:00:00"/>
    <s v="Artificial intelligence"/>
    <s v="Mountain View"/>
    <s v="United States"/>
    <s v="North America"/>
    <n v="2012"/>
    <s v="$317M"/>
    <x v="24"/>
  </r>
  <r>
    <s v="BigPanda"/>
    <s v="$1B"/>
    <d v="2022-01-12T00:00:00"/>
    <s v="Artificial intelligence"/>
    <s v="Mountain View"/>
    <s v="United States"/>
    <s v="North America"/>
    <n v="2012"/>
    <s v="$317M"/>
    <x v="1156"/>
  </r>
  <r>
    <s v="CarDekho"/>
    <s v="$1B"/>
    <d v="2021-10-13T00:00:00"/>
    <s v="E-commerce &amp; direct-to-consumer"/>
    <s v="Jaipur"/>
    <s v="India"/>
    <s v="Asia"/>
    <n v="2008"/>
    <s v="$448M"/>
    <x v="159"/>
  </r>
  <r>
    <s v="CarDekho"/>
    <s v="$1B"/>
    <d v="2021-10-13T00:00:00"/>
    <s v="E-commerce &amp; direct-to-consumer"/>
    <s v="Jaipur"/>
    <s v="India"/>
    <s v="Asia"/>
    <n v="2008"/>
    <s v="$448M"/>
    <x v="100"/>
  </r>
  <r>
    <s v="CarDekho"/>
    <s v="$1B"/>
    <d v="2021-10-13T00:00:00"/>
    <s v="E-commerce &amp; direct-to-consumer"/>
    <s v="Jaipur"/>
    <s v="India"/>
    <s v="Asia"/>
    <n v="2008"/>
    <s v="$448M"/>
    <x v="1157"/>
  </r>
  <r>
    <s v="Copado"/>
    <s v="$1B"/>
    <d v="2021-09-13T00:00:00"/>
    <s v="Data management &amp; analytics"/>
    <s v="Chicago"/>
    <s v="United States"/>
    <s v="North America"/>
    <n v="2013"/>
    <s v="$271M"/>
    <x v="249"/>
  </r>
  <r>
    <s v="Copado"/>
    <s v="$1B"/>
    <d v="2021-09-13T00:00:00"/>
    <s v="Data management &amp; analytics"/>
    <s v="Chicago"/>
    <s v="United States"/>
    <s v="North America"/>
    <n v="2013"/>
    <s v="$271M"/>
    <x v="129"/>
  </r>
  <r>
    <s v="Copado"/>
    <s v="$1B"/>
    <d v="2021-09-13T00:00:00"/>
    <s v="Data management &amp; analytics"/>
    <s v="Chicago"/>
    <s v="United States"/>
    <s v="North America"/>
    <n v="2013"/>
    <s v="$271M"/>
    <x v="1158"/>
  </r>
  <r>
    <s v="DailyPay"/>
    <s v="$1B"/>
    <d v="2021-05-18T00:00:00"/>
    <s v="Fintech"/>
    <s v="New York"/>
    <s v="United States"/>
    <s v="North America"/>
    <n v="2016"/>
    <s v="$189M"/>
    <x v="1159"/>
  </r>
  <r>
    <s v="DailyPay"/>
    <s v="$1B"/>
    <d v="2021-05-18T00:00:00"/>
    <s v="Fintech"/>
    <s v="New York"/>
    <s v="United States"/>
    <s v="North America"/>
    <n v="2016"/>
    <s v="$189M"/>
    <x v="1160"/>
  </r>
  <r>
    <s v="DailyPay"/>
    <s v="$1B"/>
    <d v="2021-05-18T00:00:00"/>
    <s v="Fintech"/>
    <s v="New York"/>
    <s v="United States"/>
    <s v="North America"/>
    <n v="2016"/>
    <s v="$189M"/>
    <x v="1161"/>
  </r>
  <r>
    <s v="FloQast"/>
    <s v="$1B"/>
    <d v="2021-07-21T00:00:00"/>
    <s v="Fintech"/>
    <s v="Los Angeles"/>
    <s v="United States"/>
    <s v="North America"/>
    <n v="2013"/>
    <s v="$230M"/>
    <x v="1162"/>
  </r>
  <r>
    <s v="FloQast"/>
    <s v="$1B"/>
    <d v="2021-07-21T00:00:00"/>
    <s v="Fintech"/>
    <s v="Los Angeles"/>
    <s v="United States"/>
    <s v="North America"/>
    <n v="2013"/>
    <s v="$230M"/>
    <x v="18"/>
  </r>
  <r>
    <s v="FloQast"/>
    <s v="$1B"/>
    <d v="2021-07-21T00:00:00"/>
    <s v="Fintech"/>
    <s v="Los Angeles"/>
    <s v="United States"/>
    <s v="North America"/>
    <n v="2013"/>
    <s v="$230M"/>
    <x v="99"/>
  </r>
  <r>
    <s v="Gem"/>
    <s v="$1B"/>
    <d v="2021-09-28T00:00:00"/>
    <s v="Internet software &amp; services"/>
    <s v="San Francisco"/>
    <s v="United States"/>
    <s v="North America"/>
    <n v="2017"/>
    <s v="$148M"/>
    <x v="46"/>
  </r>
  <r>
    <s v="Gem"/>
    <s v="$1B"/>
    <d v="2021-09-28T00:00:00"/>
    <s v="Internet software &amp; services"/>
    <s v="San Francisco"/>
    <s v="United States"/>
    <s v="North America"/>
    <n v="2017"/>
    <s v="$148M"/>
    <x v="55"/>
  </r>
  <r>
    <s v="Gem"/>
    <s v="$1B"/>
    <d v="2021-09-28T00:00:00"/>
    <s v="Internet software &amp; services"/>
    <s v="San Francisco"/>
    <s v="United States"/>
    <s v="North America"/>
    <n v="2017"/>
    <s v="$148M"/>
    <x v="648"/>
  </r>
  <r>
    <s v="GrubMarket"/>
    <s v="$1B"/>
    <d v="2021-09-14T00:00:00"/>
    <s v="E-commerce &amp; direct-to-consumer"/>
    <s v="San Francisco"/>
    <s v="United States"/>
    <s v="North America"/>
    <n v="2013"/>
    <s v="$382M"/>
    <x v="43"/>
  </r>
  <r>
    <s v="GrubMarket"/>
    <s v="$1B"/>
    <d v="2021-09-14T00:00:00"/>
    <s v="E-commerce &amp; direct-to-consumer"/>
    <s v="San Francisco"/>
    <s v="United States"/>
    <s v="North America"/>
    <n v="2013"/>
    <s v="$382M"/>
    <x v="483"/>
  </r>
  <r>
    <s v="GrubMarket"/>
    <s v="$1B"/>
    <d v="2021-09-14T00:00:00"/>
    <s v="E-commerce &amp; direct-to-consumer"/>
    <s v="San Francisco"/>
    <s v="United States"/>
    <s v="North America"/>
    <n v="2013"/>
    <s v="$382M"/>
    <x v="1163"/>
  </r>
  <r>
    <s v="Helium Systems"/>
    <s v="$1B"/>
    <d v="2022-02-22T00:00:00"/>
    <s v="Internet software &amp; services"/>
    <s v="San Francisco"/>
    <s v="United States"/>
    <s v="North America"/>
    <n v="2013"/>
    <s v="$365M"/>
    <x v="841"/>
  </r>
  <r>
    <s v="Helium Systems"/>
    <s v="$1B"/>
    <d v="2022-02-22T00:00:00"/>
    <s v="Internet software &amp; services"/>
    <s v="San Francisco"/>
    <s v="United States"/>
    <s v="North America"/>
    <n v="2013"/>
    <s v="$365M"/>
    <x v="160"/>
  </r>
  <r>
    <s v="Helium Systems"/>
    <s v="$1B"/>
    <d v="2022-02-22T00:00:00"/>
    <s v="Internet software &amp; services"/>
    <s v="San Francisco"/>
    <s v="United States"/>
    <s v="North America"/>
    <n v="2013"/>
    <s v="$365M"/>
    <x v="1164"/>
  </r>
  <r>
    <s v="Inari"/>
    <s v="$1B"/>
    <d v="2021-05-12T00:00:00"/>
    <s v="Other"/>
    <s v="Cambridge"/>
    <s v="United States"/>
    <s v="North America"/>
    <n v="2016"/>
    <s v="$337M"/>
    <x v="1165"/>
  </r>
  <r>
    <s v="Inari"/>
    <s v="$1B"/>
    <d v="2021-05-12T00:00:00"/>
    <s v="Other"/>
    <s v="Cambridge"/>
    <s v="United States"/>
    <s v="North America"/>
    <n v="2016"/>
    <s v="$337M"/>
    <x v="1166"/>
  </r>
  <r>
    <s v="Inari"/>
    <s v="$1B"/>
    <d v="2021-05-12T00:00:00"/>
    <s v="Other"/>
    <s v="Cambridge"/>
    <s v="United States"/>
    <s v="North America"/>
    <n v="2016"/>
    <s v="$337M"/>
    <x v="1167"/>
  </r>
  <r>
    <s v="Jokr"/>
    <s v="$1B"/>
    <d v="2021-12-02T00:00:00"/>
    <s v="E-commerce &amp; direct-to-consumer"/>
    <s v="New York"/>
    <s v="United States"/>
    <s v="North America"/>
    <n v="2021"/>
    <s v="$430M"/>
    <x v="43"/>
  </r>
  <r>
    <s v="Jokr"/>
    <s v="$1B"/>
    <d v="2021-12-02T00:00:00"/>
    <s v="E-commerce &amp; direct-to-consumer"/>
    <s v="New York"/>
    <s v="United States"/>
    <s v="North America"/>
    <n v="2021"/>
    <s v="$430M"/>
    <x v="160"/>
  </r>
  <r>
    <s v="Jokr"/>
    <s v="$1B"/>
    <d v="2021-12-02T00:00:00"/>
    <s v="E-commerce &amp; direct-to-consumer"/>
    <s v="New York"/>
    <s v="United States"/>
    <s v="North America"/>
    <n v="2021"/>
    <s v="$430M"/>
    <x v="301"/>
  </r>
  <r>
    <s v="LivSpace"/>
    <s v="$1B"/>
    <d v="2022-02-08T00:00:00"/>
    <s v="E-commerce &amp; direct-to-consumer"/>
    <s v="Bengaluru"/>
    <s v="India"/>
    <s v="Asia"/>
    <n v="2015"/>
    <s v="$427M"/>
    <x v="421"/>
  </r>
  <r>
    <s v="LivSpace"/>
    <s v="$1B"/>
    <d v="2022-02-08T00:00:00"/>
    <s v="E-commerce &amp; direct-to-consumer"/>
    <s v="Bengaluru"/>
    <s v="India"/>
    <s v="Asia"/>
    <n v="2015"/>
    <s v="$427M"/>
    <x v="1168"/>
  </r>
  <r>
    <s v="LivSpace"/>
    <s v="$1B"/>
    <d v="2022-02-08T00:00:00"/>
    <s v="E-commerce &amp; direct-to-consumer"/>
    <s v="Bengaluru"/>
    <s v="India"/>
    <s v="Asia"/>
    <n v="2015"/>
    <s v="$427M"/>
    <x v="1169"/>
  </r>
  <r>
    <s v="Merama"/>
    <s v="$1B"/>
    <d v="2021-12-09T00:00:00"/>
    <s v="E-commerce &amp; direct-to-consumer"/>
    <s v="Mexico City"/>
    <s v="Mexico"/>
    <s v="North America"/>
    <n v="2020"/>
    <s v="$345M"/>
    <x v="1170"/>
  </r>
  <r>
    <s v="Merama"/>
    <s v="$1B"/>
    <d v="2021-12-09T00:00:00"/>
    <s v="E-commerce &amp; direct-to-consumer"/>
    <s v="Mexico City"/>
    <s v="Mexico"/>
    <s v="North America"/>
    <n v="2020"/>
    <s v="$345M"/>
    <x v="133"/>
  </r>
  <r>
    <s v="Merama"/>
    <s v="$1B"/>
    <d v="2021-12-09T00:00:00"/>
    <s v="E-commerce &amp; direct-to-consumer"/>
    <s v="Mexico City"/>
    <s v="Mexico"/>
    <s v="North America"/>
    <n v="2020"/>
    <s v="$345M"/>
    <x v="781"/>
  </r>
  <r>
    <s v="MindTickle"/>
    <s v="$1B"/>
    <d v="2021-08-03T00:00:00"/>
    <s v="Internet software &amp; services"/>
    <s v="San Francisco"/>
    <s v="United States"/>
    <s v="North America"/>
    <n v="2012"/>
    <s v="$281M"/>
    <x v="134"/>
  </r>
  <r>
    <s v="MindTickle"/>
    <s v="$1B"/>
    <d v="2021-08-03T00:00:00"/>
    <s v="Internet software &amp; services"/>
    <s v="San Francisco"/>
    <s v="United States"/>
    <s v="North America"/>
    <n v="2012"/>
    <s v="$281M"/>
    <x v="142"/>
  </r>
  <r>
    <s v="MindTickle"/>
    <s v="$1B"/>
    <d v="2021-08-03T00:00:00"/>
    <s v="Internet software &amp; services"/>
    <s v="San Francisco"/>
    <s v="United States"/>
    <s v="North America"/>
    <n v="2012"/>
    <s v="$281M"/>
    <x v="517"/>
  </r>
  <r>
    <s v="MyGlamm"/>
    <s v="$1B"/>
    <d v="2021-11-10T00:00:00"/>
    <s v="E-commerce &amp; direct-to-consumer"/>
    <s v="Mumbai"/>
    <s v="India"/>
    <s v="Asia"/>
    <n v="2015"/>
    <s v="$310M"/>
    <x v="1171"/>
  </r>
  <r>
    <s v="MyGlamm"/>
    <s v="$1B"/>
    <d v="2021-11-10T00:00:00"/>
    <s v="E-commerce &amp; direct-to-consumer"/>
    <s v="Mumbai"/>
    <s v="India"/>
    <s v="Asia"/>
    <n v="2015"/>
    <s v="$310M"/>
    <x v="1172"/>
  </r>
  <r>
    <s v="MyGlamm"/>
    <s v="$1B"/>
    <d v="2021-11-10T00:00:00"/>
    <s v="E-commerce &amp; direct-to-consumer"/>
    <s v="Mumbai"/>
    <s v="India"/>
    <s v="Asia"/>
    <n v="2015"/>
    <s v="$310M"/>
    <x v="418"/>
  </r>
  <r>
    <s v="Oda"/>
    <s v="$1B"/>
    <d v="2021-06-02T00:00:00"/>
    <s v="E-commerce &amp; direct-to-consumer"/>
    <s v="Oslo"/>
    <s v="Norway"/>
    <s v="Europe"/>
    <n v="2013"/>
    <s v="$337M"/>
    <x v="1173"/>
  </r>
  <r>
    <s v="Oda"/>
    <s v="$1B"/>
    <d v="2021-06-02T00:00:00"/>
    <s v="E-commerce &amp; direct-to-consumer"/>
    <s v="Oslo"/>
    <s v="Norway"/>
    <s v="Europe"/>
    <n v="2013"/>
    <s v="$337M"/>
    <x v="3"/>
  </r>
  <r>
    <s v="Oda"/>
    <s v="$1B"/>
    <d v="2021-06-02T00:00:00"/>
    <s v="E-commerce &amp; direct-to-consumer"/>
    <s v="Oslo"/>
    <s v="Norway"/>
    <s v="Europe"/>
    <n v="2013"/>
    <s v="$337M"/>
    <x v="255"/>
  </r>
  <r>
    <s v="Offchain Labs"/>
    <s v="$1B"/>
    <d v="2021-08-31T00:00:00"/>
    <s v="Internet software &amp; services"/>
    <s v="Princeton"/>
    <s v="United States"/>
    <s v="North America"/>
    <n v="2018"/>
    <s v="$124M"/>
    <x v="806"/>
  </r>
  <r>
    <s v="Offchain Labs"/>
    <s v="$1B"/>
    <d v="2021-08-31T00:00:00"/>
    <s v="Internet software &amp; services"/>
    <s v="Princeton"/>
    <s v="United States"/>
    <s v="North America"/>
    <n v="2018"/>
    <s v="$124M"/>
    <x v="659"/>
  </r>
  <r>
    <s v="Offchain Labs"/>
    <s v="$1B"/>
    <d v="2021-08-31T00:00:00"/>
    <s v="Internet software &amp; services"/>
    <s v="Princeton"/>
    <s v="United States"/>
    <s v="North America"/>
    <n v="2018"/>
    <s v="$124M"/>
    <x v="112"/>
  </r>
  <r>
    <s v="Phantom"/>
    <s v="$1B"/>
    <d v="2022-01-31T00:00:00"/>
    <s v="Fintech"/>
    <s v="San Francisco"/>
    <s v="United States"/>
    <s v="North America"/>
    <n v="2021"/>
    <s v="$118M"/>
    <x v="750"/>
  </r>
  <r>
    <s v="Phantom"/>
    <s v="$1B"/>
    <d v="2022-01-31T00:00:00"/>
    <s v="Fintech"/>
    <s v="San Francisco"/>
    <s v="United States"/>
    <s v="North America"/>
    <n v="2021"/>
    <s v="$118M"/>
    <x v="34"/>
  </r>
  <r>
    <s v="Phantom"/>
    <s v="$1B"/>
    <d v="2022-01-31T00:00:00"/>
    <s v="Fintech"/>
    <s v="San Francisco"/>
    <s v="United States"/>
    <s v="North America"/>
    <n v="2021"/>
    <s v="$118M"/>
    <x v="575"/>
  </r>
  <r>
    <s v="Pilot.com"/>
    <s v="$1B"/>
    <d v="2021-03-26T00:00:00"/>
    <s v="Fintech"/>
    <s v="San Francisco"/>
    <s v="United States"/>
    <s v="North America"/>
    <n v="2016"/>
    <s v="$161M"/>
    <x v="25"/>
  </r>
  <r>
    <s v="Pilot.com"/>
    <s v="$1B"/>
    <d v="2021-03-26T00:00:00"/>
    <s v="Fintech"/>
    <s v="San Francisco"/>
    <s v="United States"/>
    <s v="North America"/>
    <n v="2016"/>
    <s v="$161M"/>
    <x v="14"/>
  </r>
  <r>
    <s v="Pilot.com"/>
    <s v="$1B"/>
    <d v="2021-03-26T00:00:00"/>
    <s v="Fintech"/>
    <s v="San Francisco"/>
    <s v="United States"/>
    <s v="North America"/>
    <n v="2016"/>
    <s v="$161M"/>
    <x v="873"/>
  </r>
  <r>
    <s v="Prime Medicine"/>
    <s v="$1B"/>
    <d v="2021-07-13T00:00:00"/>
    <s v="Health"/>
    <s v="Cambridge"/>
    <s v="United States"/>
    <s v="North America"/>
    <n v="2019"/>
    <s v="$315M"/>
    <x v="1174"/>
  </r>
  <r>
    <s v="Prime Medicine"/>
    <s v="$1B"/>
    <d v="2021-07-13T00:00:00"/>
    <s v="Health"/>
    <s v="Cambridge"/>
    <s v="United States"/>
    <s v="North America"/>
    <n v="2019"/>
    <s v="$315M"/>
    <x v="61"/>
  </r>
  <r>
    <s v="Prime Medicine"/>
    <s v="$1B"/>
    <d v="2021-07-13T00:00:00"/>
    <s v="Health"/>
    <s v="Cambridge"/>
    <s v="United States"/>
    <s v="North America"/>
    <n v="2019"/>
    <s v="$315M"/>
    <x v="66"/>
  </r>
  <r>
    <s v="Public"/>
    <s v="$1B"/>
    <d v="2021-02-17T00:00:00"/>
    <s v="Fintech"/>
    <s v="New York"/>
    <s v="United States"/>
    <s v="North America"/>
    <n v="2008"/>
    <s v="$309M"/>
    <x v="46"/>
  </r>
  <r>
    <s v="Public"/>
    <s v="$1B"/>
    <d v="2021-02-17T00:00:00"/>
    <s v="Fintech"/>
    <s v="New York"/>
    <s v="United States"/>
    <s v="North America"/>
    <n v="2008"/>
    <s v="$309M"/>
    <x v="301"/>
  </r>
  <r>
    <s v="Public"/>
    <s v="$1B"/>
    <d v="2021-02-17T00:00:00"/>
    <s v="Fintech"/>
    <s v="New York"/>
    <s v="United States"/>
    <s v="North America"/>
    <n v="2008"/>
    <s v="$309M"/>
    <x v="1175"/>
  </r>
  <r>
    <s v="Qumulo"/>
    <s v="$1B"/>
    <d v="2020-07-16T00:00:00"/>
    <s v="Data management &amp; analytics"/>
    <s v="Seattle"/>
    <s v="United States"/>
    <s v="North America"/>
    <n v="2012"/>
    <s v="$347M"/>
    <x v="333"/>
  </r>
  <r>
    <s v="Qumulo"/>
    <s v="$1B"/>
    <d v="2020-07-16T00:00:00"/>
    <s v="Data management &amp; analytics"/>
    <s v="Seattle"/>
    <s v="United States"/>
    <s v="North America"/>
    <n v="2012"/>
    <s v="$347M"/>
    <x v="20"/>
  </r>
  <r>
    <s v="Qumulo"/>
    <s v="$1B"/>
    <d v="2020-07-16T00:00:00"/>
    <s v="Data management &amp; analytics"/>
    <s v="Seattle"/>
    <s v="United States"/>
    <s v="North America"/>
    <n v="2012"/>
    <s v="$347M"/>
    <x v="1176"/>
  </r>
  <r>
    <s v="Rohlik"/>
    <s v="$1B"/>
    <d v="2021-07-01T00:00:00"/>
    <s v="Supply chain, logistics, &amp; delivery"/>
    <s v="Prague"/>
    <s v="Czech Republic"/>
    <s v="Europe"/>
    <n v="2019"/>
    <s v="$380M"/>
    <x v="1177"/>
  </r>
  <r>
    <s v="Rohlik"/>
    <s v="$1B"/>
    <d v="2021-07-01T00:00:00"/>
    <s v="Supply chain, logistics, &amp; delivery"/>
    <s v="Prague"/>
    <s v="Czech Republic"/>
    <s v="Europe"/>
    <n v="2019"/>
    <s v="$380M"/>
    <x v="65"/>
  </r>
  <r>
    <s v="Rohlik"/>
    <s v="$1B"/>
    <d v="2021-07-01T00:00:00"/>
    <s v="Supply chain, logistics, &amp; delivery"/>
    <s v="Prague"/>
    <s v="Czech Republic"/>
    <s v="Europe"/>
    <n v="2019"/>
    <s v="$380M"/>
    <x v="1178"/>
  </r>
  <r>
    <s v="SeekOut"/>
    <s v="$1B"/>
    <d v="2022-01-12T00:00:00"/>
    <s v="Internet software &amp; services"/>
    <s v="Bellevue"/>
    <s v="United States"/>
    <s v="North America"/>
    <n v="2017"/>
    <s v="$189M"/>
    <x v="1179"/>
  </r>
  <r>
    <s v="SeekOut"/>
    <s v="$1B"/>
    <d v="2022-01-12T00:00:00"/>
    <s v="Internet software &amp; services"/>
    <s v="Bellevue"/>
    <s v="United States"/>
    <s v="North America"/>
    <n v="2017"/>
    <s v="$189M"/>
    <x v="699"/>
  </r>
  <r>
    <s v="SeekOut"/>
    <s v="$1B"/>
    <d v="2022-01-12T00:00:00"/>
    <s v="Internet software &amp; services"/>
    <s v="Bellevue"/>
    <s v="United States"/>
    <s v="North America"/>
    <n v="2017"/>
    <s v="$189M"/>
    <x v="160"/>
  </r>
  <r>
    <s v="SmartMore"/>
    <s v="$1B"/>
    <d v="2021-06-24T00:00:00"/>
    <s v="Artificial intelligence"/>
    <s v="Shenzhen"/>
    <s v="China"/>
    <s v="Asia"/>
    <n v="2019"/>
    <s v="$300M"/>
    <x v="110"/>
  </r>
  <r>
    <s v="SmartMore"/>
    <s v="$1B"/>
    <d v="2021-06-24T00:00:00"/>
    <s v="Artificial intelligence"/>
    <s v="Shenzhen"/>
    <s v="China"/>
    <s v="Asia"/>
    <n v="2019"/>
    <s v="$300M"/>
    <x v="44"/>
  </r>
  <r>
    <s v="SmartMore"/>
    <s v="$1B"/>
    <d v="2021-06-24T00:00:00"/>
    <s v="Artificial intelligence"/>
    <s v="Shenzhen"/>
    <s v="China"/>
    <s v="Asia"/>
    <n v="2019"/>
    <s v="$300M"/>
    <x v="8"/>
  </r>
  <r>
    <s v="Tealium"/>
    <s v="$1B"/>
    <d v="2021-02-03T00:00:00"/>
    <s v="Internet software &amp; services"/>
    <s v="San Diego"/>
    <s v="United States"/>
    <s v="North America"/>
    <n v="2008"/>
    <s v="$264M"/>
    <x v="401"/>
  </r>
  <r>
    <s v="Tealium"/>
    <s v="$1B"/>
    <d v="2021-02-03T00:00:00"/>
    <s v="Internet software &amp; services"/>
    <s v="San Diego"/>
    <s v="United States"/>
    <s v="North America"/>
    <n v="2008"/>
    <s v="$264M"/>
    <x v="359"/>
  </r>
  <r>
    <s v="Tealium"/>
    <s v="$1B"/>
    <d v="2021-02-03T00:00:00"/>
    <s v="Internet software &amp; services"/>
    <s v="San Diego"/>
    <s v="United States"/>
    <s v="North America"/>
    <n v="2008"/>
    <s v="$264M"/>
    <x v="1180"/>
  </r>
  <r>
    <s v="UpGrad"/>
    <s v="$1B"/>
    <d v="2021-08-09T00:00:00"/>
    <s v="Edtech"/>
    <s v="Mumbai"/>
    <s v="India"/>
    <s v="Asia"/>
    <n v="2015"/>
    <s v="$194M"/>
    <x v="134"/>
  </r>
  <r>
    <s v="UpGrad"/>
    <s v="$1B"/>
    <d v="2021-08-09T00:00:00"/>
    <s v="Edtech"/>
    <s v="Mumbai"/>
    <s v="India"/>
    <s v="Asia"/>
    <n v="2015"/>
    <s v="$194M"/>
    <x v="142"/>
  </r>
  <r>
    <s v="UpGrad"/>
    <s v="$1B"/>
    <d v="2021-08-09T00:00:00"/>
    <s v="Edtech"/>
    <s v="Mumbai"/>
    <s v="India"/>
    <s v="Asia"/>
    <n v="2015"/>
    <s v="$194M"/>
    <x v="517"/>
  </r>
  <r>
    <s v="Workhuman"/>
    <s v="$1B"/>
    <d v="2020-06-23T00:00:00"/>
    <s v="Internet software &amp; services"/>
    <s v="Dublin"/>
    <s v="Ireland"/>
    <s v="Europe"/>
    <n v="1999"/>
    <s v="$9M"/>
    <x v="1181"/>
  </r>
  <r>
    <s v="Xpressbees"/>
    <s v="$1B"/>
    <d v="2022-02-09T00:00:00"/>
    <s v="Supply chain, logistics, &amp; delivery"/>
    <s v="Pune"/>
    <s v="India"/>
    <s v="Asia"/>
    <n v="2012"/>
    <s v="$573M"/>
    <x v="192"/>
  </r>
  <r>
    <s v="Xpressbees"/>
    <s v="$1B"/>
    <d v="2022-02-09T00:00:00"/>
    <s v="Supply chain, logistics, &amp; delivery"/>
    <s v="Pune"/>
    <s v="India"/>
    <s v="Asia"/>
    <n v="2012"/>
    <s v="$573M"/>
    <x v="1182"/>
  </r>
  <r>
    <s v="Xpressbees"/>
    <s v="$1B"/>
    <d v="2022-02-09T00:00:00"/>
    <s v="Supply chain, logistics, &amp; delivery"/>
    <s v="Pune"/>
    <s v="India"/>
    <s v="Asia"/>
    <n v="2012"/>
    <s v="$573M"/>
    <x v="247"/>
  </r>
  <r>
    <s v="L&amp;P Cosmetic"/>
    <s v="$1B"/>
    <d v="2016-01-01T00:00:00"/>
    <s v="Consumer &amp; retail"/>
    <s v="Seoul"/>
    <s v="South Korea"/>
    <s v="Asia"/>
    <n v="2009"/>
    <s v="$33M"/>
    <x v="1183"/>
  </r>
  <r>
    <s v="Mininglamp Technology"/>
    <s v="$1B"/>
    <d v="2019-03-27T00:00:00"/>
    <s v="Artificial intelligence"/>
    <s v="Beijing"/>
    <s v="China"/>
    <s v="Asia"/>
    <n v="2014"/>
    <s v="$787M"/>
    <x v="1184"/>
  </r>
  <r>
    <s v="Mininglamp Technology"/>
    <s v="$1B"/>
    <d v="2019-03-27T00:00:00"/>
    <s v="Artificial intelligence"/>
    <s v="Beijing"/>
    <s v="China"/>
    <s v="Asia"/>
    <n v="2014"/>
    <s v="$787M"/>
    <x v="56"/>
  </r>
  <r>
    <s v="Mininglamp Technology"/>
    <s v="$1B"/>
    <d v="2019-03-27T00:00:00"/>
    <s v="Artificial intelligence"/>
    <s v="Beijing"/>
    <s v="China"/>
    <s v="Asia"/>
    <n v="2014"/>
    <s v="$787M"/>
    <x v="8"/>
  </r>
  <r>
    <s v="Luoji Siwei"/>
    <s v="$1B"/>
    <d v="2017-07-20T00:00:00"/>
    <s v="Edtech"/>
    <s v="Beijing"/>
    <s v="China"/>
    <s v="Asia"/>
    <n v="2012"/>
    <s v="$144M"/>
    <x v="0"/>
  </r>
  <r>
    <s v="Luoji Siwei"/>
    <s v="$1B"/>
    <d v="2017-07-20T00:00:00"/>
    <s v="Edtech"/>
    <s v="Beijing"/>
    <s v="China"/>
    <s v="Asia"/>
    <n v="2012"/>
    <s v="$144M"/>
    <x v="273"/>
  </r>
  <r>
    <s v="Luoji Siwei"/>
    <s v="$1B"/>
    <d v="2017-07-20T00:00:00"/>
    <s v="Edtech"/>
    <s v="Beijing"/>
    <s v="China"/>
    <s v="Asia"/>
    <n v="2012"/>
    <s v="$144M"/>
    <x v="56"/>
  </r>
  <r>
    <s v="IRL"/>
    <s v="$1B"/>
    <d v="2021-06-15T00:00:00"/>
    <s v="Internet software &amp; services"/>
    <s v="San Francisco"/>
    <s v="United States"/>
    <s v="North America"/>
    <n v="2017"/>
    <s v="$197M"/>
    <x v="386"/>
  </r>
  <r>
    <s v="IRL"/>
    <s v="$1B"/>
    <d v="2021-06-15T00:00:00"/>
    <s v="Internet software &amp; services"/>
    <s v="San Francisco"/>
    <s v="United States"/>
    <s v="North America"/>
    <n v="2017"/>
    <s v="$197M"/>
    <x v="1185"/>
  </r>
  <r>
    <s v="IRL"/>
    <s v="$1B"/>
    <d v="2021-06-15T00:00:00"/>
    <s v="Internet software &amp; services"/>
    <s v="San Francisco"/>
    <s v="United States"/>
    <s v="North America"/>
    <n v="2017"/>
    <s v="$197M"/>
    <x v="179"/>
  </r>
  <r>
    <s v="Modern Health"/>
    <s v="$1B"/>
    <d v="2021-02-11T00:00:00"/>
    <s v="Health"/>
    <s v="San Francisco"/>
    <s v="United States"/>
    <s v="North America"/>
    <n v="2017"/>
    <s v="$167M"/>
    <x v="331"/>
  </r>
  <r>
    <s v="Modern Health"/>
    <s v="$1B"/>
    <d v="2021-02-11T00:00:00"/>
    <s v="Health"/>
    <s v="San Francisco"/>
    <s v="United States"/>
    <s v="North America"/>
    <n v="2017"/>
    <s v="$167M"/>
    <x v="1186"/>
  </r>
  <r>
    <s v="Modern Health"/>
    <s v="$1B"/>
    <d v="2021-02-11T00:00:00"/>
    <s v="Health"/>
    <s v="San Francisco"/>
    <s v="United States"/>
    <s v="North America"/>
    <n v="2017"/>
    <s v="$167M"/>
    <x v="179"/>
  </r>
  <r>
    <s v="Tuhu"/>
    <s v="$1B"/>
    <d v="2018-09-15T00:00:00"/>
    <s v="Auto &amp; transportation"/>
    <s v="Shanghai"/>
    <s v="China"/>
    <s v="Asia"/>
    <n v="2011"/>
    <s v="$875M"/>
    <x v="907"/>
  </r>
  <r>
    <s v="Tuhu"/>
    <s v="$1B"/>
    <d v="2018-09-15T00:00:00"/>
    <s v="Auto &amp; transportation"/>
    <s v="Shanghai"/>
    <s v="China"/>
    <s v="Asia"/>
    <n v="2011"/>
    <s v="$875M"/>
    <x v="1187"/>
  </r>
  <r>
    <s v="Tuhu"/>
    <s v="$1B"/>
    <d v="2018-09-15T00:00:00"/>
    <s v="Auto &amp; transportation"/>
    <s v="Shanghai"/>
    <s v="China"/>
    <s v="Asia"/>
    <n v="2011"/>
    <s v="$875M"/>
    <x v="1188"/>
  </r>
  <r>
    <s v="CloudBees"/>
    <s v="$1B"/>
    <d v="2021-12-09T00:00:00"/>
    <s v="Data management &amp; analytics"/>
    <s v="San Jose"/>
    <s v="United States"/>
    <s v="North America"/>
    <n v="2010"/>
    <s v="$236M"/>
    <x v="219"/>
  </r>
  <r>
    <s v="CloudBees"/>
    <s v="$1B"/>
    <d v="2021-12-09T00:00:00"/>
    <s v="Data management &amp; analytics"/>
    <s v="San Jose"/>
    <s v="United States"/>
    <s v="North America"/>
    <n v="2010"/>
    <s v="$236M"/>
    <x v="112"/>
  </r>
  <r>
    <s v="CloudBees"/>
    <s v="$1B"/>
    <d v="2021-12-09T00:00:00"/>
    <s v="Data management &amp; analytics"/>
    <s v="San Jose"/>
    <s v="United States"/>
    <s v="North America"/>
    <n v="2010"/>
    <s v="$236M"/>
    <x v="1189"/>
  </r>
  <r>
    <s v="Elemy"/>
    <s v="$1B"/>
    <d v="2021-10-06T00:00:00"/>
    <s v="Health"/>
    <s v="San Francisco"/>
    <s v="United States"/>
    <s v="North America"/>
    <n v="2019"/>
    <s v="$323M"/>
    <x v="70"/>
  </r>
  <r>
    <s v="Elemy"/>
    <s v="$1B"/>
    <d v="2021-10-06T00:00:00"/>
    <s v="Health"/>
    <s v="San Francisco"/>
    <s v="United States"/>
    <s v="North America"/>
    <n v="2019"/>
    <s v="$323M"/>
    <x v="1190"/>
  </r>
  <r>
    <s v="Elemy"/>
    <s v="$1B"/>
    <d v="2021-10-06T00:00:00"/>
    <s v="Health"/>
    <s v="San Francisco"/>
    <s v="United States"/>
    <s v="North America"/>
    <n v="2019"/>
    <s v="$323M"/>
    <x v="126"/>
  </r>
  <r>
    <s v="Guideline"/>
    <s v="$1B"/>
    <d v="2021-06-16T00:00:00"/>
    <s v="Fintech"/>
    <s v="San Mateo"/>
    <s v="United States"/>
    <s v="North America"/>
    <n v="2015"/>
    <s v="$339M"/>
    <x v="1017"/>
  </r>
  <r>
    <s v="Guideline"/>
    <s v="$1B"/>
    <d v="2021-06-16T00:00:00"/>
    <s v="Fintech"/>
    <s v="San Mateo"/>
    <s v="United States"/>
    <s v="North America"/>
    <n v="2015"/>
    <s v="$339M"/>
    <x v="400"/>
  </r>
  <r>
    <s v="Guideline"/>
    <s v="$1B"/>
    <d v="2021-06-16T00:00:00"/>
    <s v="Fintech"/>
    <s v="San Mateo"/>
    <s v="United States"/>
    <s v="North America"/>
    <n v="2015"/>
    <s v="$339M"/>
    <x v="31"/>
  </r>
  <r>
    <s v="Happy Money"/>
    <s v="$1B"/>
    <d v="2022-02-08T00:00:00"/>
    <s v="Fintech"/>
    <s v="Tustin"/>
    <s v="United States"/>
    <s v="North America"/>
    <n v="2009"/>
    <s v="$192M"/>
    <x v="841"/>
  </r>
  <r>
    <s v="Happy Money"/>
    <s v="$1B"/>
    <d v="2022-02-08T00:00:00"/>
    <s v="Fintech"/>
    <s v="Tustin"/>
    <s v="United States"/>
    <s v="North America"/>
    <n v="2009"/>
    <s v="$192M"/>
    <x v="1191"/>
  </r>
  <r>
    <s v="Happy Money"/>
    <s v="$1B"/>
    <d v="2022-02-08T00:00:00"/>
    <s v="Fintech"/>
    <s v="Tustin"/>
    <s v="United States"/>
    <s v="North America"/>
    <n v="2009"/>
    <s v="$192M"/>
    <x v="1192"/>
  </r>
  <r>
    <s v="Rebellion Defense"/>
    <s v="$1B"/>
    <d v="2021-09-16T00:00:00"/>
    <s v="Artificial intelligence"/>
    <s v="Washington DC"/>
    <s v="United States"/>
    <s v="North America"/>
    <n v="2019"/>
    <s v="$150M"/>
    <x v="288"/>
  </r>
  <r>
    <s v="Rebellion Defense"/>
    <s v="$1B"/>
    <d v="2021-09-16T00:00:00"/>
    <s v="Artificial intelligence"/>
    <s v="Washington DC"/>
    <s v="United States"/>
    <s v="North America"/>
    <n v="2019"/>
    <s v="$150M"/>
    <x v="1193"/>
  </r>
  <r>
    <s v="Rebellion Defense"/>
    <s v="$1B"/>
    <d v="2021-09-16T00:00:00"/>
    <s v="Artificial intelligence"/>
    <s v="Washington DC"/>
    <s v="United States"/>
    <s v="North America"/>
    <n v="2019"/>
    <s v="$150M"/>
    <x v="1194"/>
  </r>
  <r>
    <s v="STORD"/>
    <s v="$1B"/>
    <d v="2021-09-13T00:00:00"/>
    <s v="Supply chain, logistics, &amp; delivery"/>
    <s v="Atlanta"/>
    <s v="United States"/>
    <s v="North America"/>
    <n v="2015"/>
    <s v="$205M"/>
    <x v="1195"/>
  </r>
  <r>
    <s v="STORD"/>
    <s v="$1B"/>
    <d v="2021-09-13T00:00:00"/>
    <s v="Supply chain, logistics, &amp; delivery"/>
    <s v="Atlanta"/>
    <s v="United States"/>
    <s v="North America"/>
    <n v="2015"/>
    <s v="$205M"/>
    <x v="1196"/>
  </r>
  <r>
    <s v="STORD"/>
    <s v="$1B"/>
    <d v="2021-09-13T00:00:00"/>
    <s v="Supply chain, logistics, &amp; delivery"/>
    <s v="Atlanta"/>
    <s v="United States"/>
    <s v="North America"/>
    <n v="2015"/>
    <s v="$205M"/>
    <x v="179"/>
  </r>
  <r>
    <s v="At-Bay"/>
    <s v="$1B"/>
    <d v="2021-07-27T00:00:00"/>
    <s v="Fintech"/>
    <s v="Mountain View"/>
    <s v="United States"/>
    <s v="North America"/>
    <n v="2016"/>
    <s v="$292M"/>
    <x v="60"/>
  </r>
  <r>
    <s v="At-Bay"/>
    <s v="$1B"/>
    <d v="2021-07-27T00:00:00"/>
    <s v="Fintech"/>
    <s v="Mountain View"/>
    <s v="United States"/>
    <s v="North America"/>
    <n v="2016"/>
    <s v="$292M"/>
    <x v="382"/>
  </r>
  <r>
    <s v="At-Bay"/>
    <s v="$1B"/>
    <d v="2021-07-27T00:00:00"/>
    <s v="Fintech"/>
    <s v="Mountain View"/>
    <s v="United States"/>
    <s v="North America"/>
    <n v="2016"/>
    <s v="$292M"/>
    <x v="588"/>
  </r>
  <r>
    <s v="TELD"/>
    <s v="$1B"/>
    <d v="2019-12-16T00:00:00"/>
    <s v="Fintech"/>
    <s v="Qingdao"/>
    <s v="China"/>
    <s v="Asia"/>
    <n v="2014"/>
    <s v="$396M"/>
    <x v="1197"/>
  </r>
  <r>
    <s v="TELD"/>
    <s v="$1B"/>
    <d v="2019-12-16T00:00:00"/>
    <s v="Fintech"/>
    <s v="Qingdao"/>
    <s v="China"/>
    <s v="Asia"/>
    <n v="2014"/>
    <s v="$396M"/>
    <x v="1198"/>
  </r>
  <r>
    <s v="TELD"/>
    <s v="$1B"/>
    <d v="2019-12-16T00:00:00"/>
    <s v="Fintech"/>
    <s v="Qingdao"/>
    <s v="China"/>
    <s v="Asia"/>
    <n v="2014"/>
    <s v="$396M"/>
    <x v="1199"/>
  </r>
  <r>
    <s v="Acko General Insurance"/>
    <s v="$1B"/>
    <d v="2021-10-28T00:00:00"/>
    <s v="Fintech"/>
    <s v="Bengaluru"/>
    <s v="India"/>
    <s v="Asia"/>
    <n v="2016"/>
    <s v="$458M"/>
    <x v="1200"/>
  </r>
  <r>
    <s v="Acko General Insurance"/>
    <s v="$1B"/>
    <d v="2021-10-28T00:00:00"/>
    <s v="Fintech"/>
    <s v="Bengaluru"/>
    <s v="India"/>
    <s v="Asia"/>
    <n v="2016"/>
    <s v="$458M"/>
    <x v="588"/>
  </r>
  <r>
    <s v="Acko General Insurance"/>
    <s v="$1B"/>
    <d v="2021-10-28T00:00:00"/>
    <s v="Fintech"/>
    <s v="Bengaluru"/>
    <s v="India"/>
    <s v="Asia"/>
    <n v="2016"/>
    <s v="$458M"/>
    <x v="15"/>
  </r>
  <r>
    <s v="apna"/>
    <s v="$1B"/>
    <d v="2021-09-15T00:00:00"/>
    <s v="Internet software &amp; services"/>
    <s v="Bengaluru"/>
    <s v="India"/>
    <s v="Asia"/>
    <n v="2019"/>
    <s v="$193M"/>
    <x v="159"/>
  </r>
  <r>
    <s v="apna"/>
    <s v="$1B"/>
    <d v="2021-09-15T00:00:00"/>
    <s v="Internet software &amp; services"/>
    <s v="Bengaluru"/>
    <s v="India"/>
    <s v="Asia"/>
    <n v="2019"/>
    <s v="$193M"/>
    <x v="1201"/>
  </r>
  <r>
    <s v="apna"/>
    <s v="$1B"/>
    <d v="2021-09-15T00:00:00"/>
    <s v="Internet software &amp; services"/>
    <s v="Bengaluru"/>
    <s v="India"/>
    <s v="Asia"/>
    <n v="2019"/>
    <s v="$193M"/>
    <x v="39"/>
  </r>
  <r>
    <s v="Beyond Identity"/>
    <s v="$1B"/>
    <d v="2022-02-22T00:00:00"/>
    <s v="Cybersecurity"/>
    <s v="New York"/>
    <s v="United States"/>
    <s v="North America"/>
    <n v="2019"/>
    <s v="$205M"/>
    <x v="63"/>
  </r>
  <r>
    <s v="Beyond Identity"/>
    <s v="$1B"/>
    <d v="2022-02-22T00:00:00"/>
    <s v="Cybersecurity"/>
    <s v="New York"/>
    <s v="United States"/>
    <s v="North America"/>
    <n v="2019"/>
    <s v="$205M"/>
    <x v="1120"/>
  </r>
  <r>
    <s v="Beyond Identity"/>
    <s v="$1B"/>
    <d v="2022-02-22T00:00:00"/>
    <s v="Cybersecurity"/>
    <s v="New York"/>
    <s v="United States"/>
    <s v="North America"/>
    <n v="2019"/>
    <s v="$205M"/>
    <x v="1202"/>
  </r>
  <r>
    <s v="Carousell"/>
    <s v="$1B"/>
    <d v="2021-09-15T00:00:00"/>
    <s v="E-commerce &amp; direct-to-consumer"/>
    <m/>
    <s v="Singapore"/>
    <s v="Asia"/>
    <n v="2012"/>
    <s v="$288M"/>
    <x v="1203"/>
  </r>
  <r>
    <s v="Carousell"/>
    <s v="$1B"/>
    <d v="2021-09-15T00:00:00"/>
    <s v="E-commerce &amp; direct-to-consumer"/>
    <m/>
    <s v="Singapore"/>
    <s v="Asia"/>
    <n v="2012"/>
    <s v="$288M"/>
    <x v="1204"/>
  </r>
  <r>
    <s v="Carousell"/>
    <s v="$1B"/>
    <d v="2021-09-15T00:00:00"/>
    <s v="E-commerce &amp; direct-to-consumer"/>
    <m/>
    <s v="Singapore"/>
    <s v="Asia"/>
    <n v="2012"/>
    <s v="$288M"/>
    <x v="1205"/>
  </r>
  <r>
    <s v="Chief"/>
    <s v="$1B"/>
    <d v="2022-03-31T00:00:00"/>
    <s v="Other"/>
    <s v="New York"/>
    <s v="United States"/>
    <s v="North America"/>
    <n v="2019"/>
    <s v="$140M"/>
    <x v="70"/>
  </r>
  <r>
    <s v="Chief"/>
    <s v="$1B"/>
    <d v="2022-03-31T00:00:00"/>
    <s v="Other"/>
    <s v="New York"/>
    <s v="United States"/>
    <s v="North America"/>
    <n v="2019"/>
    <s v="$140M"/>
    <x v="1206"/>
  </r>
  <r>
    <s v="Chief"/>
    <s v="$1B"/>
    <d v="2022-03-31T00:00:00"/>
    <s v="Other"/>
    <s v="New York"/>
    <s v="United States"/>
    <s v="North America"/>
    <n v="2019"/>
    <s v="$140M"/>
    <x v="719"/>
  </r>
  <r>
    <s v="CoinDCX"/>
    <s v="$1B"/>
    <d v="2021-08-10T00:00:00"/>
    <s v="Fintech"/>
    <s v="Maharashtra"/>
    <s v="India"/>
    <s v="Asia"/>
    <n v="2017"/>
    <s v="$109M"/>
    <x v="1207"/>
  </r>
  <r>
    <s v="CoinDCX"/>
    <s v="$1B"/>
    <d v="2021-08-10T00:00:00"/>
    <s v="Fintech"/>
    <s v="Maharashtra"/>
    <s v="India"/>
    <s v="Asia"/>
    <n v="2017"/>
    <s v="$109M"/>
    <x v="203"/>
  </r>
  <r>
    <s v="CoinDCX"/>
    <s v="$1B"/>
    <d v="2021-08-10T00:00:00"/>
    <s v="Fintech"/>
    <s v="Maharashtra"/>
    <s v="India"/>
    <s v="Asia"/>
    <n v="2017"/>
    <s v="$109M"/>
    <x v="575"/>
  </r>
  <r>
    <s v="Daily Harvest"/>
    <s v="$1B"/>
    <d v="2021-11-16T00:00:00"/>
    <s v="E-commerce &amp; direct-to-consumer"/>
    <s v="New York"/>
    <s v="United States"/>
    <s v="North America"/>
    <n v="2014"/>
    <s v="$120M"/>
    <x v="1208"/>
  </r>
  <r>
    <s v="Daily Harvest"/>
    <s v="$1B"/>
    <d v="2021-11-16T00:00:00"/>
    <s v="E-commerce &amp; direct-to-consumer"/>
    <s v="New York"/>
    <s v="United States"/>
    <s v="North America"/>
    <n v="2014"/>
    <s v="$120M"/>
    <x v="112"/>
  </r>
  <r>
    <s v="Daily Harvest"/>
    <s v="$1B"/>
    <d v="2021-11-16T00:00:00"/>
    <s v="E-commerce &amp; direct-to-consumer"/>
    <s v="New York"/>
    <s v="United States"/>
    <s v="North America"/>
    <n v="2014"/>
    <s v="$120M"/>
    <x v="1209"/>
  </r>
  <r>
    <s v="Enpal"/>
    <s v="$1B"/>
    <d v="2021-10-18T00:00:00"/>
    <s v="Internet software &amp; services"/>
    <s v="Berlin"/>
    <s v="Germany"/>
    <s v="Europe"/>
    <n v="2017"/>
    <s v="$304M"/>
    <x v="1210"/>
  </r>
  <r>
    <s v="Enpal"/>
    <s v="$1B"/>
    <d v="2021-10-18T00:00:00"/>
    <s v="Internet software &amp; services"/>
    <s v="Berlin"/>
    <s v="Germany"/>
    <s v="Europe"/>
    <n v="2017"/>
    <s v="$304M"/>
    <x v="3"/>
  </r>
  <r>
    <s v="Enpal"/>
    <s v="$1B"/>
    <d v="2021-10-18T00:00:00"/>
    <s v="Internet software &amp; services"/>
    <s v="Berlin"/>
    <s v="Germany"/>
    <s v="Europe"/>
    <n v="2017"/>
    <s v="$304M"/>
    <x v="483"/>
  </r>
  <r>
    <s v="eSentire"/>
    <s v="$1B"/>
    <d v="2022-02-22T00:00:00"/>
    <s v="Cybersecurity"/>
    <s v="Waterloo"/>
    <s v="Canada"/>
    <s v="North America"/>
    <n v="2001"/>
    <s v="$186M"/>
    <x v="1211"/>
  </r>
  <r>
    <s v="eSentire"/>
    <s v="$1B"/>
    <d v="2022-02-22T00:00:00"/>
    <s v="Cybersecurity"/>
    <s v="Waterloo"/>
    <s v="Canada"/>
    <s v="North America"/>
    <n v="2001"/>
    <s v="$186M"/>
    <x v="1212"/>
  </r>
  <r>
    <s v="eSentire"/>
    <s v="$1B"/>
    <d v="2022-02-22T00:00:00"/>
    <s v="Cybersecurity"/>
    <s v="Waterloo"/>
    <s v="Canada"/>
    <s v="North America"/>
    <n v="2001"/>
    <s v="$186M"/>
    <x v="1213"/>
  </r>
  <r>
    <s v="Firefly Aerospace"/>
    <s v="$1B"/>
    <d v="2021-05-04T00:00:00"/>
    <s v="Other"/>
    <s v="Cedar Park"/>
    <s v="United States"/>
    <s v="North America"/>
    <n v="2014"/>
    <s v="$172M"/>
    <x v="1214"/>
  </r>
  <r>
    <s v="Firefly Aerospace"/>
    <s v="$1B"/>
    <d v="2021-05-04T00:00:00"/>
    <s v="Other"/>
    <s v="Cedar Park"/>
    <s v="United States"/>
    <s v="North America"/>
    <n v="2014"/>
    <s v="$172M"/>
    <x v="1215"/>
  </r>
  <r>
    <s v="Firefly Aerospace"/>
    <s v="$1B"/>
    <d v="2021-05-04T00:00:00"/>
    <s v="Other"/>
    <s v="Cedar Park"/>
    <s v="United States"/>
    <s v="North America"/>
    <n v="2014"/>
    <s v="$172M"/>
    <x v="1216"/>
  </r>
  <r>
    <s v="Fundbox"/>
    <s v="$1B"/>
    <d v="2021-11-30T00:00:00"/>
    <s v="Fintech"/>
    <s v="San Francisco"/>
    <s v="United States"/>
    <s v="North America"/>
    <n v="2013"/>
    <s v="$404M"/>
    <x v="10"/>
  </r>
  <r>
    <s v="Fundbox"/>
    <s v="$1B"/>
    <d v="2021-11-30T00:00:00"/>
    <s v="Fintech"/>
    <s v="San Francisco"/>
    <s v="United States"/>
    <s v="North America"/>
    <n v="2013"/>
    <s v="$404M"/>
    <x v="52"/>
  </r>
  <r>
    <s v="Fundbox"/>
    <s v="$1B"/>
    <d v="2021-11-30T00:00:00"/>
    <s v="Fintech"/>
    <s v="San Francisco"/>
    <s v="United States"/>
    <s v="North America"/>
    <n v="2013"/>
    <s v="$404M"/>
    <x v="1090"/>
  </r>
  <r>
    <s v="G2"/>
    <s v="$1B"/>
    <d v="2021-06-22T00:00:00"/>
    <s v="Internet software &amp; services"/>
    <s v="Chicago"/>
    <s v="United States"/>
    <s v="North America"/>
    <n v="2012"/>
    <s v="$258M"/>
    <x v="1217"/>
  </r>
  <r>
    <s v="G2"/>
    <s v="$1B"/>
    <d v="2021-06-22T00:00:00"/>
    <s v="Internet software &amp; services"/>
    <s v="Chicago"/>
    <s v="United States"/>
    <s v="North America"/>
    <n v="2012"/>
    <s v="$258M"/>
    <x v="142"/>
  </r>
  <r>
    <s v="G2"/>
    <s v="$1B"/>
    <d v="2021-06-22T00:00:00"/>
    <s v="Internet software &amp; services"/>
    <s v="Chicago"/>
    <s v="United States"/>
    <s v="North America"/>
    <n v="2012"/>
    <s v="$258M"/>
    <x v="1218"/>
  </r>
  <r>
    <s v="Gaussian Robotics"/>
    <s v="$1B"/>
    <d v="2021-11-10T00:00:00"/>
    <s v="Hardware"/>
    <s v="Shanghai"/>
    <s v="China"/>
    <s v="Asia"/>
    <n v="2013"/>
    <s v="$325M"/>
    <x v="1219"/>
  </r>
  <r>
    <s v="Gaussian Robotics"/>
    <s v="$1B"/>
    <d v="2021-11-10T00:00:00"/>
    <s v="Hardware"/>
    <s v="Shanghai"/>
    <s v="China"/>
    <s v="Asia"/>
    <n v="2013"/>
    <s v="$325M"/>
    <x v="1220"/>
  </r>
  <r>
    <s v="Gaussian Robotics"/>
    <s v="$1B"/>
    <d v="2021-11-10T00:00:00"/>
    <s v="Hardware"/>
    <s v="Shanghai"/>
    <s v="China"/>
    <s v="Asia"/>
    <n v="2013"/>
    <s v="$325M"/>
    <x v="1052"/>
  </r>
  <r>
    <s v="GetYourGuide"/>
    <s v="$1B"/>
    <d v="2019-05-16T00:00:00"/>
    <s v="Travel"/>
    <s v="Berlin"/>
    <s v="Germany"/>
    <s v="Europe"/>
    <n v="2009"/>
    <s v="$656M"/>
    <x v="650"/>
  </r>
  <r>
    <s v="GetYourGuide"/>
    <s v="$1B"/>
    <d v="2019-05-16T00:00:00"/>
    <s v="Travel"/>
    <s v="Berlin"/>
    <s v="Germany"/>
    <s v="Europe"/>
    <n v="2009"/>
    <s v="$656M"/>
    <x v="1221"/>
  </r>
  <r>
    <s v="GetYourGuide"/>
    <s v="$1B"/>
    <d v="2019-05-16T00:00:00"/>
    <s v="Travel"/>
    <s v="Berlin"/>
    <s v="Germany"/>
    <s v="Europe"/>
    <n v="2009"/>
    <s v="$656M"/>
    <x v="1222"/>
  </r>
  <r>
    <s v="GlobalBees"/>
    <s v="$1B"/>
    <d v="2021-12-28T00:00:00"/>
    <s v="E-commerce &amp; direct-to-consumer"/>
    <s v="New Delhi"/>
    <s v="India"/>
    <s v="Asia"/>
    <n v="2021"/>
    <s v="$185M"/>
    <x v="321"/>
  </r>
  <r>
    <s v="GlobalBees"/>
    <s v="$1B"/>
    <d v="2021-12-28T00:00:00"/>
    <s v="E-commerce &amp; direct-to-consumer"/>
    <s v="New Delhi"/>
    <s v="India"/>
    <s v="Asia"/>
    <n v="2021"/>
    <s v="$185M"/>
    <x v="3"/>
  </r>
  <r>
    <s v="GlobalBees"/>
    <s v="$1B"/>
    <d v="2021-12-28T00:00:00"/>
    <s v="E-commerce &amp; direct-to-consumer"/>
    <s v="New Delhi"/>
    <s v="India"/>
    <s v="Asia"/>
    <n v="2021"/>
    <s v="$185M"/>
    <x v="1172"/>
  </r>
  <r>
    <s v="Ivalua"/>
    <s v="$1B"/>
    <d v="2019-05-21T00:00:00"/>
    <s v="Fintech"/>
    <s v="Redwood City"/>
    <s v="United States"/>
    <s v="North America"/>
    <n v="2000"/>
    <s v="$134M"/>
    <x v="1223"/>
  </r>
  <r>
    <s v="Ivalua"/>
    <s v="$1B"/>
    <d v="2019-05-21T00:00:00"/>
    <s v="Fintech"/>
    <s v="Redwood City"/>
    <s v="United States"/>
    <s v="North America"/>
    <n v="2000"/>
    <s v="$134M"/>
    <x v="160"/>
  </r>
  <r>
    <s v="Ivalua"/>
    <s v="$1B"/>
    <d v="2019-05-21T00:00:00"/>
    <s v="Fintech"/>
    <s v="Redwood City"/>
    <s v="United States"/>
    <s v="North America"/>
    <n v="2000"/>
    <s v="$134M"/>
    <x v="28"/>
  </r>
  <r>
    <s v="Juanpi"/>
    <s v="$1B"/>
    <d v="2016-04-14T00:00:00"/>
    <s v="E-commerce &amp; direct-to-consumer"/>
    <s v="Wuhan"/>
    <s v="China"/>
    <s v="Asia"/>
    <n v="2012"/>
    <s v="$136M"/>
    <x v="890"/>
  </r>
  <r>
    <s v="Juanpi"/>
    <s v="$1B"/>
    <d v="2016-04-14T00:00:00"/>
    <s v="E-commerce &amp; direct-to-consumer"/>
    <s v="Wuhan"/>
    <s v="China"/>
    <s v="Asia"/>
    <n v="2012"/>
    <s v="$136M"/>
    <x v="1224"/>
  </r>
  <r>
    <s v="Juanpi"/>
    <s v="$1B"/>
    <d v="2016-04-14T00:00:00"/>
    <s v="E-commerce &amp; direct-to-consumer"/>
    <s v="Wuhan"/>
    <s v="China"/>
    <s v="Asia"/>
    <n v="2012"/>
    <s v="$136M"/>
    <x v="1225"/>
  </r>
  <r>
    <s v="Karat"/>
    <s v="$1B"/>
    <d v="2021-10-13T00:00:00"/>
    <s v="Internet software &amp; services"/>
    <s v="Seattle"/>
    <s v="United States"/>
    <s v="North America"/>
    <n v="2014"/>
    <s v="$169M"/>
    <x v="826"/>
  </r>
  <r>
    <s v="Karat"/>
    <s v="$1B"/>
    <d v="2021-10-13T00:00:00"/>
    <s v="Internet software &amp; services"/>
    <s v="Seattle"/>
    <s v="United States"/>
    <s v="North America"/>
    <n v="2014"/>
    <s v="$169M"/>
    <x v="99"/>
  </r>
  <r>
    <s v="Karat"/>
    <s v="$1B"/>
    <d v="2021-10-13T00:00:00"/>
    <s v="Internet software &amp; services"/>
    <s v="Seattle"/>
    <s v="United States"/>
    <s v="North America"/>
    <n v="2014"/>
    <s v="$169M"/>
    <x v="160"/>
  </r>
  <r>
    <s v="LEAD School"/>
    <s v="$1B"/>
    <d v="2022-01-13T00:00:00"/>
    <s v="Edtech"/>
    <s v="Andheri"/>
    <s v="India"/>
    <s v="Asia"/>
    <n v="2012"/>
    <s v="$166M"/>
    <x v="1226"/>
  </r>
  <r>
    <s v="LEAD School"/>
    <s v="$1B"/>
    <d v="2022-01-13T00:00:00"/>
    <s v="Edtech"/>
    <s v="Andheri"/>
    <s v="India"/>
    <s v="Asia"/>
    <n v="2012"/>
    <s v="$166M"/>
    <x v="1116"/>
  </r>
  <r>
    <s v="LEAD School"/>
    <s v="$1B"/>
    <d v="2022-01-13T00:00:00"/>
    <s v="Edtech"/>
    <s v="Andheri"/>
    <s v="India"/>
    <s v="Asia"/>
    <n v="2012"/>
    <s v="$166M"/>
    <x v="1227"/>
  </r>
  <r>
    <s v="Nexthink"/>
    <s v="$1B"/>
    <d v="2021-02-08T00:00:00"/>
    <s v="Data management &amp; analytics"/>
    <s v="Prilly"/>
    <s v="Switzerland"/>
    <s v="Europe"/>
    <n v="2004"/>
    <s v="$346M"/>
    <x v="1228"/>
  </r>
  <r>
    <s v="Nexthink"/>
    <s v="$1B"/>
    <d v="2021-02-08T00:00:00"/>
    <s v="Data management &amp; analytics"/>
    <s v="Prilly"/>
    <s v="Switzerland"/>
    <s v="Europe"/>
    <n v="2004"/>
    <s v="$346M"/>
    <x v="1229"/>
  </r>
  <r>
    <s v="Nexthink"/>
    <s v="$1B"/>
    <d v="2021-02-08T00:00:00"/>
    <s v="Data management &amp; analytics"/>
    <s v="Prilly"/>
    <s v="Switzerland"/>
    <s v="Europe"/>
    <n v="2004"/>
    <s v="$346M"/>
    <x v="1221"/>
  </r>
  <r>
    <s v="People.ai"/>
    <s v="$1B"/>
    <d v="2021-08-11T00:00:00"/>
    <s v="Internet software &amp; services"/>
    <s v="San Francisco"/>
    <s v="United States"/>
    <s v="North America"/>
    <n v="2017"/>
    <s v="$200M"/>
    <x v="43"/>
  </r>
  <r>
    <s v="People.ai"/>
    <s v="$1B"/>
    <d v="2021-08-11T00:00:00"/>
    <s v="Internet software &amp; services"/>
    <s v="San Francisco"/>
    <s v="United States"/>
    <s v="North America"/>
    <n v="2017"/>
    <s v="$200M"/>
    <x v="112"/>
  </r>
  <r>
    <s v="People.ai"/>
    <s v="$1B"/>
    <d v="2021-08-11T00:00:00"/>
    <s v="Internet software &amp; services"/>
    <s v="San Francisco"/>
    <s v="United States"/>
    <s v="North America"/>
    <n v="2017"/>
    <s v="$200M"/>
    <x v="117"/>
  </r>
  <r>
    <s v="Pharmapacks"/>
    <s v="$1B"/>
    <d v="2020-11-12T00:00:00"/>
    <s v="E-commerce &amp; direct-to-consumer"/>
    <s v="Islandia"/>
    <s v="United States"/>
    <s v="North America"/>
    <n v="2010"/>
    <s v="$433M"/>
    <x v="592"/>
  </r>
  <r>
    <s v="Rightway"/>
    <s v="$1B"/>
    <d v="2021-03-30T00:00:00"/>
    <s v="Health"/>
    <s v="New York"/>
    <s v="United States"/>
    <s v="North America"/>
    <n v="2017"/>
    <s v="$130M"/>
    <x v="224"/>
  </r>
  <r>
    <s v="Rightway"/>
    <s v="$1B"/>
    <d v="2021-03-30T00:00:00"/>
    <s v="Health"/>
    <s v="New York"/>
    <s v="United States"/>
    <s v="North America"/>
    <n v="2017"/>
    <s v="$130M"/>
    <x v="382"/>
  </r>
  <r>
    <s v="Rightway"/>
    <s v="$1B"/>
    <d v="2021-03-30T00:00:00"/>
    <s v="Health"/>
    <s v="New York"/>
    <s v="United States"/>
    <s v="North America"/>
    <n v="2017"/>
    <s v="$130M"/>
    <x v="160"/>
  </r>
  <r>
    <s v="Sennder"/>
    <s v="$1B"/>
    <d v="2021-01-14T00:00:00"/>
    <s v="Supply chain, logistics, &amp; delivery"/>
    <s v="Berlin"/>
    <s v="Germany"/>
    <s v="Europe"/>
    <n v="2015"/>
    <s v="$340M"/>
    <x v="1230"/>
  </r>
  <r>
    <s v="Sennder"/>
    <s v="$1B"/>
    <d v="2021-01-14T00:00:00"/>
    <s v="Supply chain, logistics, &amp; delivery"/>
    <s v="Berlin"/>
    <s v="Germany"/>
    <s v="Europe"/>
    <n v="2015"/>
    <s v="$340M"/>
    <x v="62"/>
  </r>
  <r>
    <s v="Sisense"/>
    <s v="$1B"/>
    <d v="2020-01-09T00:00:00"/>
    <s v="Data management &amp; analytics"/>
    <s v="New York"/>
    <s v="United States"/>
    <s v="North America"/>
    <n v="2004"/>
    <s v="$274M"/>
    <x v="1231"/>
  </r>
  <r>
    <s v="Sisense"/>
    <s v="$1B"/>
    <d v="2020-01-09T00:00:00"/>
    <s v="Data management &amp; analytics"/>
    <s v="New York"/>
    <s v="United States"/>
    <s v="North America"/>
    <n v="2004"/>
    <s v="$274M"/>
    <x v="1232"/>
  </r>
  <r>
    <s v="Sisense"/>
    <s v="$1B"/>
    <d v="2020-01-09T00:00:00"/>
    <s v="Data management &amp; analytics"/>
    <s v="New York"/>
    <s v="United States"/>
    <s v="North America"/>
    <n v="2004"/>
    <s v="$274M"/>
    <x v="24"/>
  </r>
  <r>
    <s v="Staffbase"/>
    <s v="$1B"/>
    <d v="2022-03-15T00:00:00"/>
    <s v="Internet software &amp; services"/>
    <s v="Chemnitz"/>
    <s v="Germany"/>
    <s v="Europe"/>
    <n v="2014"/>
    <s v="$307M"/>
    <x v="249"/>
  </r>
  <r>
    <s v="Staffbase"/>
    <s v="$1B"/>
    <d v="2022-03-15T00:00:00"/>
    <s v="Internet software &amp; services"/>
    <s v="Chemnitz"/>
    <s v="Germany"/>
    <s v="Europe"/>
    <n v="2014"/>
    <s v="$307M"/>
    <x v="1233"/>
  </r>
  <r>
    <s v="Staffbase"/>
    <s v="$1B"/>
    <d v="2022-03-15T00:00:00"/>
    <s v="Internet software &amp; services"/>
    <s v="Chemnitz"/>
    <s v="Germany"/>
    <s v="Europe"/>
    <n v="2014"/>
    <s v="$307M"/>
    <x v="15"/>
  </r>
  <r>
    <s v="Sunbit"/>
    <s v="$1B"/>
    <d v="2021-05-20T00:00:00"/>
    <s v="Fintech"/>
    <s v="Los Angeles"/>
    <s v="United States"/>
    <s v="North America"/>
    <n v="2016"/>
    <s v="$210M"/>
    <x v="410"/>
  </r>
  <r>
    <s v="Sunbit"/>
    <s v="$1B"/>
    <d v="2021-05-20T00:00:00"/>
    <s v="Fintech"/>
    <s v="Los Angeles"/>
    <s v="United States"/>
    <s v="North America"/>
    <n v="2016"/>
    <s v="$210M"/>
    <x v="1234"/>
  </r>
  <r>
    <s v="Sunbit"/>
    <s v="$1B"/>
    <d v="2021-05-20T00:00:00"/>
    <s v="Fintech"/>
    <s v="Los Angeles"/>
    <s v="United States"/>
    <s v="North America"/>
    <n v="2016"/>
    <s v="$210M"/>
    <x v="486"/>
  </r>
  <r>
    <s v="TangoMe"/>
    <s v="$1B"/>
    <d v="2014-03-20T00:00:00"/>
    <s v="Mobile &amp; telecommunications"/>
    <s v="Mountain View"/>
    <s v="United States"/>
    <s v="North America"/>
    <n v="2009"/>
    <s v="$361M"/>
    <x v="1235"/>
  </r>
  <r>
    <s v="TangoMe"/>
    <s v="$1B"/>
    <d v="2014-03-20T00:00:00"/>
    <s v="Mobile &amp; telecommunications"/>
    <s v="Mountain View"/>
    <s v="United States"/>
    <s v="North America"/>
    <n v="2009"/>
    <s v="$361M"/>
    <x v="93"/>
  </r>
  <r>
    <s v="TangoMe"/>
    <s v="$1B"/>
    <d v="2014-03-20T00:00:00"/>
    <s v="Mobile &amp; telecommunications"/>
    <s v="Mountain View"/>
    <s v="United States"/>
    <s v="North America"/>
    <n v="2009"/>
    <s v="$361M"/>
    <x v="257"/>
  </r>
  <r>
    <s v="The Bank of London"/>
    <s v="$1B"/>
    <d v="2021-11-30T00:00:00"/>
    <s v="Fintech"/>
    <s v="London"/>
    <s v="United Kingdom"/>
    <s v="Europe"/>
    <n v="2018"/>
    <s v="$90M"/>
    <x v="1236"/>
  </r>
  <r>
    <s v="The Bank of London"/>
    <s v="$1B"/>
    <d v="2021-11-30T00:00:00"/>
    <s v="Fintech"/>
    <s v="London"/>
    <s v="United Kingdom"/>
    <s v="Europe"/>
    <n v="2018"/>
    <s v="$90M"/>
    <x v="1237"/>
  </r>
  <r>
    <s v="The Bank of London"/>
    <s v="$1B"/>
    <d v="2021-11-30T00:00:00"/>
    <s v="Fintech"/>
    <s v="London"/>
    <s v="United Kingdom"/>
    <s v="Europe"/>
    <n v="2018"/>
    <s v="$90M"/>
    <x v="1238"/>
  </r>
  <r>
    <s v="Zego"/>
    <s v="$1B"/>
    <d v="2021-03-09T00:00:00"/>
    <s v="Fintech"/>
    <s v="London"/>
    <s v="United Kingdom"/>
    <s v="Europe"/>
    <n v="2016"/>
    <s v="$202M"/>
    <x v="1129"/>
  </r>
  <r>
    <s v="Zego"/>
    <s v="$1B"/>
    <d v="2021-03-09T00:00:00"/>
    <s v="Fintech"/>
    <s v="London"/>
    <s v="United Kingdom"/>
    <s v="Europe"/>
    <n v="2016"/>
    <s v="$202M"/>
    <x v="781"/>
  </r>
  <r>
    <s v="Zego"/>
    <s v="$1B"/>
    <d v="2021-03-09T00:00:00"/>
    <s v="Fintech"/>
    <s v="London"/>
    <s v="United Kingdom"/>
    <s v="Europe"/>
    <n v="2016"/>
    <s v="$202M"/>
    <x v="1239"/>
  </r>
  <r>
    <s v="Nxin"/>
    <s v="$1B"/>
    <d v="2018-09-18T00:00:00"/>
    <s v="Internet software &amp; services"/>
    <s v="Beijing"/>
    <s v="China"/>
    <s v="Asia"/>
    <n v="2015"/>
    <s v="$53M"/>
    <x v="1240"/>
  </r>
  <r>
    <s v="Nxin"/>
    <s v="$1B"/>
    <d v="2018-09-18T00:00:00"/>
    <s v="Internet software &amp; services"/>
    <s v="Beijing"/>
    <s v="China"/>
    <s v="Asia"/>
    <n v="2015"/>
    <s v="$53M"/>
    <x v="1241"/>
  </r>
  <r>
    <s v="Mamaearth"/>
    <s v="$1B"/>
    <d v="2021-12-28T00:00:00"/>
    <s v="E-commerce &amp; direct-to-consumer"/>
    <s v="Gurgaon"/>
    <s v="India"/>
    <s v="Asia"/>
    <n v="2016"/>
    <s v="$111M"/>
    <x v="1242"/>
  </r>
  <r>
    <s v="Mamaearth"/>
    <s v="$1B"/>
    <d v="2021-12-28T00:00:00"/>
    <s v="E-commerce &amp; direct-to-consumer"/>
    <s v="Gurgaon"/>
    <s v="India"/>
    <s v="Asia"/>
    <n v="2016"/>
    <s v="$111M"/>
    <x v="40"/>
  </r>
  <r>
    <s v="Mamaearth"/>
    <s v="$1B"/>
    <d v="2021-12-28T00:00:00"/>
    <s v="E-commerce &amp; direct-to-consumer"/>
    <s v="Gurgaon"/>
    <s v="India"/>
    <s v="Asia"/>
    <n v="2016"/>
    <s v="$111M"/>
    <x v="1243"/>
  </r>
  <r>
    <s v="Radius Payment Solutions"/>
    <s v="$1B"/>
    <d v="2017-11-27T00:00:00"/>
    <s v="Fintech"/>
    <s v="Crewe"/>
    <s v="United Kingdom"/>
    <s v="Europe"/>
    <n v="1990"/>
    <s v="$200M"/>
    <x v="1244"/>
  </r>
  <r>
    <s v="Rivigo"/>
    <s v="$1B"/>
    <d v="2019-07-11T00:00:00"/>
    <s v="Supply chain, logistics, &amp; delivery"/>
    <s v="Gurgaon"/>
    <s v="India"/>
    <s v="Asia"/>
    <n v="2014"/>
    <s v="$247M"/>
    <x v="1245"/>
  </r>
  <r>
    <s v="Rivigo"/>
    <s v="$1B"/>
    <d v="2019-07-11T00:00:00"/>
    <s v="Supply chain, logistics, &amp; delivery"/>
    <s v="Gurgaon"/>
    <s v="India"/>
    <s v="Asia"/>
    <n v="2014"/>
    <s v="$247M"/>
    <x v="191"/>
  </r>
  <r>
    <s v="Rivigo"/>
    <s v="$1B"/>
    <d v="2019-07-11T00:00:00"/>
    <s v="Supply chain, logistics, &amp; delivery"/>
    <s v="Gurgaon"/>
    <s v="India"/>
    <s v="Asia"/>
    <n v="2014"/>
    <s v="$247M"/>
    <x v="1246"/>
  </r>
  <r>
    <s v="Rubicon"/>
    <s v="$1B"/>
    <d v="2017-08-25T00:00:00"/>
    <s v="Other"/>
    <s v="Atlanta"/>
    <s v="United States"/>
    <s v="North America"/>
    <n v="2008"/>
    <s v="$223M"/>
    <x v="440"/>
  </r>
  <r>
    <s v="Rubicon"/>
    <s v="$1B"/>
    <d v="2017-08-25T00:00:00"/>
    <s v="Other"/>
    <s v="Atlanta"/>
    <s v="United States"/>
    <s v="North America"/>
    <n v="2008"/>
    <s v="$223M"/>
    <x v="1247"/>
  </r>
  <r>
    <s v="Rubicon"/>
    <s v="$1B"/>
    <d v="2017-08-25T00:00:00"/>
    <s v="Other"/>
    <s v="Atlanta"/>
    <s v="United States"/>
    <s v="North America"/>
    <n v="2008"/>
    <s v="$223M"/>
    <x v="1248"/>
  </r>
  <r>
    <s v="Socar"/>
    <s v="$1B"/>
    <d v="2020-10-16T00:00:00"/>
    <s v="Auto &amp; transportation"/>
    <s v="Jeju-do"/>
    <s v="South Korea"/>
    <s v="Asia"/>
    <n v="2012"/>
    <s v="$408M"/>
    <x v="1249"/>
  </r>
  <r>
    <s v="Socar"/>
    <s v="$1B"/>
    <d v="2020-10-16T00:00:00"/>
    <s v="Auto &amp; transportation"/>
    <s v="Jeju-do"/>
    <s v="South Korea"/>
    <s v="Asia"/>
    <n v="2012"/>
    <s v="$408M"/>
    <x v="1250"/>
  </r>
  <r>
    <s v="Socar"/>
    <s v="$1B"/>
    <d v="2020-10-16T00:00:00"/>
    <s v="Auto &amp; transportation"/>
    <s v="Jeju-do"/>
    <s v="South Korea"/>
    <s v="Asia"/>
    <n v="2012"/>
    <s v="$408M"/>
    <x v="1251"/>
  </r>
  <r>
    <s v="MobileCoin"/>
    <s v="$1B"/>
    <d v="2021-07-07T00:00:00"/>
    <s v="Fintech"/>
    <s v="San Francisco"/>
    <s v="United States"/>
    <s v="North America"/>
    <n v="2018"/>
    <s v="$107M"/>
    <x v="70"/>
  </r>
  <r>
    <s v="MobileCoin"/>
    <s v="$1B"/>
    <d v="2021-07-07T00:00:00"/>
    <s v="Fintech"/>
    <s v="San Francisco"/>
    <s v="United States"/>
    <s v="North America"/>
    <n v="2018"/>
    <s v="$107M"/>
    <x v="1252"/>
  </r>
  <r>
    <s v="MobileCoin"/>
    <s v="$1B"/>
    <d v="2021-07-07T00:00:00"/>
    <s v="Fintech"/>
    <s v="San Francisco"/>
    <s v="United States"/>
    <s v="North America"/>
    <n v="2018"/>
    <s v="$107M"/>
    <x v="1253"/>
  </r>
  <r>
    <s v="Density"/>
    <s v="$1B"/>
    <d v="2021-11-10T00:00:00"/>
    <s v="Hardware"/>
    <s v="San Francisco"/>
    <s v="United States"/>
    <s v="North America"/>
    <n v="2014"/>
    <s v="$217M"/>
    <x v="4"/>
  </r>
  <r>
    <s v="Density"/>
    <s v="$1B"/>
    <d v="2021-11-10T00:00:00"/>
    <s v="Hardware"/>
    <s v="San Francisco"/>
    <s v="United States"/>
    <s v="North America"/>
    <n v="2014"/>
    <s v="$217M"/>
    <x v="1033"/>
  </r>
  <r>
    <s v="Density"/>
    <s v="$1B"/>
    <d v="2021-11-10T00:00:00"/>
    <s v="Hardware"/>
    <s v="San Francisco"/>
    <s v="United States"/>
    <s v="North America"/>
    <n v="2014"/>
    <s v="$217M"/>
    <x v="1254"/>
  </r>
  <r>
    <s v="Instabase"/>
    <s v="$1B"/>
    <d v="2019-10-21T00:00:00"/>
    <s v="Data management &amp; analytics"/>
    <s v="San Francisco"/>
    <s v="United States"/>
    <s v="North America"/>
    <n v="2015"/>
    <s v="$132M"/>
    <x v="63"/>
  </r>
  <r>
    <s v="Instabase"/>
    <s v="$1B"/>
    <d v="2019-10-21T00:00:00"/>
    <s v="Data management &amp; analytics"/>
    <s v="San Francisco"/>
    <s v="United States"/>
    <s v="North America"/>
    <n v="2015"/>
    <s v="$132M"/>
    <x v="55"/>
  </r>
  <r>
    <s v="Instabase"/>
    <s v="$1B"/>
    <d v="2019-10-21T00:00:00"/>
    <s v="Data management &amp; analytics"/>
    <s v="San Francisco"/>
    <s v="United States"/>
    <s v="North America"/>
    <n v="2015"/>
    <s v="$132M"/>
    <x v="34"/>
  </r>
  <r>
    <s v="Jiuxian"/>
    <s v="$1B"/>
    <d v="2015-07-30T00:00:00"/>
    <s v="E-commerce &amp; direct-to-consumer"/>
    <s v="Beijing"/>
    <s v="China"/>
    <s v="Asia"/>
    <n v="2009"/>
    <s v="$250M"/>
    <x v="0"/>
  </r>
  <r>
    <s v="Jiuxian"/>
    <s v="$1B"/>
    <d v="2015-07-30T00:00:00"/>
    <s v="E-commerce &amp; direct-to-consumer"/>
    <s v="Beijing"/>
    <s v="China"/>
    <s v="Asia"/>
    <n v="2009"/>
    <s v="$250M"/>
    <x v="1255"/>
  </r>
  <r>
    <s v="Jiuxian"/>
    <s v="$1B"/>
    <d v="2015-07-30T00:00:00"/>
    <s v="E-commerce &amp; direct-to-consumer"/>
    <s v="Beijing"/>
    <s v="China"/>
    <s v="Asia"/>
    <n v="2009"/>
    <s v="$250M"/>
    <x v="1256"/>
  </r>
  <r>
    <s v="Matrixport"/>
    <s v="$1B"/>
    <d v="2021-06-01T00:00:00"/>
    <s v="Fintech"/>
    <m/>
    <s v="Singapore"/>
    <s v="Asia"/>
    <n v="2019"/>
    <s v="$100M"/>
    <x v="1257"/>
  </r>
  <r>
    <s v="Matrixport"/>
    <s v="$1B"/>
    <d v="2021-06-01T00:00:00"/>
    <s v="Fintech"/>
    <m/>
    <s v="Singapore"/>
    <s v="Asia"/>
    <n v="2019"/>
    <s v="$100M"/>
    <x v="273"/>
  </r>
  <r>
    <s v="Matrixport"/>
    <s v="$1B"/>
    <d v="2021-06-01T00:00:00"/>
    <s v="Fintech"/>
    <m/>
    <s v="Singapore"/>
    <s v="Asia"/>
    <n v="2019"/>
    <s v="$100M"/>
    <x v="19"/>
  </r>
  <r>
    <s v="Mixpanel"/>
    <s v="$1B"/>
    <d v="2021-11-15T00:00:00"/>
    <s v="Internet software &amp; services"/>
    <s v="San Francisco"/>
    <s v="United States"/>
    <s v="North America"/>
    <n v="2009"/>
    <s v="$277M"/>
    <x v="1258"/>
  </r>
  <r>
    <s v="Mixpanel"/>
    <s v="$1B"/>
    <d v="2021-11-15T00:00:00"/>
    <s v="Internet software &amp; services"/>
    <s v="San Francisco"/>
    <s v="United States"/>
    <s v="North America"/>
    <n v="2009"/>
    <s v="$277M"/>
    <x v="34"/>
  </r>
  <r>
    <s v="Mixpanel"/>
    <s v="$1B"/>
    <d v="2021-11-15T00:00:00"/>
    <s v="Internet software &amp; services"/>
    <s v="San Francisco"/>
    <s v="United States"/>
    <s v="North America"/>
    <n v="2009"/>
    <s v="$277M"/>
    <x v="14"/>
  </r>
  <r>
    <s v="Sendbird"/>
    <s v="$1B"/>
    <d v="2021-04-06T00:00:00"/>
    <s v="Mobile &amp; telecommunications"/>
    <s v="San Mateo"/>
    <s v="United States"/>
    <s v="North America"/>
    <n v="2013"/>
    <s v="$221M"/>
    <x v="1259"/>
  </r>
  <r>
    <s v="Sendbird"/>
    <s v="$1B"/>
    <d v="2021-04-06T00:00:00"/>
    <s v="Mobile &amp; telecommunications"/>
    <s v="San Mateo"/>
    <s v="United States"/>
    <s v="North America"/>
    <n v="2013"/>
    <s v="$221M"/>
    <x v="188"/>
  </r>
  <r>
    <s v="Sendbird"/>
    <s v="$1B"/>
    <d v="2021-04-06T00:00:00"/>
    <s v="Mobile &amp; telecommunications"/>
    <s v="San Mateo"/>
    <s v="United States"/>
    <s v="North America"/>
    <n v="2013"/>
    <s v="$221M"/>
    <x v="160"/>
  </r>
  <r>
    <s v="OrCam Technologies"/>
    <s v="$1B"/>
    <d v="2018-02-20T00:00:00"/>
    <s v="Artificial intelligence"/>
    <s v="Jerusalem"/>
    <s v="Israel"/>
    <s v="Asia"/>
    <n v="2010"/>
    <s v="$86M"/>
    <x v="1260"/>
  </r>
  <r>
    <s v="OrCam Technologies"/>
    <s v="$1B"/>
    <d v="2018-02-20T00:00:00"/>
    <s v="Artificial intelligence"/>
    <s v="Jerusalem"/>
    <s v="Israel"/>
    <s v="Asia"/>
    <n v="2010"/>
    <s v="$86M"/>
    <x v="1261"/>
  </r>
  <r>
    <s v="Leap Motor"/>
    <s v="$1B"/>
    <d v="2018-11-20T00:00:00"/>
    <s v="Auto &amp; transportation"/>
    <s v="Hangzhou"/>
    <s v="China"/>
    <s v="Asia"/>
    <n v="2015"/>
    <s v="$1B"/>
    <x v="0"/>
  </r>
  <r>
    <s v="Leap Motor"/>
    <s v="$1B"/>
    <d v="2018-11-20T00:00:00"/>
    <s v="Auto &amp; transportation"/>
    <s v="Hangzhou"/>
    <s v="China"/>
    <s v="Asia"/>
    <n v="2015"/>
    <s v="$1B"/>
    <x v="1262"/>
  </r>
  <r>
    <s v="Leap Motor"/>
    <s v="$1B"/>
    <d v="2018-11-20T00:00:00"/>
    <s v="Auto &amp; transportation"/>
    <s v="Hangzhou"/>
    <s v="China"/>
    <s v="Asia"/>
    <n v="2015"/>
    <s v="$1B"/>
    <x v="1263"/>
  </r>
  <r>
    <s v="1KMXC"/>
    <s v="$1B"/>
    <d v="2021-08-30T00:00:00"/>
    <s v="Hardware"/>
    <s v="Hangzhou"/>
    <s v="China"/>
    <s v="Asia"/>
    <n v="2014"/>
    <s v="$86M"/>
    <x v="494"/>
  </r>
  <r>
    <s v="1KMXC"/>
    <s v="$1B"/>
    <d v="2021-08-30T00:00:00"/>
    <s v="Hardware"/>
    <s v="Hangzhou"/>
    <s v="China"/>
    <s v="Asia"/>
    <n v="2014"/>
    <s v="$86M"/>
    <x v="1264"/>
  </r>
  <r>
    <s v="1KMXC"/>
    <s v="$1B"/>
    <d v="2021-08-30T00:00:00"/>
    <s v="Hardware"/>
    <s v="Hangzhou"/>
    <s v="China"/>
    <s v="Asia"/>
    <n v="2014"/>
    <s v="$86M"/>
    <x v="257"/>
  </r>
  <r>
    <s v="58 Daojia"/>
    <s v="$1B"/>
    <d v="2015-10-12T00:00:00"/>
    <s v="Internet software &amp; services"/>
    <s v="Beijing"/>
    <s v="China"/>
    <s v="Asia"/>
    <n v="2014"/>
    <s v="$300M"/>
    <x v="90"/>
  </r>
  <r>
    <s v="58 Daojia"/>
    <s v="$1B"/>
    <d v="2015-10-12T00:00:00"/>
    <s v="Internet software &amp; services"/>
    <s v="Beijing"/>
    <s v="China"/>
    <s v="Asia"/>
    <n v="2014"/>
    <s v="$300M"/>
    <x v="257"/>
  </r>
  <r>
    <s v="58 Daojia"/>
    <s v="$1B"/>
    <d v="2015-10-12T00:00:00"/>
    <s v="Internet software &amp; services"/>
    <s v="Beijing"/>
    <s v="China"/>
    <s v="Asia"/>
    <n v="2014"/>
    <s v="$300M"/>
    <x v="1265"/>
  </r>
  <r>
    <s v="Agile Robots"/>
    <s v="$1B"/>
    <d v="2021-09-09T00:00:00"/>
    <s v="Hardware"/>
    <s v="Munich"/>
    <s v="Germany"/>
    <s v="Europe"/>
    <n v="2018"/>
    <s v="$240M"/>
    <x v="41"/>
  </r>
  <r>
    <s v="Agile Robots"/>
    <s v="$1B"/>
    <d v="2021-09-09T00:00:00"/>
    <s v="Hardware"/>
    <s v="Munich"/>
    <s v="Germany"/>
    <s v="Europe"/>
    <n v="2018"/>
    <s v="$240M"/>
    <x v="8"/>
  </r>
  <r>
    <s v="Agile Robots"/>
    <s v="$1B"/>
    <d v="2021-09-09T00:00:00"/>
    <s v="Hardware"/>
    <s v="Munich"/>
    <s v="Germany"/>
    <s v="Europe"/>
    <n v="2018"/>
    <s v="$240M"/>
    <x v="314"/>
  </r>
  <r>
    <s v="Aibee"/>
    <s v="$1B"/>
    <d v="2021-04-13T00:00:00"/>
    <s v="Artificial intelligence"/>
    <s v="Beijing"/>
    <s v="China"/>
    <s v="Asia"/>
    <n v="2017"/>
    <s v="$273M"/>
    <x v="0"/>
  </r>
  <r>
    <s v="Aibee"/>
    <s v="$1B"/>
    <d v="2021-04-13T00:00:00"/>
    <s v="Artificial intelligence"/>
    <s v="Beijing"/>
    <s v="China"/>
    <s v="Asia"/>
    <n v="2017"/>
    <s v="$273M"/>
    <x v="1266"/>
  </r>
  <r>
    <s v="Aibee"/>
    <s v="$1B"/>
    <d v="2021-04-13T00:00:00"/>
    <s v="Artificial intelligence"/>
    <s v="Beijing"/>
    <s v="China"/>
    <s v="Asia"/>
    <n v="2017"/>
    <s v="$273M"/>
    <x v="1267"/>
  </r>
  <r>
    <s v="Aircall"/>
    <s v="$1B"/>
    <d v="2021-06-23T00:00:00"/>
    <s v="Internet software &amp; services"/>
    <s v="New York"/>
    <s v="United States"/>
    <s v="North America"/>
    <n v="2014"/>
    <s v="$226M"/>
    <x v="550"/>
  </r>
  <r>
    <s v="Aircall"/>
    <s v="$1B"/>
    <d v="2021-06-23T00:00:00"/>
    <s v="Internet software &amp; services"/>
    <s v="New York"/>
    <s v="United States"/>
    <s v="North America"/>
    <n v="2014"/>
    <s v="$226M"/>
    <x v="193"/>
  </r>
  <r>
    <s v="Aircall"/>
    <s v="$1B"/>
    <d v="2021-06-23T00:00:00"/>
    <s v="Internet software &amp; services"/>
    <s v="New York"/>
    <s v="United States"/>
    <s v="North America"/>
    <n v="2014"/>
    <s v="$226M"/>
    <x v="672"/>
  </r>
  <r>
    <s v="Ajaib"/>
    <s v="$1B"/>
    <d v="2021-10-04T00:00:00"/>
    <s v="Fintech"/>
    <s v="Jakarta"/>
    <s v="Indonesia"/>
    <s v="Asia"/>
    <n v="2018"/>
    <s v="$245M"/>
    <x v="1268"/>
  </r>
  <r>
    <s v="Ajaib"/>
    <s v="$1B"/>
    <d v="2021-10-04T00:00:00"/>
    <s v="Fintech"/>
    <s v="Jakarta"/>
    <s v="Indonesia"/>
    <s v="Asia"/>
    <n v="2018"/>
    <s v="$245M"/>
    <x v="1269"/>
  </r>
  <r>
    <s v="Ajaib"/>
    <s v="$1B"/>
    <d v="2021-10-04T00:00:00"/>
    <s v="Fintech"/>
    <s v="Jakarta"/>
    <s v="Indonesia"/>
    <s v="Asia"/>
    <n v="2018"/>
    <s v="$245M"/>
    <x v="1270"/>
  </r>
  <r>
    <s v="Alto Pharmacy"/>
    <s v="$1B"/>
    <d v="2020-01-30T00:00:00"/>
    <s v="Health"/>
    <s v="San Francisco"/>
    <s v="United States"/>
    <s v="North America"/>
    <n v="2015"/>
    <s v="$524M"/>
    <x v="570"/>
  </r>
  <r>
    <s v="Alto Pharmacy"/>
    <s v="$1B"/>
    <d v="2020-01-30T00:00:00"/>
    <s v="Health"/>
    <s v="San Francisco"/>
    <s v="United States"/>
    <s v="North America"/>
    <n v="2015"/>
    <s v="$524M"/>
    <x v="83"/>
  </r>
  <r>
    <s v="Alto Pharmacy"/>
    <s v="$1B"/>
    <d v="2020-01-30T00:00:00"/>
    <s v="Health"/>
    <s v="San Francisco"/>
    <s v="United States"/>
    <s v="North America"/>
    <n v="2015"/>
    <s v="$524M"/>
    <x v="3"/>
  </r>
  <r>
    <s v="Amagi"/>
    <s v="$1B"/>
    <d v="2022-03-16T00:00:00"/>
    <s v="Internet software &amp; services"/>
    <s v="Bengaluru"/>
    <s v="India"/>
    <s v="Asia"/>
    <n v="2008"/>
    <s v="$240M"/>
    <x v="1179"/>
  </r>
  <r>
    <s v="Amagi"/>
    <s v="$1B"/>
    <d v="2022-03-16T00:00:00"/>
    <s v="Internet software &amp; services"/>
    <s v="Bengaluru"/>
    <s v="India"/>
    <s v="Asia"/>
    <n v="2008"/>
    <s v="$240M"/>
    <x v="142"/>
  </r>
  <r>
    <s v="Amagi"/>
    <s v="$1B"/>
    <d v="2022-03-16T00:00:00"/>
    <s v="Internet software &amp; services"/>
    <s v="Bengaluru"/>
    <s v="India"/>
    <s v="Asia"/>
    <n v="2008"/>
    <s v="$240M"/>
    <x v="99"/>
  </r>
  <r>
    <s v="Amount"/>
    <s v="$1B"/>
    <d v="2021-05-17T00:00:00"/>
    <s v="Fintech"/>
    <s v="Chicago"/>
    <s v="United States"/>
    <s v="North America"/>
    <n v="2019"/>
    <s v="$243M"/>
    <x v="1271"/>
  </r>
  <r>
    <s v="Amount"/>
    <s v="$1B"/>
    <d v="2021-05-17T00:00:00"/>
    <s v="Fintech"/>
    <s v="Chicago"/>
    <s v="United States"/>
    <s v="North America"/>
    <n v="2019"/>
    <s v="$243M"/>
    <x v="1272"/>
  </r>
  <r>
    <s v="Amount"/>
    <s v="$1B"/>
    <d v="2021-05-17T00:00:00"/>
    <s v="Fintech"/>
    <s v="Chicago"/>
    <s v="United States"/>
    <s v="North America"/>
    <n v="2019"/>
    <s v="$243M"/>
    <x v="291"/>
  </r>
  <r>
    <s v="Amperity"/>
    <s v="$1B"/>
    <d v="2021-07-13T00:00:00"/>
    <s v="Artificial intelligence"/>
    <s v="Seattle"/>
    <s v="United States"/>
    <s v="North America"/>
    <n v="2016"/>
    <s v="$187M"/>
    <x v="333"/>
  </r>
  <r>
    <s v="Amperity"/>
    <s v="$1B"/>
    <d v="2021-07-13T00:00:00"/>
    <s v="Artificial intelligence"/>
    <s v="Seattle"/>
    <s v="United States"/>
    <s v="North America"/>
    <n v="2016"/>
    <s v="$187M"/>
    <x v="160"/>
  </r>
  <r>
    <s v="Amperity"/>
    <s v="$1B"/>
    <d v="2021-07-13T00:00:00"/>
    <s v="Artificial intelligence"/>
    <s v="Seattle"/>
    <s v="United States"/>
    <s v="North America"/>
    <n v="2016"/>
    <s v="$187M"/>
    <x v="1273"/>
  </r>
  <r>
    <s v="Anyscale"/>
    <s v="$1B"/>
    <d v="2021-12-07T00:00:00"/>
    <s v="Artificial intelligence"/>
    <s v="Berkeley"/>
    <s v="United States"/>
    <s v="North America"/>
    <n v="2019"/>
    <s v="$160M"/>
    <x v="22"/>
  </r>
  <r>
    <s v="Anyscale"/>
    <s v="$1B"/>
    <d v="2021-12-07T00:00:00"/>
    <s v="Artificial intelligence"/>
    <s v="Berkeley"/>
    <s v="United States"/>
    <s v="North America"/>
    <n v="2019"/>
    <s v="$160M"/>
    <x v="309"/>
  </r>
  <r>
    <s v="Anyscale"/>
    <s v="$1B"/>
    <d v="2021-12-07T00:00:00"/>
    <s v="Artificial intelligence"/>
    <s v="Berkeley"/>
    <s v="United States"/>
    <s v="North America"/>
    <n v="2019"/>
    <s v="$160M"/>
    <x v="400"/>
  </r>
  <r>
    <s v="Aptos"/>
    <s v="$1B"/>
    <d v="2022-03-15T00:00:00"/>
    <s v="Internet software &amp; services"/>
    <s v="Palo Alto"/>
    <s v="United States"/>
    <s v="North America"/>
    <n v="2021"/>
    <s v="$200M"/>
    <x v="22"/>
  </r>
  <r>
    <s v="Aptos"/>
    <s v="$1B"/>
    <d v="2022-03-15T00:00:00"/>
    <s v="Internet software &amp; services"/>
    <s v="Palo Alto"/>
    <s v="United States"/>
    <s v="North America"/>
    <n v="2021"/>
    <s v="$200M"/>
    <x v="203"/>
  </r>
  <r>
    <s v="Aptos"/>
    <s v="$1B"/>
    <d v="2022-03-15T00:00:00"/>
    <s v="Internet software &amp; services"/>
    <s v="Palo Alto"/>
    <s v="United States"/>
    <s v="North America"/>
    <n v="2021"/>
    <s v="$200M"/>
    <x v="160"/>
  </r>
  <r>
    <s v="Aqua Security"/>
    <s v="$1B"/>
    <d v="2021-03-10T00:00:00"/>
    <s v="Cybersecurity"/>
    <s v="Ramat Gan"/>
    <s v="Israel"/>
    <s v="Asia"/>
    <n v="2015"/>
    <s v="$265M"/>
    <x v="1074"/>
  </r>
  <r>
    <s v="Aqua Security"/>
    <s v="$1B"/>
    <d v="2021-03-10T00:00:00"/>
    <s v="Cybersecurity"/>
    <s v="Ramat Gan"/>
    <s v="Israel"/>
    <s v="Asia"/>
    <n v="2015"/>
    <s v="$265M"/>
    <x v="112"/>
  </r>
  <r>
    <s v="Aqua Security"/>
    <s v="$1B"/>
    <d v="2021-03-10T00:00:00"/>
    <s v="Cybersecurity"/>
    <s v="Ramat Gan"/>
    <s v="Israel"/>
    <s v="Asia"/>
    <n v="2015"/>
    <s v="$265M"/>
    <x v="344"/>
  </r>
  <r>
    <s v="Assembly"/>
    <s v="$1B"/>
    <d v="2021-09-21T00:00:00"/>
    <s v="Internet software &amp; services"/>
    <s v="Culver City"/>
    <s v="United States"/>
    <s v="North America"/>
    <n v="2019"/>
    <s v="Unknown"/>
    <x v="989"/>
  </r>
  <r>
    <s v="Assembly"/>
    <s v="$1B"/>
    <d v="2021-09-21T00:00:00"/>
    <s v="Internet software &amp; services"/>
    <s v="Culver City"/>
    <s v="United States"/>
    <s v="North America"/>
    <n v="2019"/>
    <s v="Unknown"/>
    <x v="1274"/>
  </r>
  <r>
    <s v="Assembly"/>
    <s v="$1B"/>
    <d v="2021-09-21T00:00:00"/>
    <s v="Internet software &amp; services"/>
    <s v="Culver City"/>
    <s v="United States"/>
    <s v="North America"/>
    <n v="2019"/>
    <s v="Unknown"/>
    <x v="670"/>
  </r>
  <r>
    <s v="Assent"/>
    <s v="$1B"/>
    <d v="2022-01-06T00:00:00"/>
    <s v="Supply chain, logistics, &amp; delivery"/>
    <s v="Ottawa"/>
    <s v="Canada"/>
    <s v="North America"/>
    <n v="2010"/>
    <s v="$534M"/>
    <x v="375"/>
  </r>
  <r>
    <s v="Assent"/>
    <s v="$1B"/>
    <d v="2022-01-06T00:00:00"/>
    <s v="Supply chain, logistics, &amp; delivery"/>
    <s v="Ottawa"/>
    <s v="Canada"/>
    <s v="North America"/>
    <n v="2010"/>
    <s v="$534M"/>
    <x v="191"/>
  </r>
  <r>
    <s v="Assent"/>
    <s v="$1B"/>
    <d v="2022-01-06T00:00:00"/>
    <s v="Supply chain, logistics, &amp; delivery"/>
    <s v="Ottawa"/>
    <s v="Canada"/>
    <s v="North America"/>
    <n v="2010"/>
    <s v="$534M"/>
    <x v="1275"/>
  </r>
  <r>
    <s v="Augury"/>
    <s v="$1B"/>
    <d v="2021-10-26T00:00:00"/>
    <s v="Artificial intelligence"/>
    <s v="New York"/>
    <s v="United States"/>
    <s v="North America"/>
    <n v="2011"/>
    <s v="$294M"/>
    <x v="1276"/>
  </r>
  <r>
    <s v="Augury"/>
    <s v="$1B"/>
    <d v="2021-10-26T00:00:00"/>
    <s v="Artificial intelligence"/>
    <s v="New York"/>
    <s v="United States"/>
    <s v="North America"/>
    <n v="2011"/>
    <s v="$294M"/>
    <x v="588"/>
  </r>
  <r>
    <s v="Augury"/>
    <s v="$1B"/>
    <d v="2021-10-26T00:00:00"/>
    <s v="Artificial intelligence"/>
    <s v="New York"/>
    <s v="United States"/>
    <s v="North America"/>
    <n v="2011"/>
    <s v="$294M"/>
    <x v="1277"/>
  </r>
  <r>
    <s v="Axelar"/>
    <s v="$1B"/>
    <d v="2022-02-15T00:00:00"/>
    <s v="Internet software &amp; services"/>
    <s v="Waterloo"/>
    <s v="Canada"/>
    <s v="North America"/>
    <n v="2020"/>
    <s v="$64M"/>
    <x v="1278"/>
  </r>
  <r>
    <s v="Axelar"/>
    <s v="$1B"/>
    <d v="2022-02-15T00:00:00"/>
    <s v="Internet software &amp; services"/>
    <s v="Waterloo"/>
    <s v="Canada"/>
    <s v="North America"/>
    <n v="2020"/>
    <s v="$64M"/>
    <x v="1279"/>
  </r>
  <r>
    <s v="Axelar"/>
    <s v="$1B"/>
    <d v="2022-02-15T00:00:00"/>
    <s v="Internet software &amp; services"/>
    <s v="Waterloo"/>
    <s v="Canada"/>
    <s v="North America"/>
    <n v="2020"/>
    <s v="$64M"/>
    <x v="659"/>
  </r>
  <r>
    <s v="Axiom Space"/>
    <s v="$1B"/>
    <d v="2021-02-16T00:00:00"/>
    <s v="Other"/>
    <s v="Houston"/>
    <s v="United States"/>
    <s v="North America"/>
    <n v="2016"/>
    <s v="$150M"/>
    <x v="1280"/>
  </r>
  <r>
    <s v="Axiom Space"/>
    <s v="$1B"/>
    <d v="2021-02-16T00:00:00"/>
    <s v="Other"/>
    <s v="Houston"/>
    <s v="United States"/>
    <s v="North America"/>
    <n v="2016"/>
    <s v="$150M"/>
    <x v="1281"/>
  </r>
  <r>
    <s v="Axiom Space"/>
    <s v="$1B"/>
    <d v="2021-02-16T00:00:00"/>
    <s v="Other"/>
    <s v="Houston"/>
    <s v="United States"/>
    <s v="North America"/>
    <n v="2016"/>
    <s v="$150M"/>
    <x v="1282"/>
  </r>
  <r>
    <s v="Banma Network Technologies"/>
    <s v="$1B"/>
    <d v="2018-09-13T00:00:00"/>
    <s v="Auto &amp; transportation"/>
    <s v="Shanghai"/>
    <s v="China"/>
    <s v="Asia"/>
    <n v="2015"/>
    <s v="$697M"/>
    <x v="1283"/>
  </r>
  <r>
    <s v="Banma Network Technologies"/>
    <s v="$1B"/>
    <d v="2018-09-13T00:00:00"/>
    <s v="Auto &amp; transportation"/>
    <s v="Shanghai"/>
    <s v="China"/>
    <s v="Asia"/>
    <n v="2015"/>
    <s v="$697M"/>
    <x v="1284"/>
  </r>
  <r>
    <s v="Banma Network Technologies"/>
    <s v="$1B"/>
    <d v="2018-09-13T00:00:00"/>
    <s v="Auto &amp; transportation"/>
    <s v="Shanghai"/>
    <s v="China"/>
    <s v="Asia"/>
    <n v="2015"/>
    <s v="$697M"/>
    <x v="1285"/>
  </r>
  <r>
    <s v="BeiBei"/>
    <s v="$1B"/>
    <d v="2015-01-22T00:00:00"/>
    <s v="E-commerce &amp; direct-to-consumer"/>
    <s v="Hangzhou"/>
    <s v="China"/>
    <s v="Asia"/>
    <n v="2011"/>
    <s v="$224M"/>
    <x v="1286"/>
  </r>
  <r>
    <s v="BeiBei"/>
    <s v="$1B"/>
    <d v="2015-01-22T00:00:00"/>
    <s v="E-commerce &amp; direct-to-consumer"/>
    <s v="Hangzhou"/>
    <s v="China"/>
    <s v="Asia"/>
    <n v="2011"/>
    <s v="$224M"/>
    <x v="1287"/>
  </r>
  <r>
    <s v="BeiBei"/>
    <s v="$1B"/>
    <d v="2015-01-22T00:00:00"/>
    <s v="E-commerce &amp; direct-to-consumer"/>
    <s v="Hangzhou"/>
    <s v="China"/>
    <s v="Asia"/>
    <n v="2011"/>
    <s v="$224M"/>
    <x v="261"/>
  </r>
  <r>
    <s v="BenevolentAI"/>
    <s v="$1B"/>
    <d v="2015-06-02T00:00:00"/>
    <s v="Artificial intelligence"/>
    <s v="London"/>
    <s v="United Kingdom"/>
    <s v="Europe"/>
    <n v="2013"/>
    <s v="$292M"/>
    <x v="1288"/>
  </r>
  <r>
    <s v="Berlin Brands Group"/>
    <s v="$1B"/>
    <d v="2021-09-01T00:00:00"/>
    <s v="E-commerce &amp; direct-to-consumer"/>
    <s v="Berlin"/>
    <s v="Germany"/>
    <s v="Europe"/>
    <n v="2005"/>
    <s v="$800M"/>
    <x v="1223"/>
  </r>
  <r>
    <s v="Berlin Brands Group"/>
    <s v="$1B"/>
    <d v="2021-09-01T00:00:00"/>
    <s v="E-commerce &amp; direct-to-consumer"/>
    <s v="Berlin"/>
    <s v="Germany"/>
    <s v="Europe"/>
    <n v="2005"/>
    <s v="$800M"/>
    <x v="1289"/>
  </r>
  <r>
    <s v="Betterfly"/>
    <s v="$1B"/>
    <d v="2022-02-01T00:00:00"/>
    <s v="Artificial intelligence"/>
    <s v="Santiago"/>
    <s v="Chile"/>
    <s v="South America"/>
    <n v="2018"/>
    <s v="$205M"/>
    <x v="743"/>
  </r>
  <r>
    <s v="Betterfly"/>
    <s v="$1B"/>
    <d v="2022-02-01T00:00:00"/>
    <s v="Artificial intelligence"/>
    <s v="Santiago"/>
    <s v="Chile"/>
    <s v="South America"/>
    <n v="2018"/>
    <s v="$205M"/>
    <x v="19"/>
  </r>
  <r>
    <s v="Betterfly"/>
    <s v="$1B"/>
    <d v="2022-02-01T00:00:00"/>
    <s v="Artificial intelligence"/>
    <s v="Santiago"/>
    <s v="Chile"/>
    <s v="South America"/>
    <n v="2018"/>
    <s v="$205M"/>
    <x v="1147"/>
  </r>
  <r>
    <s v="BitFury"/>
    <s v="$1B"/>
    <d v="2018-11-06T00:00:00"/>
    <s v="Hardware"/>
    <s v="Amsterdam"/>
    <s v="Netherlands"/>
    <s v="Europe"/>
    <n v="2011"/>
    <s v="$170M"/>
    <x v="1290"/>
  </r>
  <r>
    <s v="BitFury"/>
    <s v="$1B"/>
    <d v="2018-11-06T00:00:00"/>
    <s v="Hardware"/>
    <s v="Amsterdam"/>
    <s v="Netherlands"/>
    <s v="Europe"/>
    <n v="2011"/>
    <s v="$170M"/>
    <x v="1291"/>
  </r>
  <r>
    <s v="BitFury"/>
    <s v="$1B"/>
    <d v="2018-11-06T00:00:00"/>
    <s v="Hardware"/>
    <s v="Amsterdam"/>
    <s v="Netherlands"/>
    <s v="Europe"/>
    <n v="2011"/>
    <s v="$170M"/>
    <x v="1292"/>
  </r>
  <r>
    <s v="BlackBuck"/>
    <s v="$1B"/>
    <d v="2021-07-22T00:00:00"/>
    <s v="Supply chain, logistics, &amp; delivery"/>
    <s v="Bengaluru"/>
    <s v="India"/>
    <s v="Asia"/>
    <n v="2015"/>
    <s v="$352M"/>
    <x v="46"/>
  </r>
  <r>
    <s v="BlackBuck"/>
    <s v="$1B"/>
    <d v="2021-07-22T00:00:00"/>
    <s v="Supply chain, logistics, &amp; delivery"/>
    <s v="Bengaluru"/>
    <s v="India"/>
    <s v="Asia"/>
    <n v="2015"/>
    <s v="$352M"/>
    <x v="495"/>
  </r>
  <r>
    <s v="BlackBuck"/>
    <s v="$1B"/>
    <d v="2021-07-22T00:00:00"/>
    <s v="Supply chain, logistics, &amp; delivery"/>
    <s v="Bengaluru"/>
    <s v="India"/>
    <s v="Asia"/>
    <n v="2015"/>
    <s v="$352M"/>
    <x v="1122"/>
  </r>
  <r>
    <s v="Bluecore"/>
    <s v="$1B"/>
    <d v="2021-08-05T00:00:00"/>
    <s v="Artificial intelligence"/>
    <s v="New York"/>
    <s v="United States"/>
    <s v="North America"/>
    <n v="2013"/>
    <s v="$238M"/>
    <x v="841"/>
  </r>
  <r>
    <s v="Bluecore"/>
    <s v="$1B"/>
    <d v="2021-08-05T00:00:00"/>
    <s v="Artificial intelligence"/>
    <s v="New York"/>
    <s v="United States"/>
    <s v="North America"/>
    <n v="2013"/>
    <s v="$238M"/>
    <x v="1212"/>
  </r>
  <r>
    <s v="Bluecore"/>
    <s v="$1B"/>
    <d v="2021-08-05T00:00:00"/>
    <s v="Artificial intelligence"/>
    <s v="New York"/>
    <s v="United States"/>
    <s v="North America"/>
    <n v="2013"/>
    <s v="$238M"/>
    <x v="99"/>
  </r>
  <r>
    <s v="BlueVoyant"/>
    <s v="$1B"/>
    <d v="2022-02-23T00:00:00"/>
    <s v="Cybersecurity"/>
    <s v="New York"/>
    <s v="United States"/>
    <s v="North America"/>
    <n v="2017"/>
    <s v="$526M"/>
    <x v="826"/>
  </r>
  <r>
    <s v="BlueVoyant"/>
    <s v="$1B"/>
    <d v="2022-02-23T00:00:00"/>
    <s v="Cybersecurity"/>
    <s v="New York"/>
    <s v="United States"/>
    <s v="North America"/>
    <n v="2017"/>
    <s v="$526M"/>
    <x v="1293"/>
  </r>
  <r>
    <s v="BlueVoyant"/>
    <s v="$1B"/>
    <d v="2022-02-23T00:00:00"/>
    <s v="Cybersecurity"/>
    <s v="New York"/>
    <s v="United States"/>
    <s v="North America"/>
    <n v="2017"/>
    <s v="$526M"/>
    <x v="1294"/>
  </r>
  <r>
    <s v="bolttech"/>
    <s v="$1B"/>
    <d v="2021-07-01T00:00:00"/>
    <s v="Fintech"/>
    <m/>
    <s v="Singapore"/>
    <s v="Asia"/>
    <n v="2018"/>
    <s v="$210M"/>
    <x v="1295"/>
  </r>
  <r>
    <s v="bolttech"/>
    <s v="$1B"/>
    <d v="2021-07-01T00:00:00"/>
    <s v="Fintech"/>
    <m/>
    <s v="Singapore"/>
    <s v="Asia"/>
    <n v="2018"/>
    <s v="$210M"/>
    <x v="1296"/>
  </r>
  <r>
    <s v="bolttech"/>
    <s v="$1B"/>
    <d v="2021-07-01T00:00:00"/>
    <s v="Fintech"/>
    <m/>
    <s v="Singapore"/>
    <s v="Asia"/>
    <n v="2018"/>
    <s v="$210M"/>
    <x v="879"/>
  </r>
  <r>
    <s v="Boom Supersonic"/>
    <s v="$1B"/>
    <d v="2020-12-16T00:00:00"/>
    <s v="Other"/>
    <s v="Englewood"/>
    <s v="United States"/>
    <s v="North America"/>
    <n v="2014"/>
    <s v="$241M"/>
    <x v="1297"/>
  </r>
  <r>
    <s v="Boom Supersonic"/>
    <s v="$1B"/>
    <d v="2020-12-16T00:00:00"/>
    <s v="Other"/>
    <s v="Englewood"/>
    <s v="United States"/>
    <s v="North America"/>
    <n v="2014"/>
    <s v="$241M"/>
    <x v="881"/>
  </r>
  <r>
    <s v="Boom Supersonic"/>
    <s v="$1B"/>
    <d v="2020-12-16T00:00:00"/>
    <s v="Other"/>
    <s v="Englewood"/>
    <s v="United States"/>
    <s v="North America"/>
    <n v="2014"/>
    <s v="$241M"/>
    <x v="188"/>
  </r>
  <r>
    <s v="Bringg"/>
    <s v="$1B"/>
    <d v="2021-06-16T00:00:00"/>
    <s v="Supply chain, logistics, &amp; delivery"/>
    <s v="Tel Aviv"/>
    <s v="Israel"/>
    <s v="Asia"/>
    <n v="2013"/>
    <s v="$185M"/>
    <x v="578"/>
  </r>
  <r>
    <s v="Bringg"/>
    <s v="$1B"/>
    <d v="2021-06-16T00:00:00"/>
    <s v="Supply chain, logistics, &amp; delivery"/>
    <s v="Tel Aviv"/>
    <s v="Israel"/>
    <s v="Asia"/>
    <n v="2013"/>
    <s v="$185M"/>
    <x v="1298"/>
  </r>
  <r>
    <s v="Bringg"/>
    <s v="$1B"/>
    <d v="2021-06-16T00:00:00"/>
    <s v="Supply chain, logistics, &amp; delivery"/>
    <s v="Tel Aviv"/>
    <s v="Israel"/>
    <s v="Asia"/>
    <n v="2013"/>
    <s v="$185M"/>
    <x v="1299"/>
  </r>
  <r>
    <s v="C2FO"/>
    <s v="$1B"/>
    <d v="2019-08-07T00:00:00"/>
    <s v="Fintech"/>
    <s v="Leawood"/>
    <s v="United States"/>
    <s v="North America"/>
    <n v="2008"/>
    <s v="$538M"/>
    <x v="162"/>
  </r>
  <r>
    <s v="C2FO"/>
    <s v="$1B"/>
    <d v="2019-08-07T00:00:00"/>
    <s v="Fintech"/>
    <s v="Leawood"/>
    <s v="United States"/>
    <s v="North America"/>
    <n v="2008"/>
    <s v="$538M"/>
    <x v="1300"/>
  </r>
  <r>
    <s v="C2FO"/>
    <s v="$1B"/>
    <d v="2019-08-07T00:00:00"/>
    <s v="Fintech"/>
    <s v="Leawood"/>
    <s v="United States"/>
    <s v="North America"/>
    <n v="2008"/>
    <s v="$538M"/>
    <x v="734"/>
  </r>
  <r>
    <s v="Cadence"/>
    <s v="$1B"/>
    <d v="2021-12-14T00:00:00"/>
    <s v="Health"/>
    <s v="New York"/>
    <s v="United States"/>
    <s v="North America"/>
    <n v="2020"/>
    <s v="$141M"/>
    <x v="224"/>
  </r>
  <r>
    <s v="Cadence"/>
    <s v="$1B"/>
    <d v="2021-12-14T00:00:00"/>
    <s v="Health"/>
    <s v="New York"/>
    <s v="United States"/>
    <s v="North America"/>
    <n v="2020"/>
    <s v="$141M"/>
    <x v="52"/>
  </r>
  <r>
    <s v="Cadence"/>
    <s v="$1B"/>
    <d v="2021-12-14T00:00:00"/>
    <s v="Health"/>
    <s v="New York"/>
    <s v="United States"/>
    <s v="North America"/>
    <n v="2020"/>
    <s v="$141M"/>
    <x v="119"/>
  </r>
  <r>
    <s v="CAIS"/>
    <s v="$1B"/>
    <d v="2022-01-11T00:00:00"/>
    <s v="Fintech"/>
    <s v="New York"/>
    <s v="United States"/>
    <s v="North America"/>
    <n v="2009"/>
    <s v="$406M"/>
    <x v="1301"/>
  </r>
  <r>
    <s v="CAIS"/>
    <s v="$1B"/>
    <d v="2022-01-11T00:00:00"/>
    <s v="Fintech"/>
    <s v="New York"/>
    <s v="United States"/>
    <s v="North America"/>
    <n v="2009"/>
    <s v="$406M"/>
    <x v="1302"/>
  </r>
  <r>
    <s v="CAIS"/>
    <s v="$1B"/>
    <d v="2022-01-11T00:00:00"/>
    <s v="Fintech"/>
    <s v="New York"/>
    <s v="United States"/>
    <s v="North America"/>
    <n v="2009"/>
    <s v="$406M"/>
    <x v="1303"/>
  </r>
  <r>
    <s v="Cameo"/>
    <s v="$1B"/>
    <d v="2021-03-30T00:00:00"/>
    <s v="Internet software &amp; services"/>
    <s v="Chicago"/>
    <s v="United States"/>
    <s v="North America"/>
    <n v="2016"/>
    <s v="$165M"/>
    <x v="60"/>
  </r>
  <r>
    <s v="Cameo"/>
    <s v="$1B"/>
    <d v="2021-03-30T00:00:00"/>
    <s v="Internet software &amp; services"/>
    <s v="Chicago"/>
    <s v="United States"/>
    <s v="North America"/>
    <n v="2016"/>
    <s v="$165M"/>
    <x v="20"/>
  </r>
  <r>
    <s v="Cameo"/>
    <s v="$1B"/>
    <d v="2021-03-30T00:00:00"/>
    <s v="Internet software &amp; services"/>
    <s v="Chicago"/>
    <s v="United States"/>
    <s v="North America"/>
    <n v="2016"/>
    <s v="$165M"/>
    <x v="704"/>
  </r>
  <r>
    <s v="Capsule"/>
    <s v="$1B"/>
    <d v="2021-04-28T00:00:00"/>
    <s v="Health"/>
    <s v="New York"/>
    <s v="United States"/>
    <s v="North America"/>
    <n v="2016"/>
    <s v="$570M"/>
    <x v="224"/>
  </r>
  <r>
    <s v="Capsule"/>
    <s v="$1B"/>
    <d v="2021-04-28T00:00:00"/>
    <s v="Health"/>
    <s v="New York"/>
    <s v="United States"/>
    <s v="North America"/>
    <n v="2016"/>
    <s v="$570M"/>
    <x v="53"/>
  </r>
  <r>
    <s v="Capsule"/>
    <s v="$1B"/>
    <d v="2021-04-28T00:00:00"/>
    <s v="Health"/>
    <s v="New York"/>
    <s v="United States"/>
    <s v="North America"/>
    <n v="2016"/>
    <s v="$570M"/>
    <x v="1304"/>
  </r>
  <r>
    <s v="CargoX"/>
    <s v="$1B"/>
    <d v="2021-10-21T00:00:00"/>
    <s v="Supply chain, logistics, &amp; delivery"/>
    <s v="Sao Paulo"/>
    <s v="Brazil"/>
    <s v="South America"/>
    <n v="2015"/>
    <s v="$390M"/>
    <x v="1305"/>
  </r>
  <r>
    <s v="CargoX"/>
    <s v="$1B"/>
    <d v="2021-10-21T00:00:00"/>
    <s v="Supply chain, logistics, &amp; delivery"/>
    <s v="Sao Paulo"/>
    <s v="Brazil"/>
    <s v="South America"/>
    <n v="2015"/>
    <s v="$390M"/>
    <x v="1306"/>
  </r>
  <r>
    <s v="CargoX"/>
    <s v="$1B"/>
    <d v="2021-10-21T00:00:00"/>
    <s v="Supply chain, logistics, &amp; delivery"/>
    <s v="Sao Paulo"/>
    <s v="Brazil"/>
    <s v="South America"/>
    <n v="2015"/>
    <s v="$390M"/>
    <x v="3"/>
  </r>
  <r>
    <s v="Carro"/>
    <s v="$1B"/>
    <d v="2021-06-14T00:00:00"/>
    <s v="E-commerce &amp; direct-to-consumer"/>
    <m/>
    <s v="Singapore"/>
    <s v="Asia"/>
    <n v="2015"/>
    <s v="$595M"/>
    <x v="1307"/>
  </r>
  <r>
    <s v="Carro"/>
    <s v="$1B"/>
    <d v="2021-06-14T00:00:00"/>
    <s v="E-commerce &amp; direct-to-consumer"/>
    <m/>
    <s v="Singapore"/>
    <s v="Asia"/>
    <n v="2015"/>
    <s v="$595M"/>
    <x v="1269"/>
  </r>
  <r>
    <s v="Carro"/>
    <s v="$1B"/>
    <d v="2021-06-14T00:00:00"/>
    <s v="E-commerce &amp; direct-to-consumer"/>
    <m/>
    <s v="Singapore"/>
    <s v="Asia"/>
    <n v="2015"/>
    <s v="$595M"/>
    <x v="1205"/>
  </r>
  <r>
    <s v="Carson Group"/>
    <s v="$1B"/>
    <d v="2021-07-14T00:00:00"/>
    <s v="Fintech"/>
    <s v="Lincoln"/>
    <s v="United States"/>
    <s v="North America"/>
    <n v="2012"/>
    <s v="Unknown"/>
    <x v="1249"/>
  </r>
  <r>
    <s v="CHEQ"/>
    <s v="$1B"/>
    <d v="2022-02-22T00:00:00"/>
    <s v="Cybersecurity"/>
    <s v="New York"/>
    <s v="United States"/>
    <s v="North America"/>
    <n v="2014"/>
    <s v="$182M"/>
    <x v="235"/>
  </r>
  <r>
    <s v="CHEQ"/>
    <s v="$1B"/>
    <d v="2022-02-22T00:00:00"/>
    <s v="Cybersecurity"/>
    <s v="New York"/>
    <s v="United States"/>
    <s v="North America"/>
    <n v="2014"/>
    <s v="$182M"/>
    <x v="160"/>
  </r>
  <r>
    <s v="CHEQ"/>
    <s v="$1B"/>
    <d v="2022-02-22T00:00:00"/>
    <s v="Cybersecurity"/>
    <s v="New York"/>
    <s v="United States"/>
    <s v="North America"/>
    <n v="2014"/>
    <s v="$182M"/>
    <x v="1308"/>
  </r>
  <r>
    <s v="Chronosphere"/>
    <s v="$1B"/>
    <d v="2021-10-07T00:00:00"/>
    <s v="Data management &amp; analytics"/>
    <s v="New York"/>
    <s v="United States"/>
    <s v="North America"/>
    <n v="2019"/>
    <s v="$254M"/>
    <x v="240"/>
  </r>
  <r>
    <s v="Chronosphere"/>
    <s v="$1B"/>
    <d v="2021-10-07T00:00:00"/>
    <s v="Data management &amp; analytics"/>
    <s v="New York"/>
    <s v="United States"/>
    <s v="North America"/>
    <n v="2019"/>
    <s v="$254M"/>
    <x v="348"/>
  </r>
  <r>
    <s v="Chronosphere"/>
    <s v="$1B"/>
    <d v="2021-10-07T00:00:00"/>
    <s v="Data management &amp; analytics"/>
    <s v="New York"/>
    <s v="United States"/>
    <s v="North America"/>
    <n v="2019"/>
    <s v="$254M"/>
    <x v="15"/>
  </r>
  <r>
    <s v="Cider"/>
    <s v="$1B"/>
    <d v="2021-09-02T00:00:00"/>
    <s v="E-commerce &amp; direct-to-consumer"/>
    <m/>
    <s v="Hong Kong"/>
    <s v="Asia"/>
    <n v="2020"/>
    <s v="$140M"/>
    <x v="22"/>
  </r>
  <r>
    <s v="Cider"/>
    <s v="$1B"/>
    <d v="2021-09-02T00:00:00"/>
    <s v="E-commerce &amp; direct-to-consumer"/>
    <m/>
    <s v="Hong Kong"/>
    <s v="Asia"/>
    <n v="2020"/>
    <s v="$140M"/>
    <x v="19"/>
  </r>
  <r>
    <s v="Cider"/>
    <s v="$1B"/>
    <d v="2021-09-02T00:00:00"/>
    <s v="E-commerce &amp; direct-to-consumer"/>
    <m/>
    <s v="Hong Kong"/>
    <s v="Asia"/>
    <n v="2020"/>
    <s v="$140M"/>
    <x v="50"/>
  </r>
  <r>
    <s v="Clara"/>
    <s v="$1B"/>
    <d v="2021-12-06T00:00:00"/>
    <s v="Fintech"/>
    <s v="Mexico City"/>
    <s v="Mexico"/>
    <s v="North America"/>
    <n v="2020"/>
    <s v="$109M"/>
    <x v="82"/>
  </r>
  <r>
    <s v="Clara"/>
    <s v="$1B"/>
    <d v="2021-12-06T00:00:00"/>
    <s v="Fintech"/>
    <s v="Mexico City"/>
    <s v="Mexico"/>
    <s v="North America"/>
    <n v="2020"/>
    <s v="$109M"/>
    <x v="52"/>
  </r>
  <r>
    <s v="Clara"/>
    <s v="$1B"/>
    <d v="2021-12-06T00:00:00"/>
    <s v="Fintech"/>
    <s v="Mexico City"/>
    <s v="Mexico"/>
    <s v="North America"/>
    <n v="2020"/>
    <s v="$109M"/>
    <x v="711"/>
  </r>
  <r>
    <s v="Clearcover"/>
    <s v="$1B"/>
    <d v="2021-04-13T00:00:00"/>
    <s v="Fintech"/>
    <s v="Chicago"/>
    <s v="United States"/>
    <s v="North America"/>
    <n v="2016"/>
    <s v="$305M"/>
    <x v="1309"/>
  </r>
  <r>
    <s v="Clearcover"/>
    <s v="$1B"/>
    <d v="2021-04-13T00:00:00"/>
    <s v="Fintech"/>
    <s v="Chicago"/>
    <s v="United States"/>
    <s v="North America"/>
    <n v="2016"/>
    <s v="$305M"/>
    <x v="1310"/>
  </r>
  <r>
    <s v="Clearcover"/>
    <s v="$1B"/>
    <d v="2021-04-13T00:00:00"/>
    <s v="Fintech"/>
    <s v="Chicago"/>
    <s v="United States"/>
    <s v="North America"/>
    <n v="2016"/>
    <s v="$305M"/>
    <x v="299"/>
  </r>
  <r>
    <s v="CommerceIQ"/>
    <s v="$1B"/>
    <d v="2022-03-21T00:00:00"/>
    <s v="Artificial intelligence"/>
    <s v="Palo Alto"/>
    <s v="United States"/>
    <s v="North America"/>
    <n v="2012"/>
    <s v="$196M"/>
    <x v="1311"/>
  </r>
  <r>
    <s v="CommerceIQ"/>
    <s v="$1B"/>
    <d v="2022-03-21T00:00:00"/>
    <s v="Artificial intelligence"/>
    <s v="Palo Alto"/>
    <s v="United States"/>
    <s v="North America"/>
    <n v="2012"/>
    <s v="$196M"/>
    <x v="699"/>
  </r>
  <r>
    <s v="CommerceIQ"/>
    <s v="$1B"/>
    <d v="2022-03-21T00:00:00"/>
    <s v="Artificial intelligence"/>
    <s v="Palo Alto"/>
    <s v="United States"/>
    <s v="North America"/>
    <n v="2012"/>
    <s v="$196M"/>
    <x v="334"/>
  </r>
  <r>
    <s v="Contrast Security"/>
    <s v="$1B"/>
    <d v="2021-11-09T00:00:00"/>
    <s v="Cybersecurity"/>
    <s v="Los Altos"/>
    <s v="United States"/>
    <s v="North America"/>
    <n v="2014"/>
    <s v="$269M"/>
    <x v="1312"/>
  </r>
  <r>
    <s v="Contrast Security"/>
    <s v="$1B"/>
    <d v="2021-11-09T00:00:00"/>
    <s v="Cybersecurity"/>
    <s v="Los Altos"/>
    <s v="United States"/>
    <s v="North America"/>
    <n v="2014"/>
    <s v="$269M"/>
    <x v="52"/>
  </r>
  <r>
    <s v="Contrast Security"/>
    <s v="$1B"/>
    <d v="2021-11-09T00:00:00"/>
    <s v="Cybersecurity"/>
    <s v="Los Altos"/>
    <s v="United States"/>
    <s v="North America"/>
    <n v="2014"/>
    <s v="$269M"/>
    <x v="344"/>
  </r>
  <r>
    <s v="Darwinbox"/>
    <s v="$1B"/>
    <d v="2022-01-25T00:00:00"/>
    <s v="Internet software &amp; services"/>
    <s v="Hyderabad"/>
    <s v="India"/>
    <s v="Asia"/>
    <n v="2015"/>
    <s v="$107M"/>
    <x v="113"/>
  </r>
  <r>
    <s v="Darwinbox"/>
    <s v="$1B"/>
    <d v="2022-01-25T00:00:00"/>
    <s v="Internet software &amp; services"/>
    <s v="Hyderabad"/>
    <s v="India"/>
    <s v="Asia"/>
    <n v="2015"/>
    <s v="$107M"/>
    <x v="40"/>
  </r>
  <r>
    <s v="Darwinbox"/>
    <s v="$1B"/>
    <d v="2022-01-25T00:00:00"/>
    <s v="Internet software &amp; services"/>
    <s v="Hyderabad"/>
    <s v="India"/>
    <s v="Asia"/>
    <n v="2015"/>
    <s v="$107M"/>
    <x v="1313"/>
  </r>
  <r>
    <s v="Dental Monitoring"/>
    <s v="$1B"/>
    <d v="2021-10-21T00:00:00"/>
    <s v="Health"/>
    <s v="Paris"/>
    <s v="France"/>
    <s v="Europe"/>
    <n v="2014"/>
    <s v="$232M"/>
    <x v="1314"/>
  </r>
  <r>
    <s v="Dental Monitoring"/>
    <s v="$1B"/>
    <d v="2021-10-21T00:00:00"/>
    <s v="Health"/>
    <s v="Paris"/>
    <s v="France"/>
    <s v="Europe"/>
    <n v="2014"/>
    <s v="$232M"/>
    <x v="1315"/>
  </r>
  <r>
    <s v="Dental Monitoring"/>
    <s v="$1B"/>
    <d v="2021-10-21T00:00:00"/>
    <s v="Health"/>
    <s v="Paris"/>
    <s v="France"/>
    <s v="Europe"/>
    <n v="2014"/>
    <s v="$232M"/>
    <x v="1316"/>
  </r>
  <r>
    <s v="DianRong"/>
    <s v="$1B"/>
    <d v="2017-08-02T00:00:00"/>
    <s v="E-commerce &amp; direct-to-consumer"/>
    <s v="Shanghai"/>
    <s v="China"/>
    <s v="Asia"/>
    <n v="2012"/>
    <s v="$549M"/>
    <x v="1317"/>
  </r>
  <r>
    <s v="DianRong"/>
    <s v="$1B"/>
    <d v="2017-08-02T00:00:00"/>
    <s v="E-commerce &amp; direct-to-consumer"/>
    <s v="Shanghai"/>
    <s v="China"/>
    <s v="Asia"/>
    <n v="2012"/>
    <s v="$549M"/>
    <x v="1318"/>
  </r>
  <r>
    <s v="DianRong"/>
    <s v="$1B"/>
    <d v="2017-08-02T00:00:00"/>
    <s v="E-commerce &amp; direct-to-consumer"/>
    <s v="Shanghai"/>
    <s v="China"/>
    <s v="Asia"/>
    <n v="2012"/>
    <s v="$549M"/>
    <x v="1319"/>
  </r>
  <r>
    <s v="Drata"/>
    <s v="$1B"/>
    <d v="2021-11-08T00:00:00"/>
    <s v="Cybersecurity"/>
    <s v="San Diego"/>
    <s v="United States"/>
    <s v="North America"/>
    <n v="2020"/>
    <s v="$128M"/>
    <x v="1320"/>
  </r>
  <r>
    <s v="Drata"/>
    <s v="$1B"/>
    <d v="2021-11-08T00:00:00"/>
    <s v="Cybersecurity"/>
    <s v="San Diego"/>
    <s v="United States"/>
    <s v="North America"/>
    <n v="2020"/>
    <s v="$128M"/>
    <x v="1321"/>
  </r>
  <r>
    <s v="Drata"/>
    <s v="$1B"/>
    <d v="2021-11-08T00:00:00"/>
    <s v="Cybersecurity"/>
    <s v="San Diego"/>
    <s v="United States"/>
    <s v="North America"/>
    <n v="2020"/>
    <s v="$128M"/>
    <x v="109"/>
  </r>
  <r>
    <s v="DriveNets"/>
    <s v="$1B"/>
    <d v="2021-01-27T00:00:00"/>
    <s v="Internet software &amp; services"/>
    <s v="Ra'anana"/>
    <s v="Israel"/>
    <s v="Asia"/>
    <n v="2015"/>
    <s v="$325M"/>
    <x v="116"/>
  </r>
  <r>
    <s v="DriveNets"/>
    <s v="$1B"/>
    <d v="2021-01-27T00:00:00"/>
    <s v="Internet software &amp; services"/>
    <s v="Ra'anana"/>
    <s v="Israel"/>
    <s v="Asia"/>
    <n v="2015"/>
    <s v="$325M"/>
    <x v="499"/>
  </r>
  <r>
    <s v="DriveNets"/>
    <s v="$1B"/>
    <d v="2021-01-27T00:00:00"/>
    <s v="Internet software &amp; services"/>
    <s v="Ra'anana"/>
    <s v="Israel"/>
    <s v="Asia"/>
    <n v="2015"/>
    <s v="$325M"/>
    <x v="357"/>
  </r>
  <r>
    <s v="Dune Analytics"/>
    <s v="$1B"/>
    <d v="2022-02-02T00:00:00"/>
    <s v="Data management &amp; analytics"/>
    <s v="Oslo"/>
    <s v="Norway"/>
    <s v="Europe"/>
    <n v="2018"/>
    <s v="$79M"/>
    <x v="1322"/>
  </r>
  <r>
    <s v="Dune Analytics"/>
    <s v="$1B"/>
    <d v="2022-02-02T00:00:00"/>
    <s v="Data management &amp; analytics"/>
    <s v="Oslo"/>
    <s v="Norway"/>
    <s v="Europe"/>
    <n v="2018"/>
    <s v="$79M"/>
    <x v="119"/>
  </r>
  <r>
    <s v="Dune Analytics"/>
    <s v="$1B"/>
    <d v="2022-02-02T00:00:00"/>
    <s v="Data management &amp; analytics"/>
    <s v="Oslo"/>
    <s v="Norway"/>
    <s v="Europe"/>
    <n v="2018"/>
    <s v="$79M"/>
    <x v="1323"/>
  </r>
  <r>
    <s v="Dxy.cn"/>
    <s v="$1B"/>
    <d v="2018-04-10T00:00:00"/>
    <s v="Health"/>
    <s v="Hangzhou"/>
    <s v="China"/>
    <s v="Asia"/>
    <n v="2000"/>
    <s v="$682M"/>
    <x v="27"/>
  </r>
  <r>
    <s v="Dxy.cn"/>
    <s v="$1B"/>
    <d v="2018-04-10T00:00:00"/>
    <s v="Health"/>
    <s v="Hangzhou"/>
    <s v="China"/>
    <s v="Asia"/>
    <n v="2000"/>
    <s v="$682M"/>
    <x v="140"/>
  </r>
  <r>
    <s v="EBANX"/>
    <s v="$1B"/>
    <d v="2019-10-16T00:00:00"/>
    <s v="Fintech"/>
    <s v="Curitiba"/>
    <s v="Brazil"/>
    <s v="South America"/>
    <n v="2012"/>
    <s v="$460M"/>
    <x v="1324"/>
  </r>
  <r>
    <s v="EBANX"/>
    <s v="$1B"/>
    <d v="2019-10-16T00:00:00"/>
    <s v="Fintech"/>
    <s v="Curitiba"/>
    <s v="Brazil"/>
    <s v="South America"/>
    <n v="2012"/>
    <s v="$460M"/>
    <x v="1147"/>
  </r>
  <r>
    <s v="EcoFlow"/>
    <s v="$1B"/>
    <d v="2021-06-10T00:00:00"/>
    <s v="Hardware"/>
    <s v="Shenzhen"/>
    <s v="China"/>
    <s v="Asia"/>
    <n v="2017"/>
    <s v="$105M"/>
    <x v="1325"/>
  </r>
  <r>
    <s v="EcoFlow"/>
    <s v="$1B"/>
    <d v="2021-06-10T00:00:00"/>
    <s v="Hardware"/>
    <s v="Shenzhen"/>
    <s v="China"/>
    <s v="Asia"/>
    <n v="2017"/>
    <s v="$105M"/>
    <x v="1326"/>
  </r>
  <r>
    <s v="EcoFlow"/>
    <s v="$1B"/>
    <d v="2021-06-10T00:00:00"/>
    <s v="Hardware"/>
    <s v="Shenzhen"/>
    <s v="China"/>
    <s v="Asia"/>
    <n v="2017"/>
    <s v="$105M"/>
    <x v="8"/>
  </r>
  <r>
    <s v="Electric"/>
    <s v="$1B"/>
    <d v="2022-03-29T00:00:00"/>
    <s v="Cybersecurity"/>
    <s v="New York"/>
    <s v="United States"/>
    <s v="North America"/>
    <n v="2016"/>
    <s v="$209M"/>
    <x v="1327"/>
  </r>
  <r>
    <s v="Electric"/>
    <s v="$1B"/>
    <d v="2022-03-29T00:00:00"/>
    <s v="Cybersecurity"/>
    <s v="New York"/>
    <s v="United States"/>
    <s v="North America"/>
    <n v="2016"/>
    <s v="$209M"/>
    <x v="418"/>
  </r>
  <r>
    <s v="Electric"/>
    <s v="$1B"/>
    <d v="2022-03-29T00:00:00"/>
    <s v="Cybersecurity"/>
    <s v="New York"/>
    <s v="United States"/>
    <s v="North America"/>
    <n v="2016"/>
    <s v="$209M"/>
    <x v="1328"/>
  </r>
  <r>
    <s v="Emerging Markets Property Group"/>
    <s v="$1B"/>
    <d v="2020-04-28T00:00:00"/>
    <s v="Other"/>
    <s v="Dubai"/>
    <s v="United Arab Emirates"/>
    <s v="Asia"/>
    <n v="2015"/>
    <s v="$279M"/>
    <x v="1329"/>
  </r>
  <r>
    <s v="Emerging Markets Property Group"/>
    <s v="$1B"/>
    <d v="2020-04-28T00:00:00"/>
    <s v="Other"/>
    <s v="Dubai"/>
    <s v="United Arab Emirates"/>
    <s v="Asia"/>
    <n v="2015"/>
    <s v="$279M"/>
    <x v="1330"/>
  </r>
  <r>
    <s v="Emerging Markets Property Group"/>
    <s v="$1B"/>
    <d v="2020-04-28T00:00:00"/>
    <s v="Other"/>
    <s v="Dubai"/>
    <s v="United Arab Emirates"/>
    <s v="Asia"/>
    <n v="2015"/>
    <s v="$279M"/>
    <x v="1331"/>
  </r>
  <r>
    <s v="Esusu"/>
    <s v="$1B"/>
    <d v="2022-01-27T00:00:00"/>
    <s v="Fintech"/>
    <s v="New York"/>
    <s v="United States"/>
    <s v="North America"/>
    <n v="2015"/>
    <s v="$145M"/>
    <x v="1332"/>
  </r>
  <r>
    <s v="Esusu"/>
    <s v="$1B"/>
    <d v="2022-01-27T00:00:00"/>
    <s v="Fintech"/>
    <s v="New York"/>
    <s v="United States"/>
    <s v="North America"/>
    <n v="2015"/>
    <s v="$145M"/>
    <x v="1333"/>
  </r>
  <r>
    <s v="Esusu"/>
    <s v="$1B"/>
    <d v="2022-01-27T00:00:00"/>
    <s v="Fintech"/>
    <s v="New York"/>
    <s v="United States"/>
    <s v="North America"/>
    <n v="2015"/>
    <s v="$145M"/>
    <x v="3"/>
  </r>
  <r>
    <s v="Evidation"/>
    <s v="$1B"/>
    <d v="2021-03-22T00:00:00"/>
    <s v="Health"/>
    <s v="San Mateo"/>
    <s v="United States"/>
    <s v="North America"/>
    <n v="2012"/>
    <s v="$259M"/>
    <x v="631"/>
  </r>
  <r>
    <s v="Evidation"/>
    <s v="$1B"/>
    <d v="2021-03-22T00:00:00"/>
    <s v="Health"/>
    <s v="San Mateo"/>
    <s v="United States"/>
    <s v="North America"/>
    <n v="2012"/>
    <s v="$259M"/>
    <x v="211"/>
  </r>
  <r>
    <s v="Evidation"/>
    <s v="$1B"/>
    <d v="2021-03-22T00:00:00"/>
    <s v="Health"/>
    <s v="San Mateo"/>
    <s v="United States"/>
    <s v="North America"/>
    <n v="2012"/>
    <s v="$259M"/>
    <x v="1334"/>
  </r>
  <r>
    <s v="Evidation"/>
    <s v="$1B"/>
    <d v="2021-03-22T00:00:00"/>
    <s v="Health"/>
    <s v="San Mateo"/>
    <s v="United States"/>
    <s v="North America"/>
    <n v="2012"/>
    <s v="$259M"/>
    <x v="1335"/>
  </r>
  <r>
    <s v="Expel"/>
    <s v="$1B"/>
    <d v="2021-11-18T00:00:00"/>
    <s v="Cybersecurity"/>
    <s v="Herndon"/>
    <s v="United States"/>
    <s v="North America"/>
    <n v="2016"/>
    <s v="$258M"/>
    <x v="1336"/>
  </r>
  <r>
    <s v="Expel"/>
    <s v="$1B"/>
    <d v="2021-11-18T00:00:00"/>
    <s v="Cybersecurity"/>
    <s v="Herndon"/>
    <s v="United States"/>
    <s v="North America"/>
    <n v="2016"/>
    <s v="$258M"/>
    <x v="301"/>
  </r>
  <r>
    <s v="Expel"/>
    <s v="$1B"/>
    <d v="2021-11-18T00:00:00"/>
    <s v="Cybersecurity"/>
    <s v="Herndon"/>
    <s v="United States"/>
    <s v="North America"/>
    <n v="2016"/>
    <s v="$258M"/>
    <x v="557"/>
  </r>
  <r>
    <s v="Fabric"/>
    <s v="$1B"/>
    <d v="2021-10-26T00:00:00"/>
    <s v="Supply chain, logistics, &amp; delivery"/>
    <s v="New York"/>
    <s v="United States"/>
    <s v="North America"/>
    <n v="2015"/>
    <s v="$294M"/>
    <x v="1075"/>
  </r>
  <r>
    <s v="Fabric"/>
    <s v="$1B"/>
    <d v="2021-10-26T00:00:00"/>
    <s v="Supply chain, logistics, &amp; delivery"/>
    <s v="New York"/>
    <s v="United States"/>
    <s v="North America"/>
    <n v="2015"/>
    <s v="$294M"/>
    <x v="409"/>
  </r>
  <r>
    <s v="Fabric"/>
    <s v="$1B"/>
    <d v="2021-10-26T00:00:00"/>
    <s v="Supply chain, logistics, &amp; delivery"/>
    <s v="New York"/>
    <s v="United States"/>
    <s v="North America"/>
    <n v="2015"/>
    <s v="$294M"/>
    <x v="306"/>
  </r>
  <r>
    <s v="Feedzai"/>
    <s v="$1B"/>
    <d v="2021-03-24T00:00:00"/>
    <s v="Artificial intelligence"/>
    <s v="San Mateo"/>
    <s v="United States"/>
    <s v="North America"/>
    <n v="2009"/>
    <s v="$277M"/>
    <x v="229"/>
  </r>
  <r>
    <s v="Feedzai"/>
    <s v="$1B"/>
    <d v="2021-03-24T00:00:00"/>
    <s v="Artificial intelligence"/>
    <s v="San Mateo"/>
    <s v="United States"/>
    <s v="North America"/>
    <n v="2009"/>
    <s v="$277M"/>
    <x v="687"/>
  </r>
  <r>
    <s v="Feedzai"/>
    <s v="$1B"/>
    <d v="2021-03-24T00:00:00"/>
    <s v="Artificial intelligence"/>
    <s v="San Mateo"/>
    <s v="United States"/>
    <s v="North America"/>
    <n v="2009"/>
    <s v="$277M"/>
    <x v="301"/>
  </r>
  <r>
    <s v="Fever Labs"/>
    <s v="$1B"/>
    <d v="2022-01-26T00:00:00"/>
    <s v="Internet software &amp; services"/>
    <s v="New York"/>
    <s v="United States"/>
    <s v="North America"/>
    <n v="2012"/>
    <s v="$299M"/>
    <x v="46"/>
  </r>
  <r>
    <s v="Fever Labs"/>
    <s v="$1B"/>
    <d v="2022-01-26T00:00:00"/>
    <s v="Internet software &amp; services"/>
    <s v="New York"/>
    <s v="United States"/>
    <s v="North America"/>
    <n v="2012"/>
    <s v="$299M"/>
    <x v="1049"/>
  </r>
  <r>
    <s v="Fever Labs"/>
    <s v="$1B"/>
    <d v="2022-01-26T00:00:00"/>
    <s v="Internet software &amp; services"/>
    <s v="New York"/>
    <s v="United States"/>
    <s v="North America"/>
    <n v="2012"/>
    <s v="$299M"/>
    <x v="182"/>
  </r>
  <r>
    <s v="Fiture"/>
    <s v="$1B"/>
    <d v="2021-04-14T00:00:00"/>
    <s v="Health"/>
    <s v="Chengdu"/>
    <s v="China"/>
    <s v="Asia"/>
    <n v="2019"/>
    <s v="$391M"/>
    <x v="902"/>
  </r>
  <r>
    <s v="Fiture"/>
    <s v="$1B"/>
    <d v="2021-04-14T00:00:00"/>
    <s v="Health"/>
    <s v="Chengdu"/>
    <s v="China"/>
    <s v="Asia"/>
    <n v="2019"/>
    <s v="$391M"/>
    <x v="8"/>
  </r>
  <r>
    <s v="Fiture"/>
    <s v="$1B"/>
    <d v="2021-04-14T00:00:00"/>
    <s v="Health"/>
    <s v="Chengdu"/>
    <s v="China"/>
    <s v="Asia"/>
    <n v="2019"/>
    <s v="$391M"/>
    <x v="1337"/>
  </r>
  <r>
    <s v="FLASH"/>
    <s v="$1B"/>
    <d v="2022-03-16T00:00:00"/>
    <s v="Fintech"/>
    <s v="Austin"/>
    <s v="United States"/>
    <s v="North America"/>
    <n v="2011"/>
    <s v="$314M"/>
    <x v="605"/>
  </r>
  <r>
    <s v="FLASH"/>
    <s v="$1B"/>
    <d v="2022-03-16T00:00:00"/>
    <s v="Fintech"/>
    <s v="Austin"/>
    <s v="United States"/>
    <s v="North America"/>
    <n v="2011"/>
    <s v="$314M"/>
    <x v="1338"/>
  </r>
  <r>
    <s v="FLASH"/>
    <s v="$1B"/>
    <d v="2022-03-16T00:00:00"/>
    <s v="Fintech"/>
    <s v="Austin"/>
    <s v="United States"/>
    <s v="North America"/>
    <n v="2011"/>
    <s v="$314M"/>
    <x v="1339"/>
  </r>
  <r>
    <s v="Flash Express"/>
    <s v="$1B"/>
    <d v="2021-02-01T00:00:00"/>
    <s v="Supply chain, logistics, &amp; delivery"/>
    <s v="Bangkok"/>
    <s v="Thailand"/>
    <s v="Asia"/>
    <n v="2017"/>
    <s v="$350M"/>
    <x v="1340"/>
  </r>
  <r>
    <s v="Flash Express"/>
    <s v="$1B"/>
    <d v="2021-02-01T00:00:00"/>
    <s v="Supply chain, logistics, &amp; delivery"/>
    <s v="Bangkok"/>
    <s v="Thailand"/>
    <s v="Asia"/>
    <n v="2017"/>
    <s v="$350M"/>
    <x v="1341"/>
  </r>
  <r>
    <s v="Flash Express"/>
    <s v="$1B"/>
    <d v="2021-02-01T00:00:00"/>
    <s v="Supply chain, logistics, &amp; delivery"/>
    <s v="Bangkok"/>
    <s v="Thailand"/>
    <s v="Asia"/>
    <n v="2017"/>
    <s v="$350M"/>
    <x v="1342"/>
  </r>
  <r>
    <s v="FlashEx"/>
    <s v="$1B"/>
    <d v="2018-08-27T00:00:00"/>
    <s v="Supply chain, logistics, &amp; delivery"/>
    <s v="Beijing"/>
    <s v="China"/>
    <s v="Asia"/>
    <n v="2014"/>
    <s v="$359M"/>
    <x v="1343"/>
  </r>
  <r>
    <s v="FlashEx"/>
    <s v="$1B"/>
    <d v="2018-08-27T00:00:00"/>
    <s v="Supply chain, logistics, &amp; delivery"/>
    <s v="Beijing"/>
    <s v="China"/>
    <s v="Asia"/>
    <n v="2014"/>
    <s v="$359M"/>
    <x v="618"/>
  </r>
  <r>
    <s v="FlashEx"/>
    <s v="$1B"/>
    <d v="2018-08-27T00:00:00"/>
    <s v="Supply chain, logistics, &amp; delivery"/>
    <s v="Beijing"/>
    <s v="China"/>
    <s v="Asia"/>
    <n v="2014"/>
    <s v="$359M"/>
    <x v="1344"/>
  </r>
  <r>
    <s v="Fractal Analytics"/>
    <s v="$1B"/>
    <d v="2022-01-05T00:00:00"/>
    <s v="Data management &amp; analytics"/>
    <s v="Mumbai"/>
    <s v="India"/>
    <s v="Asia"/>
    <n v="2000"/>
    <s v="$685M"/>
    <x v="1345"/>
  </r>
  <r>
    <s v="Fractal Analytics"/>
    <s v="$1B"/>
    <d v="2022-01-05T00:00:00"/>
    <s v="Data management &amp; analytics"/>
    <s v="Mumbai"/>
    <s v="India"/>
    <s v="Asia"/>
    <n v="2000"/>
    <s v="$685M"/>
    <x v="1346"/>
  </r>
  <r>
    <s v="Fractal Analytics"/>
    <s v="$1B"/>
    <d v="2022-01-05T00:00:00"/>
    <s v="Data management &amp; analytics"/>
    <s v="Mumbai"/>
    <s v="India"/>
    <s v="Asia"/>
    <n v="2000"/>
    <s v="$685M"/>
    <x v="1347"/>
  </r>
  <r>
    <s v="Freshbooks"/>
    <s v="$1B"/>
    <d v="2021-08-10T00:00:00"/>
    <s v="Fintech"/>
    <s v="Toronto"/>
    <s v="Canada"/>
    <s v="North America"/>
    <n v="2004"/>
    <s v="$156M"/>
    <x v="658"/>
  </r>
  <r>
    <s v="Freshbooks"/>
    <s v="$1B"/>
    <d v="2021-08-10T00:00:00"/>
    <s v="Fintech"/>
    <s v="Toronto"/>
    <s v="Canada"/>
    <s v="North America"/>
    <n v="2004"/>
    <s v="$156M"/>
    <x v="1348"/>
  </r>
  <r>
    <s v="Freshbooks"/>
    <s v="$1B"/>
    <d v="2021-08-10T00:00:00"/>
    <s v="Fintech"/>
    <s v="Toronto"/>
    <s v="Canada"/>
    <s v="North America"/>
    <n v="2004"/>
    <s v="$156M"/>
    <x v="1212"/>
  </r>
  <r>
    <s v="FXiaoKe"/>
    <s v="$1B"/>
    <d v="2015-07-02T00:00:00"/>
    <s v="Mobile &amp; telecommunications"/>
    <s v="Beijing"/>
    <s v="China"/>
    <s v="Asia"/>
    <n v="2011"/>
    <s v="$283M"/>
    <x v="110"/>
  </r>
  <r>
    <s v="FXiaoKe"/>
    <s v="$1B"/>
    <d v="2015-07-02T00:00:00"/>
    <s v="Mobile &amp; telecommunications"/>
    <s v="Beijing"/>
    <s v="China"/>
    <s v="Asia"/>
    <n v="2011"/>
    <s v="$283M"/>
    <x v="1027"/>
  </r>
  <r>
    <s v="FXiaoKe"/>
    <s v="$1B"/>
    <d v="2015-07-02T00:00:00"/>
    <s v="Mobile &amp; telecommunications"/>
    <s v="Beijing"/>
    <s v="China"/>
    <s v="Asia"/>
    <n v="2011"/>
    <s v="$283M"/>
    <x v="140"/>
  </r>
  <r>
    <s v="Gauntlet Networks"/>
    <s v="$1B"/>
    <d v="2022-03-07T00:00:00"/>
    <s v="Fintech"/>
    <s v="New York"/>
    <s v="United States"/>
    <s v="North America"/>
    <n v="2018"/>
    <s v="$45M"/>
    <x v="1207"/>
  </r>
  <r>
    <s v="Gauntlet Networks"/>
    <s v="$1B"/>
    <d v="2022-03-07T00:00:00"/>
    <s v="Fintech"/>
    <s v="New York"/>
    <s v="United States"/>
    <s v="North America"/>
    <n v="2018"/>
    <s v="$45M"/>
    <x v="928"/>
  </r>
  <r>
    <s v="Gauntlet Networks"/>
    <s v="$1B"/>
    <d v="2022-03-07T00:00:00"/>
    <s v="Fintech"/>
    <s v="New York"/>
    <s v="United States"/>
    <s v="North America"/>
    <n v="2018"/>
    <s v="$45M"/>
    <x v="26"/>
  </r>
  <r>
    <s v="Geek+"/>
    <s v="$1B"/>
    <d v="2018-11-21T00:00:00"/>
    <s v="Hardware"/>
    <s v="Beijing"/>
    <s v="China"/>
    <s v="Asia"/>
    <n v="2015"/>
    <s v="$439M"/>
    <x v="1349"/>
  </r>
  <r>
    <s v="Geek+"/>
    <s v="$1B"/>
    <d v="2018-11-21T00:00:00"/>
    <s v="Hardware"/>
    <s v="Beijing"/>
    <s v="China"/>
    <s v="Asia"/>
    <n v="2015"/>
    <s v="$439M"/>
    <x v="1350"/>
  </r>
  <r>
    <s v="Geek+"/>
    <s v="$1B"/>
    <d v="2018-11-21T00:00:00"/>
    <s v="Hardware"/>
    <s v="Beijing"/>
    <s v="China"/>
    <s v="Asia"/>
    <n v="2015"/>
    <s v="$439M"/>
    <x v="191"/>
  </r>
  <r>
    <s v="Gelato"/>
    <s v="$1B"/>
    <d v="2021-08-16T00:00:00"/>
    <s v="E-commerce &amp; direct-to-consumer"/>
    <s v="Oslo"/>
    <s v="Norway"/>
    <s v="Europe"/>
    <n v="2007"/>
    <s v="$269M"/>
    <x v="240"/>
  </r>
  <r>
    <s v="Gelato"/>
    <s v="$1B"/>
    <d v="2021-08-16T00:00:00"/>
    <s v="E-commerce &amp; direct-to-consumer"/>
    <s v="Oslo"/>
    <s v="Norway"/>
    <s v="Europe"/>
    <n v="2007"/>
    <s v="$269M"/>
    <x v="61"/>
  </r>
  <r>
    <s v="Gelato"/>
    <s v="$1B"/>
    <d v="2021-08-16T00:00:00"/>
    <s v="E-commerce &amp; direct-to-consumer"/>
    <s v="Oslo"/>
    <s v="Norway"/>
    <s v="Europe"/>
    <n v="2007"/>
    <s v="$269M"/>
    <x v="483"/>
  </r>
  <r>
    <s v="Glia"/>
    <s v="$1B"/>
    <d v="2022-03-21T00:00:00"/>
    <s v="Fintech"/>
    <s v="New York"/>
    <s v="United States"/>
    <s v="North America"/>
    <n v="2012"/>
    <s v="$152M"/>
    <x v="1351"/>
  </r>
  <r>
    <s v="Glia"/>
    <s v="$1B"/>
    <d v="2022-03-21T00:00:00"/>
    <s v="Fintech"/>
    <s v="New York"/>
    <s v="United States"/>
    <s v="North America"/>
    <n v="2012"/>
    <s v="$152M"/>
    <x v="18"/>
  </r>
  <r>
    <s v="Glia"/>
    <s v="$1B"/>
    <d v="2022-03-21T00:00:00"/>
    <s v="Fintech"/>
    <s v="New York"/>
    <s v="United States"/>
    <s v="North America"/>
    <n v="2012"/>
    <s v="$152M"/>
    <x v="1352"/>
  </r>
  <r>
    <s v="GO1"/>
    <s v="$1B"/>
    <d v="2021-07-19T00:00:00"/>
    <s v="Internet software &amp; services"/>
    <s v="Brisbane"/>
    <s v="Australia"/>
    <s v="Oceania"/>
    <n v="2015"/>
    <s v="$284M"/>
    <x v="127"/>
  </r>
  <r>
    <s v="GO1"/>
    <s v="$1B"/>
    <d v="2021-07-19T00:00:00"/>
    <s v="Internet software &amp; services"/>
    <s v="Brisbane"/>
    <s v="Australia"/>
    <s v="Oceania"/>
    <n v="2015"/>
    <s v="$284M"/>
    <x v="344"/>
  </r>
  <r>
    <s v="GO1"/>
    <s v="$1B"/>
    <d v="2021-07-19T00:00:00"/>
    <s v="Internet software &amp; services"/>
    <s v="Brisbane"/>
    <s v="Australia"/>
    <s v="Oceania"/>
    <n v="2015"/>
    <s v="$284M"/>
    <x v="1353"/>
  </r>
  <r>
    <s v="Groq"/>
    <s v="$1B"/>
    <d v="2021-04-14T00:00:00"/>
    <s v="Artificial intelligence"/>
    <s v="Mountain View"/>
    <s v="United States"/>
    <s v="North America"/>
    <n v="2016"/>
    <s v="$362M"/>
    <x v="1354"/>
  </r>
  <r>
    <s v="Groq"/>
    <s v="$1B"/>
    <d v="2021-04-14T00:00:00"/>
    <s v="Artificial intelligence"/>
    <s v="Mountain View"/>
    <s v="United States"/>
    <s v="North America"/>
    <n v="2016"/>
    <s v="$362M"/>
    <x v="158"/>
  </r>
  <r>
    <s v="Groq"/>
    <s v="$1B"/>
    <d v="2021-04-14T00:00:00"/>
    <s v="Artificial intelligence"/>
    <s v="Mountain View"/>
    <s v="United States"/>
    <s v="North America"/>
    <n v="2016"/>
    <s v="$362M"/>
    <x v="357"/>
  </r>
  <r>
    <s v="Hailo"/>
    <s v="$1B"/>
    <d v="2021-10-12T00:00:00"/>
    <s v="Artificial intelligence"/>
    <s v="Tel Aviv"/>
    <s v="Israel"/>
    <s v="Asia"/>
    <n v="2017"/>
    <s v="$221M"/>
    <x v="1355"/>
  </r>
  <r>
    <s v="Hailo"/>
    <s v="$1B"/>
    <d v="2021-10-12T00:00:00"/>
    <s v="Artificial intelligence"/>
    <s v="Tel Aviv"/>
    <s v="Israel"/>
    <s v="Asia"/>
    <n v="2017"/>
    <s v="$221M"/>
    <x v="1356"/>
  </r>
  <r>
    <s v="Haomao.AI"/>
    <s v="$1B"/>
    <d v="2021-12-22T00:00:00"/>
    <s v="Artificial intelligence"/>
    <s v="Beijing"/>
    <s v="China"/>
    <s v="Asia"/>
    <n v="2019"/>
    <s v="$157M"/>
    <x v="134"/>
  </r>
  <r>
    <s v="Haomao.AI"/>
    <s v="$1B"/>
    <d v="2021-12-22T00:00:00"/>
    <s v="Artificial intelligence"/>
    <s v="Beijing"/>
    <s v="China"/>
    <s v="Asia"/>
    <n v="2019"/>
    <s v="$157M"/>
    <x v="1357"/>
  </r>
  <r>
    <s v="Haomao.AI"/>
    <s v="$1B"/>
    <d v="2021-12-22T00:00:00"/>
    <s v="Artificial intelligence"/>
    <s v="Beijing"/>
    <s v="China"/>
    <s v="Asia"/>
    <n v="2019"/>
    <s v="$157M"/>
    <x v="100"/>
  </r>
  <r>
    <s v="Hasura"/>
    <s v="$1B"/>
    <d v="2022-02-22T00:00:00"/>
    <s v="Internet software &amp; services"/>
    <s v="Bengaluru"/>
    <s v="India"/>
    <s v="Asia"/>
    <n v="2017"/>
    <s v="$137M"/>
    <x v="220"/>
  </r>
  <r>
    <s v="Hasura"/>
    <s v="$1B"/>
    <d v="2022-02-22T00:00:00"/>
    <s v="Internet software &amp; services"/>
    <s v="Bengaluru"/>
    <s v="India"/>
    <s v="Asia"/>
    <n v="2017"/>
    <s v="$137M"/>
    <x v="489"/>
  </r>
  <r>
    <s v="Hasura"/>
    <s v="$1B"/>
    <d v="2022-02-22T00:00:00"/>
    <s v="Internet software &amp; services"/>
    <s v="Bengaluru"/>
    <s v="India"/>
    <s v="Asia"/>
    <n v="2017"/>
    <s v="$137M"/>
    <x v="1358"/>
  </r>
  <r>
    <s v="HAYDON"/>
    <s v="$1B"/>
    <d v="2021-09-24T00:00:00"/>
    <s v="Consumer &amp; retail"/>
    <s v="Shanghai"/>
    <s v="China"/>
    <s v="Asia"/>
    <n v="2020"/>
    <s v="$100M"/>
    <x v="27"/>
  </r>
  <r>
    <s v="HAYDON"/>
    <s v="$1B"/>
    <d v="2021-09-24T00:00:00"/>
    <s v="Consumer &amp; retail"/>
    <s v="Shanghai"/>
    <s v="China"/>
    <s v="Asia"/>
    <n v="2020"/>
    <s v="$100M"/>
    <x v="100"/>
  </r>
  <r>
    <s v="Heyday"/>
    <s v="$1B"/>
    <d v="2021-11-16T00:00:00"/>
    <s v="E-commerce &amp; direct-to-consumer"/>
    <s v="Chicago"/>
    <s v="United States"/>
    <s v="North America"/>
    <n v="2017"/>
    <s v="$800M"/>
    <x v="10"/>
  </r>
  <r>
    <s v="Heyday"/>
    <s v="$1B"/>
    <d v="2021-11-16T00:00:00"/>
    <s v="E-commerce &amp; direct-to-consumer"/>
    <s v="Chicago"/>
    <s v="United States"/>
    <s v="North America"/>
    <n v="2017"/>
    <s v="$800M"/>
    <x v="70"/>
  </r>
  <r>
    <s v="Heyday"/>
    <s v="$1B"/>
    <d v="2021-11-16T00:00:00"/>
    <s v="E-commerce &amp; direct-to-consumer"/>
    <s v="Chicago"/>
    <s v="United States"/>
    <s v="North America"/>
    <n v="2017"/>
    <s v="$800M"/>
    <x v="1359"/>
  </r>
  <r>
    <s v="HMD Global"/>
    <s v="$1B"/>
    <d v="2018-05-21T00:00:00"/>
    <s v="Mobile &amp; telecommunications"/>
    <s v="Espoo"/>
    <s v="Finland"/>
    <s v="Europe"/>
    <n v="2016"/>
    <s v="$330M"/>
    <x v="1360"/>
  </r>
  <r>
    <s v="Hotmart"/>
    <s v="$1B"/>
    <d v="2020-03-17T00:00:00"/>
    <s v="E-commerce &amp; direct-to-consumer"/>
    <s v="Amsterdam"/>
    <s v="Netherlands"/>
    <s v="Europe"/>
    <n v="2011"/>
    <s v="$127M"/>
    <x v="216"/>
  </r>
  <r>
    <s v="Hotmart"/>
    <s v="$1B"/>
    <d v="2020-03-17T00:00:00"/>
    <s v="E-commerce &amp; direct-to-consumer"/>
    <s v="Amsterdam"/>
    <s v="Netherlands"/>
    <s v="Europe"/>
    <n v="2011"/>
    <s v="$127M"/>
    <x v="775"/>
  </r>
  <r>
    <s v="Hotmart"/>
    <s v="$1B"/>
    <d v="2020-03-17T00:00:00"/>
    <s v="E-commerce &amp; direct-to-consumer"/>
    <s v="Amsterdam"/>
    <s v="Netherlands"/>
    <s v="Europe"/>
    <n v="2011"/>
    <s v="$127M"/>
    <x v="15"/>
  </r>
  <r>
    <s v="Huike Group"/>
    <s v="$1B"/>
    <d v="2018-05-24T00:00:00"/>
    <s v="Edtech"/>
    <s v="Beijing"/>
    <s v="China"/>
    <s v="Asia"/>
    <n v="2010"/>
    <s v="$302M"/>
    <x v="1361"/>
  </r>
  <r>
    <s v="Huike Group"/>
    <s v="$1B"/>
    <d v="2018-05-24T00:00:00"/>
    <s v="Edtech"/>
    <s v="Beijing"/>
    <s v="China"/>
    <s v="Asia"/>
    <n v="2010"/>
    <s v="$302M"/>
    <x v="1362"/>
  </r>
  <r>
    <s v="Huike Group"/>
    <s v="$1B"/>
    <d v="2018-05-24T00:00:00"/>
    <s v="Edtech"/>
    <s v="Beijing"/>
    <s v="China"/>
    <s v="Asia"/>
    <n v="2010"/>
    <s v="$302M"/>
    <x v="1363"/>
  </r>
  <r>
    <s v="Human Interest"/>
    <s v="$1B"/>
    <d v="2021-08-04T00:00:00"/>
    <s v="Fintech"/>
    <s v="San Francisco"/>
    <s v="United States"/>
    <s v="North America"/>
    <n v="2015"/>
    <s v="$337M"/>
    <x v="1364"/>
  </r>
  <r>
    <s v="Human Interest"/>
    <s v="$1B"/>
    <d v="2021-08-04T00:00:00"/>
    <s v="Fintech"/>
    <s v="San Francisco"/>
    <s v="United States"/>
    <s v="North America"/>
    <n v="2015"/>
    <s v="$337M"/>
    <x v="1365"/>
  </r>
  <r>
    <s v="Human Interest"/>
    <s v="$1B"/>
    <d v="2021-08-04T00:00:00"/>
    <s v="Fintech"/>
    <s v="San Francisco"/>
    <s v="United States"/>
    <s v="North America"/>
    <n v="2015"/>
    <s v="$337M"/>
    <x v="1366"/>
  </r>
  <r>
    <s v="Ibotta"/>
    <s v="$1B"/>
    <d v="2019-08-06T00:00:00"/>
    <s v="Fintech"/>
    <s v="Denver"/>
    <s v="United States"/>
    <s v="North America"/>
    <n v="2011"/>
    <s v="$93M"/>
    <x v="1367"/>
  </r>
  <r>
    <s v="Ibotta"/>
    <s v="$1B"/>
    <d v="2019-08-06T00:00:00"/>
    <s v="Fintech"/>
    <s v="Denver"/>
    <s v="United States"/>
    <s v="North America"/>
    <n v="2011"/>
    <s v="$93M"/>
    <x v="1368"/>
  </r>
  <r>
    <s v="Ibotta"/>
    <s v="$1B"/>
    <d v="2019-08-06T00:00:00"/>
    <s v="Fintech"/>
    <s v="Denver"/>
    <s v="United States"/>
    <s v="North America"/>
    <n v="2011"/>
    <s v="$93M"/>
    <x v="109"/>
  </r>
  <r>
    <s v="iCarbonX"/>
    <s v="$1B"/>
    <d v="2016-04-12T00:00:00"/>
    <s v="Artificial intelligence"/>
    <s v="Shenzhen"/>
    <s v="China"/>
    <s v="Asia"/>
    <n v="2015"/>
    <s v="$200M"/>
    <x v="208"/>
  </r>
  <r>
    <s v="iCarbonX"/>
    <s v="$1B"/>
    <d v="2016-04-12T00:00:00"/>
    <s v="Artificial intelligence"/>
    <s v="Shenzhen"/>
    <s v="China"/>
    <s v="Asia"/>
    <n v="2015"/>
    <s v="$200M"/>
    <x v="1369"/>
  </r>
  <r>
    <s v="iFood"/>
    <s v="$1B"/>
    <d v="2018-11-13T00:00:00"/>
    <s v="Supply chain, logistics, &amp; delivery"/>
    <s v="Osasco"/>
    <s v="Brazil"/>
    <s v="South America"/>
    <n v="2011"/>
    <s v="$592M"/>
    <x v="1370"/>
  </r>
  <r>
    <s v="iFood"/>
    <s v="$1B"/>
    <d v="2018-11-13T00:00:00"/>
    <s v="Supply chain, logistics, &amp; delivery"/>
    <s v="Osasco"/>
    <s v="Brazil"/>
    <s v="South America"/>
    <n v="2011"/>
    <s v="$592M"/>
    <x v="1371"/>
  </r>
  <r>
    <s v="iFood"/>
    <s v="$1B"/>
    <d v="2018-11-13T00:00:00"/>
    <s v="Supply chain, logistics, &amp; delivery"/>
    <s v="Osasco"/>
    <s v="Brazil"/>
    <s v="South America"/>
    <n v="2011"/>
    <s v="$592M"/>
    <x v="1372"/>
  </r>
  <r>
    <s v="InFarm"/>
    <s v="$1B"/>
    <d v="2021-12-16T00:00:00"/>
    <s v="Other"/>
    <s v="Berlin"/>
    <s v="Germany"/>
    <s v="Europe"/>
    <n v="2013"/>
    <s v="$600M"/>
    <x v="239"/>
  </r>
  <r>
    <s v="InFarm"/>
    <s v="$1B"/>
    <d v="2021-12-16T00:00:00"/>
    <s v="Other"/>
    <s v="Berlin"/>
    <s v="Germany"/>
    <s v="Europe"/>
    <n v="2013"/>
    <s v="$600M"/>
    <x v="1272"/>
  </r>
  <r>
    <s v="InFarm"/>
    <s v="$1B"/>
    <d v="2021-12-16T00:00:00"/>
    <s v="Other"/>
    <s v="Berlin"/>
    <s v="Germany"/>
    <s v="Europe"/>
    <n v="2013"/>
    <s v="$600M"/>
    <x v="1071"/>
  </r>
  <r>
    <s v="Infobip"/>
    <s v="$1B"/>
    <d v="2020-07-30T00:00:00"/>
    <s v="Mobile &amp; telecommunications"/>
    <s v="Vodnjan"/>
    <s v="Croatia"/>
    <s v="Europe"/>
    <n v="2006"/>
    <s v="$200M"/>
    <x v="1373"/>
  </r>
  <r>
    <s v="Injective Protocol"/>
    <s v="$1B"/>
    <d v="2021-04-20T00:00:00"/>
    <s v="Fintech"/>
    <s v="New York"/>
    <s v="United States"/>
    <s v="North America"/>
    <n v="2018"/>
    <s v="$17M"/>
    <x v="806"/>
  </r>
  <r>
    <s v="Injective Protocol"/>
    <s v="$1B"/>
    <d v="2021-04-20T00:00:00"/>
    <s v="Fintech"/>
    <s v="New York"/>
    <s v="United States"/>
    <s v="North America"/>
    <n v="2018"/>
    <s v="$17M"/>
    <x v="1374"/>
  </r>
  <r>
    <s v="Injective Protocol"/>
    <s v="$1B"/>
    <d v="2021-04-20T00:00:00"/>
    <s v="Fintech"/>
    <s v="New York"/>
    <s v="United States"/>
    <s v="North America"/>
    <n v="2018"/>
    <s v="$17M"/>
    <x v="1375"/>
  </r>
  <r>
    <s v="Intellifusion"/>
    <s v="$1B"/>
    <d v="2019-03-22T00:00:00"/>
    <s v="Artificial intelligence"/>
    <s v="Shenzhen"/>
    <s v="China"/>
    <s v="Asia"/>
    <n v="2014"/>
    <s v="$173M"/>
    <x v="1376"/>
  </r>
  <r>
    <s v="Intellifusion"/>
    <s v="$1B"/>
    <d v="2019-03-22T00:00:00"/>
    <s v="Artificial intelligence"/>
    <s v="Shenzhen"/>
    <s v="China"/>
    <s v="Asia"/>
    <n v="2014"/>
    <s v="$173M"/>
    <x v="1377"/>
  </r>
  <r>
    <s v="Intellifusion"/>
    <s v="$1B"/>
    <d v="2019-03-22T00:00:00"/>
    <s v="Artificial intelligence"/>
    <s v="Shenzhen"/>
    <s v="China"/>
    <s v="Asia"/>
    <n v="2014"/>
    <s v="$173M"/>
    <x v="1378"/>
  </r>
  <r>
    <s v="Interos"/>
    <s v="$1B"/>
    <d v="2021-07-22T00:00:00"/>
    <s v="Fintech"/>
    <s v="Arlington"/>
    <s v="United States"/>
    <s v="North America"/>
    <n v="2005"/>
    <s v="$135M"/>
    <x v="331"/>
  </r>
  <r>
    <s v="Interos"/>
    <s v="$1B"/>
    <d v="2021-07-22T00:00:00"/>
    <s v="Fintech"/>
    <s v="Arlington"/>
    <s v="United States"/>
    <s v="North America"/>
    <n v="2005"/>
    <s v="$135M"/>
    <x v="1379"/>
  </r>
  <r>
    <s v="Interos"/>
    <s v="$1B"/>
    <d v="2021-07-22T00:00:00"/>
    <s v="Fintech"/>
    <s v="Arlington"/>
    <s v="United States"/>
    <s v="North America"/>
    <n v="2005"/>
    <s v="$135M"/>
    <x v="67"/>
  </r>
  <r>
    <s v="Iodine Software"/>
    <s v="$1B"/>
    <d v="2021-12-01T00:00:00"/>
    <s v="Data management &amp; analytics"/>
    <s v="Austin"/>
    <s v="United States"/>
    <s v="North America"/>
    <n v="2010"/>
    <s v="Unknown"/>
    <x v="989"/>
  </r>
  <r>
    <s v="Iodine Software"/>
    <s v="$1B"/>
    <d v="2021-12-01T00:00:00"/>
    <s v="Data management &amp; analytics"/>
    <s v="Austin"/>
    <s v="United States"/>
    <s v="North America"/>
    <n v="2010"/>
    <s v="Unknown"/>
    <x v="464"/>
  </r>
  <r>
    <s v="Iodine Software"/>
    <s v="$1B"/>
    <d v="2021-12-01T00:00:00"/>
    <s v="Data management &amp; analytics"/>
    <s v="Austin"/>
    <s v="United States"/>
    <s v="North America"/>
    <n v="2010"/>
    <s v="Unknown"/>
    <x v="417"/>
  </r>
  <r>
    <s v="JoyTunes"/>
    <s v="$1B"/>
    <d v="2021-06-21T00:00:00"/>
    <s v="Edtech"/>
    <s v="Tel Aviv"/>
    <s v="Israel"/>
    <s v="Asia"/>
    <n v="2011"/>
    <s v="$92M"/>
    <x v="1380"/>
  </r>
  <r>
    <s v="JoyTunes"/>
    <s v="$1B"/>
    <d v="2021-06-21T00:00:00"/>
    <s v="Edtech"/>
    <s v="Tel Aviv"/>
    <s v="Israel"/>
    <s v="Asia"/>
    <n v="2011"/>
    <s v="$92M"/>
    <x v="409"/>
  </r>
  <r>
    <s v="JoyTunes"/>
    <s v="$1B"/>
    <d v="2021-06-21T00:00:00"/>
    <s v="Edtech"/>
    <s v="Tel Aviv"/>
    <s v="Israel"/>
    <s v="Asia"/>
    <n v="2011"/>
    <s v="$92M"/>
    <x v="18"/>
  </r>
  <r>
    <s v="Kendra Scott"/>
    <s v="$1B"/>
    <d v="2016-12-21T00:00:00"/>
    <s v="Consumer &amp; retail"/>
    <s v="Austin"/>
    <s v="United States"/>
    <s v="North America"/>
    <n v="2002"/>
    <s v="Unknown"/>
    <x v="1381"/>
  </r>
  <r>
    <s v="Kendra Scott"/>
    <s v="$1B"/>
    <d v="2016-12-21T00:00:00"/>
    <s v="Consumer &amp; retail"/>
    <s v="Austin"/>
    <s v="United States"/>
    <s v="North America"/>
    <n v="2002"/>
    <s v="Unknown"/>
    <x v="99"/>
  </r>
  <r>
    <s v="Kitopi"/>
    <s v="$1B"/>
    <d v="2021-07-01T00:00:00"/>
    <s v="Supply chain, logistics, &amp; delivery"/>
    <s v="Dubai"/>
    <s v="United Arab Emirates"/>
    <s v="Asia"/>
    <n v="2018"/>
    <s v="$504M"/>
    <x v="1382"/>
  </r>
  <r>
    <s v="Kitopi"/>
    <s v="$1B"/>
    <d v="2021-07-01T00:00:00"/>
    <s v="Supply chain, logistics, &amp; delivery"/>
    <s v="Dubai"/>
    <s v="United Arab Emirates"/>
    <s v="Asia"/>
    <n v="2018"/>
    <s v="$504M"/>
    <x v="1383"/>
  </r>
  <r>
    <s v="Kitopi"/>
    <s v="$1B"/>
    <d v="2021-07-01T00:00:00"/>
    <s v="Supply chain, logistics, &amp; delivery"/>
    <s v="Dubai"/>
    <s v="United Arab Emirates"/>
    <s v="Asia"/>
    <n v="2018"/>
    <s v="$504M"/>
    <x v="1384"/>
  </r>
  <r>
    <s v="KnowBox"/>
    <s v="$1B"/>
    <d v="2019-05-30T00:00:00"/>
    <s v="Edtech"/>
    <s v="Beijing"/>
    <s v="China"/>
    <s v="Asia"/>
    <n v="2014"/>
    <s v="$306M"/>
    <x v="1385"/>
  </r>
  <r>
    <s v="KnowBox"/>
    <s v="$1B"/>
    <d v="2019-05-30T00:00:00"/>
    <s v="Edtech"/>
    <s v="Beijing"/>
    <s v="China"/>
    <s v="Asia"/>
    <n v="2014"/>
    <s v="$306M"/>
    <x v="1386"/>
  </r>
  <r>
    <s v="KnowBox"/>
    <s v="$1B"/>
    <d v="2019-05-30T00:00:00"/>
    <s v="Edtech"/>
    <s v="Beijing"/>
    <s v="China"/>
    <s v="Asia"/>
    <n v="2014"/>
    <s v="$306M"/>
    <x v="257"/>
  </r>
  <r>
    <s v="Kopi Kenangan"/>
    <s v="$1B"/>
    <d v="2021-12-27T00:00:00"/>
    <s v="Consumer &amp; retail"/>
    <s v="Jakarta"/>
    <s v="Indonesia"/>
    <s v="Asia"/>
    <n v="2017"/>
    <s v="$333M"/>
    <x v="1387"/>
  </r>
  <r>
    <s v="Kopi Kenangan"/>
    <s v="$1B"/>
    <d v="2021-12-27T00:00:00"/>
    <s v="Consumer &amp; retail"/>
    <s v="Jakarta"/>
    <s v="Indonesia"/>
    <s v="Asia"/>
    <n v="2017"/>
    <s v="$333M"/>
    <x v="40"/>
  </r>
  <r>
    <s v="Kopi Kenangan"/>
    <s v="$1B"/>
    <d v="2021-12-27T00:00:00"/>
    <s v="Consumer &amp; retail"/>
    <s v="Jakarta"/>
    <s v="Indonesia"/>
    <s v="Asia"/>
    <n v="2017"/>
    <s v="$333M"/>
    <x v="1269"/>
  </r>
  <r>
    <s v="Lamabang"/>
    <s v="$1B"/>
    <d v="2015-03-06T00:00:00"/>
    <s v="E-commerce &amp; direct-to-consumer"/>
    <s v="Shenzhen"/>
    <s v="China"/>
    <s v="Asia"/>
    <n v="2011"/>
    <s v="$130M"/>
    <x v="1388"/>
  </r>
  <r>
    <s v="Lamabang"/>
    <s v="$1B"/>
    <d v="2015-03-06T00:00:00"/>
    <s v="E-commerce &amp; direct-to-consumer"/>
    <s v="Shenzhen"/>
    <s v="China"/>
    <s v="Asia"/>
    <n v="2011"/>
    <s v="$130M"/>
    <x v="618"/>
  </r>
  <r>
    <s v="Lamabang"/>
    <s v="$1B"/>
    <d v="2015-03-06T00:00:00"/>
    <s v="E-commerce &amp; direct-to-consumer"/>
    <s v="Shenzhen"/>
    <s v="China"/>
    <s v="Asia"/>
    <n v="2011"/>
    <s v="$130M"/>
    <x v="1030"/>
  </r>
  <r>
    <s v="LayerZero Labs"/>
    <s v="$1B"/>
    <d v="2022-03-30T00:00:00"/>
    <s v="Internet software &amp; services"/>
    <s v="New York"/>
    <s v="United States"/>
    <s v="North America"/>
    <n v="2021"/>
    <s v="$143M"/>
    <x v="22"/>
  </r>
  <r>
    <s v="LayerZero Labs"/>
    <s v="$1B"/>
    <d v="2022-03-30T00:00:00"/>
    <s v="Internet software &amp; services"/>
    <s v="New York"/>
    <s v="United States"/>
    <s v="North America"/>
    <n v="2021"/>
    <s v="$143M"/>
    <x v="1389"/>
  </r>
  <r>
    <s v="LayerZero Labs"/>
    <s v="$1B"/>
    <d v="2022-03-30T00:00:00"/>
    <s v="Internet software &amp; services"/>
    <s v="New York"/>
    <s v="United States"/>
    <s v="North America"/>
    <n v="2021"/>
    <s v="$143M"/>
    <x v="160"/>
  </r>
  <r>
    <s v="Lessen"/>
    <s v="$1B"/>
    <d v="2021-11-30T00:00:00"/>
    <s v="Internet software &amp; services"/>
    <s v="Scottsdale"/>
    <s v="United States"/>
    <s v="North America"/>
    <n v="2019"/>
    <s v="$205M"/>
    <x v="10"/>
  </r>
  <r>
    <s v="Lessen"/>
    <s v="$1B"/>
    <d v="2021-11-30T00:00:00"/>
    <s v="Internet software &amp; services"/>
    <s v="Scottsdale"/>
    <s v="United States"/>
    <s v="North America"/>
    <n v="2019"/>
    <s v="$205M"/>
    <x v="52"/>
  </r>
  <r>
    <s v="Lessen"/>
    <s v="$1B"/>
    <d v="2021-11-30T00:00:00"/>
    <s v="Internet software &amp; services"/>
    <s v="Scottsdale"/>
    <s v="United States"/>
    <s v="North America"/>
    <n v="2019"/>
    <s v="$205M"/>
    <x v="1390"/>
  </r>
  <r>
    <s v="LetsGetChecked"/>
    <s v="$1B"/>
    <d v="2021-06-07T00:00:00"/>
    <s v="Health"/>
    <s v="Dublin"/>
    <s v="Ireland"/>
    <s v="Europe"/>
    <n v="2015"/>
    <s v="$263M"/>
    <x v="1391"/>
  </r>
  <r>
    <s v="LetsGetChecked"/>
    <s v="$1B"/>
    <d v="2021-06-07T00:00:00"/>
    <s v="Health"/>
    <s v="Dublin"/>
    <s v="Ireland"/>
    <s v="Europe"/>
    <n v="2015"/>
    <s v="$263M"/>
    <x v="273"/>
  </r>
  <r>
    <s v="LetsGetChecked"/>
    <s v="$1B"/>
    <d v="2021-06-07T00:00:00"/>
    <s v="Health"/>
    <s v="Dublin"/>
    <s v="Ireland"/>
    <s v="Europe"/>
    <n v="2015"/>
    <s v="$263M"/>
    <x v="1392"/>
  </r>
  <r>
    <s v="Licious"/>
    <s v="$1B"/>
    <d v="2021-10-05T00:00:00"/>
    <s v="E-commerce &amp; direct-to-consumer"/>
    <s v="Bengaluru"/>
    <s v="India"/>
    <s v="Asia"/>
    <n v="2015"/>
    <s v="$489M"/>
    <x v="1393"/>
  </r>
  <r>
    <s v="Licious"/>
    <s v="$1B"/>
    <d v="2021-10-05T00:00:00"/>
    <s v="E-commerce &amp; direct-to-consumer"/>
    <s v="Bengaluru"/>
    <s v="India"/>
    <s v="Asia"/>
    <n v="2015"/>
    <s v="$489M"/>
    <x v="518"/>
  </r>
  <r>
    <s v="Licious"/>
    <s v="$1B"/>
    <d v="2021-10-05T00:00:00"/>
    <s v="E-commerce &amp; direct-to-consumer"/>
    <s v="Bengaluru"/>
    <s v="India"/>
    <s v="Asia"/>
    <n v="2015"/>
    <s v="$489M"/>
    <x v="1394"/>
  </r>
  <r>
    <s v="LinkDoc Technology"/>
    <s v="$1B"/>
    <d v="2018-07-05T00:00:00"/>
    <s v="Health"/>
    <s v="Beijing"/>
    <s v="China"/>
    <s v="Asia"/>
    <n v="2014"/>
    <s v="$253M"/>
    <x v="1395"/>
  </r>
  <r>
    <s v="LinkDoc Technology"/>
    <s v="$1B"/>
    <d v="2018-07-05T00:00:00"/>
    <s v="Health"/>
    <s v="Beijing"/>
    <s v="China"/>
    <s v="Asia"/>
    <n v="2014"/>
    <s v="$253M"/>
    <x v="23"/>
  </r>
  <r>
    <s v="Locus Robotics"/>
    <s v="$1B"/>
    <d v="2021-02-17T00:00:00"/>
    <s v="Hardware"/>
    <s v="Wilmington"/>
    <s v="United States"/>
    <s v="North America"/>
    <n v="2014"/>
    <s v="$299M"/>
    <x v="676"/>
  </r>
  <r>
    <s v="Locus Robotics"/>
    <s v="$1B"/>
    <d v="2021-02-17T00:00:00"/>
    <s v="Hardware"/>
    <s v="Wilmington"/>
    <s v="United States"/>
    <s v="North America"/>
    <n v="2014"/>
    <s v="$299M"/>
    <x v="381"/>
  </r>
  <r>
    <s v="Locus Robotics"/>
    <s v="$1B"/>
    <d v="2021-02-17T00:00:00"/>
    <s v="Hardware"/>
    <s v="Wilmington"/>
    <s v="United States"/>
    <s v="North America"/>
    <n v="2014"/>
    <s v="$299M"/>
    <x v="160"/>
  </r>
  <r>
    <s v="Lookout"/>
    <s v="$1B"/>
    <d v="2013-10-10T00:00:00"/>
    <s v="Cybersecurity"/>
    <s v="San Francisco"/>
    <s v="United States"/>
    <s v="North America"/>
    <n v="2007"/>
    <s v="$282M"/>
    <x v="157"/>
  </r>
  <r>
    <s v="Lookout"/>
    <s v="$1B"/>
    <d v="2013-10-10T00:00:00"/>
    <s v="Cybersecurity"/>
    <s v="San Francisco"/>
    <s v="United States"/>
    <s v="North America"/>
    <n v="2007"/>
    <s v="$282M"/>
    <x v="55"/>
  </r>
  <r>
    <s v="Lookout"/>
    <s v="$1B"/>
    <d v="2013-10-10T00:00:00"/>
    <s v="Cybersecurity"/>
    <s v="San Francisco"/>
    <s v="United States"/>
    <s v="North America"/>
    <n v="2007"/>
    <s v="$282M"/>
    <x v="426"/>
  </r>
  <r>
    <s v="Lydia"/>
    <s v="$1B"/>
    <d v="2021-12-08T00:00:00"/>
    <s v="Fintech"/>
    <s v="Paris"/>
    <s v="France"/>
    <s v="Europe"/>
    <n v="2011"/>
    <s v="$263M"/>
    <x v="1396"/>
  </r>
  <r>
    <s v="Lydia"/>
    <s v="$1B"/>
    <d v="2021-12-08T00:00:00"/>
    <s v="Fintech"/>
    <s v="Paris"/>
    <s v="France"/>
    <s v="Europe"/>
    <n v="2011"/>
    <s v="$263M"/>
    <x v="1397"/>
  </r>
  <r>
    <s v="Lydia"/>
    <s v="$1B"/>
    <d v="2021-12-08T00:00:00"/>
    <s v="Fintech"/>
    <s v="Paris"/>
    <s v="France"/>
    <s v="Europe"/>
    <n v="2011"/>
    <s v="$263M"/>
    <x v="56"/>
  </r>
  <r>
    <s v="MadeiraMadeira"/>
    <s v="$1B"/>
    <d v="2021-01-07T00:00:00"/>
    <s v="E-commerce &amp; direct-to-consumer"/>
    <s v="Parana"/>
    <s v="Brazil"/>
    <s v="South America"/>
    <n v="2009"/>
    <s v="$336M"/>
    <x v="1398"/>
  </r>
  <r>
    <s v="MadeiraMadeira"/>
    <s v="$1B"/>
    <d v="2021-01-07T00:00:00"/>
    <s v="E-commerce &amp; direct-to-consumer"/>
    <s v="Parana"/>
    <s v="Brazil"/>
    <s v="South America"/>
    <n v="2009"/>
    <s v="$336M"/>
    <x v="3"/>
  </r>
  <r>
    <s v="MadeiraMadeira"/>
    <s v="$1B"/>
    <d v="2021-01-07T00:00:00"/>
    <s v="E-commerce &amp; direct-to-consumer"/>
    <s v="Parana"/>
    <s v="Brazil"/>
    <s v="South America"/>
    <n v="2009"/>
    <s v="$336M"/>
    <x v="711"/>
  </r>
  <r>
    <s v="Maimai"/>
    <s v="$1B"/>
    <d v="2017-11-15T00:00:00"/>
    <s v="Mobile &amp; telecommunications"/>
    <s v="Beijing"/>
    <s v="China"/>
    <s v="Asia"/>
    <n v="2013"/>
    <s v="$300M"/>
    <x v="1399"/>
  </r>
  <r>
    <s v="Maimai"/>
    <s v="$1B"/>
    <d v="2017-11-15T00:00:00"/>
    <s v="Mobile &amp; telecommunications"/>
    <s v="Beijing"/>
    <s v="China"/>
    <s v="Asia"/>
    <n v="2013"/>
    <s v="$300M"/>
    <x v="50"/>
  </r>
  <r>
    <s v="Maimai"/>
    <s v="$1B"/>
    <d v="2017-11-15T00:00:00"/>
    <s v="Mobile &amp; telecommunications"/>
    <s v="Beijing"/>
    <s v="China"/>
    <s v="Asia"/>
    <n v="2013"/>
    <s v="$300M"/>
    <x v="140"/>
  </r>
  <r>
    <s v="Mammoth Biosciences"/>
    <s v="$1B"/>
    <d v="2021-09-09T00:00:00"/>
    <s v="Health"/>
    <s v="Brisbane"/>
    <s v="United States"/>
    <s v="North America"/>
    <n v="2017"/>
    <s v="$265M"/>
    <x v="1400"/>
  </r>
  <r>
    <s v="Mammoth Biosciences"/>
    <s v="$1B"/>
    <d v="2021-09-09T00:00:00"/>
    <s v="Health"/>
    <s v="Brisbane"/>
    <s v="United States"/>
    <s v="North America"/>
    <n v="2017"/>
    <s v="$265M"/>
    <x v="1401"/>
  </r>
  <r>
    <s v="Mammoth Biosciences"/>
    <s v="$1B"/>
    <d v="2021-09-09T00:00:00"/>
    <s v="Health"/>
    <s v="Brisbane"/>
    <s v="United States"/>
    <s v="North America"/>
    <n v="2017"/>
    <s v="$265M"/>
    <x v="1402"/>
  </r>
  <r>
    <s v="Masterworks"/>
    <s v="$1B"/>
    <d v="2021-10-05T00:00:00"/>
    <s v="Fintech"/>
    <s v="New York"/>
    <s v="United States"/>
    <s v="North America"/>
    <n v="2017"/>
    <s v="$110M"/>
    <x v="1056"/>
  </r>
  <r>
    <s v="Masterworks"/>
    <s v="$1B"/>
    <d v="2021-10-05T00:00:00"/>
    <s v="Fintech"/>
    <s v="New York"/>
    <s v="United States"/>
    <s v="North America"/>
    <n v="2017"/>
    <s v="$110M"/>
    <x v="581"/>
  </r>
  <r>
    <s v="Masterworks"/>
    <s v="$1B"/>
    <d v="2021-10-05T00:00:00"/>
    <s v="Fintech"/>
    <s v="New York"/>
    <s v="United States"/>
    <s v="North America"/>
    <n v="2017"/>
    <s v="$110M"/>
    <x v="1403"/>
  </r>
  <r>
    <s v="Maven Clinic"/>
    <s v="$1B"/>
    <d v="2021-08-17T00:00:00"/>
    <s v="Health"/>
    <s v="New York"/>
    <s v="United States"/>
    <s v="North America"/>
    <n v="2014"/>
    <s v="$202M"/>
    <x v="1404"/>
  </r>
  <r>
    <s v="Maven Clinic"/>
    <s v="$1B"/>
    <d v="2021-08-17T00:00:00"/>
    <s v="Health"/>
    <s v="New York"/>
    <s v="United States"/>
    <s v="North America"/>
    <n v="2014"/>
    <s v="$202M"/>
    <x v="875"/>
  </r>
  <r>
    <s v="Maven Clinic"/>
    <s v="$1B"/>
    <d v="2021-08-17T00:00:00"/>
    <s v="Health"/>
    <s v="New York"/>
    <s v="United States"/>
    <s v="North America"/>
    <n v="2014"/>
    <s v="$202M"/>
    <x v="14"/>
  </r>
  <r>
    <s v="MediaMath"/>
    <s v="$1B"/>
    <d v="2018-07-10T00:00:00"/>
    <s v="Internet software &amp; services"/>
    <s v="New York"/>
    <s v="United States"/>
    <s v="North America"/>
    <n v="2007"/>
    <s v="$325M"/>
    <x v="1405"/>
  </r>
  <r>
    <s v="MediaMath"/>
    <s v="$1B"/>
    <d v="2018-07-10T00:00:00"/>
    <s v="Internet software &amp; services"/>
    <s v="New York"/>
    <s v="United States"/>
    <s v="North America"/>
    <n v="2007"/>
    <s v="$325M"/>
    <x v="533"/>
  </r>
  <r>
    <s v="MediaMath"/>
    <s v="$1B"/>
    <d v="2018-07-10T00:00:00"/>
    <s v="Internet software &amp; services"/>
    <s v="New York"/>
    <s v="United States"/>
    <s v="North America"/>
    <n v="2007"/>
    <s v="$325M"/>
    <x v="1406"/>
  </r>
  <r>
    <s v="Meero"/>
    <s v="$1B"/>
    <d v="2019-06-18T00:00:00"/>
    <s v="Artificial intelligence"/>
    <s v="Paris"/>
    <s v="France"/>
    <s v="Europe"/>
    <n v="2016"/>
    <s v="$293M"/>
    <x v="221"/>
  </r>
  <r>
    <s v="Meero"/>
    <s v="$1B"/>
    <d v="2019-06-18T00:00:00"/>
    <s v="Artificial intelligence"/>
    <s v="Paris"/>
    <s v="France"/>
    <s v="Europe"/>
    <n v="2016"/>
    <s v="$293M"/>
    <x v="839"/>
  </r>
  <r>
    <s v="Meero"/>
    <s v="$1B"/>
    <d v="2019-06-18T00:00:00"/>
    <s v="Artificial intelligence"/>
    <s v="Paris"/>
    <s v="France"/>
    <s v="Europe"/>
    <n v="2016"/>
    <s v="$293M"/>
    <x v="794"/>
  </r>
  <r>
    <s v="Mensa Brands"/>
    <s v="$1B"/>
    <d v="2021-11-16T00:00:00"/>
    <s v="Other"/>
    <s v="Bengaluru"/>
    <s v="India"/>
    <s v="Asia"/>
    <n v="2021"/>
    <s v="$218M"/>
    <x v="46"/>
  </r>
  <r>
    <s v="Mensa Brands"/>
    <s v="$1B"/>
    <d v="2021-11-16T00:00:00"/>
    <s v="Other"/>
    <s v="Bengaluru"/>
    <s v="India"/>
    <s v="Asia"/>
    <n v="2021"/>
    <s v="$218M"/>
    <x v="305"/>
  </r>
  <r>
    <s v="Mensa Brands"/>
    <s v="$1B"/>
    <d v="2021-11-16T00:00:00"/>
    <s v="Other"/>
    <s v="Bengaluru"/>
    <s v="India"/>
    <s v="Asia"/>
    <n v="2021"/>
    <s v="$218M"/>
    <x v="99"/>
  </r>
  <r>
    <s v="Mia.com"/>
    <s v="$1B"/>
    <d v="2015-09-08T00:00:00"/>
    <s v="E-commerce &amp; direct-to-consumer"/>
    <s v="Beijing"/>
    <s v="China"/>
    <s v="Asia"/>
    <n v="2011"/>
    <s v="$232M"/>
    <x v="0"/>
  </r>
  <r>
    <s v="Mia.com"/>
    <s v="$1B"/>
    <d v="2015-09-08T00:00:00"/>
    <s v="E-commerce &amp; direct-to-consumer"/>
    <s v="Beijing"/>
    <s v="China"/>
    <s v="Asia"/>
    <n v="2011"/>
    <s v="$232M"/>
    <x v="44"/>
  </r>
  <r>
    <s v="Mia.com"/>
    <s v="$1B"/>
    <d v="2015-09-08T00:00:00"/>
    <s v="E-commerce &amp; direct-to-consumer"/>
    <s v="Beijing"/>
    <s v="China"/>
    <s v="Asia"/>
    <n v="2011"/>
    <s v="$232M"/>
    <x v="1407"/>
  </r>
  <r>
    <s v="Minio"/>
    <s v="$1B"/>
    <d v="2022-01-26T00:00:00"/>
    <s v="Data management &amp; analytics"/>
    <s v="Palo Alto"/>
    <s v="United States"/>
    <s v="North America"/>
    <n v="2014"/>
    <s v="$126M"/>
    <x v="70"/>
  </r>
  <r>
    <s v="Minio"/>
    <s v="$1B"/>
    <d v="2022-01-26T00:00:00"/>
    <s v="Data management &amp; analytics"/>
    <s v="Palo Alto"/>
    <s v="United States"/>
    <s v="North America"/>
    <n v="2014"/>
    <s v="$126M"/>
    <x v="458"/>
  </r>
  <r>
    <s v="Minio"/>
    <s v="$1B"/>
    <d v="2022-01-26T00:00:00"/>
    <s v="Data management &amp; analytics"/>
    <s v="Palo Alto"/>
    <s v="United States"/>
    <s v="North America"/>
    <n v="2014"/>
    <s v="$126M"/>
    <x v="366"/>
  </r>
  <r>
    <s v="Mobvoi"/>
    <s v="$1B"/>
    <d v="2017-04-06T00:00:00"/>
    <s v="Consumer &amp; retail"/>
    <s v="Beijing"/>
    <s v="China"/>
    <s v="Asia"/>
    <n v="2012"/>
    <s v="$252M"/>
    <x v="0"/>
  </r>
  <r>
    <s v="Mobvoi"/>
    <s v="$1B"/>
    <d v="2017-04-06T00:00:00"/>
    <s v="Consumer &amp; retail"/>
    <s v="Beijing"/>
    <s v="China"/>
    <s v="Asia"/>
    <n v="2012"/>
    <s v="$252M"/>
    <x v="1"/>
  </r>
  <r>
    <s v="Mobvoi"/>
    <s v="$1B"/>
    <d v="2017-04-06T00:00:00"/>
    <s v="Consumer &amp; retail"/>
    <s v="Beijing"/>
    <s v="China"/>
    <s v="Asia"/>
    <n v="2012"/>
    <s v="$252M"/>
    <x v="44"/>
  </r>
  <r>
    <s v="Moka"/>
    <s v="$1B"/>
    <d v="2021-11-02T00:00:00"/>
    <s v="Internet software &amp; services"/>
    <s v="Beijing"/>
    <s v="China"/>
    <s v="Asia"/>
    <n v="2015"/>
    <s v="$144M"/>
    <x v="43"/>
  </r>
  <r>
    <s v="Moka"/>
    <s v="$1B"/>
    <d v="2021-11-02T00:00:00"/>
    <s v="Internet software &amp; services"/>
    <s v="Beijing"/>
    <s v="China"/>
    <s v="Asia"/>
    <n v="2015"/>
    <s v="$144M"/>
    <x v="857"/>
  </r>
  <r>
    <s v="Moka"/>
    <s v="$1B"/>
    <d v="2021-11-02T00:00:00"/>
    <s v="Internet software &amp; services"/>
    <s v="Beijing"/>
    <s v="China"/>
    <s v="Asia"/>
    <n v="2015"/>
    <s v="$144M"/>
    <x v="1408"/>
  </r>
  <r>
    <s v="Momenta"/>
    <s v="$1B"/>
    <d v="2018-10-17T00:00:00"/>
    <s v="Artificial intelligence"/>
    <s v="Beijing"/>
    <s v="China"/>
    <s v="Asia"/>
    <n v="2016"/>
    <s v="$1B"/>
    <x v="1409"/>
  </r>
  <r>
    <s v="Momenta"/>
    <s v="$1B"/>
    <d v="2018-10-17T00:00:00"/>
    <s v="Artificial intelligence"/>
    <s v="Beijing"/>
    <s v="China"/>
    <s v="Asia"/>
    <n v="2016"/>
    <s v="$1B"/>
    <x v="56"/>
  </r>
  <r>
    <s v="Momenta"/>
    <s v="$1B"/>
    <d v="2018-10-17T00:00:00"/>
    <s v="Artificial intelligence"/>
    <s v="Beijing"/>
    <s v="China"/>
    <s v="Asia"/>
    <n v="2016"/>
    <s v="$1B"/>
    <x v="8"/>
  </r>
  <r>
    <s v="Morning Consult"/>
    <s v="$1B"/>
    <d v="2021-06-08T00:00:00"/>
    <s v="Internet software &amp; services"/>
    <s v="Washington DC"/>
    <s v="United States"/>
    <s v="North America"/>
    <n v="2014"/>
    <s v="$91M"/>
    <x v="1410"/>
  </r>
  <r>
    <s v="Morning Consult"/>
    <s v="$1B"/>
    <d v="2021-06-08T00:00:00"/>
    <s v="Internet software &amp; services"/>
    <s v="Washington DC"/>
    <s v="United States"/>
    <s v="North America"/>
    <n v="2014"/>
    <s v="$91M"/>
    <x v="538"/>
  </r>
  <r>
    <s v="Morning Consult"/>
    <s v="$1B"/>
    <d v="2021-06-08T00:00:00"/>
    <s v="Internet software &amp; services"/>
    <s v="Washington DC"/>
    <s v="United States"/>
    <s v="North America"/>
    <n v="2014"/>
    <s v="$91M"/>
    <x v="1411"/>
  </r>
  <r>
    <s v="Movile"/>
    <s v="$1B"/>
    <d v="2018-07-12T00:00:00"/>
    <s v="Mobile &amp; telecommunications"/>
    <s v="Sao Paulo"/>
    <s v="Brazil"/>
    <s v="South America"/>
    <n v="1998"/>
    <s v="$588M"/>
    <x v="1412"/>
  </r>
  <r>
    <s v="Movile"/>
    <s v="$1B"/>
    <d v="2018-07-12T00:00:00"/>
    <s v="Mobile &amp; telecommunications"/>
    <s v="Sao Paulo"/>
    <s v="Brazil"/>
    <s v="South America"/>
    <n v="1998"/>
    <s v="$588M"/>
    <x v="1413"/>
  </r>
  <r>
    <s v="Movile"/>
    <s v="$1B"/>
    <d v="2018-07-12T00:00:00"/>
    <s v="Mobile &amp; telecommunications"/>
    <s v="Sao Paulo"/>
    <s v="Brazil"/>
    <s v="South America"/>
    <n v="1998"/>
    <s v="$588M"/>
    <x v="255"/>
  </r>
  <r>
    <s v="Mux"/>
    <s v="$1B"/>
    <d v="2021-04-30T00:00:00"/>
    <s v="Internet software &amp; services"/>
    <s v="San Francisco"/>
    <s v="United States"/>
    <s v="North America"/>
    <n v="2015"/>
    <s v="$174M"/>
    <x v="46"/>
  </r>
  <r>
    <s v="Mux"/>
    <s v="$1B"/>
    <d v="2021-04-30T00:00:00"/>
    <s v="Internet software &amp; services"/>
    <s v="San Francisco"/>
    <s v="United States"/>
    <s v="North America"/>
    <n v="2015"/>
    <s v="$174M"/>
    <x v="1414"/>
  </r>
  <r>
    <s v="Mux"/>
    <s v="$1B"/>
    <d v="2021-04-30T00:00:00"/>
    <s v="Internet software &amp; services"/>
    <s v="San Francisco"/>
    <s v="United States"/>
    <s v="North America"/>
    <n v="2015"/>
    <s v="$174M"/>
    <x v="34"/>
  </r>
  <r>
    <s v="Nature's Fynd"/>
    <s v="$1B"/>
    <d v="2021-07-19T00:00:00"/>
    <s v="Other"/>
    <s v="Chicago"/>
    <s v="United States"/>
    <s v="North America"/>
    <n v="2012"/>
    <s v="$463M"/>
    <x v="1415"/>
  </r>
  <r>
    <s v="Nature's Fynd"/>
    <s v="$1B"/>
    <d v="2021-07-19T00:00:00"/>
    <s v="Other"/>
    <s v="Chicago"/>
    <s v="United States"/>
    <s v="North America"/>
    <n v="2012"/>
    <s v="$463M"/>
    <x v="1416"/>
  </r>
  <r>
    <s v="Nature's Fynd"/>
    <s v="$1B"/>
    <d v="2021-07-19T00:00:00"/>
    <s v="Other"/>
    <s v="Chicago"/>
    <s v="United States"/>
    <s v="North America"/>
    <n v="2012"/>
    <s v="$463M"/>
    <x v="1417"/>
  </r>
  <r>
    <s v="Newlink Group"/>
    <s v="$1B"/>
    <d v="2020-07-10T00:00:00"/>
    <s v="E-commerce &amp; direct-to-consumer"/>
    <s v="Beijing"/>
    <s v="China"/>
    <s v="Asia"/>
    <n v="2016"/>
    <s v="$655M"/>
    <x v="1418"/>
  </r>
  <r>
    <s v="Newlink Group"/>
    <s v="$1B"/>
    <d v="2020-07-10T00:00:00"/>
    <s v="E-commerce &amp; direct-to-consumer"/>
    <s v="Beijing"/>
    <s v="China"/>
    <s v="Asia"/>
    <n v="2016"/>
    <s v="$655M"/>
    <x v="1337"/>
  </r>
  <r>
    <s v="Newlink Group"/>
    <s v="$1B"/>
    <d v="2020-07-10T00:00:00"/>
    <s v="E-commerce &amp; direct-to-consumer"/>
    <s v="Beijing"/>
    <s v="China"/>
    <s v="Asia"/>
    <n v="2016"/>
    <s v="$655M"/>
    <x v="1419"/>
  </r>
  <r>
    <s v="News Break"/>
    <s v="$1B"/>
    <d v="2021-01-07T00:00:00"/>
    <s v="Internet software &amp; services"/>
    <s v="Mountain View"/>
    <s v="United States"/>
    <s v="North America"/>
    <n v="2015"/>
    <s v="$151M"/>
    <x v="110"/>
  </r>
  <r>
    <s v="News Break"/>
    <s v="$1B"/>
    <d v="2021-01-07T00:00:00"/>
    <s v="Internet software &amp; services"/>
    <s v="Mountain View"/>
    <s v="United States"/>
    <s v="North America"/>
    <n v="2015"/>
    <s v="$151M"/>
    <x v="1420"/>
  </r>
  <r>
    <s v="News Break"/>
    <s v="$1B"/>
    <d v="2021-01-07T00:00:00"/>
    <s v="Internet software &amp; services"/>
    <s v="Mountain View"/>
    <s v="United States"/>
    <s v="North America"/>
    <n v="2015"/>
    <s v="$151M"/>
    <x v="44"/>
  </r>
  <r>
    <s v="Newsela"/>
    <s v="$1B"/>
    <d v="2021-02-25T00:00:00"/>
    <s v="Internet software &amp; services"/>
    <s v="New York"/>
    <s v="United States"/>
    <s v="North America"/>
    <n v="2013"/>
    <s v="$172M"/>
    <x v="1421"/>
  </r>
  <r>
    <s v="Newsela"/>
    <s v="$1B"/>
    <d v="2021-02-25T00:00:00"/>
    <s v="Internet software &amp; services"/>
    <s v="New York"/>
    <s v="United States"/>
    <s v="North America"/>
    <n v="2013"/>
    <s v="$172M"/>
    <x v="48"/>
  </r>
  <r>
    <s v="Newsela"/>
    <s v="$1B"/>
    <d v="2021-02-25T00:00:00"/>
    <s v="Internet software &amp; services"/>
    <s v="New York"/>
    <s v="United States"/>
    <s v="North America"/>
    <n v="2013"/>
    <s v="$172M"/>
    <x v="860"/>
  </r>
  <r>
    <s v="NIUM"/>
    <s v="$1B"/>
    <d v="2021-07-13T00:00:00"/>
    <s v="Fintech"/>
    <m/>
    <s v="Singapore"/>
    <s v="Asia"/>
    <n v="2014"/>
    <s v="$285M"/>
    <x v="1422"/>
  </r>
  <r>
    <s v="NIUM"/>
    <s v="$1B"/>
    <d v="2021-07-13T00:00:00"/>
    <s v="Fintech"/>
    <m/>
    <s v="Singapore"/>
    <s v="Asia"/>
    <n v="2014"/>
    <s v="$285M"/>
    <x v="839"/>
  </r>
  <r>
    <s v="NIUM"/>
    <s v="$1B"/>
    <d v="2021-07-13T00:00:00"/>
    <s v="Fintech"/>
    <m/>
    <s v="Singapore"/>
    <s v="Asia"/>
    <n v="2014"/>
    <s v="$285M"/>
    <x v="1423"/>
  </r>
  <r>
    <s v="NoBroker"/>
    <s v="$1B"/>
    <d v="2021-11-23T00:00:00"/>
    <s v="Internet software &amp; services"/>
    <s v="Bengaluru"/>
    <s v="India"/>
    <s v="Asia"/>
    <n v="2014"/>
    <s v="$424M"/>
    <x v="197"/>
  </r>
  <r>
    <s v="NoBroker"/>
    <s v="$1B"/>
    <d v="2021-11-23T00:00:00"/>
    <s v="Internet software &amp; services"/>
    <s v="Bengaluru"/>
    <s v="India"/>
    <s v="Asia"/>
    <n v="2014"/>
    <s v="$424M"/>
    <x v="365"/>
  </r>
  <r>
    <s v="NoBroker"/>
    <s v="$1B"/>
    <d v="2021-11-23T00:00:00"/>
    <s v="Internet software &amp; services"/>
    <s v="Bengaluru"/>
    <s v="India"/>
    <s v="Asia"/>
    <n v="2014"/>
    <s v="$424M"/>
    <x v="525"/>
  </r>
  <r>
    <s v="Noname Security"/>
    <s v="$1B"/>
    <d v="2021-12-15T00:00:00"/>
    <s v="Cybersecurity"/>
    <s v="Palo Alto"/>
    <s v="United States"/>
    <s v="North America"/>
    <n v="2020"/>
    <s v="$220M"/>
    <x v="249"/>
  </r>
  <r>
    <s v="Noname Security"/>
    <s v="$1B"/>
    <d v="2021-12-15T00:00:00"/>
    <s v="Cybersecurity"/>
    <s v="Palo Alto"/>
    <s v="United States"/>
    <s v="North America"/>
    <n v="2020"/>
    <s v="$220M"/>
    <x v="112"/>
  </r>
  <r>
    <s v="Noname Security"/>
    <s v="$1B"/>
    <d v="2021-12-15T00:00:00"/>
    <s v="Cybersecurity"/>
    <s v="Palo Alto"/>
    <s v="United States"/>
    <s v="North America"/>
    <n v="2020"/>
    <s v="$220M"/>
    <x v="1424"/>
  </r>
  <r>
    <s v="Numbrs"/>
    <s v="$1B"/>
    <d v="2019-08-22T00:00:00"/>
    <s v="Fintech"/>
    <s v="Zurich"/>
    <s v="Switzerland"/>
    <s v="Europe"/>
    <n v="1999"/>
    <s v="$105M"/>
    <x v="1425"/>
  </r>
  <r>
    <s v="Numbrs"/>
    <s v="$1B"/>
    <d v="2019-08-22T00:00:00"/>
    <s v="Fintech"/>
    <s v="Zurich"/>
    <s v="Switzerland"/>
    <s v="Europe"/>
    <n v="1999"/>
    <s v="$105M"/>
    <x v="1426"/>
  </r>
  <r>
    <s v="Omada Health"/>
    <s v="$1B"/>
    <d v="2022-02-23T00:00:00"/>
    <s v="Health"/>
    <s v="San Francisco"/>
    <s v="United States"/>
    <s v="North America"/>
    <n v="2011"/>
    <s v="$449M"/>
    <x v="1427"/>
  </r>
  <r>
    <s v="Omada Health"/>
    <s v="$1B"/>
    <d v="2022-02-23T00:00:00"/>
    <s v="Health"/>
    <s v="San Francisco"/>
    <s v="United States"/>
    <s v="North America"/>
    <n v="2011"/>
    <s v="$449M"/>
    <x v="1428"/>
  </r>
  <r>
    <s v="Omada Health"/>
    <s v="$1B"/>
    <d v="2022-02-23T00:00:00"/>
    <s v="Health"/>
    <s v="San Francisco"/>
    <s v="United States"/>
    <s v="North America"/>
    <n v="2011"/>
    <s v="$449M"/>
    <x v="34"/>
  </r>
  <r>
    <s v="Omio"/>
    <s v="$1B"/>
    <d v="2018-10-23T00:00:00"/>
    <s v="Travel"/>
    <s v="Berlin"/>
    <s v="Germany"/>
    <s v="Europe"/>
    <n v="2013"/>
    <s v="$396M"/>
    <x v="1429"/>
  </r>
  <r>
    <s v="Omio"/>
    <s v="$1B"/>
    <d v="2018-10-23T00:00:00"/>
    <s v="Travel"/>
    <s v="Berlin"/>
    <s v="Germany"/>
    <s v="Europe"/>
    <n v="2013"/>
    <s v="$396M"/>
    <x v="24"/>
  </r>
  <r>
    <s v="Omio"/>
    <s v="$1B"/>
    <d v="2018-10-23T00:00:00"/>
    <s v="Travel"/>
    <s v="Berlin"/>
    <s v="Germany"/>
    <s v="Europe"/>
    <n v="2013"/>
    <s v="$396M"/>
    <x v="23"/>
  </r>
  <r>
    <s v="ONE"/>
    <s v="$1B"/>
    <d v="2021-12-08T00:00:00"/>
    <s v="Internet software &amp; services"/>
    <m/>
    <s v="Singapore"/>
    <s v="Asia"/>
    <n v="2011"/>
    <s v="$515M"/>
    <x v="784"/>
  </r>
  <r>
    <s v="ONE"/>
    <s v="$1B"/>
    <d v="2021-12-08T00:00:00"/>
    <s v="Internet software &amp; services"/>
    <m/>
    <s v="Singapore"/>
    <s v="Asia"/>
    <n v="2011"/>
    <s v="$515M"/>
    <x v="1430"/>
  </r>
  <r>
    <s v="ONE"/>
    <s v="$1B"/>
    <d v="2021-12-08T00:00:00"/>
    <s v="Internet software &amp; services"/>
    <m/>
    <s v="Singapore"/>
    <s v="Asia"/>
    <n v="2011"/>
    <s v="$515M"/>
    <x v="852"/>
  </r>
  <r>
    <s v="OpenWeb"/>
    <s v="$1B"/>
    <d v="2021-11-09T00:00:00"/>
    <s v="Internet software &amp; services"/>
    <s v="New York"/>
    <s v="United States"/>
    <s v="North America"/>
    <n v="2012"/>
    <s v="$223M"/>
    <x v="249"/>
  </r>
  <r>
    <s v="OpenWeb"/>
    <s v="$1B"/>
    <d v="2021-11-09T00:00:00"/>
    <s v="Internet software &amp; services"/>
    <s v="New York"/>
    <s v="United States"/>
    <s v="North America"/>
    <n v="2012"/>
    <s v="$223M"/>
    <x v="47"/>
  </r>
  <r>
    <s v="OpenWeb"/>
    <s v="$1B"/>
    <d v="2021-11-09T00:00:00"/>
    <s v="Internet software &amp; services"/>
    <s v="New York"/>
    <s v="United States"/>
    <s v="North America"/>
    <n v="2012"/>
    <s v="$223M"/>
    <x v="1431"/>
  </r>
  <r>
    <s v="Orbbec Technology"/>
    <s v="$1B"/>
    <d v="2018-05-21T00:00:00"/>
    <s v="Hardware"/>
    <s v="Shenzhen"/>
    <s v="China"/>
    <s v="Asia"/>
    <n v="2013"/>
    <s v="$200M"/>
    <x v="1432"/>
  </r>
  <r>
    <s v="Orbbec Technology"/>
    <s v="$1B"/>
    <d v="2018-05-21T00:00:00"/>
    <s v="Hardware"/>
    <s v="Shenzhen"/>
    <s v="China"/>
    <s v="Asia"/>
    <n v="2013"/>
    <s v="$200M"/>
    <x v="758"/>
  </r>
  <r>
    <s v="Orbbec Technology"/>
    <s v="$1B"/>
    <d v="2018-05-21T00:00:00"/>
    <s v="Hardware"/>
    <s v="Shenzhen"/>
    <s v="China"/>
    <s v="Asia"/>
    <n v="2013"/>
    <s v="$200M"/>
    <x v="1224"/>
  </r>
  <r>
    <s v="Orca Bio"/>
    <s v="$1B"/>
    <d v="2020-06-17T00:00:00"/>
    <s v="Health"/>
    <s v="Menlo Park"/>
    <s v="United States"/>
    <s v="North America"/>
    <n v="2016"/>
    <s v="$192M"/>
    <x v="60"/>
  </r>
  <r>
    <s v="Orca Bio"/>
    <s v="$1B"/>
    <d v="2020-06-17T00:00:00"/>
    <s v="Health"/>
    <s v="Menlo Park"/>
    <s v="United States"/>
    <s v="North America"/>
    <n v="2016"/>
    <s v="$192M"/>
    <x v="545"/>
  </r>
  <r>
    <s v="Orca Bio"/>
    <s v="$1B"/>
    <d v="2020-06-17T00:00:00"/>
    <s v="Health"/>
    <s v="Menlo Park"/>
    <s v="United States"/>
    <s v="North America"/>
    <n v="2016"/>
    <s v="$192M"/>
    <x v="485"/>
  </r>
  <r>
    <s v="Orchard"/>
    <s v="$1B"/>
    <d v="2021-09-09T00:00:00"/>
    <s v="Fintech"/>
    <s v="New York"/>
    <s v="United States"/>
    <s v="North America"/>
    <n v="2017"/>
    <s v="$252M"/>
    <x v="658"/>
  </r>
  <r>
    <s v="Orchard"/>
    <s v="$1B"/>
    <d v="2021-09-09T00:00:00"/>
    <s v="Fintech"/>
    <s v="New York"/>
    <s v="United States"/>
    <s v="North America"/>
    <n v="2017"/>
    <s v="$252M"/>
    <x v="1433"/>
  </r>
  <r>
    <s v="Orchard"/>
    <s v="$1B"/>
    <d v="2021-09-09T00:00:00"/>
    <s v="Fintech"/>
    <s v="New York"/>
    <s v="United States"/>
    <s v="North America"/>
    <n v="2017"/>
    <s v="$252M"/>
    <x v="278"/>
  </r>
  <r>
    <s v="Owkin"/>
    <s v="$1B"/>
    <d v="2021-11-18T00:00:00"/>
    <s v="Artificial intelligence"/>
    <s v="New York"/>
    <s v="United States"/>
    <s v="North America"/>
    <n v="2016"/>
    <s v="$254M"/>
    <x v="296"/>
  </r>
  <r>
    <s v="Owkin"/>
    <s v="$1B"/>
    <d v="2021-11-18T00:00:00"/>
    <s v="Artificial intelligence"/>
    <s v="New York"/>
    <s v="United States"/>
    <s v="North America"/>
    <n v="2016"/>
    <s v="$254M"/>
    <x v="1434"/>
  </r>
  <r>
    <s v="Owkin"/>
    <s v="$1B"/>
    <d v="2021-11-18T00:00:00"/>
    <s v="Artificial intelligence"/>
    <s v="New York"/>
    <s v="United States"/>
    <s v="North America"/>
    <n v="2016"/>
    <s v="$254M"/>
    <x v="1435"/>
  </r>
  <r>
    <s v="PandaDoc"/>
    <s v="$1B"/>
    <d v="2021-09-22T00:00:00"/>
    <s v="Internet software &amp; services"/>
    <s v="San Francisco"/>
    <s v="United States"/>
    <s v="North America"/>
    <n v="2016"/>
    <s v="$51M"/>
    <x v="1436"/>
  </r>
  <r>
    <s v="PandaDoc"/>
    <s v="$1B"/>
    <d v="2021-09-22T00:00:00"/>
    <s v="Internet software &amp; services"/>
    <s v="San Francisco"/>
    <s v="United States"/>
    <s v="North America"/>
    <n v="2016"/>
    <s v="$51M"/>
    <x v="344"/>
  </r>
  <r>
    <s v="PandaDoc"/>
    <s v="$1B"/>
    <d v="2021-09-22T00:00:00"/>
    <s v="Internet software &amp; services"/>
    <s v="San Francisco"/>
    <s v="United States"/>
    <s v="North America"/>
    <n v="2016"/>
    <s v="$51M"/>
    <x v="1250"/>
  </r>
  <r>
    <s v="Pat McGrath Labs"/>
    <s v="$1B"/>
    <d v="2018-07-16T00:00:00"/>
    <s v="Consumer &amp; retail"/>
    <s v="New York"/>
    <s v="United States"/>
    <s v="North America"/>
    <n v="2016"/>
    <s v="$60M"/>
    <x v="1437"/>
  </r>
  <r>
    <s v="Pat McGrath Labs"/>
    <s v="$1B"/>
    <d v="2018-07-16T00:00:00"/>
    <s v="Consumer &amp; retail"/>
    <s v="New York"/>
    <s v="United States"/>
    <s v="North America"/>
    <n v="2016"/>
    <s v="$60M"/>
    <x v="222"/>
  </r>
  <r>
    <s v="PatSnap"/>
    <s v="$1B"/>
    <d v="2021-03-16T00:00:00"/>
    <s v="Internet software &amp; services"/>
    <m/>
    <s v="Singapore"/>
    <s v="Asia"/>
    <n v="2007"/>
    <s v="$352M"/>
    <x v="0"/>
  </r>
  <r>
    <s v="PatSnap"/>
    <s v="$1B"/>
    <d v="2021-03-16T00:00:00"/>
    <s v="Internet software &amp; services"/>
    <m/>
    <s v="Singapore"/>
    <s v="Asia"/>
    <n v="2007"/>
    <s v="$352M"/>
    <x v="9"/>
  </r>
  <r>
    <s v="PatSnap"/>
    <s v="$1B"/>
    <d v="2021-03-16T00:00:00"/>
    <s v="Internet software &amp; services"/>
    <m/>
    <s v="Singapore"/>
    <s v="Asia"/>
    <n v="2007"/>
    <s v="$352M"/>
    <x v="1438"/>
  </r>
  <r>
    <s v="Payhawk"/>
    <s v="$1B"/>
    <d v="2022-02-14T00:00:00"/>
    <s v="Fintech"/>
    <s v="London"/>
    <s v="United Kingdom"/>
    <s v="Europe"/>
    <n v="2018"/>
    <s v="$239M"/>
    <x v="1439"/>
  </r>
  <r>
    <s v="Payhawk"/>
    <s v="$1B"/>
    <d v="2022-02-14T00:00:00"/>
    <s v="Fintech"/>
    <s v="London"/>
    <s v="United Kingdom"/>
    <s v="Europe"/>
    <n v="2018"/>
    <s v="$239M"/>
    <x v="1440"/>
  </r>
  <r>
    <s v="Payhawk"/>
    <s v="$1B"/>
    <d v="2022-02-14T00:00:00"/>
    <s v="Fintech"/>
    <s v="London"/>
    <s v="United Kingdom"/>
    <s v="Europe"/>
    <n v="2018"/>
    <s v="$239M"/>
    <x v="533"/>
  </r>
  <r>
    <s v="Pentera"/>
    <s v="$1B"/>
    <d v="2022-01-11T00:00:00"/>
    <s v="Cybersecurity"/>
    <s v="Petah Tikva"/>
    <s v="Israel"/>
    <s v="Asia"/>
    <n v="2015"/>
    <s v="$190M"/>
    <x v="1441"/>
  </r>
  <r>
    <s v="Pentera"/>
    <s v="$1B"/>
    <d v="2022-01-11T00:00:00"/>
    <s v="Cybersecurity"/>
    <s v="Petah Tikva"/>
    <s v="Israel"/>
    <s v="Asia"/>
    <n v="2015"/>
    <s v="$190M"/>
    <x v="247"/>
  </r>
  <r>
    <s v="Pentera"/>
    <s v="$1B"/>
    <d v="2022-01-11T00:00:00"/>
    <s v="Cybersecurity"/>
    <s v="Petah Tikva"/>
    <s v="Israel"/>
    <s v="Asia"/>
    <n v="2015"/>
    <s v="$190M"/>
    <x v="18"/>
  </r>
  <r>
    <s v="Pet Circle"/>
    <s v="$1B"/>
    <d v="2021-12-06T00:00:00"/>
    <s v="E-commerce &amp; direct-to-consumer"/>
    <s v="Alexandria"/>
    <s v="Australia"/>
    <s v="Oceania"/>
    <n v="2011"/>
    <s v="$125M"/>
    <x v="1442"/>
  </r>
  <r>
    <s v="Pet Circle"/>
    <s v="$1B"/>
    <d v="2021-12-06T00:00:00"/>
    <s v="E-commerce &amp; direct-to-consumer"/>
    <s v="Alexandria"/>
    <s v="Australia"/>
    <s v="Oceania"/>
    <n v="2011"/>
    <s v="$125M"/>
    <x v="337"/>
  </r>
  <r>
    <s v="Pet Circle"/>
    <s v="$1B"/>
    <d v="2021-12-06T00:00:00"/>
    <s v="E-commerce &amp; direct-to-consumer"/>
    <s v="Alexandria"/>
    <s v="Australia"/>
    <s v="Oceania"/>
    <n v="2011"/>
    <s v="$125M"/>
    <x v="850"/>
  </r>
  <r>
    <s v="PicsArt"/>
    <s v="$1B"/>
    <d v="2021-08-26T00:00:00"/>
    <s v="Mobile &amp; telecommunications"/>
    <s v="San Francisco"/>
    <s v="United States"/>
    <s v="North America"/>
    <n v="2011"/>
    <s v="$195M"/>
    <x v="30"/>
  </r>
  <r>
    <s v="PicsArt"/>
    <s v="$1B"/>
    <d v="2021-08-26T00:00:00"/>
    <s v="Mobile &amp; telecommunications"/>
    <s v="San Francisco"/>
    <s v="United States"/>
    <s v="North America"/>
    <n v="2011"/>
    <s v="$195M"/>
    <x v="140"/>
  </r>
  <r>
    <s v="PicsArt"/>
    <s v="$1B"/>
    <d v="2021-08-26T00:00:00"/>
    <s v="Mobile &amp; telecommunications"/>
    <s v="San Francisco"/>
    <s v="United States"/>
    <s v="North America"/>
    <n v="2011"/>
    <s v="$195M"/>
    <x v="18"/>
  </r>
  <r>
    <s v="PLACE"/>
    <s v="$1B"/>
    <d v="2021-11-17T00:00:00"/>
    <s v="Internet software &amp; services"/>
    <s v="Bellingham"/>
    <s v="United States"/>
    <s v="North America"/>
    <n v="2020"/>
    <s v="$100M"/>
    <x v="494"/>
  </r>
  <r>
    <s v="PLACE"/>
    <s v="$1B"/>
    <d v="2021-11-17T00:00:00"/>
    <s v="Internet software &amp; services"/>
    <s v="Bellingham"/>
    <s v="United States"/>
    <s v="North America"/>
    <n v="2020"/>
    <s v="$100M"/>
    <x v="1136"/>
  </r>
  <r>
    <s v="Placer.ai"/>
    <s v="$1B"/>
    <d v="2022-01-12T00:00:00"/>
    <s v="Artificial intelligence"/>
    <s v="Los Altos"/>
    <s v="United States"/>
    <s v="North America"/>
    <n v="2016"/>
    <s v="$166M"/>
    <x v="395"/>
  </r>
  <r>
    <s v="Placer.ai"/>
    <s v="$1B"/>
    <d v="2022-01-12T00:00:00"/>
    <s v="Artificial intelligence"/>
    <s v="Los Altos"/>
    <s v="United States"/>
    <s v="North America"/>
    <n v="2016"/>
    <s v="$166M"/>
    <x v="1443"/>
  </r>
  <r>
    <s v="Placer.ai"/>
    <s v="$1B"/>
    <d v="2022-01-12T00:00:00"/>
    <s v="Artificial intelligence"/>
    <s v="Los Altos"/>
    <s v="United States"/>
    <s v="North America"/>
    <n v="2016"/>
    <s v="$166M"/>
    <x v="1444"/>
  </r>
  <r>
    <s v="Playco"/>
    <s v="$1B"/>
    <d v="2020-09-21T00:00:00"/>
    <s v="Other"/>
    <s v="Tokyo"/>
    <s v="Japan"/>
    <s v="Asia"/>
    <n v="2020"/>
    <s v="$140M"/>
    <x v="1445"/>
  </r>
  <r>
    <s v="Playco"/>
    <s v="$1B"/>
    <d v="2020-09-21T00:00:00"/>
    <s v="Other"/>
    <s v="Tokyo"/>
    <s v="Japan"/>
    <s v="Asia"/>
    <n v="2020"/>
    <s v="$140M"/>
    <x v="881"/>
  </r>
  <r>
    <s v="Playco"/>
    <s v="$1B"/>
    <d v="2020-09-21T00:00:00"/>
    <s v="Other"/>
    <s v="Tokyo"/>
    <s v="Japan"/>
    <s v="Asia"/>
    <n v="2020"/>
    <s v="$140M"/>
    <x v="14"/>
  </r>
  <r>
    <s v="Poizon"/>
    <s v="$1B"/>
    <d v="2019-04-29T00:00:00"/>
    <s v="Mobile &amp; telecommunications"/>
    <s v="Shanghai"/>
    <s v="China"/>
    <s v="Asia"/>
    <n v="2015"/>
    <s v="Unknown"/>
    <x v="82"/>
  </r>
  <r>
    <s v="Poizon"/>
    <s v="$1B"/>
    <d v="2019-04-29T00:00:00"/>
    <s v="Mobile &amp; telecommunications"/>
    <s v="Shanghai"/>
    <s v="China"/>
    <s v="Asia"/>
    <n v="2015"/>
    <s v="Unknown"/>
    <x v="8"/>
  </r>
  <r>
    <s v="Poizon"/>
    <s v="$1B"/>
    <d v="2019-04-29T00:00:00"/>
    <s v="Mobile &amp; telecommunications"/>
    <s v="Shanghai"/>
    <s v="China"/>
    <s v="Asia"/>
    <n v="2015"/>
    <s v="Unknown"/>
    <x v="58"/>
  </r>
  <r>
    <s v="PPRO"/>
    <s v="$1B"/>
    <d v="2021-01-19T00:00:00"/>
    <s v="Fintech"/>
    <s v="London"/>
    <s v="United Kingdom"/>
    <s v="Europe"/>
    <n v="2006"/>
    <s v="$370M"/>
    <x v="1446"/>
  </r>
  <r>
    <s v="PPRO"/>
    <s v="$1B"/>
    <d v="2021-01-19T00:00:00"/>
    <s v="Fintech"/>
    <s v="London"/>
    <s v="United Kingdom"/>
    <s v="Europe"/>
    <n v="2006"/>
    <s v="$370M"/>
    <x v="222"/>
  </r>
  <r>
    <s v="PPRO"/>
    <s v="$1B"/>
    <d v="2021-01-19T00:00:00"/>
    <s v="Fintech"/>
    <s v="London"/>
    <s v="United Kingdom"/>
    <s v="Europe"/>
    <n v="2006"/>
    <s v="$370M"/>
    <x v="298"/>
  </r>
  <r>
    <s v="Printful"/>
    <s v="$1B"/>
    <d v="2021-05-24T00:00:00"/>
    <s v="Other"/>
    <s v="Charlotte"/>
    <s v="United States"/>
    <s v="North America"/>
    <n v="2016"/>
    <s v="$130M"/>
    <x v="1447"/>
  </r>
  <r>
    <s v="Quantum Metric"/>
    <s v="$1B"/>
    <d v="2021-01-07T00:00:00"/>
    <s v="Data management &amp; analytics"/>
    <s v="Colorado Springs"/>
    <s v="United States"/>
    <s v="North America"/>
    <n v="2015"/>
    <s v="$226M"/>
    <x v="249"/>
  </r>
  <r>
    <s v="Quantum Metric"/>
    <s v="$1B"/>
    <d v="2021-01-07T00:00:00"/>
    <s v="Data management &amp; analytics"/>
    <s v="Colorado Springs"/>
    <s v="United States"/>
    <s v="North America"/>
    <n v="2015"/>
    <s v="$226M"/>
    <x v="464"/>
  </r>
  <r>
    <s v="Quizlet"/>
    <s v="$1B"/>
    <d v="2020-05-13T00:00:00"/>
    <s v="Edtech"/>
    <s v="San Francisco"/>
    <s v="United States"/>
    <s v="North America"/>
    <n v="2005"/>
    <s v="$62M"/>
    <x v="162"/>
  </r>
  <r>
    <s v="Quizlet"/>
    <s v="$1B"/>
    <d v="2020-05-13T00:00:00"/>
    <s v="Edtech"/>
    <s v="San Francisco"/>
    <s v="United States"/>
    <s v="North America"/>
    <n v="2005"/>
    <s v="$62M"/>
    <x v="1250"/>
  </r>
  <r>
    <s v="Quizlet"/>
    <s v="$1B"/>
    <d v="2020-05-13T00:00:00"/>
    <s v="Edtech"/>
    <s v="San Francisco"/>
    <s v="United States"/>
    <s v="North America"/>
    <n v="2005"/>
    <s v="$62M"/>
    <x v="1448"/>
  </r>
  <r>
    <s v="RapidAPI"/>
    <s v="$1B"/>
    <d v="2022-03-23T00:00:00"/>
    <s v="Internet software &amp; services"/>
    <s v="San Francisco"/>
    <s v="United States"/>
    <s v="North America"/>
    <n v="2015"/>
    <s v="$273M"/>
    <x v="1449"/>
  </r>
  <r>
    <s v="RapidAPI"/>
    <s v="$1B"/>
    <d v="2022-03-23T00:00:00"/>
    <s v="Internet software &amp; services"/>
    <s v="San Francisco"/>
    <s v="United States"/>
    <s v="North America"/>
    <n v="2015"/>
    <s v="$273M"/>
    <x v="344"/>
  </r>
  <r>
    <s v="RapidAPI"/>
    <s v="$1B"/>
    <d v="2022-03-23T00:00:00"/>
    <s v="Internet software &amp; services"/>
    <s v="San Francisco"/>
    <s v="United States"/>
    <s v="North America"/>
    <n v="2015"/>
    <s v="$273M"/>
    <x v="34"/>
  </r>
  <r>
    <s v="Razor"/>
    <s v="$1B"/>
    <d v="2021-11-08T00:00:00"/>
    <s v="Consumer &amp; retail"/>
    <s v="Berlin"/>
    <s v="Germany"/>
    <s v="Europe"/>
    <n v="2020"/>
    <s v="$167M"/>
    <x v="229"/>
  </r>
  <r>
    <s v="Razor"/>
    <s v="$1B"/>
    <d v="2021-11-08T00:00:00"/>
    <s v="Consumer &amp; retail"/>
    <s v="Berlin"/>
    <s v="Germany"/>
    <s v="Europe"/>
    <n v="2020"/>
    <s v="$167M"/>
    <x v="1450"/>
  </r>
  <r>
    <s v="Razor"/>
    <s v="$1B"/>
    <d v="2021-11-08T00:00:00"/>
    <s v="Consumer &amp; retail"/>
    <s v="Berlin"/>
    <s v="Germany"/>
    <s v="Europe"/>
    <n v="2020"/>
    <s v="$167M"/>
    <x v="1451"/>
  </r>
  <r>
    <s v="Red Ventures"/>
    <s v="$1B"/>
    <d v="2015-01-07T00:00:00"/>
    <s v="Other"/>
    <s v="Fort Mill"/>
    <s v="United States"/>
    <s v="North America"/>
    <n v="2000"/>
    <s v="$250M"/>
    <x v="1452"/>
  </r>
  <r>
    <s v="Red Ventures"/>
    <s v="$1B"/>
    <d v="2015-01-07T00:00:00"/>
    <s v="Other"/>
    <s v="Fort Mill"/>
    <s v="United States"/>
    <s v="North America"/>
    <n v="2000"/>
    <s v="$250M"/>
    <x v="15"/>
  </r>
  <r>
    <s v="REEF Technology"/>
    <s v="$1B"/>
    <d v="2018-12-10T00:00:00"/>
    <s v="Supply chain, logistics, &amp; delivery"/>
    <s v="Miami"/>
    <s v="United States"/>
    <s v="North America"/>
    <n v="2015"/>
    <s v="$2B"/>
    <x v="51"/>
  </r>
  <r>
    <s v="REEF Technology"/>
    <s v="$1B"/>
    <d v="2018-12-10T00:00:00"/>
    <s v="Supply chain, logistics, &amp; delivery"/>
    <s v="Miami"/>
    <s v="United States"/>
    <s v="North America"/>
    <n v="2015"/>
    <s v="$2B"/>
    <x v="1453"/>
  </r>
  <r>
    <s v="REEF Technology"/>
    <s v="$1B"/>
    <d v="2018-12-10T00:00:00"/>
    <s v="Supply chain, logistics, &amp; delivery"/>
    <s v="Miami"/>
    <s v="United States"/>
    <s v="North America"/>
    <n v="2015"/>
    <s v="$2B"/>
    <x v="1454"/>
  </r>
  <r>
    <s v="ReliaQuest"/>
    <s v="$1B"/>
    <d v="2021-12-01T00:00:00"/>
    <s v="Cybersecurity"/>
    <s v="Tampa"/>
    <s v="United States"/>
    <s v="North America"/>
    <n v="2007"/>
    <s v="$330M"/>
    <x v="90"/>
  </r>
  <r>
    <s v="ReliaQuest"/>
    <s v="$1B"/>
    <d v="2021-12-01T00:00:00"/>
    <s v="Cybersecurity"/>
    <s v="Tampa"/>
    <s v="United States"/>
    <s v="North America"/>
    <n v="2007"/>
    <s v="$330M"/>
    <x v="1455"/>
  </r>
  <r>
    <s v="ReliaQuest"/>
    <s v="$1B"/>
    <d v="2021-12-01T00:00:00"/>
    <s v="Cybersecurity"/>
    <s v="Tampa"/>
    <s v="United States"/>
    <s v="North America"/>
    <n v="2007"/>
    <s v="$330M"/>
    <x v="1456"/>
  </r>
  <r>
    <s v="Revolution Precrafted"/>
    <s v="$1B"/>
    <d v="2017-10-23T00:00:00"/>
    <s v="Other"/>
    <s v="Manila"/>
    <s v="Philippines"/>
    <s v="Asia"/>
    <n v="2015"/>
    <s v="$15M"/>
    <x v="1457"/>
  </r>
  <r>
    <s v="Revolution Precrafted"/>
    <s v="$1B"/>
    <d v="2017-10-23T00:00:00"/>
    <s v="Other"/>
    <s v="Manila"/>
    <s v="Philippines"/>
    <s v="Asia"/>
    <n v="2015"/>
    <s v="$15M"/>
    <x v="760"/>
  </r>
  <r>
    <s v="Rothy's"/>
    <s v="$1B"/>
    <d v="2021-12-21T00:00:00"/>
    <s v="Consumer &amp; retail"/>
    <s v="San Francisco"/>
    <s v="United States"/>
    <s v="North America"/>
    <n v="2016"/>
    <s v="$484M"/>
    <x v="1458"/>
  </r>
  <r>
    <s v="Rothy's"/>
    <s v="$1B"/>
    <d v="2021-12-21T00:00:00"/>
    <s v="Consumer &amp; retail"/>
    <s v="San Francisco"/>
    <s v="United States"/>
    <s v="North America"/>
    <n v="2016"/>
    <s v="$484M"/>
    <x v="182"/>
  </r>
  <r>
    <s v="Rothy's"/>
    <s v="$1B"/>
    <d v="2021-12-21T00:00:00"/>
    <s v="Consumer &amp; retail"/>
    <s v="San Francisco"/>
    <s v="United States"/>
    <s v="North America"/>
    <n v="2016"/>
    <s v="$484M"/>
    <x v="112"/>
  </r>
  <r>
    <s v="SaltPay"/>
    <s v="$1B"/>
    <d v="2021-04-09T00:00:00"/>
    <s v="Fintech"/>
    <s v="London"/>
    <s v="United Kingdom"/>
    <s v="Europe"/>
    <n v="2019"/>
    <s v="$1B"/>
    <x v="7"/>
  </r>
  <r>
    <s v="SaltPay"/>
    <s v="$1B"/>
    <d v="2021-04-09T00:00:00"/>
    <s v="Fintech"/>
    <s v="London"/>
    <s v="United Kingdom"/>
    <s v="Europe"/>
    <n v="2019"/>
    <s v="$1B"/>
    <x v="1138"/>
  </r>
  <r>
    <s v="Savage X Fenty"/>
    <s v="$1B"/>
    <d v="2021-02-10T00:00:00"/>
    <s v="E-commerce &amp; direct-to-consumer"/>
    <s v="El Segundo"/>
    <s v="United States"/>
    <s v="North America"/>
    <n v="2018"/>
    <s v="$310M"/>
    <x v="384"/>
  </r>
  <r>
    <s v="Savage X Fenty"/>
    <s v="$1B"/>
    <d v="2021-02-10T00:00:00"/>
    <s v="E-commerce &amp; direct-to-consumer"/>
    <s v="El Segundo"/>
    <s v="United States"/>
    <s v="North America"/>
    <n v="2018"/>
    <s v="$310M"/>
    <x v="146"/>
  </r>
  <r>
    <s v="Savage X Fenty"/>
    <s v="$1B"/>
    <d v="2021-02-10T00:00:00"/>
    <s v="E-commerce &amp; direct-to-consumer"/>
    <s v="El Segundo"/>
    <s v="United States"/>
    <s v="North America"/>
    <n v="2018"/>
    <s v="$310M"/>
    <x v="385"/>
  </r>
  <r>
    <s v="Scalapay"/>
    <s v="$1B"/>
    <d v="2022-02-23T00:00:00"/>
    <s v="Fintech"/>
    <s v="Milan"/>
    <s v="Italy"/>
    <s v="Europe"/>
    <n v="2019"/>
    <s v="$416M"/>
    <x v="1459"/>
  </r>
  <r>
    <s v="Scalapay"/>
    <s v="$1B"/>
    <d v="2022-02-23T00:00:00"/>
    <s v="Fintech"/>
    <s v="Milan"/>
    <s v="Italy"/>
    <s v="Europe"/>
    <n v="2019"/>
    <s v="$416M"/>
    <x v="160"/>
  </r>
  <r>
    <s v="Scalapay"/>
    <s v="$1B"/>
    <d v="2022-02-23T00:00:00"/>
    <s v="Fintech"/>
    <s v="Milan"/>
    <s v="Italy"/>
    <s v="Europe"/>
    <n v="2019"/>
    <s v="$416M"/>
    <x v="1460"/>
  </r>
  <r>
    <s v="Scandit"/>
    <s v="$1B"/>
    <d v="2022-02-09T00:00:00"/>
    <s v="Supply chain, logistics, &amp; delivery"/>
    <s v="Zurich"/>
    <s v="Switzerland"/>
    <s v="Europe"/>
    <n v="2009"/>
    <s v="$273M"/>
    <x v="239"/>
  </r>
  <r>
    <s v="Scandit"/>
    <s v="$1B"/>
    <d v="2022-02-09T00:00:00"/>
    <s v="Supply chain, logistics, &amp; delivery"/>
    <s v="Zurich"/>
    <s v="Switzerland"/>
    <s v="Europe"/>
    <n v="2009"/>
    <s v="$273M"/>
    <x v="1461"/>
  </r>
  <r>
    <s v="Scandit"/>
    <s v="$1B"/>
    <d v="2022-02-09T00:00:00"/>
    <s v="Supply chain, logistics, &amp; delivery"/>
    <s v="Zurich"/>
    <s v="Switzerland"/>
    <s v="Europe"/>
    <n v="2009"/>
    <s v="$273M"/>
    <x v="61"/>
  </r>
  <r>
    <s v="Sentry"/>
    <s v="$1B"/>
    <d v="2021-02-18T00:00:00"/>
    <s v="Other"/>
    <s v="San Francisco"/>
    <s v="United States"/>
    <s v="North America"/>
    <n v="2011"/>
    <s v="$127M"/>
    <x v="63"/>
  </r>
  <r>
    <s v="Sentry"/>
    <s v="$1B"/>
    <d v="2021-02-18T00:00:00"/>
    <s v="Other"/>
    <s v="San Francisco"/>
    <s v="United States"/>
    <s v="North America"/>
    <n v="2011"/>
    <s v="$127M"/>
    <x v="142"/>
  </r>
  <r>
    <s v="Sentry"/>
    <s v="$1B"/>
    <d v="2021-02-18T00:00:00"/>
    <s v="Other"/>
    <s v="San Francisco"/>
    <s v="United States"/>
    <s v="North America"/>
    <n v="2011"/>
    <s v="$127M"/>
    <x v="381"/>
  </r>
  <r>
    <s v="Shield AI"/>
    <s v="$1B"/>
    <d v="2021-08-24T00:00:00"/>
    <s v="Artificial intelligence"/>
    <s v="San Diego"/>
    <s v="United States"/>
    <s v="North America"/>
    <n v="2015"/>
    <s v="$328M"/>
    <x v="22"/>
  </r>
  <r>
    <s v="Shield AI"/>
    <s v="$1B"/>
    <d v="2021-08-24T00:00:00"/>
    <s v="Artificial intelligence"/>
    <s v="San Diego"/>
    <s v="United States"/>
    <s v="North America"/>
    <n v="2015"/>
    <s v="$328M"/>
    <x v="38"/>
  </r>
  <r>
    <s v="Shield AI"/>
    <s v="$1B"/>
    <d v="2021-08-24T00:00:00"/>
    <s v="Artificial intelligence"/>
    <s v="San Diego"/>
    <s v="United States"/>
    <s v="North America"/>
    <n v="2015"/>
    <s v="$328M"/>
    <x v="1462"/>
  </r>
  <r>
    <s v="Shift Technology"/>
    <s v="$1B"/>
    <d v="2021-05-06T00:00:00"/>
    <s v="Artificial intelligence"/>
    <s v="Paris"/>
    <s v="France"/>
    <s v="Europe"/>
    <n v="2014"/>
    <s v="$545M"/>
    <x v="1463"/>
  </r>
  <r>
    <s v="Shift Technology"/>
    <s v="$1B"/>
    <d v="2021-05-06T00:00:00"/>
    <s v="Artificial intelligence"/>
    <s v="Paris"/>
    <s v="France"/>
    <s v="Europe"/>
    <n v="2014"/>
    <s v="$545M"/>
    <x v="34"/>
  </r>
  <r>
    <s v="Shift Technology"/>
    <s v="$1B"/>
    <d v="2021-05-06T00:00:00"/>
    <s v="Artificial intelligence"/>
    <s v="Paris"/>
    <s v="France"/>
    <s v="Europe"/>
    <n v="2014"/>
    <s v="$545M"/>
    <x v="24"/>
  </r>
  <r>
    <s v="ShipBob"/>
    <s v="$1B"/>
    <d v="2021-06-29T00:00:00"/>
    <s v="Supply chain, logistics, &amp; delivery"/>
    <s v="Chicago"/>
    <s v="United States"/>
    <s v="North America"/>
    <n v="2014"/>
    <s v="$331M"/>
    <x v="1464"/>
  </r>
  <r>
    <s v="ShipBob"/>
    <s v="$1B"/>
    <d v="2021-06-29T00:00:00"/>
    <s v="Supply chain, logistics, &amp; delivery"/>
    <s v="Chicago"/>
    <s v="United States"/>
    <s v="North America"/>
    <n v="2014"/>
    <s v="$331M"/>
    <x v="1465"/>
  </r>
  <r>
    <s v="ShipBob"/>
    <s v="$1B"/>
    <d v="2021-06-29T00:00:00"/>
    <s v="Supply chain, logistics, &amp; delivery"/>
    <s v="Chicago"/>
    <s v="United States"/>
    <s v="North America"/>
    <n v="2014"/>
    <s v="$331M"/>
    <x v="464"/>
  </r>
  <r>
    <s v="Shippo"/>
    <s v="$1B"/>
    <d v="2021-06-02T00:00:00"/>
    <s v="Supply chain, logistics, &amp; delivery"/>
    <s v="San Francisco"/>
    <s v="United States"/>
    <s v="North America"/>
    <n v="2013"/>
    <s v="$154M"/>
    <x v="1152"/>
  </r>
  <r>
    <s v="Shippo"/>
    <s v="$1B"/>
    <d v="2021-06-02T00:00:00"/>
    <s v="Supply chain, logistics, &amp; delivery"/>
    <s v="San Francisco"/>
    <s v="United States"/>
    <s v="North America"/>
    <n v="2013"/>
    <s v="$154M"/>
    <x v="1366"/>
  </r>
  <r>
    <s v="Shippo"/>
    <s v="$1B"/>
    <d v="2021-06-02T00:00:00"/>
    <s v="Supply chain, logistics, &amp; delivery"/>
    <s v="San Francisco"/>
    <s v="United States"/>
    <s v="North America"/>
    <n v="2013"/>
    <s v="$154M"/>
    <x v="418"/>
  </r>
  <r>
    <s v="Sidecar Health"/>
    <s v="$1B"/>
    <d v="2021-01-26T00:00:00"/>
    <s v="Fintech"/>
    <s v="El Segundo"/>
    <s v="United States"/>
    <s v="North America"/>
    <n v="2018"/>
    <s v="$163M"/>
    <x v="647"/>
  </r>
  <r>
    <s v="Sidecar Health"/>
    <s v="$1B"/>
    <d v="2021-01-26T00:00:00"/>
    <s v="Fintech"/>
    <s v="El Segundo"/>
    <s v="United States"/>
    <s v="North America"/>
    <n v="2018"/>
    <s v="$163M"/>
    <x v="160"/>
  </r>
  <r>
    <s v="Sidecar Health"/>
    <s v="$1B"/>
    <d v="2021-01-26T00:00:00"/>
    <s v="Fintech"/>
    <s v="El Segundo"/>
    <s v="United States"/>
    <s v="North America"/>
    <n v="2018"/>
    <s v="$163M"/>
    <x v="727"/>
  </r>
  <r>
    <s v="Sift"/>
    <s v="$1B"/>
    <d v="2021-04-22T00:00:00"/>
    <s v="Artificial intelligence"/>
    <s v="San Francisco"/>
    <s v="United States"/>
    <s v="North America"/>
    <n v="2011"/>
    <s v="$157M"/>
    <x v="162"/>
  </r>
  <r>
    <s v="Sift"/>
    <s v="$1B"/>
    <d v="2021-04-22T00:00:00"/>
    <s v="Artificial intelligence"/>
    <s v="San Francisco"/>
    <s v="United States"/>
    <s v="North America"/>
    <n v="2011"/>
    <s v="$157M"/>
    <x v="18"/>
  </r>
  <r>
    <s v="Sift"/>
    <s v="$1B"/>
    <d v="2021-04-22T00:00:00"/>
    <s v="Artificial intelligence"/>
    <s v="San Francisco"/>
    <s v="United States"/>
    <s v="North America"/>
    <n v="2011"/>
    <s v="$157M"/>
    <x v="152"/>
  </r>
  <r>
    <s v="Skydio"/>
    <s v="$1B"/>
    <d v="2021-02-25T00:00:00"/>
    <s v="Supply chain, logistics, &amp; delivery"/>
    <s v="Redwood City"/>
    <s v="United States"/>
    <s v="North America"/>
    <n v="2014"/>
    <s v="$340M"/>
    <x v="22"/>
  </r>
  <r>
    <s v="Skydio"/>
    <s v="$1B"/>
    <d v="2021-02-25T00:00:00"/>
    <s v="Supply chain, logistics, &amp; delivery"/>
    <s v="Redwood City"/>
    <s v="United States"/>
    <s v="North America"/>
    <n v="2014"/>
    <s v="$340M"/>
    <x v="34"/>
  </r>
  <r>
    <s v="Skydio"/>
    <s v="$1B"/>
    <d v="2021-02-25T00:00:00"/>
    <s v="Supply chain, logistics, &amp; delivery"/>
    <s v="Redwood City"/>
    <s v="United States"/>
    <s v="North America"/>
    <n v="2014"/>
    <s v="$340M"/>
    <x v="71"/>
  </r>
  <r>
    <s v="Skydio"/>
    <s v="$1B"/>
    <d v="2021-02-25T00:00:00"/>
    <s v="Supply chain, logistics, &amp; delivery"/>
    <s v="Redwood City"/>
    <s v="United States"/>
    <s v="North America"/>
    <n v="2014"/>
    <s v="$340M"/>
    <x v="142"/>
  </r>
  <r>
    <s v="Slice"/>
    <s v="$1B"/>
    <d v="2021-11-28T00:00:00"/>
    <s v="Fintech"/>
    <s v="Bengaluru"/>
    <s v="India"/>
    <s v="Asia"/>
    <n v="2015"/>
    <s v="$249M"/>
    <x v="1466"/>
  </r>
  <r>
    <s v="Slice"/>
    <s v="$1B"/>
    <d v="2021-11-28T00:00:00"/>
    <s v="Fintech"/>
    <s v="Bengaluru"/>
    <s v="India"/>
    <s v="Asia"/>
    <n v="2015"/>
    <s v="$249M"/>
    <x v="1467"/>
  </r>
  <r>
    <s v="Slice"/>
    <s v="$1B"/>
    <d v="2021-11-28T00:00:00"/>
    <s v="Fintech"/>
    <s v="Bengaluru"/>
    <s v="India"/>
    <s v="Asia"/>
    <n v="2015"/>
    <s v="$249M"/>
    <x v="1468"/>
  </r>
  <r>
    <s v="SmartAsset"/>
    <s v="$1B"/>
    <d v="2021-06-24T00:00:00"/>
    <s v="Fintech"/>
    <s v="New York"/>
    <s v="United States"/>
    <s v="North America"/>
    <n v="2012"/>
    <s v="$161M"/>
    <x v="1140"/>
  </r>
  <r>
    <s v="SmartAsset"/>
    <s v="$1B"/>
    <d v="2021-06-24T00:00:00"/>
    <s v="Fintech"/>
    <s v="New York"/>
    <s v="United States"/>
    <s v="North America"/>
    <n v="2012"/>
    <s v="$161M"/>
    <x v="786"/>
  </r>
  <r>
    <s v="SmartAsset"/>
    <s v="$1B"/>
    <d v="2021-06-24T00:00:00"/>
    <s v="Fintech"/>
    <s v="New York"/>
    <s v="United States"/>
    <s v="North America"/>
    <n v="2012"/>
    <s v="$161M"/>
    <x v="1469"/>
  </r>
  <r>
    <s v="SMS Assist"/>
    <s v="$1B"/>
    <d v="2016-06-07T00:00:00"/>
    <s v="Internet software &amp; services"/>
    <s v="Chicago"/>
    <s v="United States"/>
    <s v="North America"/>
    <n v="2003"/>
    <s v="$255M"/>
    <x v="440"/>
  </r>
  <r>
    <s v="SMS Assist"/>
    <s v="$1B"/>
    <d v="2016-06-07T00:00:00"/>
    <s v="Internet software &amp; services"/>
    <s v="Chicago"/>
    <s v="United States"/>
    <s v="North America"/>
    <n v="2003"/>
    <s v="$255M"/>
    <x v="1470"/>
  </r>
  <r>
    <s v="SMS Assist"/>
    <s v="$1B"/>
    <d v="2016-06-07T00:00:00"/>
    <s v="Internet software &amp; services"/>
    <s v="Chicago"/>
    <s v="United States"/>
    <s v="North America"/>
    <n v="2003"/>
    <s v="$255M"/>
    <x v="1471"/>
  </r>
  <r>
    <s v="SnapLogic"/>
    <s v="$1B"/>
    <d v="2021-12-13T00:00:00"/>
    <s v="Internet software &amp; services"/>
    <s v="San Mateo"/>
    <s v="United States"/>
    <s v="North America"/>
    <n v="2006"/>
    <s v="$371M"/>
    <x v="22"/>
  </r>
  <r>
    <s v="SnapLogic"/>
    <s v="$1B"/>
    <d v="2021-12-13T00:00:00"/>
    <s v="Internet software &amp; services"/>
    <s v="San Mateo"/>
    <s v="United States"/>
    <s v="North America"/>
    <n v="2006"/>
    <s v="$371M"/>
    <x v="1472"/>
  </r>
  <r>
    <s v="SnapLogic"/>
    <s v="$1B"/>
    <d v="2021-12-13T00:00:00"/>
    <s v="Internet software &amp; services"/>
    <s v="San Mateo"/>
    <s v="United States"/>
    <s v="North America"/>
    <n v="2006"/>
    <s v="$371M"/>
    <x v="302"/>
  </r>
  <r>
    <s v="Snorkel AI"/>
    <s v="$1B"/>
    <d v="2021-08-09T00:00:00"/>
    <s v="Artificial intelligence"/>
    <s v="Palo Alto"/>
    <s v="United States"/>
    <s v="North America"/>
    <n v="2019"/>
    <s v="$135M"/>
    <x v="240"/>
  </r>
  <r>
    <s v="Snorkel AI"/>
    <s v="$1B"/>
    <d v="2021-08-09T00:00:00"/>
    <s v="Artificial intelligence"/>
    <s v="Palo Alto"/>
    <s v="United States"/>
    <s v="North America"/>
    <n v="2019"/>
    <s v="$135M"/>
    <x v="61"/>
  </r>
  <r>
    <s v="Snorkel AI"/>
    <s v="$1B"/>
    <d v="2021-08-09T00:00:00"/>
    <s v="Artificial intelligence"/>
    <s v="Palo Alto"/>
    <s v="United States"/>
    <s v="North America"/>
    <n v="2019"/>
    <s v="$135M"/>
    <x v="483"/>
  </r>
  <r>
    <s v="Solo.io"/>
    <s v="$1B"/>
    <d v="2021-10-07T00:00:00"/>
    <s v="Internet software &amp; services"/>
    <s v="Cambridge"/>
    <s v="United States"/>
    <s v="North America"/>
    <n v="2017"/>
    <s v="$172M"/>
    <x v="1473"/>
  </r>
  <r>
    <s v="Solo.io"/>
    <s v="$1B"/>
    <d v="2021-10-07T00:00:00"/>
    <s v="Internet software &amp; services"/>
    <s v="Cambridge"/>
    <s v="United States"/>
    <s v="North America"/>
    <n v="2017"/>
    <s v="$172M"/>
    <x v="877"/>
  </r>
  <r>
    <s v="Solo.io"/>
    <s v="$1B"/>
    <d v="2021-10-07T00:00:00"/>
    <s v="Internet software &amp; services"/>
    <s v="Cambridge"/>
    <s v="United States"/>
    <s v="North America"/>
    <n v="2017"/>
    <s v="$172M"/>
    <x v="226"/>
  </r>
  <r>
    <s v="SoundHound"/>
    <s v="$1B"/>
    <d v="2018-05-03T00:00:00"/>
    <s v="Artificial intelligence"/>
    <s v="Santa Clara"/>
    <s v="United States"/>
    <s v="North America"/>
    <n v="2005"/>
    <s v="$215M"/>
    <x v="27"/>
  </r>
  <r>
    <s v="SoundHound"/>
    <s v="$1B"/>
    <d v="2018-05-03T00:00:00"/>
    <s v="Artificial intelligence"/>
    <s v="Santa Clara"/>
    <s v="United States"/>
    <s v="North America"/>
    <n v="2005"/>
    <s v="$215M"/>
    <x v="1121"/>
  </r>
  <r>
    <s v="SoundHound"/>
    <s v="$1B"/>
    <d v="2018-05-03T00:00:00"/>
    <s v="Artificial intelligence"/>
    <s v="Santa Clara"/>
    <s v="United States"/>
    <s v="North America"/>
    <n v="2005"/>
    <s v="$215M"/>
    <x v="1474"/>
  </r>
  <r>
    <s v="Splashtop"/>
    <s v="$1B"/>
    <d v="2021-01-27T00:00:00"/>
    <s v="Internet software &amp; services"/>
    <s v="San Jose"/>
    <s v="United States"/>
    <s v="North America"/>
    <n v="2006"/>
    <s v="$114M"/>
    <x v="1475"/>
  </r>
  <r>
    <s v="Splashtop"/>
    <s v="$1B"/>
    <d v="2021-01-27T00:00:00"/>
    <s v="Internet software &amp; services"/>
    <s v="San Jose"/>
    <s v="United States"/>
    <s v="North America"/>
    <n v="2006"/>
    <s v="$114M"/>
    <x v="1476"/>
  </r>
  <r>
    <s v="Splashtop"/>
    <s v="$1B"/>
    <d v="2021-01-27T00:00:00"/>
    <s v="Internet software &amp; services"/>
    <s v="San Jose"/>
    <s v="United States"/>
    <s v="North America"/>
    <n v="2006"/>
    <s v="$114M"/>
    <x v="23"/>
  </r>
  <r>
    <s v="Standard"/>
    <s v="$1B"/>
    <d v="2021-02-17T00:00:00"/>
    <s v="Artificial intelligence"/>
    <s v="San Francisco"/>
    <s v="United States"/>
    <s v="North America"/>
    <n v="2017"/>
    <s v="$239M"/>
    <x v="469"/>
  </r>
  <r>
    <s v="Standard"/>
    <s v="$1B"/>
    <d v="2021-02-17T00:00:00"/>
    <s v="Artificial intelligence"/>
    <s v="San Francisco"/>
    <s v="United States"/>
    <s v="North America"/>
    <n v="2017"/>
    <s v="$239M"/>
    <x v="188"/>
  </r>
  <r>
    <s v="Standard"/>
    <s v="$1B"/>
    <d v="2021-02-17T00:00:00"/>
    <s v="Artificial intelligence"/>
    <s v="San Francisco"/>
    <s v="United States"/>
    <s v="North America"/>
    <n v="2017"/>
    <s v="$239M"/>
    <x v="330"/>
  </r>
  <r>
    <s v="Stytch"/>
    <s v="$1B"/>
    <d v="2021-11-18T00:00:00"/>
    <s v="Cybersecurity"/>
    <s v="San Francisco"/>
    <s v="United States"/>
    <s v="North America"/>
    <n v="2020"/>
    <s v="$126M"/>
    <x v="25"/>
  </r>
  <r>
    <s v="Stytch"/>
    <s v="$1B"/>
    <d v="2021-11-18T00:00:00"/>
    <s v="Cybersecurity"/>
    <s v="San Francisco"/>
    <s v="United States"/>
    <s v="North America"/>
    <n v="2020"/>
    <s v="$126M"/>
    <x v="242"/>
  </r>
  <r>
    <s v="Stytch"/>
    <s v="$1B"/>
    <d v="2021-11-18T00:00:00"/>
    <s v="Cybersecurity"/>
    <s v="San Francisco"/>
    <s v="United States"/>
    <s v="North America"/>
    <n v="2020"/>
    <s v="$126M"/>
    <x v="263"/>
  </r>
  <r>
    <s v="Swile"/>
    <s v="$1B"/>
    <d v="2021-10-11T00:00:00"/>
    <s v="Fintech"/>
    <s v="Montpellier"/>
    <s v="France"/>
    <s v="Europe"/>
    <n v="2016"/>
    <s v="$326M"/>
    <x v="25"/>
  </r>
  <r>
    <s v="Swile"/>
    <s v="$1B"/>
    <d v="2021-10-11T00:00:00"/>
    <s v="Fintech"/>
    <s v="Montpellier"/>
    <s v="France"/>
    <s v="Europe"/>
    <n v="2016"/>
    <s v="$326M"/>
    <x v="347"/>
  </r>
  <r>
    <s v="Swile"/>
    <s v="$1B"/>
    <d v="2021-10-11T00:00:00"/>
    <s v="Fintech"/>
    <s v="Montpellier"/>
    <s v="France"/>
    <s v="Europe"/>
    <n v="2016"/>
    <s v="$326M"/>
    <x v="223"/>
  </r>
  <r>
    <s v="Tarana Wireless"/>
    <s v="$1B"/>
    <d v="2022-03-23T00:00:00"/>
    <s v="Mobile &amp; telecommunications"/>
    <s v="Milpitas"/>
    <s v="United States"/>
    <s v="North America"/>
    <n v="2009"/>
    <s v="$376M"/>
    <x v="1477"/>
  </r>
  <r>
    <s v="Tarana Wireless"/>
    <s v="$1B"/>
    <d v="2022-03-23T00:00:00"/>
    <s v="Mobile &amp; telecommunications"/>
    <s v="Milpitas"/>
    <s v="United States"/>
    <s v="North America"/>
    <n v="2009"/>
    <s v="$376M"/>
    <x v="382"/>
  </r>
  <r>
    <s v="Tarana Wireless"/>
    <s v="$1B"/>
    <d v="2022-03-23T00:00:00"/>
    <s v="Mobile &amp; telecommunications"/>
    <s v="Milpitas"/>
    <s v="United States"/>
    <s v="North America"/>
    <n v="2009"/>
    <s v="$376M"/>
    <x v="1478"/>
  </r>
  <r>
    <s v="TechStyle Fashion Group"/>
    <s v="$1B"/>
    <d v="2014-08-29T00:00:00"/>
    <s v="E-commerce &amp; direct-to-consumer"/>
    <s v="El Segundo"/>
    <s v="United States"/>
    <s v="North America"/>
    <n v="2010"/>
    <s v="$336M"/>
    <x v="219"/>
  </r>
  <r>
    <s v="TechStyle Fashion Group"/>
    <s v="$1B"/>
    <d v="2014-08-29T00:00:00"/>
    <s v="E-commerce &amp; direct-to-consumer"/>
    <s v="El Segundo"/>
    <s v="United States"/>
    <s v="North America"/>
    <n v="2010"/>
    <s v="$336M"/>
    <x v="1479"/>
  </r>
  <r>
    <s v="TechStyle Fashion Group"/>
    <s v="$1B"/>
    <d v="2014-08-29T00:00:00"/>
    <s v="E-commerce &amp; direct-to-consumer"/>
    <s v="El Segundo"/>
    <s v="United States"/>
    <s v="North America"/>
    <n v="2010"/>
    <s v="$336M"/>
    <x v="1480"/>
  </r>
  <r>
    <s v="TensTorrent"/>
    <s v="$1B"/>
    <d v="2021-05-05T00:00:00"/>
    <s v="Artificial intelligence"/>
    <s v="Toronto"/>
    <s v="Canada"/>
    <s v="North America"/>
    <n v="2016"/>
    <s v="$235M"/>
    <x v="1481"/>
  </r>
  <r>
    <s v="TensTorrent"/>
    <s v="$1B"/>
    <d v="2021-05-05T00:00:00"/>
    <s v="Artificial intelligence"/>
    <s v="Toronto"/>
    <s v="Canada"/>
    <s v="North America"/>
    <n v="2016"/>
    <s v="$235M"/>
    <x v="816"/>
  </r>
  <r>
    <s v="TensTorrent"/>
    <s v="$1B"/>
    <d v="2021-05-05T00:00:00"/>
    <s v="Artificial intelligence"/>
    <s v="Toronto"/>
    <s v="Canada"/>
    <s v="North America"/>
    <n v="2016"/>
    <s v="$235M"/>
    <x v="1482"/>
  </r>
  <r>
    <s v="TERMINUS Technology"/>
    <s v="$1B"/>
    <d v="2018-10-25T00:00:00"/>
    <s v="Hardware"/>
    <s v="Beijing"/>
    <s v="China"/>
    <s v="Asia"/>
    <n v="2015"/>
    <s v="$623M"/>
    <x v="1483"/>
  </r>
  <r>
    <s v="TERMINUS Technology"/>
    <s v="$1B"/>
    <d v="2018-10-25T00:00:00"/>
    <s v="Hardware"/>
    <s v="Beijing"/>
    <s v="China"/>
    <s v="Asia"/>
    <n v="2015"/>
    <s v="$623M"/>
    <x v="50"/>
  </r>
  <r>
    <s v="TERMINUS Technology"/>
    <s v="$1B"/>
    <d v="2018-10-25T00:00:00"/>
    <s v="Hardware"/>
    <s v="Beijing"/>
    <s v="China"/>
    <s v="Asia"/>
    <n v="2015"/>
    <s v="$623M"/>
    <x v="1484"/>
  </r>
  <r>
    <s v="Tezign"/>
    <s v="$1B"/>
    <d v="2021-11-02T00:00:00"/>
    <s v="Internet software &amp; services"/>
    <s v="Shanghai"/>
    <s v="China"/>
    <s v="Asia"/>
    <n v="2015"/>
    <s v="$151M"/>
    <x v="0"/>
  </r>
  <r>
    <s v="Tezign"/>
    <s v="$1B"/>
    <d v="2021-11-02T00:00:00"/>
    <s v="Internet software &amp; services"/>
    <s v="Shanghai"/>
    <s v="China"/>
    <s v="Asia"/>
    <n v="2015"/>
    <s v="$151M"/>
    <x v="314"/>
  </r>
  <r>
    <s v="Tezign"/>
    <s v="$1B"/>
    <d v="2021-11-02T00:00:00"/>
    <s v="Internet software &amp; services"/>
    <s v="Shanghai"/>
    <s v="China"/>
    <s v="Asia"/>
    <n v="2015"/>
    <s v="$151M"/>
    <x v="1485"/>
  </r>
  <r>
    <s v="The Zebra"/>
    <s v="$1B"/>
    <d v="2021-04-12T00:00:00"/>
    <s v="E-commerce &amp; direct-to-consumer"/>
    <s v="Austin"/>
    <s v="United States"/>
    <s v="North America"/>
    <n v="2012"/>
    <s v="$257M"/>
    <x v="1486"/>
  </r>
  <r>
    <s v="The Zebra"/>
    <s v="$1B"/>
    <d v="2021-04-12T00:00:00"/>
    <s v="E-commerce &amp; direct-to-consumer"/>
    <s v="Austin"/>
    <s v="United States"/>
    <s v="North America"/>
    <n v="2012"/>
    <s v="$257M"/>
    <x v="142"/>
  </r>
  <r>
    <s v="The Zebra"/>
    <s v="$1B"/>
    <d v="2021-04-12T00:00:00"/>
    <s v="E-commerce &amp; direct-to-consumer"/>
    <s v="Austin"/>
    <s v="United States"/>
    <s v="North America"/>
    <n v="2012"/>
    <s v="$257M"/>
    <x v="1487"/>
  </r>
  <r>
    <s v="Thirty Madison"/>
    <s v="$1B"/>
    <d v="2021-06-02T00:00:00"/>
    <s v="Health"/>
    <s v="New York"/>
    <s v="United States"/>
    <s v="North America"/>
    <n v="1993"/>
    <s v="$210M"/>
    <x v="931"/>
  </r>
  <r>
    <s v="Thirty Madison"/>
    <s v="$1B"/>
    <d v="2021-06-02T00:00:00"/>
    <s v="Health"/>
    <s v="New York"/>
    <s v="United States"/>
    <s v="North America"/>
    <n v="1993"/>
    <s v="$210M"/>
    <x v="350"/>
  </r>
  <r>
    <s v="Thirty Madison"/>
    <s v="$1B"/>
    <d v="2021-06-02T00:00:00"/>
    <s v="Health"/>
    <s v="New York"/>
    <s v="United States"/>
    <s v="North America"/>
    <n v="1993"/>
    <s v="$210M"/>
    <x v="1488"/>
  </r>
  <r>
    <s v="Thought Machine"/>
    <s v="$1B"/>
    <d v="2021-11-29T00:00:00"/>
    <s v="Fintech"/>
    <s v="London"/>
    <s v="United Kingdom"/>
    <s v="Europe"/>
    <n v="2014"/>
    <s v="$403M"/>
    <x v="1489"/>
  </r>
  <r>
    <s v="Thought Machine"/>
    <s v="$1B"/>
    <d v="2021-11-29T00:00:00"/>
    <s v="Fintech"/>
    <s v="London"/>
    <s v="United Kingdom"/>
    <s v="Europe"/>
    <n v="2014"/>
    <s v="$403M"/>
    <x v="1490"/>
  </r>
  <r>
    <s v="Thought Machine"/>
    <s v="$1B"/>
    <d v="2021-11-29T00:00:00"/>
    <s v="Fintech"/>
    <s v="London"/>
    <s v="United Kingdom"/>
    <s v="Europe"/>
    <n v="2014"/>
    <s v="$403M"/>
    <x v="1491"/>
  </r>
  <r>
    <s v="Timescale"/>
    <s v="$1B"/>
    <d v="2022-02-22T00:00:00"/>
    <s v="Internet software &amp; services"/>
    <s v="New York"/>
    <s v="United States"/>
    <s v="North America"/>
    <n v="2015"/>
    <s v="$181M"/>
    <x v="63"/>
  </r>
  <r>
    <s v="Timescale"/>
    <s v="$1B"/>
    <d v="2022-02-22T00:00:00"/>
    <s v="Internet software &amp; services"/>
    <s v="New York"/>
    <s v="United States"/>
    <s v="North America"/>
    <n v="2015"/>
    <s v="$181M"/>
    <x v="242"/>
  </r>
  <r>
    <s v="Timescale"/>
    <s v="$1B"/>
    <d v="2022-02-22T00:00:00"/>
    <s v="Internet software &amp; services"/>
    <s v="New York"/>
    <s v="United States"/>
    <s v="North America"/>
    <n v="2015"/>
    <s v="$181M"/>
    <x v="354"/>
  </r>
  <r>
    <s v="Tractable"/>
    <s v="$1B"/>
    <d v="2021-06-16T00:00:00"/>
    <s v="Artificial intelligence"/>
    <s v="London"/>
    <s v="United Kingdom"/>
    <s v="Europe"/>
    <n v="2014"/>
    <s v="$120M"/>
    <x v="249"/>
  </r>
  <r>
    <s v="Tractable"/>
    <s v="$1B"/>
    <d v="2021-06-16T00:00:00"/>
    <s v="Artificial intelligence"/>
    <s v="London"/>
    <s v="United Kingdom"/>
    <s v="Europe"/>
    <n v="2014"/>
    <s v="$120M"/>
    <x v="302"/>
  </r>
  <r>
    <s v="Tractable"/>
    <s v="$1B"/>
    <d v="2021-06-16T00:00:00"/>
    <s v="Artificial intelligence"/>
    <s v="London"/>
    <s v="United Kingdom"/>
    <s v="Europe"/>
    <n v="2014"/>
    <s v="$120M"/>
    <x v="1212"/>
  </r>
  <r>
    <s v="Tresata"/>
    <s v="$1B"/>
    <d v="2018-10-10T00:00:00"/>
    <s v="Fintech"/>
    <s v="Charlotte"/>
    <s v="United States"/>
    <s v="North America"/>
    <n v="2011"/>
    <s v="$51M"/>
    <x v="1492"/>
  </r>
  <r>
    <s v="TrialSpark"/>
    <s v="$1B"/>
    <d v="2021-09-30T00:00:00"/>
    <s v="Health"/>
    <s v="New York"/>
    <s v="United States"/>
    <s v="North America"/>
    <n v="2014"/>
    <s v="$156M"/>
    <x v="30"/>
  </r>
  <r>
    <s v="TrialSpark"/>
    <s v="$1B"/>
    <d v="2021-09-30T00:00:00"/>
    <s v="Health"/>
    <s v="New York"/>
    <s v="United States"/>
    <s v="North America"/>
    <n v="2014"/>
    <s v="$156M"/>
    <x v="263"/>
  </r>
  <r>
    <s v="TrialSpark"/>
    <s v="$1B"/>
    <d v="2021-09-30T00:00:00"/>
    <s v="Health"/>
    <s v="New York"/>
    <s v="United States"/>
    <s v="North America"/>
    <n v="2014"/>
    <s v="$156M"/>
    <x v="69"/>
  </r>
  <r>
    <s v="TrueLayer"/>
    <s v="$1B"/>
    <d v="2021-09-21T00:00:00"/>
    <s v="Fintech"/>
    <s v="London"/>
    <s v="United Kingdom"/>
    <s v="Europe"/>
    <n v="2016"/>
    <s v="$271M"/>
    <x v="1493"/>
  </r>
  <r>
    <s v="TrueLayer"/>
    <s v="$1B"/>
    <d v="2021-09-21T00:00:00"/>
    <s v="Fintech"/>
    <s v="London"/>
    <s v="United Kingdom"/>
    <s v="Europe"/>
    <n v="2016"/>
    <s v="$271M"/>
    <x v="656"/>
  </r>
  <r>
    <s v="TrueLayer"/>
    <s v="$1B"/>
    <d v="2021-09-21T00:00:00"/>
    <s v="Fintech"/>
    <s v="London"/>
    <s v="United Kingdom"/>
    <s v="Europe"/>
    <n v="2016"/>
    <s v="$271M"/>
    <x v="168"/>
  </r>
  <r>
    <s v="Unico"/>
    <s v="$1B"/>
    <d v="2021-08-03T00:00:00"/>
    <s v="Artificial intelligence"/>
    <s v="Sao Paulo"/>
    <s v="Brazil"/>
    <s v="South America"/>
    <n v="2007"/>
    <s v="$237M"/>
    <x v="1494"/>
  </r>
  <r>
    <s v="Unico"/>
    <s v="$1B"/>
    <d v="2021-08-03T00:00:00"/>
    <s v="Artificial intelligence"/>
    <s v="Sao Paulo"/>
    <s v="Brazil"/>
    <s v="South America"/>
    <n v="2007"/>
    <s v="$237M"/>
    <x v="15"/>
  </r>
  <r>
    <s v="Unico"/>
    <s v="$1B"/>
    <d v="2021-08-03T00:00:00"/>
    <s v="Artificial intelligence"/>
    <s v="Sao Paulo"/>
    <s v="Brazil"/>
    <s v="South America"/>
    <n v="2007"/>
    <s v="$237M"/>
    <x v="1495"/>
  </r>
  <r>
    <s v="Vagaro"/>
    <s v="$1B"/>
    <d v="2021-11-03T00:00:00"/>
    <s v="Internet software &amp; services"/>
    <s v="Dublin"/>
    <s v="United States"/>
    <s v="North America"/>
    <n v="2009"/>
    <s v="$163M"/>
    <x v="1324"/>
  </r>
  <r>
    <s v="Vedantu"/>
    <s v="$1B"/>
    <d v="2021-09-29T00:00:00"/>
    <s v="Edtech"/>
    <s v="Bengaluru"/>
    <s v="India"/>
    <s v="Asia"/>
    <n v="2014"/>
    <s v="$292M"/>
    <x v="46"/>
  </r>
  <r>
    <s v="Vedantu"/>
    <s v="$1B"/>
    <d v="2021-09-29T00:00:00"/>
    <s v="Edtech"/>
    <s v="Bengaluru"/>
    <s v="India"/>
    <s v="Asia"/>
    <n v="2014"/>
    <s v="$292M"/>
    <x v="160"/>
  </r>
  <r>
    <s v="Vedantu"/>
    <s v="$1B"/>
    <d v="2021-09-29T00:00:00"/>
    <s v="Edtech"/>
    <s v="Bengaluru"/>
    <s v="India"/>
    <s v="Asia"/>
    <n v="2014"/>
    <s v="$292M"/>
    <x v="251"/>
  </r>
  <r>
    <s v="Veev"/>
    <s v="$1B"/>
    <d v="2022-02-24T00:00:00"/>
    <s v="Internet software &amp; services"/>
    <s v="San Mateo"/>
    <s v="United States"/>
    <s v="North America"/>
    <n v="2008"/>
    <s v="$585M"/>
    <x v="410"/>
  </r>
  <r>
    <s v="Veev"/>
    <s v="$1B"/>
    <d v="2022-02-24T00:00:00"/>
    <s v="Internet software &amp; services"/>
    <s v="San Mateo"/>
    <s v="United States"/>
    <s v="North America"/>
    <n v="2008"/>
    <s v="$585M"/>
    <x v="381"/>
  </r>
  <r>
    <s v="Veev"/>
    <s v="$1B"/>
    <d v="2022-02-24T00:00:00"/>
    <s v="Internet software &amp; services"/>
    <s v="San Mateo"/>
    <s v="United States"/>
    <s v="North America"/>
    <n v="2008"/>
    <s v="$585M"/>
    <x v="1496"/>
  </r>
  <r>
    <s v="Vise"/>
    <s v="$1B"/>
    <d v="2021-05-18T00:00:00"/>
    <s v="Fintech"/>
    <s v="New York"/>
    <s v="United States"/>
    <s v="North America"/>
    <n v="2016"/>
    <s v="$128M"/>
    <x v="30"/>
  </r>
  <r>
    <s v="Vise"/>
    <s v="$1B"/>
    <d v="2021-05-18T00:00:00"/>
    <s v="Fintech"/>
    <s v="New York"/>
    <s v="United States"/>
    <s v="North America"/>
    <n v="2016"/>
    <s v="$128M"/>
    <x v="179"/>
  </r>
  <r>
    <s v="Vise"/>
    <s v="$1B"/>
    <d v="2021-05-18T00:00:00"/>
    <s v="Fintech"/>
    <s v="New York"/>
    <s v="United States"/>
    <s v="North America"/>
    <n v="2016"/>
    <s v="$128M"/>
    <x v="1190"/>
  </r>
  <r>
    <s v="Visier"/>
    <s v="$1B"/>
    <d v="2021-06-29T00:00:00"/>
    <s v="Internet software &amp; services"/>
    <s v="Vancouver"/>
    <s v="Canada"/>
    <s v="North America"/>
    <n v="2010"/>
    <s v="$217M"/>
    <x v="319"/>
  </r>
  <r>
    <s v="Visier"/>
    <s v="$1B"/>
    <d v="2021-06-29T00:00:00"/>
    <s v="Internet software &amp; services"/>
    <s v="Vancouver"/>
    <s v="Canada"/>
    <s v="North America"/>
    <n v="2010"/>
    <s v="$217M"/>
    <x v="233"/>
  </r>
  <r>
    <s v="Visier"/>
    <s v="$1B"/>
    <d v="2021-06-29T00:00:00"/>
    <s v="Internet software &amp; services"/>
    <s v="Vancouver"/>
    <s v="Canada"/>
    <s v="North America"/>
    <n v="2010"/>
    <s v="$217M"/>
    <x v="1497"/>
  </r>
  <r>
    <s v="VOI"/>
    <s v="$1B"/>
    <d v="2021-12-21T00:00:00"/>
    <s v="Travel"/>
    <s v="Stockholm"/>
    <s v="Sweden"/>
    <s v="Europe"/>
    <n v="2018"/>
    <s v="$516M"/>
    <x v="1498"/>
  </r>
  <r>
    <s v="VOI"/>
    <s v="$1B"/>
    <d v="2021-12-21T00:00:00"/>
    <s v="Travel"/>
    <s v="Stockholm"/>
    <s v="Sweden"/>
    <s v="Europe"/>
    <n v="2018"/>
    <s v="$516M"/>
    <x v="452"/>
  </r>
  <r>
    <s v="VOI"/>
    <s v="$1B"/>
    <d v="2021-12-21T00:00:00"/>
    <s v="Travel"/>
    <s v="Stockholm"/>
    <s v="Sweden"/>
    <s v="Europe"/>
    <n v="2018"/>
    <s v="$516M"/>
    <x v="781"/>
  </r>
  <r>
    <s v="Vox Media"/>
    <s v="$1B"/>
    <d v="2015-08-12T00:00:00"/>
    <s v="Internet software &amp; services"/>
    <s v="Washington"/>
    <s v="United States"/>
    <s v="North America"/>
    <n v="2011"/>
    <s v="$308M"/>
    <x v="157"/>
  </r>
  <r>
    <s v="Vox Media"/>
    <s v="$1B"/>
    <d v="2015-08-12T00:00:00"/>
    <s v="Internet software &amp; services"/>
    <s v="Washington"/>
    <s v="United States"/>
    <s v="North America"/>
    <n v="2011"/>
    <s v="$308M"/>
    <x v="405"/>
  </r>
  <r>
    <s v="Vox Media"/>
    <s v="$1B"/>
    <d v="2015-08-12T00:00:00"/>
    <s v="Internet software &amp; services"/>
    <s v="Washington"/>
    <s v="United States"/>
    <s v="North America"/>
    <n v="2011"/>
    <s v="$308M"/>
    <x v="15"/>
  </r>
  <r>
    <s v="VTS"/>
    <s v="$1B"/>
    <d v="2019-05-07T00:00:00"/>
    <s v="Internet software &amp; services"/>
    <s v="New York"/>
    <s v="United States"/>
    <s v="North America"/>
    <n v="2012"/>
    <s v="$187M"/>
    <x v="1311"/>
  </r>
  <r>
    <s v="VTS"/>
    <s v="$1B"/>
    <d v="2019-05-07T00:00:00"/>
    <s v="Internet software &amp; services"/>
    <s v="New York"/>
    <s v="United States"/>
    <s v="North America"/>
    <n v="2012"/>
    <s v="$187M"/>
    <x v="1496"/>
  </r>
  <r>
    <s v="VTS"/>
    <s v="$1B"/>
    <d v="2019-05-07T00:00:00"/>
    <s v="Internet software &amp; services"/>
    <s v="New York"/>
    <s v="United States"/>
    <s v="North America"/>
    <n v="2012"/>
    <s v="$187M"/>
    <x v="543"/>
  </r>
  <r>
    <s v="Watershed"/>
    <s v="$1B"/>
    <d v="2022-02-08T00:00:00"/>
    <s v="Internet software &amp; services"/>
    <s v="San Francisco"/>
    <s v="United States"/>
    <s v="North America"/>
    <n v="2019"/>
    <s v="$70M"/>
    <x v="331"/>
  </r>
  <r>
    <s v="Watershed"/>
    <s v="$1B"/>
    <d v="2022-02-08T00:00:00"/>
    <s v="Internet software &amp; services"/>
    <s v="San Francisco"/>
    <s v="United States"/>
    <s v="North America"/>
    <n v="2019"/>
    <s v="$70M"/>
    <x v="14"/>
  </r>
  <r>
    <s v="Weights &amp; Biases"/>
    <s v="$1B"/>
    <d v="2021-10-13T00:00:00"/>
    <s v="Internet software &amp; services"/>
    <s v="San Francisco"/>
    <s v="United States"/>
    <s v="North America"/>
    <n v="2017"/>
    <s v="$200M"/>
    <x v="87"/>
  </r>
  <r>
    <s v="Weights &amp; Biases"/>
    <s v="$1B"/>
    <d v="2021-10-13T00:00:00"/>
    <s v="Internet software &amp; services"/>
    <s v="San Francisco"/>
    <s v="United States"/>
    <s v="North America"/>
    <n v="2017"/>
    <s v="$200M"/>
    <x v="18"/>
  </r>
  <r>
    <s v="Weights &amp; Biases"/>
    <s v="$1B"/>
    <d v="2021-10-13T00:00:00"/>
    <s v="Internet software &amp; services"/>
    <s v="San Francisco"/>
    <s v="United States"/>
    <s v="North America"/>
    <n v="2017"/>
    <s v="$200M"/>
    <x v="345"/>
  </r>
  <r>
    <s v="WeLab"/>
    <s v="$1B"/>
    <d v="2017-11-08T00:00:00"/>
    <s v="Fintech"/>
    <m/>
    <s v="Hong Kong"/>
    <s v="Asia"/>
    <n v="2013"/>
    <s v="$871M"/>
    <x v="0"/>
  </r>
  <r>
    <s v="WeLab"/>
    <s v="$1B"/>
    <d v="2017-11-08T00:00:00"/>
    <s v="Fintech"/>
    <m/>
    <s v="Hong Kong"/>
    <s v="Asia"/>
    <n v="2013"/>
    <s v="$871M"/>
    <x v="1499"/>
  </r>
  <r>
    <s v="WeLab"/>
    <s v="$1B"/>
    <d v="2017-11-08T00:00:00"/>
    <s v="Fintech"/>
    <m/>
    <s v="Hong Kong"/>
    <s v="Asia"/>
    <n v="2013"/>
    <s v="$871M"/>
    <x v="1500"/>
  </r>
  <r>
    <s v="Womai"/>
    <s v="$1B"/>
    <d v="2015-10-12T00:00:00"/>
    <s v="E-commerce &amp; direct-to-consumer"/>
    <s v="Beijing"/>
    <s v="China"/>
    <s v="Asia"/>
    <n v="2009"/>
    <s v="$330M"/>
    <x v="1501"/>
  </r>
  <r>
    <s v="Womai"/>
    <s v="$1B"/>
    <d v="2015-10-12T00:00:00"/>
    <s v="E-commerce &amp; direct-to-consumer"/>
    <s v="Beijing"/>
    <s v="China"/>
    <s v="Asia"/>
    <n v="2009"/>
    <s v="$330M"/>
    <x v="237"/>
  </r>
  <r>
    <s v="Womai"/>
    <s v="$1B"/>
    <d v="2015-10-12T00:00:00"/>
    <s v="E-commerce &amp; direct-to-consumer"/>
    <s v="Beijing"/>
    <s v="China"/>
    <s v="Asia"/>
    <n v="2009"/>
    <s v="$330M"/>
    <x v="50"/>
  </r>
  <r>
    <s v="Wrapbook"/>
    <s v="$1B"/>
    <d v="2021-11-10T00:00:00"/>
    <s v="Fintech"/>
    <s v="New York"/>
    <s v="United States"/>
    <s v="North America"/>
    <n v="2018"/>
    <s v="$131M"/>
    <x v="1502"/>
  </r>
  <r>
    <s v="Wrapbook"/>
    <s v="$1B"/>
    <d v="2021-11-10T00:00:00"/>
    <s v="Fintech"/>
    <s v="New York"/>
    <s v="United States"/>
    <s v="North America"/>
    <n v="2018"/>
    <s v="$131M"/>
    <x v="1366"/>
  </r>
  <r>
    <s v="Wrapbook"/>
    <s v="$1B"/>
    <d v="2021-11-10T00:00:00"/>
    <s v="Fintech"/>
    <s v="New York"/>
    <s v="United States"/>
    <s v="North America"/>
    <n v="2018"/>
    <s v="$131M"/>
    <x v="34"/>
  </r>
  <r>
    <s v="Xendit"/>
    <s v="$1B"/>
    <d v="2021-09-14T00:00:00"/>
    <s v="Fintech"/>
    <s v="Jakarta"/>
    <s v="Indonesia"/>
    <s v="Asia"/>
    <n v="2014"/>
    <s v="$215M"/>
    <x v="46"/>
  </r>
  <r>
    <s v="Xendit"/>
    <s v="$1B"/>
    <d v="2021-09-14T00:00:00"/>
    <s v="Fintech"/>
    <s v="Jakarta"/>
    <s v="Indonesia"/>
    <s v="Asia"/>
    <n v="2014"/>
    <s v="$215M"/>
    <x v="188"/>
  </r>
  <r>
    <s v="Xendit"/>
    <s v="$1B"/>
    <d v="2021-09-14T00:00:00"/>
    <s v="Fintech"/>
    <s v="Jakarta"/>
    <s v="Indonesia"/>
    <s v="Asia"/>
    <n v="2014"/>
    <s v="$215M"/>
    <x v="1503"/>
  </r>
  <r>
    <s v="XForcePlus"/>
    <s v="$1B"/>
    <d v="2021-06-01T00:00:00"/>
    <s v="Internet software &amp; services"/>
    <s v="Shanghai"/>
    <s v="China"/>
    <s v="Asia"/>
    <n v="2015"/>
    <s v="$200M"/>
    <x v="432"/>
  </r>
  <r>
    <s v="XForcePlus"/>
    <s v="$1B"/>
    <d v="2021-06-01T00:00:00"/>
    <s v="Internet software &amp; services"/>
    <s v="Shanghai"/>
    <s v="China"/>
    <s v="Asia"/>
    <n v="2015"/>
    <s v="$200M"/>
    <x v="1504"/>
  </r>
  <r>
    <s v="XForcePlus"/>
    <s v="$1B"/>
    <d v="2021-06-01T00:00:00"/>
    <s v="Internet software &amp; services"/>
    <s v="Shanghai"/>
    <s v="China"/>
    <s v="Asia"/>
    <n v="2015"/>
    <s v="$200M"/>
    <x v="1505"/>
  </r>
  <r>
    <s v="YH Global"/>
    <s v="$1B"/>
    <d v="2017-09-21T00:00:00"/>
    <s v="Supply chain, logistics, &amp; delivery"/>
    <s v="Shenzhen"/>
    <s v="China"/>
    <s v="Asia"/>
    <n v="1997"/>
    <s v="$182M"/>
    <x v="1506"/>
  </r>
  <r>
    <s v="YH Global"/>
    <s v="$1B"/>
    <d v="2017-09-21T00:00:00"/>
    <s v="Supply chain, logistics, &amp; delivery"/>
    <s v="Shenzhen"/>
    <s v="China"/>
    <s v="Asia"/>
    <n v="1997"/>
    <s v="$182M"/>
    <x v="1507"/>
  </r>
  <r>
    <s v="YipitData"/>
    <s v="$1B"/>
    <d v="2021-12-06T00:00:00"/>
    <s v="Internet software &amp; services"/>
    <s v="New York"/>
    <s v="United States"/>
    <s v="North America"/>
    <n v="2008"/>
    <s v="$492M"/>
    <x v="1508"/>
  </r>
  <r>
    <s v="YipitData"/>
    <s v="$1B"/>
    <d v="2021-12-06T00:00:00"/>
    <s v="Internet software &amp; services"/>
    <s v="New York"/>
    <s v="United States"/>
    <s v="North America"/>
    <n v="2008"/>
    <s v="$492M"/>
    <x v="1176"/>
  </r>
  <r>
    <s v="YipitData"/>
    <s v="$1B"/>
    <d v="2021-12-06T00:00:00"/>
    <s v="Internet software &amp; services"/>
    <s v="New York"/>
    <s v="United States"/>
    <s v="North America"/>
    <n v="2008"/>
    <s v="$492M"/>
    <x v="1151"/>
  </r>
  <r>
    <s v="Yunxuetang"/>
    <s v="$1B"/>
    <d v="2021-03-29T00:00:00"/>
    <s v="Edtech"/>
    <s v="Suzhou"/>
    <s v="China"/>
    <s v="Asia"/>
    <n v="2011"/>
    <s v="$389M"/>
    <x v="561"/>
  </r>
  <r>
    <s v="Yunxuetang"/>
    <s v="$1B"/>
    <d v="2021-03-29T00:00:00"/>
    <s v="Edtech"/>
    <s v="Suzhou"/>
    <s v="China"/>
    <s v="Asia"/>
    <n v="2011"/>
    <s v="$389M"/>
    <x v="8"/>
  </r>
  <r>
    <s v="Yunxuetang"/>
    <s v="$1B"/>
    <d v="2021-03-29T00:00:00"/>
    <s v="Edtech"/>
    <s v="Suzhou"/>
    <s v="China"/>
    <s v="Asia"/>
    <n v="2011"/>
    <s v="$389M"/>
    <x v="1509"/>
  </r>
  <r>
    <s v="Zhaogang"/>
    <s v="$1B"/>
    <d v="2017-06-29T00:00:00"/>
    <s v="E-commerce &amp; direct-to-consumer"/>
    <s v="Shanghai"/>
    <s v="China"/>
    <s v="Asia"/>
    <n v="2012"/>
    <s v="$379M"/>
    <x v="1510"/>
  </r>
  <r>
    <s v="Zhaogang"/>
    <s v="$1B"/>
    <d v="2017-06-29T00:00:00"/>
    <s v="E-commerce &amp; direct-to-consumer"/>
    <s v="Shanghai"/>
    <s v="China"/>
    <s v="Asia"/>
    <n v="2012"/>
    <s v="$379M"/>
    <x v="618"/>
  </r>
  <r>
    <s v="Zhaogang"/>
    <s v="$1B"/>
    <d v="2017-06-29T00:00:00"/>
    <s v="E-commerce &amp; direct-to-consumer"/>
    <s v="Shanghai"/>
    <s v="China"/>
    <s v="Asia"/>
    <n v="2012"/>
    <s v="$379M"/>
    <x v="50"/>
  </r>
  <r>
    <s v="Zhuan Zhuan"/>
    <s v="$1B"/>
    <d v="2017-04-18T00:00:00"/>
    <s v="E-commerce &amp; direct-to-consumer"/>
    <s v="Beijing"/>
    <s v="China"/>
    <s v="Asia"/>
    <n v="2015"/>
    <s v="$990M"/>
    <x v="1511"/>
  </r>
  <r>
    <s v="Zhuan Zhuan"/>
    <s v="$1B"/>
    <d v="2017-04-18T00:00:00"/>
    <s v="E-commerce &amp; direct-to-consumer"/>
    <s v="Beijing"/>
    <s v="China"/>
    <s v="Asia"/>
    <n v="2015"/>
    <s v="$990M"/>
    <x v="56"/>
  </r>
  <r>
    <s v="Zihaiguo"/>
    <s v="$1B"/>
    <d v="2021-05-06T00:00:00"/>
    <s v="Consumer &amp; retail"/>
    <s v="Chongqing"/>
    <s v="China"/>
    <s v="Asia"/>
    <n v="2018"/>
    <s v="$80M"/>
    <x v="1512"/>
  </r>
  <r>
    <s v="Zihaiguo"/>
    <s v="$1B"/>
    <d v="2021-05-06T00:00:00"/>
    <s v="Consumer &amp; retail"/>
    <s v="Chongqing"/>
    <s v="China"/>
    <s v="Asia"/>
    <n v="2018"/>
    <s v="$80M"/>
    <x v="1513"/>
  </r>
  <r>
    <s v="Zihaiguo"/>
    <s v="$1B"/>
    <d v="2021-05-06T00:00:00"/>
    <s v="Consumer &amp; retail"/>
    <s v="Chongqing"/>
    <s v="China"/>
    <s v="Asia"/>
    <n v="2018"/>
    <s v="$80M"/>
    <x v="618"/>
  </r>
  <r>
    <s v="Zopa"/>
    <s v="$1B"/>
    <d v="2021-10-19T00:00:00"/>
    <s v="Fintech"/>
    <s v="London"/>
    <s v="United Kingdom"/>
    <s v="Europe"/>
    <n v="2005"/>
    <s v="$792M"/>
    <x v="1514"/>
  </r>
  <r>
    <s v="Zopa"/>
    <s v="$1B"/>
    <d v="2021-10-19T00:00:00"/>
    <s v="Fintech"/>
    <s v="London"/>
    <s v="United Kingdom"/>
    <s v="Europe"/>
    <n v="2005"/>
    <s v="$792M"/>
    <x v="1515"/>
  </r>
  <r>
    <s v="Zopa"/>
    <s v="$1B"/>
    <d v="2021-10-19T00:00:00"/>
    <s v="Fintech"/>
    <s v="London"/>
    <s v="United Kingdom"/>
    <s v="Europe"/>
    <n v="2005"/>
    <s v="$792M"/>
    <x v="168"/>
  </r>
  <r>
    <s v="Zwift"/>
    <s v="$1B"/>
    <d v="2020-09-16T00:00:00"/>
    <s v="E-commerce &amp; direct-to-consumer"/>
    <s v="Long Beach"/>
    <s v="United States"/>
    <s v="North America"/>
    <n v="2014"/>
    <s v="$620M"/>
    <x v="1516"/>
  </r>
  <r>
    <s v="Zwift"/>
    <s v="$1B"/>
    <d v="2020-09-16T00:00:00"/>
    <s v="E-commerce &amp; direct-to-consumer"/>
    <s v="Long Beach"/>
    <s v="United States"/>
    <s v="North America"/>
    <n v="2014"/>
    <s v="$620M"/>
    <x v="1517"/>
  </r>
  <r>
    <s v="Zwift"/>
    <s v="$1B"/>
    <d v="2020-09-16T00:00:00"/>
    <s v="E-commerce &amp; direct-to-consumer"/>
    <s v="Long Beach"/>
    <s v="United States"/>
    <s v="North America"/>
    <n v="2014"/>
    <s v="$620M"/>
    <x v="15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1"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7:B93" firstHeaderRow="1" firstDataRow="1" firstDataCol="1"/>
  <pivotFields count="22">
    <pivotField showAll="0"/>
    <pivotField numFmtId="1" showAll="0"/>
    <pivotField numFmtId="165" showAll="0"/>
    <pivotField numFmtId="14" showAll="0"/>
    <pivotField axis="axisRow" dataField="1" showAll="0">
      <items count="16">
        <item x="0"/>
        <item x="11"/>
        <item x="6"/>
        <item x="13"/>
        <item x="7"/>
        <item x="2"/>
        <item x="8"/>
        <item x="3"/>
        <item x="10"/>
        <item x="9"/>
        <item x="4"/>
        <item x="14"/>
        <item x="1"/>
        <item x="5"/>
        <item x="12"/>
        <item t="default"/>
      </items>
    </pivotField>
    <pivotField showAll="0"/>
    <pivotField showAll="0"/>
    <pivotField showAll="0">
      <items count="7">
        <item x="5"/>
        <item x="0"/>
        <item x="2"/>
        <item x="1"/>
        <item x="3"/>
        <item x="4"/>
        <item t="default"/>
      </items>
    </pivotField>
    <pivotField showAll="0"/>
    <pivotField showAll="0"/>
    <pivotField showAll="0"/>
    <pivotField showAll="0"/>
    <pivotField numFmtId="1" showAll="0"/>
    <pivotField numFmtId="1" showAll="0"/>
    <pivotField numFmtId="2" showAll="0"/>
    <pivotField showAll="0"/>
    <pivotField showAll="0"/>
    <pivotField showAll="0"/>
    <pivotField showAll="0"/>
    <pivotField showAll="0"/>
    <pivotField showAll="0" defaultSubtotal="0"/>
    <pivotField showAll="0" defaultSubtotal="0"/>
  </pivotFields>
  <rowFields count="1">
    <field x="4"/>
  </rowFields>
  <rowItems count="16">
    <i>
      <x/>
    </i>
    <i>
      <x v="1"/>
    </i>
    <i>
      <x v="2"/>
    </i>
    <i>
      <x v="3"/>
    </i>
    <i>
      <x v="4"/>
    </i>
    <i>
      <x v="5"/>
    </i>
    <i>
      <x v="6"/>
    </i>
    <i>
      <x v="7"/>
    </i>
    <i>
      <x v="8"/>
    </i>
    <i>
      <x v="9"/>
    </i>
    <i>
      <x v="10"/>
    </i>
    <i>
      <x v="11"/>
    </i>
    <i>
      <x v="12"/>
    </i>
    <i>
      <x v="13"/>
    </i>
    <i>
      <x v="14"/>
    </i>
    <i t="grand">
      <x/>
    </i>
  </rowItems>
  <colItems count="1">
    <i/>
  </colItems>
  <dataFields count="1">
    <dataField name="Count of Industry" fld="4"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8:A69" firstHeaderRow="1" firstDataRow="1" firstDataCol="0"/>
  <pivotFields count="22">
    <pivotField showAll="0"/>
    <pivotField numFmtId="1" showAll="0"/>
    <pivotField numFmtId="165" showAll="0"/>
    <pivotField numFmtId="14" showAll="0"/>
    <pivotField showAll="0">
      <items count="16">
        <item x="0"/>
        <item x="11"/>
        <item x="6"/>
        <item x="13"/>
        <item x="7"/>
        <item x="2"/>
        <item x="8"/>
        <item x="3"/>
        <item x="10"/>
        <item x="9"/>
        <item x="4"/>
        <item x="14"/>
        <item x="1"/>
        <item x="5"/>
        <item x="12"/>
        <item t="default"/>
      </items>
    </pivotField>
    <pivotField showAll="0"/>
    <pivotField showAll="0"/>
    <pivotField showAll="0">
      <items count="7">
        <item x="5"/>
        <item x="0"/>
        <item x="2"/>
        <item x="1"/>
        <item x="3"/>
        <item x="4"/>
        <item t="default"/>
      </items>
    </pivotField>
    <pivotField showAll="0"/>
    <pivotField showAll="0"/>
    <pivotField showAll="0"/>
    <pivotField showAll="0"/>
    <pivotField numFmtId="1" showAll="0"/>
    <pivotField dataField="1" numFmtId="1" showAll="0"/>
    <pivotField numFmtId="2" showAll="0"/>
    <pivotField showAll="0"/>
    <pivotField showAll="0"/>
    <pivotField showAll="0"/>
    <pivotField showAll="0"/>
    <pivotField showAll="0"/>
    <pivotField showAll="0" defaultSubtotal="0"/>
    <pivotField showAll="0" defaultSubtotal="0"/>
  </pivotFields>
  <rowItems count="1">
    <i/>
  </rowItems>
  <colItems count="1">
    <i/>
  </colItems>
  <dataFields count="1">
    <dataField name="Average of age " fld="13" subtotal="average" baseField="0" baseItem="0" numFmtId="1"/>
  </dataFields>
  <formats count="9">
    <format dxfId="395">
      <pivotArea outline="0" collapsedLevelsAreSubtotals="1" fieldPosition="0"/>
    </format>
    <format dxfId="394">
      <pivotArea outline="0" collapsedLevelsAreSubtotals="1" fieldPosition="0"/>
    </format>
    <format dxfId="393">
      <pivotArea outline="0" collapsedLevelsAreSubtotals="1" fieldPosition="0"/>
    </format>
    <format dxfId="392">
      <pivotArea outline="0" collapsedLevelsAreSubtotals="1" fieldPosition="0"/>
    </format>
    <format dxfId="391">
      <pivotArea outline="0" collapsedLevelsAreSubtotals="1" fieldPosition="0"/>
    </format>
    <format dxfId="390">
      <pivotArea outline="0" collapsedLevelsAreSubtotals="1" fieldPosition="0"/>
    </format>
    <format dxfId="389">
      <pivotArea outline="0" collapsedLevelsAreSubtotals="1" fieldPosition="0"/>
    </format>
    <format dxfId="388">
      <pivotArea outline="0" collapsedLevelsAreSubtotals="1" fieldPosition="0"/>
    </format>
    <format dxfId="38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G5:H11" firstHeaderRow="1" firstDataRow="1" firstDataCol="1"/>
  <pivotFields count="22">
    <pivotField dataField="1" showAll="0"/>
    <pivotField numFmtId="1" showAll="0"/>
    <pivotField numFmtId="165" showAll="0">
      <items count="15">
        <item x="0"/>
        <item x="1"/>
        <item x="2"/>
        <item x="3"/>
        <item x="4"/>
        <item x="5"/>
        <item x="6"/>
        <item x="7"/>
        <item x="8"/>
        <item x="9"/>
        <item x="10"/>
        <item x="11"/>
        <item x="12"/>
        <item x="13"/>
        <item t="default"/>
      </items>
    </pivotField>
    <pivotField numFmtId="14" showAll="0"/>
    <pivotField showAll="0">
      <items count="16">
        <item x="0"/>
        <item x="11"/>
        <item x="6"/>
        <item x="13"/>
        <item x="7"/>
        <item x="2"/>
        <item x="8"/>
        <item x="3"/>
        <item x="10"/>
        <item x="9"/>
        <item x="4"/>
        <item x="14"/>
        <item x="1"/>
        <item x="5"/>
        <item x="12"/>
        <item t="default"/>
      </items>
    </pivotField>
    <pivotField showAll="0"/>
    <pivotField axis="axisRow" showAll="0" measureFilter="1" sortType="descending">
      <items count="47">
        <item x="34"/>
        <item x="3"/>
        <item x="25"/>
        <item x="5"/>
        <item x="21"/>
        <item x="35"/>
        <item x="23"/>
        <item x="14"/>
        <item x="33"/>
        <item x="0"/>
        <item x="22"/>
        <item x="44"/>
        <item x="43"/>
        <item x="20"/>
        <item x="9"/>
        <item x="17"/>
        <item x="16"/>
        <item x="10"/>
        <item x="11"/>
        <item x="6"/>
        <item x="7"/>
        <item x="26"/>
        <item x="18"/>
        <item x="45"/>
        <item x="36"/>
        <item x="19"/>
        <item x="41"/>
        <item x="38"/>
        <item x="13"/>
        <item x="15"/>
        <item x="42"/>
        <item x="32"/>
        <item x="40"/>
        <item x="39"/>
        <item x="24"/>
        <item x="30"/>
        <item x="12"/>
        <item x="37"/>
        <item x="2"/>
        <item x="28"/>
        <item x="31"/>
        <item x="8"/>
        <item x="27"/>
        <item x="4"/>
        <item x="1"/>
        <item x="29"/>
        <item t="default"/>
      </items>
      <autoSortScope>
        <pivotArea dataOnly="0" outline="0" fieldPosition="0">
          <references count="1">
            <reference field="4294967294" count="1" selected="0">
              <x v="0"/>
            </reference>
          </references>
        </pivotArea>
      </autoSortScope>
    </pivotField>
    <pivotField showAll="0">
      <items count="7">
        <item x="5"/>
        <item x="0"/>
        <item x="2"/>
        <item x="1"/>
        <item x="3"/>
        <item x="4"/>
        <item t="default"/>
      </items>
    </pivotField>
    <pivotField showAll="0"/>
    <pivotField showAll="0"/>
    <pivotField showAll="0"/>
    <pivotField showAll="0"/>
    <pivotField numFmtId="1" showAll="0" defaultSubtotal="0"/>
    <pivotField numFmtId="1" showAll="0" defaultSubtotal="0"/>
    <pivotField numFmtId="2" showAll="0"/>
    <pivotField showAll="0"/>
    <pivotField showAll="0"/>
    <pivotField showAll="0"/>
    <pivotField showAll="0"/>
    <pivotField showAll="0"/>
    <pivotField showAll="0" defaultSubtotal="0">
      <items count="6">
        <item x="0"/>
        <item x="1"/>
        <item x="2"/>
        <item x="3"/>
        <item x="4"/>
        <item x="5"/>
      </items>
    </pivotField>
    <pivotField showAll="0" defaultSubtotal="0">
      <items count="18">
        <item x="0"/>
        <item x="1"/>
        <item x="2"/>
        <item x="3"/>
        <item x="4"/>
        <item x="5"/>
        <item x="6"/>
        <item x="7"/>
        <item x="8"/>
        <item x="9"/>
        <item x="10"/>
        <item x="11"/>
        <item x="12"/>
        <item x="13"/>
        <item x="14"/>
        <item x="15"/>
        <item x="16"/>
        <item x="17"/>
      </items>
    </pivotField>
  </pivotFields>
  <rowFields count="1">
    <field x="6"/>
  </rowFields>
  <rowItems count="6">
    <i>
      <x v="44"/>
    </i>
    <i>
      <x v="9"/>
    </i>
    <i>
      <x v="19"/>
    </i>
    <i>
      <x v="43"/>
    </i>
    <i>
      <x v="17"/>
    </i>
    <i t="grand">
      <x/>
    </i>
  </rowItems>
  <colItems count="1">
    <i/>
  </colItems>
  <dataFields count="1">
    <dataField name="Count of Company" fld="0" subtotal="count" baseField="0" baseItem="0"/>
  </dataFields>
  <chartFormats count="2">
    <chartFormat chart="0" format="1"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2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location ref="A2:B12" firstHeaderRow="1" firstDataRow="1" firstDataCol="1"/>
  <pivotFields count="22">
    <pivotField axis="axisRow" showAll="0" measureFilter="1" sortType="descending">
      <items count="1073">
        <item x="354"/>
        <item x="852"/>
        <item x="96"/>
        <item x="539"/>
        <item x="602"/>
        <item x="853"/>
        <item x="149"/>
        <item x="254"/>
        <item x="434"/>
        <item x="167"/>
        <item x="512"/>
        <item x="807"/>
        <item x="519"/>
        <item x="255"/>
        <item x="322"/>
        <item x="762"/>
        <item x="514"/>
        <item x="540"/>
        <item x="435"/>
        <item x="323"/>
        <item x="763"/>
        <item x="854"/>
        <item x="855"/>
        <item x="390"/>
        <item x="856"/>
        <item x="32"/>
        <item x="105"/>
        <item x="541"/>
        <item x="497"/>
        <item x="857"/>
        <item x="542"/>
        <item x="466"/>
        <item x="764"/>
        <item x="50"/>
        <item x="520"/>
        <item x="680"/>
        <item x="492"/>
        <item x="717"/>
        <item x="858"/>
        <item x="603"/>
        <item x="859"/>
        <item x="324"/>
        <item x="860"/>
        <item x="861"/>
        <item x="325"/>
        <item x="391"/>
        <item x="139"/>
        <item x="538"/>
        <item x="862"/>
        <item x="543"/>
        <item x="808"/>
        <item x="384"/>
        <item x="191"/>
        <item x="301"/>
        <item x="544"/>
        <item x="604"/>
        <item x="863"/>
        <item x="666"/>
        <item x="864"/>
        <item x="195"/>
        <item x="29"/>
        <item x="203"/>
        <item x="436"/>
        <item x="392"/>
        <item x="865"/>
        <item x="866"/>
        <item x="686"/>
        <item x="805"/>
        <item x="393"/>
        <item x="724"/>
        <item x="87"/>
        <item x="867"/>
        <item x="256"/>
        <item x="220"/>
        <item x="97"/>
        <item x="246"/>
        <item x="545"/>
        <item x="546"/>
        <item x="687"/>
        <item x="868"/>
        <item x="869"/>
        <item x="274"/>
        <item x="605"/>
        <item x="112"/>
        <item x="355"/>
        <item x="870"/>
        <item x="871"/>
        <item x="662"/>
        <item x="123"/>
        <item x="872"/>
        <item x="873"/>
        <item x="124"/>
        <item x="874"/>
        <item x="729"/>
        <item x="143"/>
        <item x="809"/>
        <item x="376"/>
        <item x="311"/>
        <item x="748"/>
        <item x="765"/>
        <item x="35"/>
        <item x="467"/>
        <item x="875"/>
        <item x="36"/>
        <item x="215"/>
        <item x="437"/>
        <item x="498"/>
        <item x="547"/>
        <item x="548"/>
        <item x="101"/>
        <item x="876"/>
        <item x="24"/>
        <item x="295"/>
        <item x="326"/>
        <item x="302"/>
        <item x="499"/>
        <item x="877"/>
        <item x="878"/>
        <item x="356"/>
        <item x="40"/>
        <item x="879"/>
        <item x="880"/>
        <item x="679"/>
        <item x="357"/>
        <item x="485"/>
        <item x="221"/>
        <item x="385"/>
        <item x="33"/>
        <item x="881"/>
        <item x="222"/>
        <item x="394"/>
        <item x="549"/>
        <item x="15"/>
        <item x="0"/>
        <item x="257"/>
        <item x="882"/>
        <item x="154"/>
        <item x="688"/>
        <item x="883"/>
        <item x="884"/>
        <item x="327"/>
        <item x="550"/>
        <item x="358"/>
        <item x="885"/>
        <item x="395"/>
        <item x="5"/>
        <item x="438"/>
        <item x="439"/>
        <item x="886"/>
        <item x="749"/>
        <item x="440"/>
        <item x="328"/>
        <item x="766"/>
        <item x="887"/>
        <item x="78"/>
        <item x="810"/>
        <item x="888"/>
        <item x="286"/>
        <item x="469"/>
        <item x="889"/>
        <item x="90"/>
        <item x="359"/>
        <item x="258"/>
        <item x="730"/>
        <item x="303"/>
        <item x="606"/>
        <item x="44"/>
        <item x="177"/>
        <item x="150"/>
        <item x="223"/>
        <item x="360"/>
        <item x="361"/>
        <item x="207"/>
        <item x="362"/>
        <item x="178"/>
        <item x="6"/>
        <item x="140"/>
        <item x="51"/>
        <item x="890"/>
        <item x="811"/>
        <item x="14"/>
        <item x="607"/>
        <item x="146"/>
        <item x="551"/>
        <item x="891"/>
        <item x="892"/>
        <item x="329"/>
        <item x="470"/>
        <item x="113"/>
        <item x="893"/>
        <item x="275"/>
        <item x="689"/>
        <item x="377"/>
        <item x="552"/>
        <item x="894"/>
        <item x="553"/>
        <item x="224"/>
        <item x="441"/>
        <item x="554"/>
        <item x="799"/>
        <item x="555"/>
        <item x="516"/>
        <item x="131"/>
        <item x="225"/>
        <item x="330"/>
        <item x="179"/>
        <item x="155"/>
        <item x="690"/>
        <item x="396"/>
        <item x="252"/>
        <item x="812"/>
        <item x="397"/>
        <item x="521"/>
        <item x="731"/>
        <item x="398"/>
        <item x="147"/>
        <item x="141"/>
        <item x="895"/>
        <item x="180"/>
        <item x="522"/>
        <item x="99"/>
        <item x="331"/>
        <item x="304"/>
        <item x="896"/>
        <item x="296"/>
        <item x="681"/>
        <item x="767"/>
        <item x="192"/>
        <item x="86"/>
        <item x="608"/>
        <item x="151"/>
        <item x="442"/>
        <item x="332"/>
        <item x="399"/>
        <item x="668"/>
        <item x="500"/>
        <item x="253"/>
        <item x="239"/>
        <item x="813"/>
        <item x="127"/>
        <item x="768"/>
        <item x="74"/>
        <item x="897"/>
        <item x="9"/>
        <item x="142"/>
        <item x="216"/>
        <item x="114"/>
        <item x="208"/>
        <item x="471"/>
        <item x="106"/>
        <item x="609"/>
        <item x="691"/>
        <item x="692"/>
        <item x="333"/>
        <item x="693"/>
        <item x="556"/>
        <item x="844"/>
        <item x="898"/>
        <item x="400"/>
        <item x="26"/>
        <item x="501"/>
        <item x="507"/>
        <item x="899"/>
        <item x="259"/>
        <item x="52"/>
        <item x="21"/>
        <item x="472"/>
        <item x="732"/>
        <item x="557"/>
        <item x="71"/>
        <item x="610"/>
        <item x="109"/>
        <item x="733"/>
        <item x="473"/>
        <item x="900"/>
        <item x="297"/>
        <item x="70"/>
        <item x="558"/>
        <item x="901"/>
        <item x="312"/>
        <item x="559"/>
        <item x="669"/>
        <item x="60"/>
        <item x="902"/>
        <item x="204"/>
        <item x="903"/>
        <item x="663"/>
        <item x="102"/>
        <item x="659"/>
        <item x="904"/>
        <item x="658"/>
        <item x="905"/>
        <item x="363"/>
        <item x="523"/>
        <item x="611"/>
        <item x="401"/>
        <item x="906"/>
        <item x="800"/>
        <item x="907"/>
        <item x="386"/>
        <item x="364"/>
        <item x="814"/>
        <item x="694"/>
        <item x="11"/>
        <item x="695"/>
        <item x="718"/>
        <item x="612"/>
        <item x="305"/>
        <item x="815"/>
        <item x="908"/>
        <item x="287"/>
        <item x="560"/>
        <item x="613"/>
        <item x="909"/>
        <item x="443"/>
        <item x="561"/>
        <item x="910"/>
        <item x="389"/>
        <item x="444"/>
        <item x="670"/>
        <item x="614"/>
        <item x="31"/>
        <item x="205"/>
        <item x="13"/>
        <item x="226"/>
        <item x="911"/>
        <item x="365"/>
        <item x="260"/>
        <item x="912"/>
        <item x="53"/>
        <item x="696"/>
        <item x="81"/>
        <item x="697"/>
        <item x="816"/>
        <item x="524"/>
        <item x="913"/>
        <item x="698"/>
        <item x="110"/>
        <item x="914"/>
        <item x="915"/>
        <item x="916"/>
        <item x="82"/>
        <item x="313"/>
        <item x="615"/>
        <item x="750"/>
        <item x="334"/>
        <item x="734"/>
        <item x="181"/>
        <item x="769"/>
        <item x="335"/>
        <item x="562"/>
        <item x="667"/>
        <item x="336"/>
        <item x="525"/>
        <item x="917"/>
        <item x="918"/>
        <item x="12"/>
        <item x="508"/>
        <item x="817"/>
        <item x="919"/>
        <item x="818"/>
        <item x="502"/>
        <item x="759"/>
        <item x="261"/>
        <item x="920"/>
        <item x="819"/>
        <item x="921"/>
        <item x="922"/>
        <item x="770"/>
        <item x="98"/>
        <item x="22"/>
        <item x="34"/>
        <item x="402"/>
        <item x="820"/>
        <item x="923"/>
        <item x="43"/>
        <item x="821"/>
        <item x="616"/>
        <item x="209"/>
        <item x="460"/>
        <item x="924"/>
        <item x="196"/>
        <item x="526"/>
        <item x="94"/>
        <item x="37"/>
        <item x="23"/>
        <item x="316"/>
        <item x="262"/>
        <item x="474"/>
        <item x="725"/>
        <item x="337"/>
        <item x="28"/>
        <item x="300"/>
        <item x="486"/>
        <item x="168"/>
        <item x="925"/>
        <item x="726"/>
        <item x="338"/>
        <item x="771"/>
        <item x="801"/>
        <item x="206"/>
        <item x="563"/>
        <item x="699"/>
        <item x="54"/>
        <item x="503"/>
        <item x="682"/>
        <item x="475"/>
        <item x="926"/>
        <item x="182"/>
        <item x="927"/>
        <item x="802"/>
        <item x="476"/>
        <item x="477"/>
        <item x="928"/>
        <item x="929"/>
        <item x="388"/>
        <item x="772"/>
        <item x="656"/>
        <item x="366"/>
        <item x="930"/>
        <item x="375"/>
        <item x="461"/>
        <item x="317"/>
        <item x="183"/>
        <item x="121"/>
        <item x="564"/>
        <item x="249"/>
        <item x="931"/>
        <item x="445"/>
        <item x="446"/>
        <item x="751"/>
        <item x="77"/>
        <item x="156"/>
        <item x="175"/>
        <item x="617"/>
        <item x="932"/>
        <item x="227"/>
        <item x="128"/>
        <item x="219"/>
        <item x="513"/>
        <item x="933"/>
        <item x="565"/>
        <item x="618"/>
        <item x="619"/>
        <item x="934"/>
        <item x="169"/>
        <item x="620"/>
        <item x="935"/>
        <item x="125"/>
        <item x="936"/>
        <item x="157"/>
        <item x="403"/>
        <item x="937"/>
        <item x="367"/>
        <item x="298"/>
        <item x="368"/>
        <item x="263"/>
        <item x="404"/>
        <item x="85"/>
        <item x="378"/>
        <item x="773"/>
        <item x="752"/>
        <item x="184"/>
        <item x="938"/>
        <item x="447"/>
        <item x="939"/>
        <item x="264"/>
        <item x="940"/>
        <item x="379"/>
        <item x="306"/>
        <item x="760"/>
        <item x="735"/>
        <item x="845"/>
        <item x="7"/>
        <item x="210"/>
        <item x="941"/>
        <item x="746"/>
        <item x="942"/>
        <item x="527"/>
        <item x="339"/>
        <item x="943"/>
        <item x="796"/>
        <item x="307"/>
        <item x="736"/>
        <item x="566"/>
        <item x="567"/>
        <item x="737"/>
        <item x="621"/>
        <item x="822"/>
        <item x="16"/>
        <item x="528"/>
        <item x="622"/>
        <item x="846"/>
        <item x="462"/>
        <item x="774"/>
        <item x="671"/>
        <item x="944"/>
        <item x="823"/>
        <item x="623"/>
        <item x="279"/>
        <item x="369"/>
        <item x="624"/>
        <item x="8"/>
        <item x="672"/>
        <item x="568"/>
        <item x="824"/>
        <item x="569"/>
        <item x="65"/>
        <item x="625"/>
        <item x="570"/>
        <item x="487"/>
        <item x="945"/>
        <item x="946"/>
        <item x="340"/>
        <item x="4"/>
        <item x="67"/>
        <item x="719"/>
        <item x="947"/>
        <item x="288"/>
        <item x="738"/>
        <item x="700"/>
        <item x="948"/>
        <item x="701"/>
        <item x="174"/>
        <item x="571"/>
        <item x="626"/>
        <item x="753"/>
        <item x="664"/>
        <item x="240"/>
        <item x="793"/>
        <item x="75"/>
        <item x="55"/>
        <item x="949"/>
        <item x="341"/>
        <item x="342"/>
        <item x="950"/>
        <item x="825"/>
        <item x="851"/>
        <item x="405"/>
        <item x="137"/>
        <item x="173"/>
        <item x="951"/>
        <item x="952"/>
        <item x="120"/>
        <item x="953"/>
        <item x="627"/>
        <item x="509"/>
        <item x="954"/>
        <item x="628"/>
        <item x="739"/>
        <item x="775"/>
        <item x="740"/>
        <item x="955"/>
        <item x="318"/>
        <item x="572"/>
        <item x="956"/>
        <item x="429"/>
        <item x="573"/>
        <item x="343"/>
        <item x="741"/>
        <item x="574"/>
        <item x="795"/>
        <item x="406"/>
        <item x="957"/>
        <item x="122"/>
        <item x="683"/>
        <item x="958"/>
        <item x="575"/>
        <item x="576"/>
        <item x="959"/>
        <item x="838"/>
        <item x="107"/>
        <item x="960"/>
        <item x="742"/>
        <item x="276"/>
        <item x="754"/>
        <item x="299"/>
        <item x="961"/>
        <item x="407"/>
        <item x="847"/>
        <item x="962"/>
        <item x="529"/>
        <item x="963"/>
        <item x="218"/>
        <item x="964"/>
        <item x="129"/>
        <item x="228"/>
        <item x="84"/>
        <item x="130"/>
        <item x="229"/>
        <item x="965"/>
        <item x="776"/>
        <item x="448"/>
        <item x="251"/>
        <item x="966"/>
        <item x="657"/>
        <item x="380"/>
        <item x="777"/>
        <item x="794"/>
        <item x="967"/>
        <item x="185"/>
        <item x="18"/>
        <item x="577"/>
        <item x="848"/>
        <item x="629"/>
        <item x="430"/>
        <item x="843"/>
        <item x="968"/>
        <item x="797"/>
        <item x="578"/>
        <item x="630"/>
        <item x="673"/>
        <item x="241"/>
        <item x="969"/>
        <item x="108"/>
        <item x="408"/>
        <item x="970"/>
        <item x="491"/>
        <item x="133"/>
        <item x="158"/>
        <item x="176"/>
        <item x="971"/>
        <item x="722"/>
        <item x="530"/>
        <item x="972"/>
        <item x="409"/>
        <item x="579"/>
        <item x="504"/>
        <item x="973"/>
        <item x="531"/>
        <item x="778"/>
        <item x="580"/>
        <item x="755"/>
        <item x="66"/>
        <item x="83"/>
        <item x="974"/>
        <item x="581"/>
        <item x="715"/>
        <item x="582"/>
        <item x="72"/>
        <item x="975"/>
        <item x="976"/>
        <item x="977"/>
        <item x="758"/>
        <item x="230"/>
        <item x="410"/>
        <item x="826"/>
        <item x="289"/>
        <item x="68"/>
        <item x="381"/>
        <item x="978"/>
        <item x="979"/>
        <item x="980"/>
        <item x="197"/>
        <item x="30"/>
        <item x="411"/>
        <item x="56"/>
        <item x="505"/>
        <item x="981"/>
        <item x="63"/>
        <item x="319"/>
        <item x="837"/>
        <item x="290"/>
        <item x="247"/>
        <item x="583"/>
        <item x="779"/>
        <item x="488"/>
        <item x="159"/>
        <item x="780"/>
        <item x="88"/>
        <item x="160"/>
        <item x="412"/>
        <item x="231"/>
        <item x="982"/>
        <item x="983"/>
        <item x="984"/>
        <item x="152"/>
        <item x="584"/>
        <item x="242"/>
        <item x="27"/>
        <item x="510"/>
        <item x="985"/>
        <item x="463"/>
        <item x="986"/>
        <item x="987"/>
        <item x="665"/>
        <item x="850"/>
        <item x="988"/>
        <item x="188"/>
        <item x="272"/>
        <item x="189"/>
        <item x="344"/>
        <item x="48"/>
        <item x="684"/>
        <item x="631"/>
        <item x="747"/>
        <item x="989"/>
        <item x="282"/>
        <item x="47"/>
        <item x="413"/>
        <item x="370"/>
        <item x="990"/>
        <item x="382"/>
        <item x="702"/>
        <item x="703"/>
        <item x="198"/>
        <item x="414"/>
        <item x="991"/>
        <item x="232"/>
        <item x="992"/>
        <item x="493"/>
        <item x="478"/>
        <item x="449"/>
        <item x="532"/>
        <item x="993"/>
        <item x="277"/>
        <item x="994"/>
        <item x="827"/>
        <item x="415"/>
        <item x="115"/>
        <item x="995"/>
        <item x="781"/>
        <item x="828"/>
        <item x="632"/>
        <item x="996"/>
        <item x="782"/>
        <item x="161"/>
        <item x="633"/>
        <item x="585"/>
        <item x="997"/>
        <item x="998"/>
        <item x="25"/>
        <item x="999"/>
        <item x="144"/>
        <item x="278"/>
        <item x="345"/>
        <item x="233"/>
        <item x="1000"/>
        <item x="371"/>
        <item x="62"/>
        <item x="111"/>
        <item x="1001"/>
        <item x="586"/>
        <item x="783"/>
        <item x="1002"/>
        <item x="704"/>
        <item x="479"/>
        <item x="280"/>
        <item x="372"/>
        <item x="314"/>
        <item x="784"/>
        <item x="634"/>
        <item x="162"/>
        <item x="661"/>
        <item x="1003"/>
        <item x="153"/>
        <item x="1004"/>
        <item x="785"/>
        <item x="587"/>
        <item x="635"/>
        <item x="170"/>
        <item x="839"/>
        <item x="79"/>
        <item x="1005"/>
        <item x="148"/>
        <item x="20"/>
        <item x="1006"/>
        <item x="73"/>
        <item x="705"/>
        <item x="803"/>
        <item x="186"/>
        <item x="533"/>
        <item x="1007"/>
        <item x="57"/>
        <item x="588"/>
        <item x="199"/>
        <item x="1008"/>
        <item x="506"/>
        <item x="193"/>
        <item x="211"/>
        <item x="116"/>
        <item x="1009"/>
        <item x="480"/>
        <item x="346"/>
        <item x="517"/>
        <item x="10"/>
        <item x="1010"/>
        <item x="723"/>
        <item x="829"/>
        <item x="46"/>
        <item x="89"/>
        <item x="840"/>
        <item x="100"/>
        <item x="786"/>
        <item x="536"/>
        <item x="534"/>
        <item x="1011"/>
        <item x="756"/>
        <item x="132"/>
        <item x="841"/>
        <item x="234"/>
        <item x="450"/>
        <item x="706"/>
        <item x="1012"/>
        <item x="163"/>
        <item x="1013"/>
        <item x="707"/>
        <item x="1014"/>
        <item x="93"/>
        <item x="1015"/>
        <item x="291"/>
        <item x="787"/>
        <item x="347"/>
        <item x="383"/>
        <item x="849"/>
        <item x="830"/>
        <item x="1016"/>
        <item x="49"/>
        <item x="200"/>
        <item x="2"/>
        <item x="1017"/>
        <item x="1018"/>
        <item x="1019"/>
        <item x="1020"/>
        <item x="636"/>
        <item x="637"/>
        <item x="265"/>
        <item x="1021"/>
        <item x="266"/>
        <item x="1022"/>
        <item x="721"/>
        <item x="292"/>
        <item x="831"/>
        <item x="638"/>
        <item x="308"/>
        <item x="348"/>
        <item x="489"/>
        <item x="1023"/>
        <item x="1024"/>
        <item x="1025"/>
        <item x="451"/>
        <item x="788"/>
        <item x="589"/>
        <item x="416"/>
        <item x="1026"/>
        <item x="639"/>
        <item x="417"/>
        <item x="1027"/>
        <item x="1028"/>
        <item x="64"/>
        <item x="842"/>
        <item x="134"/>
        <item x="464"/>
        <item x="1029"/>
        <item x="418"/>
        <item x="267"/>
        <item x="685"/>
        <item x="201"/>
        <item x="349"/>
        <item x="1030"/>
        <item x="281"/>
        <item x="1"/>
        <item x="708"/>
        <item x="674"/>
        <item x="761"/>
        <item x="494"/>
        <item x="1031"/>
        <item x="315"/>
        <item x="481"/>
        <item x="590"/>
        <item x="214"/>
        <item x="832"/>
        <item x="1032"/>
        <item x="433"/>
        <item x="283"/>
        <item x="591"/>
        <item x="537"/>
        <item x="709"/>
        <item x="212"/>
        <item x="804"/>
        <item x="419"/>
        <item x="420"/>
        <item x="3"/>
        <item x="1033"/>
        <item x="640"/>
        <item x="833"/>
        <item x="104"/>
        <item x="41"/>
        <item x="1034"/>
        <item x="592"/>
        <item x="710"/>
        <item x="268"/>
        <item x="757"/>
        <item x="58"/>
        <item x="641"/>
        <item x="834"/>
        <item x="69"/>
        <item x="1035"/>
        <item x="675"/>
        <item x="789"/>
        <item x="1036"/>
        <item x="187"/>
        <item x="806"/>
        <item x="421"/>
        <item x="80"/>
        <item x="1037"/>
        <item x="1038"/>
        <item x="1039"/>
        <item x="835"/>
        <item x="743"/>
        <item x="1040"/>
        <item x="1041"/>
        <item x="1042"/>
        <item x="213"/>
        <item x="59"/>
        <item x="309"/>
        <item x="593"/>
        <item x="1043"/>
        <item x="76"/>
        <item x="452"/>
        <item x="727"/>
        <item x="91"/>
        <item x="1044"/>
        <item x="145"/>
        <item x="459"/>
        <item x="387"/>
        <item x="350"/>
        <item x="458"/>
        <item x="294"/>
        <item x="351"/>
        <item x="744"/>
        <item x="250"/>
        <item x="594"/>
        <item x="1045"/>
        <item x="1046"/>
        <item x="95"/>
        <item x="711"/>
        <item x="1047"/>
        <item x="453"/>
        <item x="495"/>
        <item x="660"/>
        <item x="373"/>
        <item x="798"/>
        <item x="422"/>
        <item x="642"/>
        <item x="172"/>
        <item x="431"/>
        <item x="138"/>
        <item x="320"/>
        <item x="643"/>
        <item x="273"/>
        <item x="1048"/>
        <item x="269"/>
        <item x="728"/>
        <item x="454"/>
        <item x="164"/>
        <item x="595"/>
        <item x="790"/>
        <item x="119"/>
        <item x="423"/>
        <item x="243"/>
        <item x="490"/>
        <item x="535"/>
        <item x="1049"/>
        <item x="644"/>
        <item x="270"/>
        <item x="202"/>
        <item x="645"/>
        <item x="1050"/>
        <item x="716"/>
        <item x="1051"/>
        <item x="424"/>
        <item x="646"/>
        <item x="596"/>
        <item x="271"/>
        <item x="425"/>
        <item x="455"/>
        <item x="482"/>
        <item x="293"/>
        <item x="117"/>
        <item x="712"/>
        <item x="136"/>
        <item x="135"/>
        <item x="597"/>
        <item x="1052"/>
        <item x="1053"/>
        <item x="244"/>
        <item x="1054"/>
        <item x="518"/>
        <item x="468"/>
        <item x="1055"/>
        <item x="1056"/>
        <item x="235"/>
        <item x="647"/>
        <item x="1057"/>
        <item x="483"/>
        <item x="456"/>
        <item x="236"/>
        <item x="648"/>
        <item x="103"/>
        <item x="217"/>
        <item x="352"/>
        <item x="1058"/>
        <item x="42"/>
        <item x="1059"/>
        <item x="465"/>
        <item x="432"/>
        <item x="190"/>
        <item x="426"/>
        <item x="194"/>
        <item x="353"/>
        <item x="126"/>
        <item x="165"/>
        <item x="1060"/>
        <item x="118"/>
        <item x="791"/>
        <item x="321"/>
        <item x="248"/>
        <item x="1061"/>
        <item x="649"/>
        <item x="1062"/>
        <item x="1063"/>
        <item x="650"/>
        <item x="651"/>
        <item x="17"/>
        <item x="676"/>
        <item x="374"/>
        <item x="598"/>
        <item x="38"/>
        <item x="599"/>
        <item x="792"/>
        <item x="600"/>
        <item x="61"/>
        <item x="720"/>
        <item x="171"/>
        <item x="1064"/>
        <item x="713"/>
        <item x="652"/>
        <item x="677"/>
        <item x="653"/>
        <item x="654"/>
        <item x="1065"/>
        <item x="515"/>
        <item x="245"/>
        <item x="655"/>
        <item x="714"/>
        <item x="284"/>
        <item x="19"/>
        <item x="237"/>
        <item x="745"/>
        <item x="678"/>
        <item x="1066"/>
        <item x="238"/>
        <item x="836"/>
        <item x="484"/>
        <item x="427"/>
        <item x="166"/>
        <item x="428"/>
        <item x="285"/>
        <item x="1067"/>
        <item x="1068"/>
        <item x="457"/>
        <item x="1069"/>
        <item x="601"/>
        <item x="310"/>
        <item x="92"/>
        <item x="511"/>
        <item x="39"/>
        <item x="1070"/>
        <item x="496"/>
        <item x="45"/>
        <item x="1071"/>
        <item t="default"/>
      </items>
      <autoSortScope>
        <pivotArea dataOnly="0" outline="0" fieldPosition="0">
          <references count="1">
            <reference field="4294967294" count="1" selected="0">
              <x v="0"/>
            </reference>
          </references>
        </pivotArea>
      </autoSortScope>
    </pivotField>
    <pivotField numFmtId="1" showAll="0"/>
    <pivotField numFmtId="165" showAll="0">
      <items count="15">
        <item x="0"/>
        <item x="1"/>
        <item x="2"/>
        <item x="3"/>
        <item x="4"/>
        <item x="5"/>
        <item x="6"/>
        <item x="7"/>
        <item x="8"/>
        <item x="9"/>
        <item x="10"/>
        <item x="11"/>
        <item x="12"/>
        <item x="13"/>
        <item t="default"/>
      </items>
    </pivotField>
    <pivotField numFmtId="14" showAll="0"/>
    <pivotField showAll="0">
      <items count="16">
        <item x="0"/>
        <item x="11"/>
        <item x="6"/>
        <item x="13"/>
        <item x="7"/>
        <item x="2"/>
        <item x="8"/>
        <item x="3"/>
        <item x="10"/>
        <item x="9"/>
        <item x="4"/>
        <item x="14"/>
        <item x="1"/>
        <item x="5"/>
        <item x="12"/>
        <item t="default"/>
      </items>
    </pivotField>
    <pivotField showAll="0"/>
    <pivotField showAll="0"/>
    <pivotField showAll="0">
      <items count="7">
        <item x="5"/>
        <item x="0"/>
        <item x="2"/>
        <item x="1"/>
        <item x="3"/>
        <item x="4"/>
        <item t="default"/>
      </items>
    </pivotField>
    <pivotField showAll="0"/>
    <pivotField showAll="0"/>
    <pivotField showAll="0"/>
    <pivotField showAll="0"/>
    <pivotField numFmtId="1" showAll="0" defaultSubtotal="0"/>
    <pivotField numFmtId="1" showAll="0" defaultSubtotal="0"/>
    <pivotField numFmtId="2" showAll="0"/>
    <pivotField dataField="1" showAll="0"/>
    <pivotField showAll="0"/>
    <pivotField showAll="0"/>
    <pivotField showAll="0"/>
    <pivotField showAll="0"/>
    <pivotField showAll="0" defaultSubtotal="0">
      <items count="6">
        <item x="0"/>
        <item x="1"/>
        <item x="2"/>
        <item x="3"/>
        <item x="4"/>
        <item x="5"/>
      </items>
    </pivotField>
    <pivotField showAll="0" defaultSubtotal="0">
      <items count="18">
        <item x="0"/>
        <item x="1"/>
        <item x="2"/>
        <item x="3"/>
        <item x="4"/>
        <item x="5"/>
        <item x="6"/>
        <item x="7"/>
        <item x="8"/>
        <item x="9"/>
        <item x="10"/>
        <item x="11"/>
        <item x="12"/>
        <item x="13"/>
        <item x="14"/>
        <item x="15"/>
        <item x="16"/>
        <item x="17"/>
      </items>
    </pivotField>
  </pivotFields>
  <rowFields count="1">
    <field x="0"/>
  </rowFields>
  <rowItems count="10">
    <i>
      <x v="1052"/>
    </i>
    <i>
      <x v="282"/>
    </i>
    <i>
      <x v="1015"/>
    </i>
    <i>
      <x v="170"/>
    </i>
    <i>
      <x v="573"/>
    </i>
    <i>
      <x v="269"/>
    </i>
    <i>
      <x v="362"/>
    </i>
    <i>
      <x v="145"/>
    </i>
    <i>
      <x v="453"/>
    </i>
    <i>
      <x v="786"/>
    </i>
  </rowItems>
  <colItems count="1">
    <i/>
  </colItems>
  <dataFields count="1">
    <dataField name="Sum of ROI" fld="15" baseField="0" baseItem="0" numFmtId="9"/>
  </dataFields>
  <formats count="2">
    <format dxfId="397">
      <pivotArea outline="0" collapsedLevelsAreSubtotals="1" fieldPosition="0"/>
    </format>
    <format dxfId="396">
      <pivotArea outline="0" collapsedLevelsAreSubtotals="1" fieldPosition="0"/>
    </format>
  </formats>
  <chartFormats count="2">
    <chartFormat chart="0"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E12:F28" firstHeaderRow="1" firstDataRow="1" firstDataCol="1"/>
  <pivotFields count="22">
    <pivotField dataField="1" showAll="0"/>
    <pivotField numFmtId="1" showAll="0"/>
    <pivotField numFmtId="165" showAll="0">
      <items count="15">
        <item x="0"/>
        <item x="1"/>
        <item x="2"/>
        <item x="3"/>
        <item x="4"/>
        <item x="5"/>
        <item x="6"/>
        <item x="7"/>
        <item x="8"/>
        <item x="9"/>
        <item x="10"/>
        <item x="11"/>
        <item x="12"/>
        <item x="13"/>
        <item t="default"/>
      </items>
    </pivotField>
    <pivotField numFmtId="14" showAll="0"/>
    <pivotField axis="axisRow" showAll="0" sortType="descending">
      <items count="16">
        <item x="0"/>
        <item x="11"/>
        <item x="6"/>
        <item x="13"/>
        <item x="7"/>
        <item x="2"/>
        <item x="8"/>
        <item x="3"/>
        <item x="10"/>
        <item x="9"/>
        <item x="4"/>
        <item x="14"/>
        <item x="1"/>
        <item x="5"/>
        <item x="12"/>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0"/>
        <item x="2"/>
        <item x="1"/>
        <item x="3"/>
        <item x="4"/>
        <item t="default"/>
      </items>
    </pivotField>
    <pivotField showAll="0"/>
    <pivotField showAll="0"/>
    <pivotField showAll="0"/>
    <pivotField showAll="0"/>
    <pivotField numFmtId="1" showAll="0" defaultSubtotal="0"/>
    <pivotField numFmtId="1" showAll="0" defaultSubtotal="0"/>
    <pivotField numFmtId="2" showAll="0"/>
    <pivotField showAll="0"/>
    <pivotField showAll="0"/>
    <pivotField showAll="0"/>
    <pivotField showAll="0"/>
    <pivotField showAll="0"/>
    <pivotField showAll="0" defaultSubtotal="0">
      <items count="6">
        <item x="0"/>
        <item x="1"/>
        <item x="2"/>
        <item x="3"/>
        <item x="4"/>
        <item x="5"/>
      </items>
    </pivotField>
    <pivotField showAll="0" defaultSubtotal="0">
      <items count="18">
        <item x="0"/>
        <item x="1"/>
        <item x="2"/>
        <item x="3"/>
        <item x="4"/>
        <item x="5"/>
        <item x="6"/>
        <item x="7"/>
        <item x="8"/>
        <item x="9"/>
        <item x="10"/>
        <item x="11"/>
        <item x="12"/>
        <item x="13"/>
        <item x="14"/>
        <item x="15"/>
        <item x="16"/>
        <item x="17"/>
      </items>
    </pivotField>
  </pivotFields>
  <rowFields count="1">
    <field x="4"/>
  </rowFields>
  <rowItems count="16">
    <i>
      <x v="7"/>
    </i>
    <i>
      <x v="10"/>
    </i>
    <i>
      <x v="5"/>
    </i>
    <i>
      <x/>
    </i>
    <i>
      <x v="9"/>
    </i>
    <i>
      <x v="12"/>
    </i>
    <i>
      <x v="13"/>
    </i>
    <i>
      <x v="3"/>
    </i>
    <i>
      <x v="4"/>
    </i>
    <i>
      <x v="11"/>
    </i>
    <i>
      <x v="8"/>
    </i>
    <i>
      <x v="1"/>
    </i>
    <i>
      <x v="6"/>
    </i>
    <i>
      <x v="2"/>
    </i>
    <i>
      <x v="14"/>
    </i>
    <i t="grand">
      <x/>
    </i>
  </rowItems>
  <colItems count="1">
    <i/>
  </colItems>
  <dataFields count="1">
    <dataField name="Count of Company" fld="0" subtotal="count" baseField="4" baseItem="0"/>
  </dataFields>
  <chartFormats count="32">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4" count="1" selected="0">
            <x v="7"/>
          </reference>
        </references>
      </pivotArea>
    </chartFormat>
    <chartFormat chart="0" format="3">
      <pivotArea type="data" outline="0" fieldPosition="0">
        <references count="2">
          <reference field="4294967294" count="1" selected="0">
            <x v="0"/>
          </reference>
          <reference field="4" count="1" selected="0">
            <x v="10"/>
          </reference>
        </references>
      </pivotArea>
    </chartFormat>
    <chartFormat chart="0" format="4">
      <pivotArea type="data" outline="0" fieldPosition="0">
        <references count="2">
          <reference field="4294967294" count="1" selected="0">
            <x v="0"/>
          </reference>
          <reference field="4" count="1" selected="0">
            <x v="5"/>
          </reference>
        </references>
      </pivotArea>
    </chartFormat>
    <chartFormat chart="0" format="5">
      <pivotArea type="data" outline="0" fieldPosition="0">
        <references count="2">
          <reference field="4294967294" count="1" selected="0">
            <x v="0"/>
          </reference>
          <reference field="4" count="1" selected="0">
            <x v="0"/>
          </reference>
        </references>
      </pivotArea>
    </chartFormat>
    <chartFormat chart="0" format="6">
      <pivotArea type="data" outline="0" fieldPosition="0">
        <references count="2">
          <reference field="4294967294" count="1" selected="0">
            <x v="0"/>
          </reference>
          <reference field="4" count="1" selected="0">
            <x v="9"/>
          </reference>
        </references>
      </pivotArea>
    </chartFormat>
    <chartFormat chart="0" format="7">
      <pivotArea type="data" outline="0" fieldPosition="0">
        <references count="2">
          <reference field="4294967294" count="1" selected="0">
            <x v="0"/>
          </reference>
          <reference field="4" count="1" selected="0">
            <x v="12"/>
          </reference>
        </references>
      </pivotArea>
    </chartFormat>
    <chartFormat chart="0" format="8">
      <pivotArea type="data" outline="0" fieldPosition="0">
        <references count="2">
          <reference field="4294967294" count="1" selected="0">
            <x v="0"/>
          </reference>
          <reference field="4" count="1" selected="0">
            <x v="13"/>
          </reference>
        </references>
      </pivotArea>
    </chartFormat>
    <chartFormat chart="0" format="9">
      <pivotArea type="data" outline="0" fieldPosition="0">
        <references count="2">
          <reference field="4294967294" count="1" selected="0">
            <x v="0"/>
          </reference>
          <reference field="4" count="1" selected="0">
            <x v="3"/>
          </reference>
        </references>
      </pivotArea>
    </chartFormat>
    <chartFormat chart="0" format="10">
      <pivotArea type="data" outline="0" fieldPosition="0">
        <references count="2">
          <reference field="4294967294" count="1" selected="0">
            <x v="0"/>
          </reference>
          <reference field="4" count="1" selected="0">
            <x v="4"/>
          </reference>
        </references>
      </pivotArea>
    </chartFormat>
    <chartFormat chart="0" format="11">
      <pivotArea type="data" outline="0" fieldPosition="0">
        <references count="2">
          <reference field="4294967294" count="1" selected="0">
            <x v="0"/>
          </reference>
          <reference field="4" count="1" selected="0">
            <x v="11"/>
          </reference>
        </references>
      </pivotArea>
    </chartFormat>
    <chartFormat chart="4" format="23" series="1">
      <pivotArea type="data" outline="0" fieldPosition="0">
        <references count="1">
          <reference field="4294967294" count="1" selected="0">
            <x v="0"/>
          </reference>
        </references>
      </pivotArea>
    </chartFormat>
    <chartFormat chart="4" format="24">
      <pivotArea type="data" outline="0" fieldPosition="0">
        <references count="2">
          <reference field="4294967294" count="1" selected="0">
            <x v="0"/>
          </reference>
          <reference field="4" count="1" selected="0">
            <x v="7"/>
          </reference>
        </references>
      </pivotArea>
    </chartFormat>
    <chartFormat chart="4" format="25">
      <pivotArea type="data" outline="0" fieldPosition="0">
        <references count="2">
          <reference field="4294967294" count="1" selected="0">
            <x v="0"/>
          </reference>
          <reference field="4" count="1" selected="0">
            <x v="10"/>
          </reference>
        </references>
      </pivotArea>
    </chartFormat>
    <chartFormat chart="4" format="26">
      <pivotArea type="data" outline="0" fieldPosition="0">
        <references count="2">
          <reference field="4294967294" count="1" selected="0">
            <x v="0"/>
          </reference>
          <reference field="4" count="1" selected="0">
            <x v="5"/>
          </reference>
        </references>
      </pivotArea>
    </chartFormat>
    <chartFormat chart="4" format="27">
      <pivotArea type="data" outline="0" fieldPosition="0">
        <references count="2">
          <reference field="4294967294" count="1" selected="0">
            <x v="0"/>
          </reference>
          <reference field="4" count="1" selected="0">
            <x v="0"/>
          </reference>
        </references>
      </pivotArea>
    </chartFormat>
    <chartFormat chart="4" format="28">
      <pivotArea type="data" outline="0" fieldPosition="0">
        <references count="2">
          <reference field="4294967294" count="1" selected="0">
            <x v="0"/>
          </reference>
          <reference field="4" count="1" selected="0">
            <x v="9"/>
          </reference>
        </references>
      </pivotArea>
    </chartFormat>
    <chartFormat chart="4" format="29">
      <pivotArea type="data" outline="0" fieldPosition="0">
        <references count="2">
          <reference field="4294967294" count="1" selected="0">
            <x v="0"/>
          </reference>
          <reference field="4" count="1" selected="0">
            <x v="12"/>
          </reference>
        </references>
      </pivotArea>
    </chartFormat>
    <chartFormat chart="4" format="30">
      <pivotArea type="data" outline="0" fieldPosition="0">
        <references count="2">
          <reference field="4294967294" count="1" selected="0">
            <x v="0"/>
          </reference>
          <reference field="4" count="1" selected="0">
            <x v="13"/>
          </reference>
        </references>
      </pivotArea>
    </chartFormat>
    <chartFormat chart="4" format="31">
      <pivotArea type="data" outline="0" fieldPosition="0">
        <references count="2">
          <reference field="4294967294" count="1" selected="0">
            <x v="0"/>
          </reference>
          <reference field="4" count="1" selected="0">
            <x v="3"/>
          </reference>
        </references>
      </pivotArea>
    </chartFormat>
    <chartFormat chart="4" format="32">
      <pivotArea type="data" outline="0" fieldPosition="0">
        <references count="2">
          <reference field="4294967294" count="1" selected="0">
            <x v="0"/>
          </reference>
          <reference field="4" count="1" selected="0">
            <x v="4"/>
          </reference>
        </references>
      </pivotArea>
    </chartFormat>
    <chartFormat chart="4" format="33">
      <pivotArea type="data" outline="0" fieldPosition="0">
        <references count="2">
          <reference field="4294967294" count="1" selected="0">
            <x v="0"/>
          </reference>
          <reference field="4" count="1" selected="0">
            <x v="11"/>
          </reference>
        </references>
      </pivotArea>
    </chartFormat>
    <chartFormat chart="0" format="12">
      <pivotArea type="data" outline="0" fieldPosition="0">
        <references count="2">
          <reference field="4294967294" count="1" selected="0">
            <x v="0"/>
          </reference>
          <reference field="4" count="1" selected="0">
            <x v="8"/>
          </reference>
        </references>
      </pivotArea>
    </chartFormat>
    <chartFormat chart="0" format="13">
      <pivotArea type="data" outline="0" fieldPosition="0">
        <references count="2">
          <reference field="4294967294" count="1" selected="0">
            <x v="0"/>
          </reference>
          <reference field="4" count="1" selected="0">
            <x v="1"/>
          </reference>
        </references>
      </pivotArea>
    </chartFormat>
    <chartFormat chart="0" format="14">
      <pivotArea type="data" outline="0" fieldPosition="0">
        <references count="2">
          <reference field="4294967294" count="1" selected="0">
            <x v="0"/>
          </reference>
          <reference field="4" count="1" selected="0">
            <x v="6"/>
          </reference>
        </references>
      </pivotArea>
    </chartFormat>
    <chartFormat chart="0" format="15">
      <pivotArea type="data" outline="0" fieldPosition="0">
        <references count="2">
          <reference field="4294967294" count="1" selected="0">
            <x v="0"/>
          </reference>
          <reference field="4" count="1" selected="0">
            <x v="2"/>
          </reference>
        </references>
      </pivotArea>
    </chartFormat>
    <chartFormat chart="0" format="16">
      <pivotArea type="data" outline="0" fieldPosition="0">
        <references count="2">
          <reference field="4294967294" count="1" selected="0">
            <x v="0"/>
          </reference>
          <reference field="4" count="1" selected="0">
            <x v="14"/>
          </reference>
        </references>
      </pivotArea>
    </chartFormat>
    <chartFormat chart="4" format="34">
      <pivotArea type="data" outline="0" fieldPosition="0">
        <references count="2">
          <reference field="4294967294" count="1" selected="0">
            <x v="0"/>
          </reference>
          <reference field="4" count="1" selected="0">
            <x v="8"/>
          </reference>
        </references>
      </pivotArea>
    </chartFormat>
    <chartFormat chart="4" format="35">
      <pivotArea type="data" outline="0" fieldPosition="0">
        <references count="2">
          <reference field="4294967294" count="1" selected="0">
            <x v="0"/>
          </reference>
          <reference field="4" count="1" selected="0">
            <x v="1"/>
          </reference>
        </references>
      </pivotArea>
    </chartFormat>
    <chartFormat chart="4" format="36">
      <pivotArea type="data" outline="0" fieldPosition="0">
        <references count="2">
          <reference field="4294967294" count="1" selected="0">
            <x v="0"/>
          </reference>
          <reference field="4" count="1" selected="0">
            <x v="6"/>
          </reference>
        </references>
      </pivotArea>
    </chartFormat>
    <chartFormat chart="4" format="37">
      <pivotArea type="data" outline="0" fieldPosition="0">
        <references count="2">
          <reference field="4294967294" count="1" selected="0">
            <x v="0"/>
          </reference>
          <reference field="4" count="1" selected="0">
            <x v="2"/>
          </reference>
        </references>
      </pivotArea>
    </chartFormat>
    <chartFormat chart="4" format="38">
      <pivotArea type="data" outline="0" fieldPosition="0">
        <references count="2">
          <reference field="4294967294" count="1" selected="0">
            <x v="0"/>
          </reference>
          <reference field="4"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6:A47" firstHeaderRow="1" firstDataRow="1" firstDataCol="0"/>
  <pivotFields count="22">
    <pivotField showAll="0"/>
    <pivotField dataField="1" numFmtId="1" showAll="0"/>
    <pivotField numFmtId="165" showAll="0"/>
    <pivotField numFmtId="14" showAll="0"/>
    <pivotField showAll="0">
      <items count="16">
        <item x="0"/>
        <item x="11"/>
        <item x="6"/>
        <item x="13"/>
        <item x="7"/>
        <item x="2"/>
        <item x="8"/>
        <item x="3"/>
        <item x="10"/>
        <item x="9"/>
        <item x="4"/>
        <item x="14"/>
        <item x="1"/>
        <item x="5"/>
        <item x="12"/>
        <item t="default"/>
      </items>
    </pivotField>
    <pivotField showAll="0"/>
    <pivotField showAll="0"/>
    <pivotField showAll="0">
      <items count="7">
        <item x="5"/>
        <item x="0"/>
        <item x="2"/>
        <item x="1"/>
        <item x="3"/>
        <item x="4"/>
        <item t="default"/>
      </items>
    </pivotField>
    <pivotField showAll="0"/>
    <pivotField showAll="0"/>
    <pivotField showAll="0"/>
    <pivotField showAll="0"/>
    <pivotField numFmtId="1" showAll="0" defaultSubtotal="0"/>
    <pivotField numFmtId="1" showAll="0" defaultSubtotal="0"/>
    <pivotField numFmtId="2" showAll="0"/>
    <pivotField showAll="0"/>
    <pivotField showAll="0"/>
    <pivotField showAll="0"/>
    <pivotField showAll="0"/>
    <pivotField showAll="0"/>
    <pivotField showAll="0" defaultSubtotal="0"/>
    <pivotField showAll="0" defaultSubtotal="0"/>
  </pivotFields>
  <rowItems count="1">
    <i/>
  </rowItems>
  <colItems count="1">
    <i/>
  </colItems>
  <dataFields count="1">
    <dataField name="Sum of Valuation in billion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0"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7:A58" firstHeaderRow="1" firstDataRow="1" firstDataCol="0"/>
  <pivotFields count="22">
    <pivotField dataField="1" showAll="0"/>
    <pivotField numFmtId="1" showAll="0"/>
    <pivotField numFmtId="165" showAll="0"/>
    <pivotField numFmtId="14" showAll="0"/>
    <pivotField showAll="0">
      <items count="16">
        <item x="0"/>
        <item x="11"/>
        <item x="6"/>
        <item x="13"/>
        <item x="7"/>
        <item x="2"/>
        <item x="8"/>
        <item x="3"/>
        <item x="10"/>
        <item x="9"/>
        <item x="4"/>
        <item x="14"/>
        <item x="1"/>
        <item x="5"/>
        <item x="12"/>
        <item t="default"/>
      </items>
    </pivotField>
    <pivotField showAll="0"/>
    <pivotField showAll="0"/>
    <pivotField showAll="0">
      <items count="7">
        <item x="5"/>
        <item x="0"/>
        <item x="2"/>
        <item x="1"/>
        <item x="3"/>
        <item x="4"/>
        <item t="default"/>
      </items>
    </pivotField>
    <pivotField showAll="0"/>
    <pivotField showAll="0"/>
    <pivotField showAll="0"/>
    <pivotField showAll="0"/>
    <pivotField numFmtId="1" showAll="0" defaultSubtotal="0"/>
    <pivotField numFmtId="1" showAll="0" defaultSubtotal="0"/>
    <pivotField numFmtId="2" showAll="0"/>
    <pivotField showAll="0"/>
    <pivotField showAll="0"/>
    <pivotField showAll="0"/>
    <pivotField showAll="0"/>
    <pivotField showAll="0"/>
    <pivotField showAll="0" defaultSubtotal="0"/>
    <pivotField showAll="0" defaultSubtotal="0"/>
  </pivotFields>
  <rowItems count="1">
    <i/>
  </rowItems>
  <colItems count="1">
    <i/>
  </colItems>
  <dataFields count="1">
    <dataField name="Count of Compan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E30:F37" firstHeaderRow="1" firstDataRow="1" firstDataCol="1"/>
  <pivotFields count="10">
    <pivotField showAll="0"/>
    <pivotField showAll="0"/>
    <pivotField numFmtId="22" showAll="0"/>
    <pivotField showAll="0"/>
    <pivotField showAll="0"/>
    <pivotField showAll="0"/>
    <pivotField showAll="0"/>
    <pivotField showAll="0"/>
    <pivotField showAll="0"/>
    <pivotField axis="axisRow" dataField="1" showAll="0" measureFilter="1" sortType="ascending">
      <items count="1520">
        <item x="211"/>
        <item x="778"/>
        <item x="1254"/>
        <item x="200"/>
        <item x="1049"/>
        <item x="1416"/>
        <item x="887"/>
        <item x="1413"/>
        <item x="252"/>
        <item x="1136"/>
        <item x="1450"/>
        <item x="571"/>
        <item x="760"/>
        <item x="619"/>
        <item x="943"/>
        <item x="107"/>
        <item x="485"/>
        <item x="234"/>
        <item x="448"/>
        <item x="142"/>
        <item x="665"/>
        <item x="227"/>
        <item x="1163"/>
        <item x="879"/>
        <item x="214"/>
        <item x="1497"/>
        <item x="120"/>
        <item x="1175"/>
        <item x="133"/>
        <item x="1319"/>
        <item x="1186"/>
        <item x="853"/>
        <item x="796"/>
        <item x="457"/>
        <item x="617"/>
        <item x="657"/>
        <item x="336"/>
        <item x="409"/>
        <item x="1166"/>
        <item x="1500"/>
        <item x="257"/>
        <item x="775"/>
        <item x="769"/>
        <item x="521"/>
        <item x="950"/>
        <item x="876"/>
        <item x="1269"/>
        <item x="47"/>
        <item x="822"/>
        <item x="877"/>
        <item x="1250"/>
        <item x="1142"/>
        <item x="794"/>
        <item x="293"/>
        <item x="1503"/>
        <item x="802"/>
        <item x="245"/>
        <item x="374"/>
        <item x="391"/>
        <item x="303"/>
        <item x="34"/>
        <item x="1087"/>
        <item x="1191"/>
        <item x="1111"/>
        <item x="59"/>
        <item x="1346"/>
        <item x="1303"/>
        <item x="834"/>
        <item x="1444"/>
        <item x="290"/>
        <item x="413"/>
        <item x="725"/>
        <item x="1065"/>
        <item x="814"/>
        <item x="148"/>
        <item x="530"/>
        <item x="437"/>
        <item x="1253"/>
        <item x="1515"/>
        <item x="865"/>
        <item x="799"/>
        <item x="1050"/>
        <item x="1261"/>
        <item x="994"/>
        <item x="913"/>
        <item x="371"/>
        <item x="624"/>
        <item x="237"/>
        <item x="604"/>
        <item x="337"/>
        <item x="894"/>
        <item x="1289"/>
        <item x="1007"/>
        <item x="954"/>
        <item x="464"/>
        <item x="781"/>
        <item x="1460"/>
        <item x="1487"/>
        <item x="855"/>
        <item x="210"/>
        <item x="1143"/>
        <item x="828"/>
        <item x="762"/>
        <item x="24"/>
        <item x="1092"/>
        <item x="801"/>
        <item x="88"/>
        <item x="1383"/>
        <item x="536"/>
        <item x="525"/>
        <item x="1241"/>
        <item x="242"/>
        <item x="373"/>
        <item x="518"/>
        <item x="418"/>
        <item x="873"/>
        <item x="771"/>
        <item x="16"/>
        <item x="483"/>
        <item x="247"/>
        <item x="1190"/>
        <item x="514"/>
        <item x="1375"/>
        <item x="565"/>
        <item x="669"/>
        <item x="689"/>
        <item x="183"/>
        <item x="1419"/>
        <item x="1090"/>
        <item x="1467"/>
        <item x="559"/>
        <item x="969"/>
        <item x="1103"/>
        <item x="381"/>
        <item x="399"/>
        <item x="207"/>
        <item x="653"/>
        <item x="668"/>
        <item x="42"/>
        <item x="696"/>
        <item x="1417"/>
        <item x="72"/>
        <item x="562"/>
        <item x="1094"/>
        <item x="591"/>
        <item x="963"/>
        <item x="269"/>
        <item x="1374"/>
        <item x="881"/>
        <item x="328"/>
        <item x="517"/>
        <item x="787"/>
        <item x="908"/>
        <item x="12"/>
        <item x="362"/>
        <item x="797"/>
        <item x="1161"/>
        <item x="965"/>
        <item x="793"/>
        <item x="1434"/>
        <item x="1518"/>
        <item x="1019"/>
        <item x="608"/>
        <item x="1426"/>
        <item x="1001"/>
        <item x="652"/>
        <item x="379"/>
        <item x="1041"/>
        <item x="486"/>
        <item x="1018"/>
        <item x="1513"/>
        <item x="854"/>
        <item x="1003"/>
        <item x="311"/>
        <item x="1044"/>
        <item x="394"/>
        <item x="491"/>
        <item x="1326"/>
        <item x="1110"/>
        <item x="1015"/>
        <item x="595"/>
        <item x="999"/>
        <item x="390"/>
        <item x="1035"/>
        <item x="974"/>
        <item x="298"/>
        <item x="312"/>
        <item x="791"/>
        <item x="819"/>
        <item x="731"/>
        <item x="891"/>
        <item x="1137"/>
        <item x="1192"/>
        <item x="119"/>
        <item x="1414"/>
        <item x="515"/>
        <item x="203"/>
        <item x="21"/>
        <item x="429"/>
        <item x="405"/>
        <item x="267"/>
        <item x="589"/>
        <item x="1100"/>
        <item x="656"/>
        <item x="479"/>
        <item x="1448"/>
        <item x="398"/>
        <item x="1310"/>
        <item x="1009"/>
        <item x="402"/>
        <item x="774"/>
        <item x="555"/>
        <item x="283"/>
        <item x="574"/>
        <item x="779"/>
        <item x="37"/>
        <item x="639"/>
        <item x="80"/>
        <item x="1053"/>
        <item x="593"/>
        <item x="833"/>
        <item x="1424"/>
        <item x="910"/>
        <item x="357"/>
        <item x="1504"/>
        <item x="223"/>
        <item x="1468"/>
        <item x="545"/>
        <item x="89"/>
        <item x="436"/>
        <item x="140"/>
        <item x="835"/>
        <item x="366"/>
        <item x="640"/>
        <item x="1476"/>
        <item x="889"/>
        <item x="95"/>
        <item x="546"/>
        <item x="946"/>
        <item x="1082"/>
        <item x="1296"/>
        <item x="125"/>
        <item x="1036"/>
        <item x="1323"/>
        <item x="672"/>
        <item x="5"/>
        <item x="1059"/>
        <item x="1428"/>
        <item x="679"/>
        <item x="19"/>
        <item x="611"/>
        <item x="53"/>
        <item x="633"/>
        <item x="978"/>
        <item x="1233"/>
        <item x="145"/>
        <item x="576"/>
        <item x="941"/>
        <item x="766"/>
        <item x="1277"/>
        <item x="1294"/>
        <item x="748"/>
        <item x="1043"/>
        <item x="823"/>
        <item x="798"/>
        <item x="202"/>
        <item x="1227"/>
        <item x="365"/>
        <item x="1440"/>
        <item x="474"/>
        <item x="718"/>
        <item x="475"/>
        <item x="1147"/>
        <item x="1313"/>
        <item x="396"/>
        <item x="768"/>
        <item x="186"/>
        <item x="1083"/>
        <item x="1078"/>
        <item x="915"/>
        <item x="114"/>
        <item x="549"/>
        <item x="103"/>
        <item x="222"/>
        <item x="1406"/>
        <item x="1202"/>
        <item x="1342"/>
        <item x="1331"/>
        <item x="577"/>
        <item x="305"/>
        <item x="923"/>
        <item x="1188"/>
        <item x="126"/>
        <item x="339"/>
        <item x="714"/>
        <item x="816"/>
        <item x="1496"/>
        <item x="1061"/>
        <item x="1318"/>
        <item x="920"/>
        <item x="1275"/>
        <item x="606"/>
        <item x="180"/>
        <item x="278"/>
        <item x="1073"/>
        <item x="462"/>
        <item x="266"/>
        <item x="1185"/>
        <item x="719"/>
        <item x="705"/>
        <item x="74"/>
        <item x="78"/>
        <item x="1238"/>
        <item x="506"/>
        <item x="400"/>
        <item x="81"/>
        <item x="971"/>
        <item x="281"/>
        <item x="179"/>
        <item x="637"/>
        <item x="408"/>
        <item x="66"/>
        <item x="1135"/>
        <item x="1420"/>
        <item x="529"/>
        <item x="1408"/>
        <item x="320"/>
        <item x="845"/>
        <item x="1455"/>
        <item x="1164"/>
        <item x="1389"/>
        <item x="805"/>
        <item x="1465"/>
        <item x="513"/>
        <item x="1252"/>
        <item x="870"/>
        <item x="1304"/>
        <item x="1292"/>
        <item x="581"/>
        <item x="1229"/>
        <item x="973"/>
        <item x="1198"/>
        <item x="58"/>
        <item x="1119"/>
        <item x="1334"/>
        <item x="783"/>
        <item x="831"/>
        <item x="15"/>
        <item x="52"/>
        <item x="507"/>
        <item x="1037"/>
        <item x="1232"/>
        <item x="383"/>
        <item x="1212"/>
        <item x="612"/>
        <item x="958"/>
        <item x="109"/>
        <item x="139"/>
        <item x="777"/>
        <item x="1474"/>
        <item x="839"/>
        <item x="1029"/>
        <item x="925"/>
        <item x="880"/>
        <item x="992"/>
        <item x="488"/>
        <item x="1205"/>
        <item x="660"/>
        <item x="77"/>
        <item x="272"/>
        <item x="150"/>
        <item x="524"/>
        <item x="61"/>
        <item x="1262"/>
        <item x="709"/>
        <item x="896"/>
        <item x="912"/>
        <item x="1220"/>
        <item x="1507"/>
        <item x="567"/>
        <item x="930"/>
        <item x="758"/>
        <item x="83"/>
        <item x="301"/>
        <item x="905"/>
        <item x="55"/>
        <item x="369"/>
        <item x="167"/>
        <item x="1267"/>
        <item x="1234"/>
        <item x="182"/>
        <item x="857"/>
        <item x="1116"/>
        <item x="259"/>
        <item x="596"/>
        <item x="1430"/>
        <item x="121"/>
        <item x="1128"/>
        <item x="959"/>
        <item x="1272"/>
        <item x="1308"/>
        <item x="136"/>
        <item x="468"/>
        <item x="1328"/>
        <item x="763"/>
        <item x="613"/>
        <item x="329"/>
        <item x="1485"/>
        <item x="1138"/>
        <item x="1168"/>
        <item x="415"/>
        <item x="1281"/>
        <item x="171"/>
        <item x="1176"/>
        <item x="1221"/>
        <item x="100"/>
        <item x="729"/>
        <item x="717"/>
        <item x="1081"/>
        <item x="38"/>
        <item x="1145"/>
        <item x="1021"/>
        <item x="942"/>
        <item x="1378"/>
        <item x="602"/>
        <item x="1024"/>
        <item x="184"/>
        <item x="253"/>
        <item x="238"/>
        <item x="654"/>
        <item x="1077"/>
        <item x="1509"/>
        <item x="751"/>
        <item x="1218"/>
        <item x="585"/>
        <item x="1478"/>
        <item x="228"/>
        <item x="117"/>
        <item x="367"/>
        <item x="979"/>
        <item x="50"/>
        <item x="261"/>
        <item x="347"/>
        <item x="387"/>
        <item x="1484"/>
        <item x="302"/>
        <item x="86"/>
        <item x="522"/>
        <item x="703"/>
        <item x="65"/>
        <item x="736"/>
        <item x="1499"/>
        <item x="1169"/>
        <item x="330"/>
        <item x="1193"/>
        <item x="987"/>
        <item x="504"/>
        <item x="636"/>
        <item x="18"/>
        <item x="867"/>
        <item x="1194"/>
        <item x="1470"/>
        <item x="1270"/>
        <item x="1160"/>
        <item x="1206"/>
        <item x="71"/>
        <item x="309"/>
        <item x="1122"/>
        <item x="1182"/>
        <item x="1167"/>
        <item x="1113"/>
        <item x="675"/>
        <item x="1491"/>
        <item x="901"/>
        <item x="886"/>
        <item x="1039"/>
        <item x="1291"/>
        <item x="986"/>
        <item x="1096"/>
        <item x="480"/>
        <item x="1150"/>
        <item x="508"/>
        <item x="1443"/>
        <item x="1344"/>
        <item x="1010"/>
        <item x="104"/>
        <item x="1199"/>
        <item x="416"/>
        <item x="1488"/>
        <item x="746"/>
        <item x="1051"/>
        <item x="575"/>
        <item x="1371"/>
        <item x="1433"/>
        <item x="1407"/>
        <item x="1030"/>
        <item x="492"/>
        <item x="423"/>
        <item x="1330"/>
        <item x="1025"/>
        <item x="502"/>
        <item x="218"/>
        <item x="382"/>
        <item x="662"/>
        <item x="846"/>
        <item x="282"/>
        <item x="644"/>
        <item x="28"/>
        <item x="20"/>
        <item x="404"/>
        <item x="1120"/>
        <item x="673"/>
        <item x="1114"/>
        <item x="1341"/>
        <item x="680"/>
        <item x="740"/>
        <item x="62"/>
        <item x="726"/>
        <item x="558"/>
        <item x="1321"/>
        <item x="315"/>
        <item x="455"/>
        <item x="92"/>
        <item x="1386"/>
        <item x="1266"/>
        <item x="1247"/>
        <item x="501"/>
        <item x="548"/>
        <item x="164"/>
        <item x="481"/>
        <item x="1293"/>
        <item x="470"/>
        <item x="739"/>
        <item x="175"/>
        <item x="1079"/>
        <item x="1306"/>
        <item x="599"/>
        <item x="39"/>
        <item x="569"/>
        <item x="112"/>
        <item x="314"/>
        <item x="713"/>
        <item x="451"/>
        <item x="1209"/>
        <item x="57"/>
        <item x="463"/>
        <item x="1031"/>
        <item x="426"/>
        <item x="11"/>
        <item x="1411"/>
        <item x="348"/>
        <item x="344"/>
        <item x="586"/>
        <item x="919"/>
        <item x="1273"/>
        <item x="699"/>
        <item x="697"/>
        <item x="1125"/>
        <item x="453"/>
        <item x="1048"/>
        <item x="1356"/>
        <item x="465"/>
        <item x="199"/>
        <item x="17"/>
        <item x="618"/>
        <item x="161"/>
        <item x="903"/>
        <item x="225"/>
        <item x="836"/>
        <item x="350"/>
        <item x="702"/>
        <item x="1132"/>
        <item x="1402"/>
        <item x="1106"/>
        <item x="1335"/>
        <item x="1052"/>
        <item x="727"/>
        <item x="243"/>
        <item x="961"/>
        <item x="1315"/>
        <item x="648"/>
        <item x="1256"/>
        <item x="1028"/>
        <item x="534"/>
        <item x="734"/>
        <item x="922"/>
        <item x="1022"/>
        <item x="711"/>
        <item x="632"/>
        <item x="1482"/>
        <item x="626"/>
        <item x="209"/>
        <item x="326"/>
        <item x="1302"/>
        <item x="143"/>
        <item x="1505"/>
        <item x="471"/>
        <item x="1454"/>
        <item x="588"/>
        <item x="1372"/>
        <item x="466"/>
        <item x="1390"/>
        <item x="956"/>
        <item x="439"/>
        <item x="23"/>
        <item x="360"/>
        <item x="983"/>
        <item x="1287"/>
        <item x="378"/>
        <item x="1225"/>
        <item x="966"/>
        <item x="193"/>
        <item x="1298"/>
        <item x="1105"/>
        <item x="458"/>
        <item x="1461"/>
        <item x="952"/>
        <item x="1379"/>
        <item x="1357"/>
        <item x="1337"/>
        <item x="1435"/>
        <item x="153"/>
        <item x="1384"/>
        <item x="1431"/>
        <item x="115"/>
        <item x="1279"/>
        <item x="1027"/>
        <item x="168"/>
        <item x="230"/>
        <item x="99"/>
        <item x="788"/>
        <item x="1102"/>
        <item x="933"/>
        <item x="755"/>
        <item x="875"/>
        <item x="1348"/>
        <item x="938"/>
        <item x="1362"/>
        <item x="299"/>
        <item x="251"/>
        <item x="761"/>
        <item x="914"/>
        <item x="543"/>
        <item x="1154"/>
        <item x="264"/>
        <item x="170"/>
        <item x="583"/>
        <item x="704"/>
        <item x="286"/>
        <item x="937"/>
        <item x="460"/>
        <item x="1063"/>
        <item x="1139"/>
        <item x="1068"/>
        <item x="929"/>
        <item x="928"/>
        <item x="477"/>
        <item x="138"/>
        <item x="840"/>
        <item x="1479"/>
        <item x="307"/>
        <item x="397"/>
        <item x="844"/>
        <item x="1299"/>
        <item x="1158"/>
        <item x="1469"/>
        <item x="231"/>
        <item x="1265"/>
        <item x="499"/>
        <item x="476"/>
        <item x="682"/>
        <item x="511"/>
        <item x="1401"/>
        <item x="215"/>
        <item x="1462"/>
        <item x="151"/>
        <item x="427"/>
        <item x="659"/>
        <item x="756"/>
        <item x="322"/>
        <item x="1180"/>
        <item x="1471"/>
        <item x="1248"/>
        <item x="353"/>
        <item x="255"/>
        <item x="670"/>
        <item x="241"/>
        <item x="1274"/>
        <item x="542"/>
        <item x="1093"/>
        <item x="852"/>
        <item x="948"/>
        <item x="533"/>
        <item x="988"/>
        <item x="393"/>
        <item x="273"/>
        <item x="700"/>
        <item x="1178"/>
        <item x="93"/>
        <item x="1438"/>
        <item x="535"/>
        <item x="765"/>
        <item x="911"/>
        <item x="862"/>
        <item x="294"/>
        <item x="1064"/>
        <item x="1204"/>
        <item x="1215"/>
        <item x="1451"/>
        <item x="287"/>
        <item x="226"/>
        <item x="641"/>
        <item x="693"/>
        <item x="691"/>
        <item x="1097"/>
        <item x="84"/>
        <item x="496"/>
        <item x="274"/>
        <item x="1480"/>
        <item x="26"/>
        <item x="1255"/>
        <item x="972"/>
        <item x="351"/>
        <item x="132"/>
        <item x="1148"/>
        <item x="1013"/>
        <item x="1201"/>
        <item x="6"/>
        <item x="527"/>
        <item x="733"/>
        <item x="708"/>
        <item x="917"/>
        <item x="407"/>
        <item x="722"/>
        <item x="1076"/>
        <item x="98"/>
        <item x="1224"/>
        <item x="837"/>
        <item x="129"/>
        <item x="358"/>
        <item x="495"/>
        <item x="1133"/>
        <item x="677"/>
        <item x="325"/>
        <item x="557"/>
        <item x="643"/>
        <item x="560"/>
        <item x="882"/>
        <item x="212"/>
        <item x="1284"/>
        <item x="1264"/>
        <item x="1490"/>
        <item x="810"/>
        <item x="579"/>
        <item x="1353"/>
        <item x="1014"/>
        <item x="14"/>
        <item x="8"/>
        <item x="40"/>
        <item x="1156"/>
        <item x="433"/>
        <item x="1285"/>
        <item x="1263"/>
        <item x="804"/>
        <item x="334"/>
        <item x="687"/>
        <item x="563"/>
        <item x="1363"/>
        <item x="629"/>
        <item x="9"/>
        <item x="859"/>
        <item x="621"/>
        <item x="1"/>
        <item x="995"/>
        <item x="204"/>
        <item x="285"/>
        <item x="359"/>
        <item x="980"/>
        <item x="417"/>
        <item x="2"/>
        <item x="446"/>
        <item x="695"/>
        <item x="984"/>
        <item x="268"/>
        <item x="808"/>
        <item x="1216"/>
        <item x="196"/>
        <item x="600"/>
        <item x="1365"/>
        <item x="1070"/>
        <item x="29"/>
        <item x="158"/>
        <item x="906"/>
        <item x="789"/>
        <item x="32"/>
        <item x="615"/>
        <item x="628"/>
        <item x="3"/>
        <item x="686"/>
        <item x="1495"/>
        <item x="967"/>
        <item x="1251"/>
        <item x="1126"/>
        <item x="683"/>
        <item x="69"/>
        <item x="918"/>
        <item x="64"/>
        <item x="152"/>
        <item x="899"/>
        <item x="1115"/>
        <item x="572"/>
        <item x="317"/>
        <item x="156"/>
        <item x="1243"/>
        <item x="434"/>
        <item x="130"/>
        <item x="1316"/>
        <item x="843"/>
        <item x="173"/>
        <item x="177"/>
        <item x="1358"/>
        <item x="1141"/>
        <item x="1127"/>
        <item x="1300"/>
        <item x="233"/>
        <item x="1157"/>
        <item x="1222"/>
        <item x="1196"/>
        <item x="538"/>
        <item x="497"/>
        <item x="649"/>
        <item x="827"/>
        <item x="174"/>
        <item x="275"/>
        <item x="1347"/>
        <item x="860"/>
        <item x="1239"/>
        <item x="850"/>
        <item x="377"/>
        <item x="627"/>
        <item x="1368"/>
        <item x="48"/>
        <item x="306"/>
        <item x="35"/>
        <item x="1108"/>
        <item x="1456"/>
        <item x="883"/>
        <item x="45"/>
        <item x="56"/>
        <item x="623"/>
        <item x="1080"/>
        <item x="1151"/>
        <item x="452"/>
        <item x="467"/>
        <item x="991"/>
        <item x="1282"/>
        <item x="68"/>
        <item x="31"/>
        <item x="419"/>
        <item x="370"/>
        <item x="263"/>
        <item x="741"/>
        <item x="1089"/>
        <item x="1109"/>
        <item x="540"/>
        <item x="864"/>
        <item x="160"/>
        <item x="411"/>
        <item x="96"/>
        <item x="1352"/>
        <item x="1377"/>
        <item x="430"/>
        <item x="993"/>
        <item x="900"/>
        <item x="154"/>
        <item x="403"/>
        <item x="324"/>
        <item x="773"/>
        <item x="1392"/>
        <item x="1338"/>
        <item x="1472"/>
        <item x="106"/>
        <item x="1172"/>
        <item x="1246"/>
        <item x="345"/>
        <item x="1071"/>
        <item x="1403"/>
        <item x="1517"/>
        <item x="332"/>
        <item x="812"/>
        <item x="786"/>
        <item x="444"/>
        <item x="449"/>
        <item x="354"/>
        <item x="248"/>
        <item x="1453"/>
        <item x="1366"/>
        <item x="609"/>
        <item x="772"/>
        <item x="190"/>
        <item x="385"/>
        <item x="553"/>
        <item x="1033"/>
        <item x="646"/>
        <item x="146"/>
        <item x="838"/>
        <item x="685"/>
        <item x="363"/>
        <item x="817"/>
        <item x="1369"/>
        <item x="441"/>
        <item x="67"/>
        <item x="981"/>
        <item x="945"/>
        <item x="422"/>
        <item x="111"/>
        <item x="1213"/>
        <item x="1189"/>
        <item x="489"/>
        <item x="1350"/>
        <item x="1394"/>
        <item x="1359"/>
        <item x="276"/>
        <item x="500"/>
        <item x="1423"/>
        <item x="892"/>
        <item x="940"/>
        <item x="1339"/>
        <item x="962"/>
        <item x="76"/>
        <item x="666"/>
        <item x="753"/>
        <item x="236"/>
        <item x="723"/>
        <item x="825"/>
        <item x="1121"/>
        <item x="976"/>
        <item x="49"/>
        <item x="191"/>
        <item x="1086"/>
        <item x="998"/>
        <item x="356"/>
        <item x="520"/>
        <item x="291"/>
        <item x="897"/>
        <item x="932"/>
        <item x="376"/>
        <item x="194"/>
        <item x="1130"/>
        <item x="706"/>
        <item x="135"/>
        <item x="927"/>
        <item x="690"/>
        <item x="738"/>
        <item x="935"/>
        <item x="1397"/>
        <item x="108"/>
        <item x="869"/>
        <item x="622"/>
        <item x="388"/>
        <item x="188"/>
        <item x="1187"/>
        <item x="1045"/>
        <item x="101"/>
        <item x="1333"/>
        <item x="166"/>
        <item x="44"/>
        <item x="721"/>
        <item x="165"/>
        <item x="1237"/>
        <item x="1393"/>
        <item x="1203"/>
        <item x="1511"/>
        <item x="1388"/>
        <item x="498"/>
        <item x="826"/>
        <item x="916"/>
        <item x="46"/>
        <item x="97"/>
        <item x="157"/>
        <item x="1230"/>
        <item x="658"/>
        <item x="1312"/>
        <item x="105"/>
        <item x="335"/>
        <item x="372"/>
        <item x="1410"/>
        <item x="1107"/>
        <item x="989"/>
        <item x="221"/>
        <item x="341"/>
        <item x="1123"/>
        <item x="206"/>
        <item x="420"/>
        <item x="1458"/>
        <item x="764"/>
        <item x="745"/>
        <item x="878"/>
        <item x="277"/>
        <item x="512"/>
        <item x="1006"/>
        <item x="1309"/>
        <item x="681"/>
        <item x="698"/>
        <item x="22"/>
        <item x="406"/>
        <item x="651"/>
        <item x="1493"/>
        <item x="949"/>
        <item x="1223"/>
        <item x="510"/>
        <item x="445"/>
        <item x="1032"/>
        <item x="1099"/>
        <item x="239"/>
        <item x="346"/>
        <item x="1228"/>
        <item x="601"/>
        <item x="102"/>
        <item x="1441"/>
        <item x="631"/>
        <item x="1055"/>
        <item x="313"/>
        <item x="1249"/>
        <item x="1258"/>
        <item x="807"/>
        <item x="550"/>
        <item x="1286"/>
        <item x="205"/>
        <item x="235"/>
        <item x="737"/>
        <item x="1240"/>
        <item x="54"/>
        <item x="1381"/>
        <item x="902"/>
        <item x="116"/>
        <item x="1494"/>
        <item x="735"/>
        <item x="246"/>
        <item x="232"/>
        <item x="178"/>
        <item x="955"/>
        <item x="645"/>
        <item x="1219"/>
        <item x="800"/>
        <item x="472"/>
        <item x="323"/>
        <item x="1084"/>
        <item x="1376"/>
        <item x="1020"/>
        <item x="141"/>
        <item x="1072"/>
        <item x="610"/>
        <item x="217"/>
        <item x="361"/>
        <item x="885"/>
        <item x="1447"/>
        <item x="688"/>
        <item x="1489"/>
        <item x="544"/>
        <item x="830"/>
        <item x="1280"/>
        <item x="79"/>
        <item x="547"/>
        <item x="297"/>
        <item x="747"/>
        <item x="368"/>
        <item x="271"/>
        <item x="1183"/>
        <item x="607"/>
        <item x="1382"/>
        <item x="634"/>
        <item x="620"/>
        <item x="997"/>
        <item x="490"/>
        <item x="1483"/>
        <item x="284"/>
        <item x="389"/>
        <item x="1395"/>
        <item x="310"/>
        <item x="975"/>
        <item x="1004"/>
        <item x="1197"/>
        <item x="321"/>
        <item x="1124"/>
        <item x="936"/>
        <item x="428"/>
        <item x="87"/>
        <item x="459"/>
        <item x="1506"/>
        <item x="541"/>
        <item x="478"/>
        <item x="1149"/>
        <item x="1155"/>
        <item x="590"/>
        <item x="1320"/>
        <item x="625"/>
        <item x="1153"/>
        <item x="280"/>
        <item x="295"/>
        <item x="968"/>
        <item x="728"/>
        <item x="469"/>
        <item x="744"/>
        <item x="172"/>
        <item x="1415"/>
        <item x="1023"/>
        <item x="505"/>
        <item x="767"/>
        <item x="431"/>
        <item x="858"/>
        <item x="872"/>
        <item x="821"/>
        <item x="584"/>
        <item x="1325"/>
        <item x="509"/>
        <item x="960"/>
        <item x="118"/>
        <item x="94"/>
        <item x="671"/>
        <item x="1134"/>
        <item x="982"/>
        <item x="128"/>
        <item x="454"/>
        <item x="414"/>
        <item x="1257"/>
        <item x="1235"/>
        <item x="412"/>
        <item x="82"/>
        <item x="1000"/>
        <item x="1195"/>
        <item x="832"/>
        <item x="1439"/>
        <item x="432"/>
        <item x="811"/>
        <item x="1481"/>
        <item x="1211"/>
        <item x="300"/>
        <item x="338"/>
        <item x="484"/>
        <item x="342"/>
        <item x="1502"/>
        <item x="780"/>
        <item x="809"/>
        <item x="456"/>
        <item x="447"/>
        <item x="250"/>
        <item x="1459"/>
        <item x="815"/>
        <item x="443"/>
        <item x="661"/>
        <item x="1404"/>
        <item x="395"/>
        <item x="692"/>
        <item x="1242"/>
        <item x="340"/>
        <item x="841"/>
        <item x="1165"/>
        <item x="1398"/>
        <item x="36"/>
        <item x="318"/>
        <item x="1361"/>
        <item x="319"/>
        <item x="4"/>
        <item x="482"/>
        <item x="1301"/>
        <item x="1324"/>
        <item x="1259"/>
        <item x="715"/>
        <item x="944"/>
        <item x="1492"/>
        <item x="1034"/>
        <item x="197"/>
        <item x="70"/>
        <item x="123"/>
        <item x="1380"/>
        <item x="1290"/>
        <item x="401"/>
        <item x="43"/>
        <item x="1360"/>
        <item x="229"/>
        <item x="1355"/>
        <item x="759"/>
        <item x="440"/>
        <item x="494"/>
        <item x="386"/>
        <item x="296"/>
        <item x="647"/>
        <item x="1449"/>
        <item x="1095"/>
        <item x="554"/>
        <item x="450"/>
        <item x="240"/>
        <item x="1463"/>
        <item x="842"/>
        <item x="1466"/>
        <item x="582"/>
        <item x="392"/>
        <item x="953"/>
        <item x="874"/>
        <item x="516"/>
        <item x="41"/>
        <item x="630"/>
        <item x="552"/>
        <item x="435"/>
        <item x="1387"/>
        <item x="1210"/>
        <item x="1464"/>
        <item x="1016"/>
        <item x="1514"/>
        <item x="1181"/>
        <item x="539"/>
        <item x="847"/>
        <item x="110"/>
        <item x="616"/>
        <item x="866"/>
        <item x="754"/>
        <item x="25"/>
        <item x="364"/>
        <item x="1244"/>
        <item x="614"/>
        <item x="187"/>
        <item x="1412"/>
        <item x="1075"/>
        <item x="249"/>
        <item x="425"/>
        <item x="13"/>
        <item x="1200"/>
        <item x="1260"/>
        <item x="1425"/>
        <item x="1271"/>
        <item x="1042"/>
        <item x="570"/>
        <item x="924"/>
        <item x="1140"/>
        <item x="939"/>
        <item x="1038"/>
        <item x="803"/>
        <item x="1418"/>
        <item x="851"/>
        <item x="421"/>
        <item x="1457"/>
        <item x="1510"/>
        <item x="598"/>
        <item x="884"/>
        <item x="155"/>
        <item x="663"/>
        <item x="292"/>
        <item x="10"/>
        <item x="749"/>
        <item x="1058"/>
        <item x="1173"/>
        <item x="90"/>
        <item x="331"/>
        <item x="795"/>
        <item x="1367"/>
        <item x="316"/>
        <item x="934"/>
        <item x="605"/>
        <item x="1429"/>
        <item x="1056"/>
        <item x="1046"/>
        <item x="1278"/>
        <item x="1276"/>
        <item x="732"/>
        <item x="603"/>
        <item x="113"/>
        <item x="60"/>
        <item x="951"/>
        <item x="1129"/>
        <item x="1171"/>
        <item x="91"/>
        <item x="519"/>
        <item x="1208"/>
        <item x="333"/>
        <item x="861"/>
        <item x="503"/>
        <item x="1236"/>
        <item x="1002"/>
        <item x="716"/>
        <item x="1098"/>
        <item x="219"/>
        <item x="561"/>
        <item x="304"/>
        <item x="1047"/>
        <item x="1179"/>
        <item x="343"/>
        <item x="189"/>
        <item x="898"/>
        <item x="1104"/>
        <item x="124"/>
        <item x="635"/>
        <item x="1131"/>
        <item x="770"/>
        <item x="532"/>
        <item x="667"/>
        <item x="493"/>
        <item x="198"/>
        <item x="1399"/>
        <item x="573"/>
        <item x="1370"/>
        <item x="528"/>
        <item x="1322"/>
        <item x="1295"/>
        <item x="990"/>
        <item x="1008"/>
        <item x="1026"/>
        <item x="63"/>
        <item x="1396"/>
        <item x="1069"/>
        <item x="1174"/>
        <item x="349"/>
        <item x="1332"/>
        <item x="742"/>
        <item x="964"/>
        <item x="185"/>
        <item x="220"/>
        <item x="1400"/>
        <item x="149"/>
        <item x="868"/>
        <item x="931"/>
        <item x="192"/>
        <item x="642"/>
        <item x="1516"/>
        <item x="655"/>
        <item x="289"/>
        <item x="909"/>
        <item x="587"/>
        <item x="1329"/>
        <item x="724"/>
        <item x="1373"/>
        <item x="1437"/>
        <item x="270"/>
        <item x="1391"/>
        <item x="1231"/>
        <item x="1066"/>
        <item x="258"/>
        <item x="1421"/>
        <item x="1336"/>
        <item x="806"/>
        <item x="750"/>
        <item x="1177"/>
        <item x="262"/>
        <item x="1017"/>
        <item x="720"/>
        <item x="1088"/>
        <item x="244"/>
        <item x="888"/>
        <item x="380"/>
        <item x="829"/>
        <item x="526"/>
        <item x="1162"/>
        <item x="1207"/>
        <item x="1327"/>
        <item x="1477"/>
        <item x="1217"/>
        <item x="1343"/>
        <item x="1091"/>
        <item x="1442"/>
        <item x="674"/>
        <item x="743"/>
        <item x="947"/>
        <item x="907"/>
        <item x="134"/>
        <item x="144"/>
        <item x="790"/>
        <item x="684"/>
        <item x="487"/>
        <item x="1060"/>
        <item x="785"/>
        <item x="1436"/>
        <item x="926"/>
        <item x="792"/>
        <item x="424"/>
        <item x="122"/>
        <item x="1159"/>
        <item x="863"/>
        <item x="1508"/>
        <item x="701"/>
        <item x="213"/>
        <item x="1184"/>
        <item x="1432"/>
        <item x="1501"/>
        <item x="1245"/>
        <item x="578"/>
        <item x="694"/>
        <item x="137"/>
        <item x="1101"/>
        <item x="676"/>
        <item x="1340"/>
        <item x="1062"/>
        <item x="904"/>
        <item x="30"/>
        <item x="0"/>
        <item x="159"/>
        <item x="556"/>
        <item x="1012"/>
        <item x="594"/>
        <item x="813"/>
        <item x="1067"/>
        <item x="1117"/>
        <item x="1405"/>
        <item x="352"/>
        <item x="1452"/>
        <item x="537"/>
        <item x="1486"/>
        <item x="1085"/>
        <item x="1307"/>
        <item x="1409"/>
        <item x="169"/>
        <item x="195"/>
        <item x="1054"/>
        <item x="678"/>
        <item x="707"/>
        <item x="33"/>
        <item x="1170"/>
        <item x="1268"/>
        <item x="1005"/>
        <item x="710"/>
        <item x="820"/>
        <item x="996"/>
        <item x="1445"/>
        <item x="650"/>
        <item x="566"/>
        <item x="384"/>
        <item x="849"/>
        <item x="1317"/>
        <item x="1475"/>
        <item x="782"/>
        <item x="438"/>
        <item x="147"/>
        <item x="531"/>
        <item x="163"/>
        <item x="1112"/>
        <item x="712"/>
        <item x="181"/>
        <item x="1057"/>
        <item x="1385"/>
        <item x="776"/>
        <item x="51"/>
        <item x="1354"/>
        <item x="216"/>
        <item x="256"/>
        <item x="784"/>
        <item x="176"/>
        <item x="208"/>
        <item x="27"/>
        <item x="461"/>
        <item x="592"/>
        <item x="201"/>
        <item x="279"/>
        <item x="224"/>
        <item x="890"/>
        <item x="523"/>
        <item x="7"/>
        <item x="551"/>
        <item x="1074"/>
        <item x="893"/>
        <item x="921"/>
        <item x="1345"/>
        <item x="730"/>
        <item x="1144"/>
        <item x="1311"/>
        <item x="1473"/>
        <item x="597"/>
        <item x="638"/>
        <item x="265"/>
        <item x="1427"/>
        <item x="970"/>
        <item x="564"/>
        <item x="871"/>
        <item x="568"/>
        <item x="162"/>
        <item x="1011"/>
        <item x="355"/>
        <item x="131"/>
        <item x="757"/>
        <item x="957"/>
        <item x="1305"/>
        <item x="75"/>
        <item x="288"/>
        <item x="254"/>
        <item x="1152"/>
        <item x="473"/>
        <item x="1422"/>
        <item x="580"/>
        <item x="85"/>
        <item x="818"/>
        <item x="856"/>
        <item x="375"/>
        <item x="1314"/>
        <item x="1349"/>
        <item x="664"/>
        <item x="73"/>
        <item x="1498"/>
        <item x="848"/>
        <item x="308"/>
        <item x="1146"/>
        <item x="442"/>
        <item x="260"/>
        <item x="1446"/>
        <item x="1226"/>
        <item x="327"/>
        <item x="1351"/>
        <item x="1364"/>
        <item x="1288"/>
        <item x="1297"/>
        <item x="1214"/>
        <item x="1512"/>
        <item x="127"/>
        <item x="752"/>
        <item x="977"/>
        <item x="1040"/>
        <item x="1118"/>
        <item x="1283"/>
        <item x="985"/>
        <item x="410"/>
        <item x="824"/>
        <item x="895"/>
        <item t="default"/>
      </items>
      <autoSortScope>
        <pivotArea dataOnly="0" outline="0" fieldPosition="0">
          <references count="1">
            <reference field="4294967294" count="1" selected="0">
              <x v="0"/>
            </reference>
          </references>
        </pivotArea>
      </autoSortScope>
    </pivotField>
  </pivotFields>
  <rowFields count="1">
    <field x="9"/>
  </rowFields>
  <rowItems count="7">
    <i>
      <x v="797"/>
    </i>
    <i>
      <x v="1004"/>
    </i>
    <i>
      <x v="1393"/>
    </i>
    <i>
      <x v="756"/>
    </i>
    <i>
      <x v="19"/>
    </i>
    <i>
      <x v="866"/>
    </i>
    <i t="grand">
      <x/>
    </i>
  </rowItems>
  <colItems count="1">
    <i/>
  </colItems>
  <dataFields count="1">
    <dataField name="Count of Select Investors" fld="9" subtotal="count" baseField="0" baseItem="0"/>
  </dataFields>
  <chartFormats count="2">
    <chartFormat chart="3"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7"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0:B41" firstHeaderRow="1" firstDataRow="1" firstDataCol="1"/>
  <pivotFields count="22">
    <pivotField dataField="1" showAll="0"/>
    <pivotField numFmtId="1" showAll="0"/>
    <pivotField axis="axisRow" numFmtId="165" showAll="0">
      <items count="15">
        <item x="0"/>
        <item x="1"/>
        <item x="2"/>
        <item x="3"/>
        <item x="4"/>
        <item x="5"/>
        <item x="6"/>
        <item x="7"/>
        <item x="8"/>
        <item x="9"/>
        <item x="10"/>
        <item x="11"/>
        <item x="12"/>
        <item x="13"/>
        <item t="default"/>
      </items>
    </pivotField>
    <pivotField numFmtId="14" showAll="0"/>
    <pivotField showAll="0">
      <items count="16">
        <item x="0"/>
        <item x="11"/>
        <item x="6"/>
        <item x="13"/>
        <item x="7"/>
        <item x="2"/>
        <item x="8"/>
        <item x="3"/>
        <item x="10"/>
        <item x="9"/>
        <item x="4"/>
        <item x="14"/>
        <item x="1"/>
        <item x="5"/>
        <item x="12"/>
        <item t="default"/>
      </items>
    </pivotField>
    <pivotField showAll="0"/>
    <pivotField showAll="0"/>
    <pivotField showAll="0">
      <items count="7">
        <item x="5"/>
        <item x="0"/>
        <item x="2"/>
        <item x="1"/>
        <item x="3"/>
        <item x="4"/>
        <item t="default"/>
      </items>
    </pivotField>
    <pivotField showAll="0"/>
    <pivotField showAll="0"/>
    <pivotField showAll="0"/>
    <pivotField showAll="0"/>
    <pivotField numFmtId="1" showAll="0" defaultSubtotal="0"/>
    <pivotField numFmtId="1" showAll="0" defaultSubtotal="0"/>
    <pivotField numFmtId="2" showAll="0"/>
    <pivotField showAll="0"/>
    <pivotField showAll="0"/>
    <pivotField showAll="0"/>
    <pivotField showAll="0"/>
    <pivotField showAll="0"/>
    <pivotField axis="axisRow" showAll="0" defaultSubtotal="0">
      <items count="6">
        <item sd="0" x="0"/>
        <item sd="0" x="1"/>
        <item sd="0" x="2"/>
        <item sd="0" x="3"/>
        <item sd="0" x="4"/>
        <item sd="0" x="5"/>
      </items>
    </pivotField>
    <pivotField axis="axisRow" showAll="0" measureFilter="1" sortType="ascending" defaultSubtotal="0">
      <items count="18">
        <item sd="0" x="0"/>
        <item sd="0" x="17"/>
        <item sd="0" x="1"/>
        <item sd="0" x="2"/>
        <item sd="0" x="3"/>
        <item sd="0" x="4"/>
        <item sd="0" x="5"/>
        <item sd="0" x="6"/>
        <item sd="0" x="7"/>
        <item sd="0" x="8"/>
        <item sd="0" x="9"/>
        <item sd="0" x="10"/>
        <item sd="0" x="11"/>
        <item sd="0" x="12"/>
        <item sd="0" x="13"/>
        <item sd="0" x="14"/>
        <item sd="0" x="15"/>
        <item sd="0" x="16"/>
      </items>
    </pivotField>
  </pivotFields>
  <rowFields count="3">
    <field x="21"/>
    <field x="20"/>
    <field x="2"/>
  </rowFields>
  <rowItems count="11">
    <i>
      <x v="7"/>
    </i>
    <i>
      <x v="9"/>
    </i>
    <i>
      <x v="10"/>
    </i>
    <i>
      <x v="11"/>
    </i>
    <i>
      <x v="12"/>
    </i>
    <i>
      <x v="13"/>
    </i>
    <i>
      <x v="14"/>
    </i>
    <i>
      <x v="15"/>
    </i>
    <i>
      <x v="16"/>
    </i>
    <i>
      <x v="17"/>
    </i>
    <i t="grand">
      <x/>
    </i>
  </rowItems>
  <colItems count="1">
    <i/>
  </colItems>
  <dataFields count="1">
    <dataField name="Count of Company" fld="0" subtotal="count" baseField="0" baseItem="0"/>
  </dataFields>
  <chartFormats count="3">
    <chartFormat chart="0"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9"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2:A53" firstHeaderRow="1" firstDataRow="1" firstDataCol="0"/>
  <pivotFields count="22">
    <pivotField showAll="0"/>
    <pivotField numFmtId="1" showAll="0"/>
    <pivotField numFmtId="165" showAll="0"/>
    <pivotField numFmtId="14" showAll="0"/>
    <pivotField showAll="0">
      <items count="16">
        <item x="0"/>
        <item x="11"/>
        <item x="6"/>
        <item x="13"/>
        <item x="7"/>
        <item x="2"/>
        <item x="8"/>
        <item x="3"/>
        <item x="10"/>
        <item x="9"/>
        <item x="4"/>
        <item x="14"/>
        <item x="1"/>
        <item x="5"/>
        <item x="12"/>
        <item t="default"/>
      </items>
    </pivotField>
    <pivotField showAll="0"/>
    <pivotField showAll="0"/>
    <pivotField showAll="0">
      <items count="7">
        <item x="5"/>
        <item x="0"/>
        <item x="2"/>
        <item x="1"/>
        <item x="3"/>
        <item x="4"/>
        <item t="default"/>
      </items>
    </pivotField>
    <pivotField showAll="0"/>
    <pivotField showAll="0"/>
    <pivotField showAll="0"/>
    <pivotField showAll="0"/>
    <pivotField numFmtId="1" showAll="0" defaultSubtotal="0"/>
    <pivotField numFmtId="1" showAll="0" defaultSubtotal="0"/>
    <pivotField dataField="1" numFmtId="2" showAll="0"/>
    <pivotField showAll="0"/>
    <pivotField showAll="0"/>
    <pivotField showAll="0"/>
    <pivotField showAll="0"/>
    <pivotField showAll="0"/>
    <pivotField showAll="0" defaultSubtotal="0"/>
    <pivotField showAll="0" defaultSubtotal="0"/>
  </pivotFields>
  <rowItems count="1">
    <i/>
  </rowItems>
  <colItems count="1">
    <i/>
  </colItems>
  <dataFields count="1">
    <dataField name="Sum of Funding in billion"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1">
    <queryTableFields count="10">
      <queryTableField id="1" name="Company" tableColumnId="11"/>
      <queryTableField id="2" name="Valuation" tableColumnId="12"/>
      <queryTableField id="3" name="Date Joined" tableColumnId="13"/>
      <queryTableField id="4" name="Industry" tableColumnId="14"/>
      <queryTableField id="5" name="City" tableColumnId="15"/>
      <queryTableField id="6" name="Country" tableColumnId="16"/>
      <queryTableField id="7" name="Continent" tableColumnId="17"/>
      <queryTableField id="8" name="Year Founded" tableColumnId="18"/>
      <queryTableField id="9" name="Funding" tableColumnId="19"/>
      <queryTableField id="10" name="Select Investors"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ndustry" sourceName="Industry">
  <pivotTables>
    <pivotTable tabId="3" name="PivotTable4"/>
    <pivotTable tabId="3" name="PivotTable5"/>
    <pivotTable tabId="3" name="PivotTable6"/>
    <pivotTable tabId="3" name="PivotTable7"/>
    <pivotTable tabId="3" name="PivotTable10"/>
    <pivotTable tabId="3" name="PivotTable11"/>
    <pivotTable tabId="3" name="PivotTable3"/>
    <pivotTable tabId="3" name="PivotTable8"/>
    <pivotTable tabId="3" name="PivotTable9"/>
  </pivotTables>
  <data>
    <tabular pivotCacheId="2">
      <items count="15">
        <i x="0" s="1"/>
        <i x="11" s="1"/>
        <i x="6" s="1"/>
        <i x="13" s="1"/>
        <i x="7" s="1"/>
        <i x="2" s="1"/>
        <i x="8" s="1"/>
        <i x="3" s="1"/>
        <i x="10" s="1"/>
        <i x="9" s="1"/>
        <i x="4" s="1"/>
        <i x="14" s="1"/>
        <i x="1" s="1"/>
        <i x="5" s="1"/>
        <i x="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ntinent" sourceName="Continent">
  <pivotTables>
    <pivotTable tabId="3" name="PivotTable5"/>
    <pivotTable tabId="3" name="PivotTable4"/>
    <pivotTable tabId="3" name="PivotTable6"/>
    <pivotTable tabId="3" name="PivotTable7"/>
    <pivotTable tabId="3" name="PivotTable10"/>
    <pivotTable tabId="3" name="PivotTable11"/>
    <pivotTable tabId="3" name="PivotTable3"/>
    <pivotTable tabId="3" name="PivotTable8"/>
    <pivotTable tabId="3" name="PivotTable9"/>
  </pivotTables>
  <data>
    <tabular pivotCacheId="2">
      <items count="6">
        <i x="5" s="1"/>
        <i x="0" s="1"/>
        <i x="2"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ndustry" cache="Slicer_Industry" caption="Industry" startItem="12" rowHeight="241300"/>
  <slicer name="Continent" cache="Slicer_Continent" caption="Continent" startItem="1"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1:T1075" totalsRowShown="0">
  <tableColumns count="20">
    <tableColumn id="1" name="Company"/>
    <tableColumn id="2" name="Valuation in billions" dataDxfId="406" dataCellStyle="Currency"/>
    <tableColumn id="3" name="year Joined" dataDxfId="405"/>
    <tableColumn id="4" name="Date Joined" dataDxfId="385"/>
    <tableColumn id="5" name="Industry" dataDxfId="384"/>
    <tableColumn id="6" name="City"/>
    <tableColumn id="7" name="Country"/>
    <tableColumn id="8" name="Continent"/>
    <tableColumn id="9" name="Year Founded"/>
    <tableColumn id="10" name="Funding" dataDxfId="404" dataCellStyle="Currency"/>
    <tableColumn id="11" name="Column1" dataDxfId="403" dataCellStyle="Currency"/>
    <tableColumn id="12" name="Column2" dataDxfId="402" dataCellStyle="Currency"/>
    <tableColumn id="22" name="Column33" dataDxfId="401" dataCellStyle="Currency"/>
    <tableColumn id="21" name="age " dataDxfId="400" dataCellStyle="Currency">
      <calculatedColumnFormula>Table1[[#This Row],[Column33]]-Table1[[#This Row],[Year Founded]]</calculatedColumnFormula>
    </tableColumn>
    <tableColumn id="13" name="Funding in billion" dataDxfId="399" dataCellStyle="Currency">
      <calculatedColumnFormula>IF(L2="B",K2,K2/1000)</calculatedColumnFormula>
    </tableColumn>
    <tableColumn id="14" name="ROI" dataDxfId="398" dataCellStyle="Percent">
      <calculatedColumnFormula>Table1[[#This Row],[Valuation in billions]]/Table1[[#This Row],[Funding in billion]]</calculatedColumnFormula>
    </tableColumn>
    <tableColumn id="15" name="Select Investors"/>
    <tableColumn id="16" name="Investor 2"/>
    <tableColumn id="17" name="investor 3"/>
    <tableColumn id="18" name="Investor"/>
  </tableColumns>
  <tableStyleInfo name="TableStyleMedium2" showFirstColumn="0" showLastColumn="0" showRowStripes="1" showColumnStripes="0"/>
</table>
</file>

<file path=xl/tables/table2.xml><?xml version="1.0" encoding="utf-8"?>
<table xmlns="http://schemas.openxmlformats.org/spreadsheetml/2006/main" id="3" name="Table2_2" displayName="Table2_2" ref="A1:J3055" tableType="queryTable" totalsRowShown="0">
  <autoFilter ref="A1:J3055"/>
  <tableColumns count="10">
    <tableColumn id="11" uniqueName="11" name="Company" queryTableFieldId="1" dataDxfId="240"/>
    <tableColumn id="12" uniqueName="12" name="Valuation" queryTableFieldId="2" dataDxfId="239"/>
    <tableColumn id="13" uniqueName="13" name="Date Joined" queryTableFieldId="3" dataDxfId="238"/>
    <tableColumn id="14" uniqueName="14" name="Industry" queryTableFieldId="4" dataDxfId="237"/>
    <tableColumn id="15" uniqueName="15" name="City" queryTableFieldId="5" dataDxfId="236"/>
    <tableColumn id="16" uniqueName="16" name="Country" queryTableFieldId="6" dataDxfId="235"/>
    <tableColumn id="17" uniqueName="17" name="Continent" queryTableFieldId="7" dataDxfId="234"/>
    <tableColumn id="18" uniqueName="18" name="Year Founded" queryTableFieldId="8" dataDxfId="233"/>
    <tableColumn id="19" uniqueName="19" name="Funding" queryTableFieldId="9" dataDxfId="232"/>
    <tableColumn id="20" uniqueName="20" name="Select Investors" queryTableFieldId="10" dataDxfId="231"/>
  </tableColumns>
  <tableStyleInfo name="TableStyleMedium7" showFirstColumn="0" showLastColumn="0" showRowStripes="1" showColumnStripes="0"/>
</table>
</file>

<file path=xl/tables/table3.xml><?xml version="1.0" encoding="utf-8"?>
<table xmlns="http://schemas.openxmlformats.org/spreadsheetml/2006/main" id="2" name="Table2" displayName="Table2" ref="A1:J1075" totalsRowShown="0">
  <autoFilter ref="A1:J1075"/>
  <tableColumns count="10">
    <tableColumn id="1" name="Company"/>
    <tableColumn id="2" name="Valuation"/>
    <tableColumn id="3" name="Date Joined" dataDxfId="386"/>
    <tableColumn id="4" name="Industry"/>
    <tableColumn id="5" name="City"/>
    <tableColumn id="6" name="Country"/>
    <tableColumn id="7" name="Continent"/>
    <tableColumn id="8" name="Year Founded"/>
    <tableColumn id="9" name="Funding"/>
    <tableColumn id="10" name="Select Investo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showGridLines="0" showRowColHeaders="0" tabSelected="1" zoomScaleNormal="100" workbookViewId="0">
      <selection activeCell="A5" sqref="A5:U7"/>
    </sheetView>
  </sheetViews>
  <sheetFormatPr defaultRowHeight="15" x14ac:dyDescent="0.25"/>
  <sheetData>
    <row r="1" spans="1:21" x14ac:dyDescent="0.25">
      <c r="A1" s="40" t="s">
        <v>4542</v>
      </c>
      <c r="B1" s="41"/>
      <c r="C1" s="41"/>
      <c r="D1" s="41"/>
      <c r="E1" s="41"/>
      <c r="F1" s="41"/>
      <c r="G1" s="41"/>
      <c r="H1" s="41"/>
      <c r="I1" s="41"/>
      <c r="J1" s="41"/>
      <c r="K1" s="41"/>
      <c r="L1" s="41"/>
      <c r="M1" s="41"/>
      <c r="N1" s="41"/>
      <c r="O1" s="41"/>
      <c r="P1" s="41"/>
      <c r="Q1" s="41"/>
      <c r="R1" s="41"/>
      <c r="S1" s="41"/>
      <c r="T1" s="41"/>
      <c r="U1" s="42"/>
    </row>
    <row r="2" spans="1:21" x14ac:dyDescent="0.25">
      <c r="A2" s="43"/>
      <c r="B2" s="44"/>
      <c r="C2" s="44"/>
      <c r="D2" s="44"/>
      <c r="E2" s="44"/>
      <c r="F2" s="44"/>
      <c r="G2" s="44"/>
      <c r="H2" s="44"/>
      <c r="I2" s="44"/>
      <c r="J2" s="44"/>
      <c r="K2" s="44"/>
      <c r="L2" s="44"/>
      <c r="M2" s="44"/>
      <c r="N2" s="44"/>
      <c r="O2" s="44"/>
      <c r="P2" s="44"/>
      <c r="Q2" s="44"/>
      <c r="R2" s="44"/>
      <c r="S2" s="44"/>
      <c r="T2" s="44"/>
      <c r="U2" s="45"/>
    </row>
    <row r="3" spans="1:21" ht="15.75" thickBot="1" x14ac:dyDescent="0.3">
      <c r="A3" s="46"/>
      <c r="B3" s="47"/>
      <c r="C3" s="47"/>
      <c r="D3" s="47"/>
      <c r="E3" s="47"/>
      <c r="F3" s="47"/>
      <c r="G3" s="47"/>
      <c r="H3" s="47"/>
      <c r="I3" s="47"/>
      <c r="J3" s="47"/>
      <c r="K3" s="47"/>
      <c r="L3" s="47"/>
      <c r="M3" s="47"/>
      <c r="N3" s="47"/>
      <c r="O3" s="47"/>
      <c r="P3" s="47"/>
      <c r="Q3" s="47"/>
      <c r="R3" s="47"/>
      <c r="S3" s="47"/>
      <c r="T3" s="47"/>
      <c r="U3" s="48"/>
    </row>
    <row r="4" spans="1:21" ht="15.75" thickBot="1" x14ac:dyDescent="0.3">
      <c r="A4" s="11"/>
      <c r="B4" s="11"/>
      <c r="C4" s="11"/>
      <c r="D4" s="11"/>
      <c r="E4" s="11"/>
      <c r="F4" s="11"/>
      <c r="G4" s="11"/>
      <c r="H4" s="11"/>
      <c r="I4" s="11"/>
      <c r="J4" s="11"/>
      <c r="K4" s="11"/>
      <c r="L4" s="11"/>
      <c r="M4" s="11"/>
      <c r="N4" s="11"/>
      <c r="O4" s="11"/>
      <c r="P4" s="11"/>
      <c r="Q4" s="11"/>
      <c r="R4" s="11"/>
      <c r="S4" s="11"/>
      <c r="T4" s="11"/>
      <c r="U4" s="11"/>
    </row>
    <row r="5" spans="1:21" x14ac:dyDescent="0.25">
      <c r="A5" s="31"/>
      <c r="B5" s="32"/>
      <c r="C5" s="32"/>
      <c r="D5" s="32"/>
      <c r="E5" s="32"/>
      <c r="F5" s="32"/>
      <c r="G5" s="32"/>
      <c r="H5" s="32"/>
      <c r="I5" s="32"/>
      <c r="J5" s="32"/>
      <c r="K5" s="32"/>
      <c r="L5" s="32"/>
      <c r="M5" s="32"/>
      <c r="N5" s="32"/>
      <c r="O5" s="32"/>
      <c r="P5" s="32"/>
      <c r="Q5" s="32"/>
      <c r="R5" s="32"/>
      <c r="S5" s="32"/>
      <c r="T5" s="32"/>
      <c r="U5" s="33"/>
    </row>
    <row r="6" spans="1:21" x14ac:dyDescent="0.25">
      <c r="A6" s="34"/>
      <c r="B6" s="35"/>
      <c r="C6" s="35"/>
      <c r="D6" s="35"/>
      <c r="E6" s="35"/>
      <c r="F6" s="35"/>
      <c r="G6" s="35"/>
      <c r="H6" s="35"/>
      <c r="I6" s="35"/>
      <c r="J6" s="35"/>
      <c r="K6" s="35"/>
      <c r="L6" s="35"/>
      <c r="M6" s="35"/>
      <c r="N6" s="35"/>
      <c r="O6" s="35"/>
      <c r="P6" s="35"/>
      <c r="Q6" s="35"/>
      <c r="R6" s="35"/>
      <c r="S6" s="35"/>
      <c r="T6" s="35"/>
      <c r="U6" s="36"/>
    </row>
    <row r="7" spans="1:21" ht="15.75" thickBot="1" x14ac:dyDescent="0.3">
      <c r="A7" s="37"/>
      <c r="B7" s="38"/>
      <c r="C7" s="38"/>
      <c r="D7" s="38"/>
      <c r="E7" s="38"/>
      <c r="F7" s="38"/>
      <c r="G7" s="38"/>
      <c r="H7" s="38"/>
      <c r="I7" s="38"/>
      <c r="J7" s="38"/>
      <c r="K7" s="38"/>
      <c r="L7" s="38"/>
      <c r="M7" s="38"/>
      <c r="N7" s="38"/>
      <c r="O7" s="38"/>
      <c r="P7" s="38"/>
      <c r="Q7" s="38"/>
      <c r="R7" s="38"/>
      <c r="S7" s="38"/>
      <c r="T7" s="38"/>
      <c r="U7" s="39"/>
    </row>
    <row r="8" spans="1:21" x14ac:dyDescent="0.25">
      <c r="A8" s="31"/>
      <c r="B8" s="32"/>
      <c r="C8" s="32"/>
      <c r="D8" s="32"/>
      <c r="E8" s="32"/>
      <c r="F8" s="32"/>
      <c r="G8" s="32"/>
      <c r="H8" s="32"/>
      <c r="I8" s="32"/>
      <c r="J8" s="32"/>
      <c r="K8" s="32"/>
      <c r="L8" s="32"/>
      <c r="M8" s="32"/>
      <c r="N8" s="32"/>
      <c r="O8" s="32"/>
      <c r="P8" s="32"/>
      <c r="Q8" s="32"/>
      <c r="R8" s="32"/>
      <c r="S8" s="32"/>
      <c r="T8" s="32"/>
      <c r="U8" s="33"/>
    </row>
    <row r="9" spans="1:21" x14ac:dyDescent="0.25">
      <c r="A9" s="34"/>
      <c r="B9" s="35"/>
      <c r="C9" s="35"/>
      <c r="D9" s="35"/>
      <c r="E9" s="35"/>
      <c r="F9" s="35"/>
      <c r="G9" s="35"/>
      <c r="H9" s="35"/>
      <c r="I9" s="35"/>
      <c r="J9" s="35"/>
      <c r="K9" s="35"/>
      <c r="L9" s="35"/>
      <c r="M9" s="35"/>
      <c r="N9" s="35"/>
      <c r="O9" s="35"/>
      <c r="P9" s="35"/>
      <c r="Q9" s="35"/>
      <c r="R9" s="35"/>
      <c r="S9" s="35"/>
      <c r="T9" s="35"/>
      <c r="U9" s="36"/>
    </row>
    <row r="10" spans="1:21" x14ac:dyDescent="0.25">
      <c r="A10" s="34"/>
      <c r="B10" s="35"/>
      <c r="C10" s="35"/>
      <c r="D10" s="35"/>
      <c r="E10" s="35"/>
      <c r="F10" s="35"/>
      <c r="G10" s="35"/>
      <c r="H10" s="35"/>
      <c r="I10" s="35"/>
      <c r="J10" s="35"/>
      <c r="K10" s="35"/>
      <c r="L10" s="35"/>
      <c r="M10" s="35"/>
      <c r="N10" s="35"/>
      <c r="O10" s="35"/>
      <c r="P10" s="35"/>
      <c r="Q10" s="35"/>
      <c r="R10" s="35"/>
      <c r="S10" s="35"/>
      <c r="T10" s="35"/>
      <c r="U10" s="36"/>
    </row>
    <row r="11" spans="1:21" x14ac:dyDescent="0.25">
      <c r="A11" s="34"/>
      <c r="B11" s="35"/>
      <c r="C11" s="35"/>
      <c r="D11" s="35"/>
      <c r="E11" s="35"/>
      <c r="F11" s="35"/>
      <c r="G11" s="35"/>
      <c r="H11" s="35"/>
      <c r="I11" s="35"/>
      <c r="J11" s="35"/>
      <c r="K11" s="35"/>
      <c r="L11" s="35"/>
      <c r="M11" s="35"/>
      <c r="N11" s="35"/>
      <c r="O11" s="35"/>
      <c r="P11" s="35"/>
      <c r="Q11" s="35"/>
      <c r="R11" s="35"/>
      <c r="S11" s="35"/>
      <c r="T11" s="35"/>
      <c r="U11" s="36"/>
    </row>
    <row r="12" spans="1:21" x14ac:dyDescent="0.25">
      <c r="A12" s="34"/>
      <c r="B12" s="35"/>
      <c r="C12" s="35"/>
      <c r="D12" s="35"/>
      <c r="E12" s="35"/>
      <c r="F12" s="35"/>
      <c r="G12" s="35"/>
      <c r="H12" s="35"/>
      <c r="I12" s="35"/>
      <c r="J12" s="35"/>
      <c r="K12" s="35"/>
      <c r="L12" s="35"/>
      <c r="M12" s="35"/>
      <c r="N12" s="35"/>
      <c r="O12" s="35"/>
      <c r="P12" s="35"/>
      <c r="Q12" s="35"/>
      <c r="R12" s="35"/>
      <c r="S12" s="35"/>
      <c r="T12" s="35"/>
      <c r="U12" s="36"/>
    </row>
    <row r="13" spans="1:21" x14ac:dyDescent="0.25">
      <c r="A13" s="34"/>
      <c r="B13" s="35"/>
      <c r="C13" s="35"/>
      <c r="D13" s="35"/>
      <c r="E13" s="35"/>
      <c r="F13" s="35"/>
      <c r="G13" s="35"/>
      <c r="H13" s="35"/>
      <c r="I13" s="35"/>
      <c r="J13" s="35"/>
      <c r="K13" s="35"/>
      <c r="L13" s="35"/>
      <c r="M13" s="35"/>
      <c r="N13" s="35"/>
      <c r="O13" s="35"/>
      <c r="P13" s="35"/>
      <c r="Q13" s="35"/>
      <c r="R13" s="35"/>
      <c r="S13" s="35"/>
      <c r="T13" s="35"/>
      <c r="U13" s="36"/>
    </row>
    <row r="14" spans="1:21" x14ac:dyDescent="0.25">
      <c r="A14" s="34"/>
      <c r="B14" s="35"/>
      <c r="C14" s="35"/>
      <c r="D14" s="35"/>
      <c r="E14" s="35"/>
      <c r="F14" s="35"/>
      <c r="G14" s="35"/>
      <c r="H14" s="35"/>
      <c r="I14" s="35"/>
      <c r="J14" s="35"/>
      <c r="K14" s="35"/>
      <c r="L14" s="35"/>
      <c r="M14" s="35"/>
      <c r="N14" s="35"/>
      <c r="O14" s="35"/>
      <c r="P14" s="35"/>
      <c r="Q14" s="35"/>
      <c r="R14" s="35"/>
      <c r="S14" s="35"/>
      <c r="T14" s="35"/>
      <c r="U14" s="36"/>
    </row>
    <row r="15" spans="1:21" x14ac:dyDescent="0.25">
      <c r="A15" s="34"/>
      <c r="B15" s="35"/>
      <c r="C15" s="35"/>
      <c r="D15" s="35"/>
      <c r="E15" s="35"/>
      <c r="F15" s="35"/>
      <c r="G15" s="35"/>
      <c r="H15" s="35"/>
      <c r="I15" s="35"/>
      <c r="J15" s="35"/>
      <c r="K15" s="35"/>
      <c r="L15" s="35"/>
      <c r="M15" s="35"/>
      <c r="N15" s="35"/>
      <c r="O15" s="35"/>
      <c r="P15" s="35"/>
      <c r="Q15" s="35"/>
      <c r="R15" s="35"/>
      <c r="S15" s="35"/>
      <c r="T15" s="35"/>
      <c r="U15" s="36"/>
    </row>
    <row r="16" spans="1:21" x14ac:dyDescent="0.25">
      <c r="A16" s="34"/>
      <c r="B16" s="35"/>
      <c r="C16" s="35"/>
      <c r="D16" s="35"/>
      <c r="E16" s="35"/>
      <c r="F16" s="35"/>
      <c r="G16" s="35"/>
      <c r="H16" s="35"/>
      <c r="I16" s="35"/>
      <c r="J16" s="35"/>
      <c r="K16" s="35"/>
      <c r="L16" s="35"/>
      <c r="M16" s="35"/>
      <c r="N16" s="35"/>
      <c r="O16" s="35"/>
      <c r="P16" s="35"/>
      <c r="Q16" s="35"/>
      <c r="R16" s="35"/>
      <c r="S16" s="35"/>
      <c r="T16" s="35"/>
      <c r="U16" s="36"/>
    </row>
    <row r="17" spans="1:21" x14ac:dyDescent="0.25">
      <c r="A17" s="34"/>
      <c r="B17" s="35"/>
      <c r="C17" s="35"/>
      <c r="D17" s="35"/>
      <c r="E17" s="35"/>
      <c r="F17" s="35"/>
      <c r="G17" s="35"/>
      <c r="H17" s="35"/>
      <c r="I17" s="35"/>
      <c r="J17" s="35"/>
      <c r="K17" s="35"/>
      <c r="L17" s="35"/>
      <c r="M17" s="35"/>
      <c r="N17" s="35"/>
      <c r="O17" s="35"/>
      <c r="P17" s="35"/>
      <c r="Q17" s="35"/>
      <c r="R17" s="35"/>
      <c r="S17" s="35"/>
      <c r="T17" s="35"/>
      <c r="U17" s="36"/>
    </row>
    <row r="18" spans="1:21" x14ac:dyDescent="0.25">
      <c r="A18" s="34"/>
      <c r="B18" s="35"/>
      <c r="C18" s="35"/>
      <c r="D18" s="35"/>
      <c r="E18" s="35"/>
      <c r="F18" s="35"/>
      <c r="G18" s="35"/>
      <c r="H18" s="35"/>
      <c r="I18" s="35"/>
      <c r="J18" s="35"/>
      <c r="K18" s="35"/>
      <c r="L18" s="35"/>
      <c r="M18" s="35"/>
      <c r="N18" s="35"/>
      <c r="O18" s="35"/>
      <c r="P18" s="35"/>
      <c r="Q18" s="35"/>
      <c r="R18" s="35"/>
      <c r="S18" s="35"/>
      <c r="T18" s="35"/>
      <c r="U18" s="36"/>
    </row>
    <row r="19" spans="1:21" x14ac:dyDescent="0.25">
      <c r="A19" s="34"/>
      <c r="B19" s="35"/>
      <c r="C19" s="35"/>
      <c r="D19" s="35"/>
      <c r="E19" s="35"/>
      <c r="F19" s="35"/>
      <c r="G19" s="35"/>
      <c r="H19" s="35"/>
      <c r="I19" s="35"/>
      <c r="J19" s="35"/>
      <c r="K19" s="35"/>
      <c r="L19" s="35"/>
      <c r="M19" s="35"/>
      <c r="N19" s="35"/>
      <c r="O19" s="35"/>
      <c r="P19" s="35"/>
      <c r="Q19" s="35"/>
      <c r="R19" s="35"/>
      <c r="S19" s="35"/>
      <c r="T19" s="35"/>
      <c r="U19" s="36"/>
    </row>
    <row r="20" spans="1:21" x14ac:dyDescent="0.25">
      <c r="A20" s="34"/>
      <c r="B20" s="35"/>
      <c r="C20" s="35"/>
      <c r="D20" s="35"/>
      <c r="E20" s="35"/>
      <c r="F20" s="35"/>
      <c r="G20" s="35"/>
      <c r="H20" s="35"/>
      <c r="I20" s="35"/>
      <c r="J20" s="35"/>
      <c r="K20" s="35"/>
      <c r="L20" s="35"/>
      <c r="M20" s="35"/>
      <c r="N20" s="35"/>
      <c r="O20" s="35"/>
      <c r="P20" s="35"/>
      <c r="Q20" s="35"/>
      <c r="R20" s="35"/>
      <c r="S20" s="35"/>
      <c r="T20" s="35"/>
      <c r="U20" s="36"/>
    </row>
    <row r="21" spans="1:21" x14ac:dyDescent="0.25">
      <c r="A21" s="34"/>
      <c r="B21" s="35"/>
      <c r="C21" s="35"/>
      <c r="D21" s="35"/>
      <c r="E21" s="35"/>
      <c r="F21" s="35"/>
      <c r="G21" s="35"/>
      <c r="H21" s="35"/>
      <c r="I21" s="35"/>
      <c r="J21" s="35"/>
      <c r="K21" s="35"/>
      <c r="L21" s="35"/>
      <c r="M21" s="35"/>
      <c r="N21" s="35"/>
      <c r="O21" s="35"/>
      <c r="P21" s="35"/>
      <c r="Q21" s="35"/>
      <c r="R21" s="35"/>
      <c r="S21" s="35"/>
      <c r="T21" s="35"/>
      <c r="U21" s="36"/>
    </row>
    <row r="22" spans="1:21" x14ac:dyDescent="0.25">
      <c r="A22" s="34"/>
      <c r="B22" s="35"/>
      <c r="C22" s="35"/>
      <c r="D22" s="35"/>
      <c r="E22" s="35"/>
      <c r="F22" s="35"/>
      <c r="G22" s="35"/>
      <c r="H22" s="35"/>
      <c r="I22" s="35"/>
      <c r="J22" s="35"/>
      <c r="K22" s="35"/>
      <c r="L22" s="35"/>
      <c r="M22" s="35"/>
      <c r="N22" s="35"/>
      <c r="O22" s="35"/>
      <c r="P22" s="35"/>
      <c r="Q22" s="35"/>
      <c r="R22" s="35"/>
      <c r="S22" s="35"/>
      <c r="T22" s="35"/>
      <c r="U22" s="36"/>
    </row>
    <row r="23" spans="1:21" x14ac:dyDescent="0.25">
      <c r="A23" s="34"/>
      <c r="B23" s="35"/>
      <c r="C23" s="35"/>
      <c r="D23" s="35"/>
      <c r="E23" s="35"/>
      <c r="F23" s="35"/>
      <c r="G23" s="35"/>
      <c r="H23" s="35"/>
      <c r="I23" s="35"/>
      <c r="J23" s="35"/>
      <c r="K23" s="35"/>
      <c r="L23" s="35"/>
      <c r="M23" s="35"/>
      <c r="N23" s="35"/>
      <c r="O23" s="35"/>
      <c r="P23" s="35"/>
      <c r="Q23" s="35"/>
      <c r="R23" s="35"/>
      <c r="S23" s="35"/>
      <c r="T23" s="35"/>
      <c r="U23" s="36"/>
    </row>
    <row r="24" spans="1:21" x14ac:dyDescent="0.25">
      <c r="A24" s="34"/>
      <c r="B24" s="35"/>
      <c r="C24" s="35"/>
      <c r="D24" s="35"/>
      <c r="E24" s="35"/>
      <c r="F24" s="35"/>
      <c r="G24" s="35"/>
      <c r="H24" s="35"/>
      <c r="I24" s="35"/>
      <c r="J24" s="35"/>
      <c r="K24" s="35"/>
      <c r="L24" s="35"/>
      <c r="M24" s="35"/>
      <c r="N24" s="35"/>
      <c r="O24" s="35"/>
      <c r="P24" s="35"/>
      <c r="Q24" s="35"/>
      <c r="R24" s="35"/>
      <c r="S24" s="35"/>
      <c r="T24" s="35"/>
      <c r="U24" s="36"/>
    </row>
    <row r="25" spans="1:21" x14ac:dyDescent="0.25">
      <c r="A25" s="34"/>
      <c r="B25" s="35"/>
      <c r="C25" s="35"/>
      <c r="D25" s="35"/>
      <c r="E25" s="35"/>
      <c r="F25" s="35"/>
      <c r="G25" s="35"/>
      <c r="H25" s="35"/>
      <c r="I25" s="35"/>
      <c r="J25" s="35"/>
      <c r="K25" s="35"/>
      <c r="L25" s="35"/>
      <c r="M25" s="35"/>
      <c r="N25" s="35"/>
      <c r="O25" s="35"/>
      <c r="P25" s="35"/>
      <c r="Q25" s="35"/>
      <c r="R25" s="35"/>
      <c r="S25" s="35"/>
      <c r="T25" s="35"/>
      <c r="U25" s="36"/>
    </row>
    <row r="26" spans="1:21" x14ac:dyDescent="0.25">
      <c r="A26" s="34"/>
      <c r="B26" s="35"/>
      <c r="C26" s="35"/>
      <c r="D26" s="35"/>
      <c r="E26" s="35"/>
      <c r="F26" s="35"/>
      <c r="G26" s="35"/>
      <c r="H26" s="35"/>
      <c r="I26" s="35"/>
      <c r="J26" s="35"/>
      <c r="K26" s="35"/>
      <c r="L26" s="35"/>
      <c r="M26" s="35"/>
      <c r="N26" s="35"/>
      <c r="O26" s="35"/>
      <c r="P26" s="35"/>
      <c r="Q26" s="35"/>
      <c r="R26" s="35"/>
      <c r="S26" s="35"/>
      <c r="T26" s="35"/>
      <c r="U26" s="36"/>
    </row>
    <row r="27" spans="1:21" x14ac:dyDescent="0.25">
      <c r="A27" s="34"/>
      <c r="B27" s="35"/>
      <c r="C27" s="35"/>
      <c r="D27" s="35"/>
      <c r="E27" s="35"/>
      <c r="F27" s="35"/>
      <c r="G27" s="35"/>
      <c r="H27" s="35"/>
      <c r="I27" s="35"/>
      <c r="J27" s="35"/>
      <c r="K27" s="35"/>
      <c r="L27" s="35"/>
      <c r="M27" s="35"/>
      <c r="N27" s="35"/>
      <c r="O27" s="35"/>
      <c r="P27" s="35"/>
      <c r="Q27" s="35"/>
      <c r="R27" s="35"/>
      <c r="S27" s="35"/>
      <c r="T27" s="35"/>
      <c r="U27" s="36"/>
    </row>
    <row r="28" spans="1:21" x14ac:dyDescent="0.25">
      <c r="A28" s="34"/>
      <c r="B28" s="35"/>
      <c r="C28" s="35"/>
      <c r="D28" s="35"/>
      <c r="E28" s="35"/>
      <c r="F28" s="35"/>
      <c r="G28" s="35"/>
      <c r="H28" s="35"/>
      <c r="I28" s="35"/>
      <c r="J28" s="35"/>
      <c r="K28" s="35"/>
      <c r="L28" s="35"/>
      <c r="M28" s="35"/>
      <c r="N28" s="35"/>
      <c r="O28" s="35"/>
      <c r="P28" s="35"/>
      <c r="Q28" s="35"/>
      <c r="R28" s="35"/>
      <c r="S28" s="35"/>
      <c r="T28" s="35"/>
      <c r="U28" s="36"/>
    </row>
    <row r="29" spans="1:21" x14ac:dyDescent="0.25">
      <c r="A29" s="34"/>
      <c r="B29" s="35"/>
      <c r="C29" s="35"/>
      <c r="D29" s="35"/>
      <c r="E29" s="35"/>
      <c r="F29" s="35"/>
      <c r="G29" s="35"/>
      <c r="H29" s="35"/>
      <c r="I29" s="35"/>
      <c r="J29" s="35"/>
      <c r="K29" s="35"/>
      <c r="L29" s="35"/>
      <c r="M29" s="35"/>
      <c r="N29" s="35"/>
      <c r="O29" s="35"/>
      <c r="P29" s="35"/>
      <c r="Q29" s="35"/>
      <c r="R29" s="35"/>
      <c r="S29" s="35"/>
      <c r="T29" s="35"/>
      <c r="U29" s="36"/>
    </row>
    <row r="30" spans="1:21" x14ac:dyDescent="0.25">
      <c r="A30" s="34"/>
      <c r="B30" s="35"/>
      <c r="C30" s="35"/>
      <c r="D30" s="35"/>
      <c r="E30" s="35"/>
      <c r="F30" s="35"/>
      <c r="G30" s="35"/>
      <c r="H30" s="35"/>
      <c r="I30" s="35"/>
      <c r="J30" s="35"/>
      <c r="K30" s="35"/>
      <c r="L30" s="35"/>
      <c r="M30" s="35"/>
      <c r="N30" s="35"/>
      <c r="O30" s="35"/>
      <c r="P30" s="35"/>
      <c r="Q30" s="35"/>
      <c r="R30" s="35"/>
      <c r="S30" s="35"/>
      <c r="T30" s="35"/>
      <c r="U30" s="36"/>
    </row>
    <row r="31" spans="1:21" ht="15.75" thickBot="1" x14ac:dyDescent="0.3">
      <c r="A31" s="37"/>
      <c r="B31" s="38"/>
      <c r="C31" s="38"/>
      <c r="D31" s="38"/>
      <c r="E31" s="38"/>
      <c r="F31" s="38"/>
      <c r="G31" s="38"/>
      <c r="H31" s="38"/>
      <c r="I31" s="38"/>
      <c r="J31" s="38"/>
      <c r="K31" s="38"/>
      <c r="L31" s="38"/>
      <c r="M31" s="38"/>
      <c r="N31" s="38"/>
      <c r="O31" s="38"/>
      <c r="P31" s="38"/>
      <c r="Q31" s="38"/>
      <c r="R31" s="38"/>
      <c r="S31" s="38"/>
      <c r="T31" s="38"/>
      <c r="U31" s="39"/>
    </row>
  </sheetData>
  <mergeCells count="3">
    <mergeCell ref="A5:U7"/>
    <mergeCell ref="A1:U3"/>
    <mergeCell ref="A8:U3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93"/>
  <sheetViews>
    <sheetView showGridLines="0" topLeftCell="A46" zoomScale="55" zoomScaleNormal="55" workbookViewId="0">
      <selection activeCell="E62" sqref="E62"/>
    </sheetView>
  </sheetViews>
  <sheetFormatPr defaultRowHeight="15" x14ac:dyDescent="0.25"/>
  <cols>
    <col min="1" max="1" width="32.28515625" customWidth="1"/>
    <col min="2" max="2" width="23.5703125" customWidth="1"/>
    <col min="3" max="3" width="16.5703125" bestFit="1" customWidth="1"/>
    <col min="4" max="4" width="10.42578125" bestFit="1" customWidth="1"/>
    <col min="5" max="5" width="34.42578125" customWidth="1"/>
    <col min="6" max="6" width="24.5703125" customWidth="1"/>
    <col min="7" max="7" width="19.85546875" customWidth="1"/>
    <col min="8" max="8" width="24.5703125" customWidth="1"/>
    <col min="9" max="19" width="32.28515625" bestFit="1" customWidth="1"/>
    <col min="20" max="20" width="11.28515625" bestFit="1" customWidth="1"/>
    <col min="21" max="21" width="14.85546875" bestFit="1" customWidth="1"/>
    <col min="22" max="22" width="10.28515625" bestFit="1" customWidth="1"/>
    <col min="23" max="23" width="12.140625" bestFit="1" customWidth="1"/>
    <col min="24" max="24" width="6.28515625" bestFit="1" customWidth="1"/>
    <col min="25" max="25" width="7.5703125" bestFit="1" customWidth="1"/>
    <col min="26" max="26" width="6.5703125" bestFit="1" customWidth="1"/>
    <col min="27" max="27" width="8.140625" bestFit="1" customWidth="1"/>
    <col min="28" max="28" width="9.42578125" bestFit="1" customWidth="1"/>
    <col min="29" max="29" width="6.140625" bestFit="1" customWidth="1"/>
    <col min="30" max="30" width="8.28515625" bestFit="1" customWidth="1"/>
    <col min="31" max="31" width="5.5703125" bestFit="1" customWidth="1"/>
    <col min="32" max="32" width="8.140625" bestFit="1" customWidth="1"/>
    <col min="33" max="33" width="5" bestFit="1" customWidth="1"/>
    <col min="34" max="34" width="7.42578125" bestFit="1" customWidth="1"/>
    <col min="35" max="35" width="8.7109375" bestFit="1" customWidth="1"/>
    <col min="36" max="36" width="8.42578125" bestFit="1" customWidth="1"/>
    <col min="37" max="37" width="5.140625" bestFit="1" customWidth="1"/>
    <col min="38" max="38" width="7.140625" bestFit="1" customWidth="1"/>
    <col min="39" max="39" width="5.5703125" bestFit="1" customWidth="1"/>
    <col min="40" max="40" width="13.85546875" bestFit="1" customWidth="1"/>
    <col min="41" max="41" width="8.28515625" bestFit="1" customWidth="1"/>
    <col min="42" max="42" width="6.5703125" bestFit="1" customWidth="1"/>
    <col min="43" max="43" width="13.140625" bestFit="1" customWidth="1"/>
    <col min="44" max="44" width="8.140625" bestFit="1" customWidth="1"/>
    <col min="45" max="45" width="9.28515625" bestFit="1" customWidth="1"/>
    <col min="46" max="46" width="16.7109375" bestFit="1" customWidth="1"/>
    <col min="47" max="47" width="7.28515625" bestFit="1" customWidth="1"/>
    <col min="48" max="48" width="7.5703125" bestFit="1" customWidth="1"/>
    <col min="49" max="49" width="10.85546875" bestFit="1" customWidth="1"/>
    <col min="50" max="50" width="8.85546875" bestFit="1" customWidth="1"/>
    <col min="51" max="51" width="14.42578125" bestFit="1" customWidth="1"/>
    <col min="52" max="52" width="5.28515625" bestFit="1" customWidth="1"/>
    <col min="53" max="53" width="9.85546875" bestFit="1" customWidth="1"/>
    <col min="54" max="54" width="16.28515625" bestFit="1" customWidth="1"/>
    <col min="55" max="55" width="11.28515625" bestFit="1" customWidth="1"/>
    <col min="56" max="56" width="9.85546875" bestFit="1" customWidth="1"/>
    <col min="57" max="57" width="8.5703125" bestFit="1" customWidth="1"/>
    <col min="58" max="58" width="6.140625" bestFit="1" customWidth="1"/>
    <col min="59" max="59" width="11.42578125" bestFit="1" customWidth="1"/>
    <col min="60" max="60" width="13.28515625" bestFit="1" customWidth="1"/>
    <col min="61" max="61" width="20.140625" bestFit="1" customWidth="1"/>
    <col min="62" max="62" width="7.42578125" bestFit="1" customWidth="1"/>
    <col min="63" max="63" width="9.7109375" bestFit="1" customWidth="1"/>
    <col min="64" max="64" width="6.85546875" bestFit="1" customWidth="1"/>
    <col min="65" max="65" width="14.28515625" bestFit="1" customWidth="1"/>
    <col min="66" max="66" width="9.5703125" bestFit="1" customWidth="1"/>
    <col min="67" max="67" width="7" bestFit="1" customWidth="1"/>
    <col min="68" max="68" width="26.42578125" bestFit="1" customWidth="1"/>
    <col min="69" max="69" width="6.85546875" bestFit="1" customWidth="1"/>
    <col min="70" max="70" width="7.7109375" bestFit="1" customWidth="1"/>
    <col min="71" max="71" width="15" bestFit="1" customWidth="1"/>
    <col min="72" max="72" width="9.42578125" bestFit="1" customWidth="1"/>
    <col min="73" max="73" width="7.28515625" bestFit="1" customWidth="1"/>
    <col min="74" max="74" width="5.140625" bestFit="1" customWidth="1"/>
    <col min="75" max="75" width="11.85546875" bestFit="1" customWidth="1"/>
    <col min="76" max="76" width="21.5703125" bestFit="1" customWidth="1"/>
    <col min="77" max="77" width="10.85546875" bestFit="1" customWidth="1"/>
    <col min="78" max="78" width="6.140625" bestFit="1" customWidth="1"/>
    <col min="79" max="79" width="7.85546875" bestFit="1" customWidth="1"/>
    <col min="80" max="80" width="5.85546875" bestFit="1" customWidth="1"/>
    <col min="81" max="81" width="6.7109375" bestFit="1" customWidth="1"/>
    <col min="82" max="82" width="12.28515625" bestFit="1" customWidth="1"/>
    <col min="83" max="83" width="8.140625" bestFit="1" customWidth="1"/>
    <col min="84" max="84" width="6.28515625" bestFit="1" customWidth="1"/>
    <col min="85" max="85" width="11.85546875" bestFit="1" customWidth="1"/>
    <col min="86" max="86" width="8.42578125" bestFit="1" customWidth="1"/>
    <col min="87" max="87" width="27.85546875" bestFit="1" customWidth="1"/>
    <col min="88" max="88" width="6.7109375" bestFit="1" customWidth="1"/>
    <col min="89" max="89" width="7" bestFit="1" customWidth="1"/>
    <col min="90" max="90" width="9.7109375" bestFit="1" customWidth="1"/>
    <col min="91" max="91" width="13.28515625" bestFit="1" customWidth="1"/>
    <col min="92" max="92" width="19" bestFit="1" customWidth="1"/>
    <col min="93" max="93" width="10.85546875" bestFit="1" customWidth="1"/>
    <col min="94" max="94" width="8.85546875" bestFit="1" customWidth="1"/>
    <col min="95" max="95" width="11.28515625" bestFit="1" customWidth="1"/>
    <col min="97" max="97" width="15.28515625" bestFit="1" customWidth="1"/>
    <col min="98" max="98" width="10.42578125" bestFit="1" customWidth="1"/>
    <col min="99" max="99" width="9" bestFit="1" customWidth="1"/>
    <col min="100" max="100" width="5.5703125" bestFit="1" customWidth="1"/>
    <col min="102" max="102" width="21.140625" bestFit="1" customWidth="1"/>
    <col min="103" max="103" width="16.42578125" bestFit="1" customWidth="1"/>
    <col min="104" max="104" width="7.28515625" bestFit="1" customWidth="1"/>
    <col min="105" max="105" width="7.85546875" bestFit="1" customWidth="1"/>
    <col min="106" max="106" width="8.85546875" bestFit="1" customWidth="1"/>
    <col min="107" max="107" width="20.28515625" bestFit="1" customWidth="1"/>
    <col min="108" max="108" width="5.42578125" bestFit="1" customWidth="1"/>
    <col min="109" max="109" width="9.28515625" bestFit="1" customWidth="1"/>
    <col min="110" max="110" width="25.5703125" bestFit="1" customWidth="1"/>
    <col min="111" max="111" width="20.140625" bestFit="1" customWidth="1"/>
    <col min="112" max="112" width="9.7109375" bestFit="1" customWidth="1"/>
    <col min="113" max="113" width="14.85546875" bestFit="1" customWidth="1"/>
    <col min="114" max="114" width="13.28515625" bestFit="1" customWidth="1"/>
    <col min="115" max="115" width="7.28515625" bestFit="1" customWidth="1"/>
    <col min="116" max="116" width="11.85546875" bestFit="1" customWidth="1"/>
    <col min="117" max="117" width="12" bestFit="1" customWidth="1"/>
    <col min="118" max="118" width="8.85546875" bestFit="1" customWidth="1"/>
    <col min="119" max="119" width="11.28515625" bestFit="1" customWidth="1"/>
    <col min="120" max="120" width="5.42578125" bestFit="1" customWidth="1"/>
    <col min="121" max="121" width="4.5703125" bestFit="1" customWidth="1"/>
    <col min="122" max="122" width="8.42578125" bestFit="1" customWidth="1"/>
    <col min="123" max="123" width="16.42578125" bestFit="1" customWidth="1"/>
    <col min="124" max="124" width="14.5703125" bestFit="1" customWidth="1"/>
    <col min="125" max="126" width="15.42578125" bestFit="1" customWidth="1"/>
    <col min="127" max="127" width="7" bestFit="1" customWidth="1"/>
    <col min="128" max="128" width="9" bestFit="1" customWidth="1"/>
    <col min="129" max="129" width="5" bestFit="1" customWidth="1"/>
    <col min="130" max="130" width="6.5703125" bestFit="1" customWidth="1"/>
    <col min="131" max="131" width="12.85546875" bestFit="1" customWidth="1"/>
    <col min="132" max="132" width="5.140625" bestFit="1" customWidth="1"/>
    <col min="133" max="133" width="5.5703125" bestFit="1" customWidth="1"/>
    <col min="134" max="134" width="6.85546875" bestFit="1" customWidth="1"/>
    <col min="135" max="135" width="10.28515625" bestFit="1" customWidth="1"/>
    <col min="136" max="136" width="7.140625" bestFit="1" customWidth="1"/>
    <col min="137" max="137" width="5.5703125" bestFit="1" customWidth="1"/>
    <col min="138" max="138" width="7.85546875" bestFit="1" customWidth="1"/>
    <col min="139" max="139" width="6.5703125" bestFit="1" customWidth="1"/>
    <col min="140" max="140" width="8.5703125" bestFit="1" customWidth="1"/>
    <col min="141" max="141" width="5" bestFit="1" customWidth="1"/>
    <col min="142" max="142" width="8.7109375" bestFit="1" customWidth="1"/>
    <col min="143" max="143" width="5.42578125" bestFit="1" customWidth="1"/>
    <col min="144" max="144" width="28" bestFit="1" customWidth="1"/>
    <col min="145" max="145" width="7.140625" bestFit="1" customWidth="1"/>
    <col min="146" max="146" width="10.42578125" bestFit="1" customWidth="1"/>
    <col min="147" max="147" width="6.28515625" bestFit="1" customWidth="1"/>
    <col min="148" max="148" width="16.140625" bestFit="1" customWidth="1"/>
    <col min="149" max="149" width="8.7109375" bestFit="1" customWidth="1"/>
    <col min="150" max="150" width="8" bestFit="1" customWidth="1"/>
    <col min="151" max="151" width="11.42578125" bestFit="1" customWidth="1"/>
    <col min="152" max="152" width="7.28515625" bestFit="1" customWidth="1"/>
    <col min="153" max="153" width="13.7109375" bestFit="1" customWidth="1"/>
    <col min="154" max="154" width="9.5703125" bestFit="1" customWidth="1"/>
    <col min="155" max="155" width="7.140625" bestFit="1" customWidth="1"/>
    <col min="156" max="156" width="17.28515625" bestFit="1" customWidth="1"/>
    <col min="157" max="157" width="9.28515625" bestFit="1" customWidth="1"/>
    <col min="158" max="158" width="5.7109375" bestFit="1" customWidth="1"/>
    <col min="159" max="159" width="6.7109375" bestFit="1" customWidth="1"/>
    <col min="160" max="160" width="8.7109375" bestFit="1" customWidth="1"/>
    <col min="161" max="161" width="13.140625" bestFit="1" customWidth="1"/>
    <col min="162" max="162" width="5.5703125" bestFit="1" customWidth="1"/>
    <col min="163" max="163" width="8.140625" bestFit="1" customWidth="1"/>
    <col min="164" max="164" width="14.140625" bestFit="1" customWidth="1"/>
    <col min="165" max="165" width="11.140625" bestFit="1" customWidth="1"/>
    <col min="166" max="166" width="6.140625" bestFit="1" customWidth="1"/>
    <col min="167" max="167" width="6" bestFit="1" customWidth="1"/>
    <col min="168" max="168" width="7.5703125" bestFit="1" customWidth="1"/>
    <col min="169" max="169" width="15.5703125" bestFit="1" customWidth="1"/>
    <col min="170" max="170" width="8.5703125" bestFit="1" customWidth="1"/>
    <col min="171" max="171" width="16.7109375" bestFit="1" customWidth="1"/>
    <col min="172" max="172" width="5.140625" bestFit="1" customWidth="1"/>
    <col min="173" max="173" width="4.7109375" bestFit="1" customWidth="1"/>
    <col min="174" max="174" width="10.85546875" bestFit="1" customWidth="1"/>
    <col min="175" max="175" width="12.5703125" bestFit="1" customWidth="1"/>
    <col min="176" max="176" width="23.140625" bestFit="1" customWidth="1"/>
    <col min="177" max="177" width="13.7109375" bestFit="1" customWidth="1"/>
    <col min="178" max="178" width="7" bestFit="1" customWidth="1"/>
    <col min="179" max="179" width="11.140625" bestFit="1" customWidth="1"/>
    <col min="180" max="180" width="5.85546875" bestFit="1" customWidth="1"/>
    <col min="181" max="181" width="5.7109375" bestFit="1" customWidth="1"/>
    <col min="182" max="182" width="6.7109375" bestFit="1" customWidth="1"/>
    <col min="183" max="183" width="11.5703125" bestFit="1" customWidth="1"/>
    <col min="184" max="184" width="8.42578125" bestFit="1" customWidth="1"/>
    <col min="185" max="185" width="12.5703125" bestFit="1" customWidth="1"/>
    <col min="186" max="186" width="13.7109375" bestFit="1" customWidth="1"/>
    <col min="187" max="187" width="5.7109375" bestFit="1" customWidth="1"/>
    <col min="188" max="188" width="6" bestFit="1" customWidth="1"/>
    <col min="189" max="189" width="7.7109375" bestFit="1" customWidth="1"/>
    <col min="190" max="190" width="15.5703125" bestFit="1" customWidth="1"/>
    <col min="191" max="191" width="5.42578125" bestFit="1" customWidth="1"/>
    <col min="192" max="192" width="5" bestFit="1" customWidth="1"/>
    <col min="193" max="193" width="13.140625" bestFit="1" customWidth="1"/>
    <col min="194" max="194" width="7.28515625" bestFit="1" customWidth="1"/>
    <col min="195" max="195" width="7.5703125" bestFit="1" customWidth="1"/>
    <col min="196" max="196" width="10.42578125" bestFit="1" customWidth="1"/>
    <col min="197" max="197" width="10.7109375" bestFit="1" customWidth="1"/>
    <col min="198" max="198" width="7.7109375" bestFit="1" customWidth="1"/>
    <col min="199" max="200" width="4.42578125" bestFit="1" customWidth="1"/>
    <col min="201" max="201" width="10.42578125" bestFit="1" customWidth="1"/>
    <col min="202" max="202" width="10.5703125" bestFit="1" customWidth="1"/>
    <col min="203" max="203" width="10.7109375" bestFit="1" customWidth="1"/>
    <col min="204" max="204" width="21.7109375" bestFit="1" customWidth="1"/>
    <col min="205" max="205" width="10.42578125" bestFit="1" customWidth="1"/>
    <col min="206" max="206" width="12.42578125" bestFit="1" customWidth="1"/>
    <col min="207" max="207" width="9" bestFit="1" customWidth="1"/>
    <col min="208" max="208" width="14.42578125" bestFit="1" customWidth="1"/>
    <col min="209" max="209" width="5.42578125" bestFit="1" customWidth="1"/>
    <col min="210" max="210" width="7.85546875" bestFit="1" customWidth="1"/>
    <col min="211" max="211" width="8.7109375" bestFit="1" customWidth="1"/>
    <col min="212" max="212" width="8.5703125" bestFit="1" customWidth="1"/>
    <col min="213" max="213" width="8" bestFit="1" customWidth="1"/>
    <col min="214" max="214" width="16.7109375" bestFit="1" customWidth="1"/>
    <col min="215" max="215" width="11.42578125" bestFit="1" customWidth="1"/>
    <col min="216" max="216" width="16.28515625" bestFit="1" customWidth="1"/>
    <col min="217" max="217" width="7.85546875" bestFit="1" customWidth="1"/>
    <col min="218" max="218" width="5.7109375" bestFit="1" customWidth="1"/>
    <col min="219" max="219" width="12.5703125" bestFit="1" customWidth="1"/>
    <col min="220" max="221" width="9.7109375" bestFit="1" customWidth="1"/>
    <col min="222" max="222" width="10.42578125" bestFit="1" customWidth="1"/>
    <col min="223" max="223" width="10.5703125" bestFit="1" customWidth="1"/>
    <col min="224" max="224" width="14.42578125" bestFit="1" customWidth="1"/>
    <col min="225" max="225" width="16.140625" bestFit="1" customWidth="1"/>
    <col min="226" max="226" width="7.5703125" bestFit="1" customWidth="1"/>
    <col min="227" max="227" width="7.28515625" bestFit="1" customWidth="1"/>
    <col min="228" max="228" width="7.7109375" bestFit="1" customWidth="1"/>
    <col min="229" max="229" width="11.85546875" bestFit="1" customWidth="1"/>
    <col min="230" max="230" width="5.5703125" bestFit="1" customWidth="1"/>
    <col min="231" max="231" width="12" bestFit="1" customWidth="1"/>
    <col min="232" max="232" width="8.28515625" bestFit="1" customWidth="1"/>
    <col min="233" max="233" width="6.5703125" bestFit="1" customWidth="1"/>
    <col min="234" max="234" width="15.5703125" bestFit="1" customWidth="1"/>
    <col min="235" max="235" width="12.140625" bestFit="1" customWidth="1"/>
    <col min="236" max="236" width="7.42578125" bestFit="1" customWidth="1"/>
    <col min="237" max="237" width="7.7109375" bestFit="1" customWidth="1"/>
    <col min="238" max="238" width="11.42578125" bestFit="1" customWidth="1"/>
    <col min="239" max="239" width="12.140625" bestFit="1" customWidth="1"/>
    <col min="240" max="240" width="12.5703125" bestFit="1" customWidth="1"/>
    <col min="241" max="241" width="9.7109375" bestFit="1" customWidth="1"/>
    <col min="242" max="242" width="8.5703125" bestFit="1" customWidth="1"/>
    <col min="243" max="243" width="11.7109375" bestFit="1" customWidth="1"/>
    <col min="244" max="244" width="10.5703125" bestFit="1" customWidth="1"/>
    <col min="245" max="245" width="10.140625" bestFit="1" customWidth="1"/>
    <col min="246" max="246" width="7.7109375" bestFit="1" customWidth="1"/>
    <col min="248" max="248" width="10.28515625" bestFit="1" customWidth="1"/>
    <col min="249" max="249" width="8.28515625" bestFit="1" customWidth="1"/>
    <col min="250" max="250" width="10" bestFit="1" customWidth="1"/>
    <col min="251" max="251" width="5.140625" bestFit="1" customWidth="1"/>
    <col min="252" max="252" width="20.5703125" bestFit="1" customWidth="1"/>
    <col min="253" max="253" width="7.28515625" bestFit="1" customWidth="1"/>
    <col min="254" max="254" width="8.5703125" bestFit="1" customWidth="1"/>
    <col min="255" max="255" width="9.5703125" bestFit="1" customWidth="1"/>
    <col min="256" max="256" width="10.140625" bestFit="1" customWidth="1"/>
    <col min="257" max="257" width="8.140625" bestFit="1" customWidth="1"/>
    <col min="258" max="258" width="7.7109375" bestFit="1" customWidth="1"/>
    <col min="259" max="259" width="17.5703125" bestFit="1" customWidth="1"/>
    <col min="260" max="260" width="5.5703125" bestFit="1" customWidth="1"/>
    <col min="261" max="261" width="15" bestFit="1" customWidth="1"/>
    <col min="262" max="262" width="7.7109375" bestFit="1" customWidth="1"/>
    <col min="263" max="263" width="16.85546875" bestFit="1" customWidth="1"/>
    <col min="264" max="264" width="9.42578125" bestFit="1" customWidth="1"/>
    <col min="265" max="265" width="14.28515625" bestFit="1" customWidth="1"/>
    <col min="266" max="266" width="21.42578125" bestFit="1" customWidth="1"/>
    <col min="267" max="267" width="7.5703125" bestFit="1" customWidth="1"/>
    <col min="268" max="268" width="14.5703125" bestFit="1" customWidth="1"/>
    <col min="270" max="270" width="12.42578125" bestFit="1" customWidth="1"/>
    <col min="271" max="271" width="14.5703125" bestFit="1" customWidth="1"/>
    <col min="272" max="272" width="23.5703125" bestFit="1" customWidth="1"/>
    <col min="273" max="273" width="8.42578125" bestFit="1" customWidth="1"/>
    <col min="274" max="274" width="10.42578125" bestFit="1" customWidth="1"/>
    <col min="275" max="275" width="7" bestFit="1" customWidth="1"/>
    <col min="276" max="276" width="5.7109375" bestFit="1" customWidth="1"/>
    <col min="277" max="277" width="13.5703125" bestFit="1" customWidth="1"/>
    <col min="278" max="278" width="8.85546875" bestFit="1" customWidth="1"/>
    <col min="279" max="279" width="7.5703125" bestFit="1" customWidth="1"/>
    <col min="280" max="280" width="9.85546875" bestFit="1" customWidth="1"/>
    <col min="281" max="281" width="12.28515625" bestFit="1" customWidth="1"/>
    <col min="282" max="282" width="6.140625" bestFit="1" customWidth="1"/>
    <col min="283" max="283" width="9.5703125" bestFit="1" customWidth="1"/>
    <col min="284" max="284" width="8.42578125" bestFit="1" customWidth="1"/>
    <col min="285" max="285" width="14.28515625" bestFit="1" customWidth="1"/>
    <col min="286" max="286" width="7.85546875" bestFit="1" customWidth="1"/>
    <col min="287" max="287" width="6.85546875" bestFit="1" customWidth="1"/>
    <col min="288" max="288" width="6.42578125" bestFit="1" customWidth="1"/>
    <col min="289" max="289" width="10" bestFit="1" customWidth="1"/>
    <col min="290" max="290" width="7.5703125" bestFit="1" customWidth="1"/>
    <col min="291" max="291" width="7" bestFit="1" customWidth="1"/>
    <col min="292" max="292" width="6.7109375" bestFit="1" customWidth="1"/>
    <col min="293" max="293" width="8.28515625" bestFit="1" customWidth="1"/>
    <col min="294" max="294" width="6.140625" bestFit="1" customWidth="1"/>
    <col min="295" max="295" width="11.140625" bestFit="1" customWidth="1"/>
    <col min="296" max="296" width="7.28515625" bestFit="1" customWidth="1"/>
    <col min="297" max="297" width="10" bestFit="1" customWidth="1"/>
    <col min="298" max="298" width="7.42578125" bestFit="1" customWidth="1"/>
    <col min="299" max="299" width="6.42578125" bestFit="1" customWidth="1"/>
    <col min="300" max="300" width="31.85546875" bestFit="1" customWidth="1"/>
    <col min="301" max="301" width="8.28515625" bestFit="1" customWidth="1"/>
    <col min="302" max="302" width="9.42578125" bestFit="1" customWidth="1"/>
    <col min="303" max="303" width="5.85546875" bestFit="1" customWidth="1"/>
    <col min="304" max="304" width="6.28515625" bestFit="1" customWidth="1"/>
    <col min="305" max="305" width="11.140625" bestFit="1" customWidth="1"/>
    <col min="306" max="306" width="15.28515625" bestFit="1" customWidth="1"/>
    <col min="307" max="307" width="6.42578125" bestFit="1" customWidth="1"/>
    <col min="308" max="308" width="5.5703125" bestFit="1" customWidth="1"/>
    <col min="309" max="309" width="27" bestFit="1" customWidth="1"/>
    <col min="310" max="310" width="8.5703125" bestFit="1" customWidth="1"/>
    <col min="311" max="311" width="6" bestFit="1" customWidth="1"/>
    <col min="312" max="312" width="5.85546875" bestFit="1" customWidth="1"/>
    <col min="313" max="313" width="8" bestFit="1" customWidth="1"/>
    <col min="314" max="314" width="12.7109375" bestFit="1" customWidth="1"/>
    <col min="315" max="315" width="9.28515625" bestFit="1" customWidth="1"/>
    <col min="316" max="316" width="9" bestFit="1" customWidth="1"/>
    <col min="317" max="317" width="6.85546875" bestFit="1" customWidth="1"/>
    <col min="318" max="318" width="5.85546875" bestFit="1" customWidth="1"/>
    <col min="319" max="319" width="7.140625" bestFit="1" customWidth="1"/>
    <col min="320" max="320" width="7.7109375" bestFit="1" customWidth="1"/>
    <col min="321" max="321" width="6" bestFit="1" customWidth="1"/>
    <col min="322" max="322" width="4.28515625" bestFit="1" customWidth="1"/>
    <col min="323" max="323" width="5.42578125" bestFit="1" customWidth="1"/>
    <col min="324" max="324" width="7.85546875" bestFit="1" customWidth="1"/>
    <col min="325" max="325" width="8.140625" bestFit="1" customWidth="1"/>
    <col min="326" max="326" width="24.85546875" bestFit="1" customWidth="1"/>
    <col min="327" max="327" width="7.85546875" bestFit="1" customWidth="1"/>
    <col min="328" max="328" width="15.28515625" bestFit="1" customWidth="1"/>
    <col min="329" max="329" width="14" bestFit="1" customWidth="1"/>
    <col min="330" max="330" width="10.28515625" bestFit="1" customWidth="1"/>
    <col min="331" max="331" width="6.28515625" bestFit="1" customWidth="1"/>
    <col min="332" max="332" width="8.28515625" bestFit="1" customWidth="1"/>
    <col min="333" max="333" width="10" bestFit="1" customWidth="1"/>
    <col min="334" max="334" width="8" bestFit="1" customWidth="1"/>
    <col min="335" max="335" width="16.5703125" bestFit="1" customWidth="1"/>
    <col min="336" max="336" width="7.7109375" bestFit="1" customWidth="1"/>
    <col min="337" max="337" width="6.28515625" bestFit="1" customWidth="1"/>
    <col min="338" max="338" width="24.42578125" bestFit="1" customWidth="1"/>
    <col min="339" max="339" width="8.5703125" bestFit="1" customWidth="1"/>
    <col min="340" max="340" width="6.42578125" bestFit="1" customWidth="1"/>
    <col min="341" max="341" width="12.7109375" bestFit="1" customWidth="1"/>
    <col min="342" max="342" width="7.5703125" bestFit="1" customWidth="1"/>
    <col min="343" max="343" width="8.42578125" bestFit="1" customWidth="1"/>
    <col min="344" max="344" width="10.140625" bestFit="1" customWidth="1"/>
    <col min="345" max="345" width="9.42578125" bestFit="1" customWidth="1"/>
    <col min="346" max="346" width="8" bestFit="1" customWidth="1"/>
    <col min="347" max="347" width="7.28515625" bestFit="1" customWidth="1"/>
    <col min="348" max="348" width="12.28515625" bestFit="1" customWidth="1"/>
    <col min="349" max="349" width="11.5703125" bestFit="1" customWidth="1"/>
    <col min="350" max="350" width="7.7109375" bestFit="1" customWidth="1"/>
    <col min="351" max="351" width="11.7109375" bestFit="1" customWidth="1"/>
    <col min="353" max="353" width="10" bestFit="1" customWidth="1"/>
    <col min="354" max="354" width="6.42578125" bestFit="1" customWidth="1"/>
    <col min="355" max="355" width="5.7109375" bestFit="1" customWidth="1"/>
    <col min="356" max="356" width="15.42578125" bestFit="1" customWidth="1"/>
    <col min="357" max="357" width="11.140625" bestFit="1" customWidth="1"/>
    <col min="358" max="358" width="4.140625" bestFit="1" customWidth="1"/>
    <col min="359" max="359" width="8.85546875" bestFit="1" customWidth="1"/>
    <col min="360" max="360" width="8.7109375" bestFit="1" customWidth="1"/>
    <col min="361" max="361" width="8.140625" bestFit="1" customWidth="1"/>
    <col min="362" max="362" width="3.42578125" bestFit="1" customWidth="1"/>
    <col min="363" max="363" width="12.42578125" bestFit="1" customWidth="1"/>
    <col min="364" max="364" width="12.140625" bestFit="1" customWidth="1"/>
    <col min="365" max="365" width="11.140625" bestFit="1" customWidth="1"/>
    <col min="366" max="366" width="18.140625" bestFit="1" customWidth="1"/>
    <col min="367" max="367" width="17.28515625" bestFit="1" customWidth="1"/>
    <col min="368" max="368" width="6.7109375" bestFit="1" customWidth="1"/>
    <col min="369" max="369" width="7" bestFit="1" customWidth="1"/>
    <col min="370" max="370" width="5.28515625" bestFit="1" customWidth="1"/>
    <col min="371" max="371" width="7.5703125" bestFit="1" customWidth="1"/>
    <col min="372" max="372" width="12.28515625" bestFit="1" customWidth="1"/>
    <col min="373" max="373" width="5.5703125" bestFit="1" customWidth="1"/>
    <col min="374" max="374" width="5" bestFit="1" customWidth="1"/>
    <col min="375" max="375" width="14" bestFit="1" customWidth="1"/>
    <col min="376" max="376" width="4.5703125" bestFit="1" customWidth="1"/>
    <col min="377" max="377" width="13.28515625" bestFit="1" customWidth="1"/>
    <col min="378" max="378" width="11.140625" bestFit="1" customWidth="1"/>
    <col min="380" max="380" width="21" bestFit="1" customWidth="1"/>
    <col min="381" max="381" width="8.28515625" bestFit="1" customWidth="1"/>
    <col min="382" max="382" width="4.85546875" bestFit="1" customWidth="1"/>
    <col min="383" max="383" width="6.140625" bestFit="1" customWidth="1"/>
    <col min="384" max="384" width="11" bestFit="1" customWidth="1"/>
    <col min="385" max="385" width="5.7109375" bestFit="1" customWidth="1"/>
    <col min="386" max="386" width="10" bestFit="1" customWidth="1"/>
    <col min="387" max="387" width="6.85546875" bestFit="1" customWidth="1"/>
    <col min="388" max="388" width="7.85546875" bestFit="1" customWidth="1"/>
    <col min="389" max="389" width="10.5703125" bestFit="1" customWidth="1"/>
    <col min="390" max="390" width="7.42578125" bestFit="1" customWidth="1"/>
    <col min="391" max="391" width="7.28515625" bestFit="1" customWidth="1"/>
    <col min="392" max="392" width="12.28515625" bestFit="1" customWidth="1"/>
    <col min="393" max="393" width="10.85546875" bestFit="1" customWidth="1"/>
    <col min="394" max="394" width="10.28515625" bestFit="1" customWidth="1"/>
    <col min="395" max="395" width="10.5703125" bestFit="1" customWidth="1"/>
    <col min="397" max="397" width="5.42578125" bestFit="1" customWidth="1"/>
    <col min="398" max="398" width="19" bestFit="1" customWidth="1"/>
    <col min="399" max="399" width="7.42578125" bestFit="1" customWidth="1"/>
    <col min="400" max="400" width="11.85546875" bestFit="1" customWidth="1"/>
    <col min="401" max="401" width="9.85546875" bestFit="1" customWidth="1"/>
    <col min="402" max="402" width="15.140625" bestFit="1" customWidth="1"/>
    <col min="403" max="403" width="15.28515625" bestFit="1" customWidth="1"/>
    <col min="405" max="405" width="6.28515625" bestFit="1" customWidth="1"/>
    <col min="406" max="406" width="9" bestFit="1" customWidth="1"/>
    <col min="407" max="407" width="9.85546875" bestFit="1" customWidth="1"/>
    <col min="408" max="408" width="6.85546875" bestFit="1" customWidth="1"/>
    <col min="409" max="409" width="5.5703125" bestFit="1" customWidth="1"/>
    <col min="410" max="411" width="10.7109375" bestFit="1" customWidth="1"/>
    <col min="412" max="412" width="13.42578125" bestFit="1" customWidth="1"/>
    <col min="413" max="413" width="8" bestFit="1" customWidth="1"/>
    <col min="414" max="414" width="7.140625" bestFit="1" customWidth="1"/>
    <col min="415" max="415" width="7" bestFit="1" customWidth="1"/>
    <col min="416" max="416" width="8.85546875" bestFit="1" customWidth="1"/>
    <col min="417" max="417" width="10.140625" bestFit="1" customWidth="1"/>
    <col min="418" max="418" width="15.28515625" bestFit="1" customWidth="1"/>
    <col min="419" max="419" width="15.140625" bestFit="1" customWidth="1"/>
    <col min="420" max="420" width="10.42578125" bestFit="1" customWidth="1"/>
    <col min="421" max="421" width="7.5703125" bestFit="1" customWidth="1"/>
    <col min="422" max="422" width="7.7109375" bestFit="1" customWidth="1"/>
    <col min="423" max="423" width="6.28515625" bestFit="1" customWidth="1"/>
    <col min="424" max="424" width="10.85546875" bestFit="1" customWidth="1"/>
    <col min="425" max="425" width="8.85546875" bestFit="1" customWidth="1"/>
    <col min="426" max="426" width="12.42578125" bestFit="1" customWidth="1"/>
    <col min="427" max="427" width="5" bestFit="1" customWidth="1"/>
    <col min="428" max="428" width="8.7109375" bestFit="1" customWidth="1"/>
    <col min="429" max="429" width="11.7109375" bestFit="1" customWidth="1"/>
    <col min="430" max="430" width="10.5703125" bestFit="1" customWidth="1"/>
    <col min="431" max="431" width="11.140625" bestFit="1" customWidth="1"/>
    <col min="432" max="432" width="17.28515625" bestFit="1" customWidth="1"/>
    <col min="433" max="433" width="6.28515625" bestFit="1" customWidth="1"/>
    <col min="434" max="434" width="7.5703125" bestFit="1" customWidth="1"/>
    <col min="435" max="435" width="16" bestFit="1" customWidth="1"/>
    <col min="436" max="436" width="7" bestFit="1" customWidth="1"/>
    <col min="437" max="437" width="8.28515625" bestFit="1" customWidth="1"/>
    <col min="438" max="438" width="6.28515625" bestFit="1" customWidth="1"/>
    <col min="439" max="439" width="23" bestFit="1" customWidth="1"/>
    <col min="440" max="440" width="11.28515625" bestFit="1" customWidth="1"/>
    <col min="441" max="441" width="26.42578125" bestFit="1" customWidth="1"/>
    <col min="442" max="442" width="12.140625" bestFit="1" customWidth="1"/>
    <col min="443" max="443" width="7.5703125" bestFit="1" customWidth="1"/>
    <col min="444" max="444" width="13.42578125" bestFit="1" customWidth="1"/>
    <col min="445" max="445" width="7.85546875" bestFit="1" customWidth="1"/>
    <col min="446" max="446" width="14.85546875" bestFit="1" customWidth="1"/>
    <col min="447" max="447" width="10.140625" bestFit="1" customWidth="1"/>
    <col min="448" max="448" width="11" bestFit="1" customWidth="1"/>
    <col min="449" max="449" width="6.28515625" bestFit="1" customWidth="1"/>
    <col min="450" max="450" width="16" bestFit="1" customWidth="1"/>
    <col min="451" max="451" width="9" bestFit="1" customWidth="1"/>
    <col min="452" max="452" width="6.42578125" bestFit="1" customWidth="1"/>
    <col min="453" max="453" width="6.28515625" bestFit="1" customWidth="1"/>
    <col min="454" max="454" width="6" bestFit="1" customWidth="1"/>
    <col min="455" max="455" width="10.140625" bestFit="1" customWidth="1"/>
    <col min="456" max="456" width="7.28515625" bestFit="1" customWidth="1"/>
    <col min="457" max="457" width="13.5703125" bestFit="1" customWidth="1"/>
    <col min="458" max="458" width="10.7109375" bestFit="1" customWidth="1"/>
    <col min="459" max="459" width="11.28515625" bestFit="1" customWidth="1"/>
    <col min="460" max="460" width="16.5703125" bestFit="1" customWidth="1"/>
    <col min="461" max="461" width="11.28515625" bestFit="1" customWidth="1"/>
    <col min="462" max="462" width="5" bestFit="1" customWidth="1"/>
    <col min="463" max="463" width="19.42578125" bestFit="1" customWidth="1"/>
    <col min="464" max="464" width="9.28515625" bestFit="1" customWidth="1"/>
    <col min="465" max="465" width="7.140625" bestFit="1" customWidth="1"/>
    <col min="466" max="466" width="8.5703125" bestFit="1" customWidth="1"/>
    <col min="467" max="467" width="7.42578125" bestFit="1" customWidth="1"/>
    <col min="468" max="468" width="12.140625" bestFit="1" customWidth="1"/>
    <col min="469" max="469" width="16.7109375" bestFit="1" customWidth="1"/>
    <col min="470" max="470" width="7.42578125" bestFit="1" customWidth="1"/>
    <col min="471" max="471" width="10.5703125" bestFit="1" customWidth="1"/>
    <col min="472" max="472" width="7.140625" bestFit="1" customWidth="1"/>
    <col min="474" max="474" width="9.42578125" bestFit="1" customWidth="1"/>
    <col min="475" max="475" width="8.5703125" bestFit="1" customWidth="1"/>
    <col min="476" max="476" width="19.7109375" bestFit="1" customWidth="1"/>
    <col min="477" max="477" width="11.85546875" bestFit="1" customWidth="1"/>
    <col min="478" max="478" width="9" bestFit="1" customWidth="1"/>
    <col min="479" max="479" width="7.28515625" bestFit="1" customWidth="1"/>
    <col min="480" max="480" width="8.28515625" bestFit="1" customWidth="1"/>
    <col min="481" max="481" width="9.5703125" bestFit="1" customWidth="1"/>
    <col min="482" max="482" width="15.28515625" bestFit="1" customWidth="1"/>
    <col min="483" max="483" width="3.5703125" bestFit="1" customWidth="1"/>
    <col min="484" max="484" width="8.140625" bestFit="1" customWidth="1"/>
    <col min="485" max="485" width="6.28515625" bestFit="1" customWidth="1"/>
    <col min="486" max="486" width="4" bestFit="1" customWidth="1"/>
    <col min="487" max="487" width="8" bestFit="1" customWidth="1"/>
    <col min="488" max="488" width="12.140625" bestFit="1" customWidth="1"/>
    <col min="489" max="489" width="11.85546875" bestFit="1" customWidth="1"/>
    <col min="490" max="490" width="6.28515625" bestFit="1" customWidth="1"/>
    <col min="491" max="491" width="11.42578125" bestFit="1" customWidth="1"/>
    <col min="492" max="492" width="7" bestFit="1" customWidth="1"/>
    <col min="493" max="493" width="8.42578125" bestFit="1" customWidth="1"/>
    <col min="494" max="494" width="7.140625" bestFit="1" customWidth="1"/>
    <col min="495" max="495" width="12.5703125" bestFit="1" customWidth="1"/>
    <col min="496" max="496" width="4.5703125" bestFit="1" customWidth="1"/>
    <col min="497" max="497" width="28.140625" bestFit="1" customWidth="1"/>
    <col min="499" max="499" width="6.7109375" bestFit="1" customWidth="1"/>
    <col min="500" max="500" width="13.140625" bestFit="1" customWidth="1"/>
    <col min="501" max="501" width="10.85546875" bestFit="1" customWidth="1"/>
    <col min="502" max="502" width="15.5703125" bestFit="1" customWidth="1"/>
    <col min="503" max="504" width="9.7109375" bestFit="1" customWidth="1"/>
    <col min="505" max="505" width="8.42578125" bestFit="1" customWidth="1"/>
    <col min="506" max="506" width="6.42578125" bestFit="1" customWidth="1"/>
    <col min="507" max="507" width="5.5703125" bestFit="1" customWidth="1"/>
    <col min="508" max="508" width="7.140625" bestFit="1" customWidth="1"/>
    <col min="509" max="509" width="6.140625" bestFit="1" customWidth="1"/>
    <col min="510" max="510" width="16" bestFit="1" customWidth="1"/>
    <col min="511" max="511" width="5.5703125" bestFit="1" customWidth="1"/>
    <col min="512" max="512" width="12" bestFit="1" customWidth="1"/>
    <col min="513" max="513" width="12.140625" bestFit="1" customWidth="1"/>
    <col min="514" max="514" width="6.28515625" bestFit="1" customWidth="1"/>
    <col min="515" max="515" width="9.28515625" bestFit="1" customWidth="1"/>
    <col min="516" max="516" width="6.5703125" bestFit="1" customWidth="1"/>
    <col min="517" max="517" width="7.42578125" bestFit="1" customWidth="1"/>
    <col min="518" max="518" width="6" bestFit="1" customWidth="1"/>
    <col min="519" max="519" width="9.28515625" bestFit="1" customWidth="1"/>
    <col min="520" max="520" width="14.85546875" bestFit="1" customWidth="1"/>
    <col min="521" max="521" width="6.85546875" bestFit="1" customWidth="1"/>
    <col min="522" max="522" width="5.42578125" bestFit="1" customWidth="1"/>
    <col min="523" max="523" width="14.28515625" bestFit="1" customWidth="1"/>
    <col min="524" max="525" width="7.140625" bestFit="1" customWidth="1"/>
    <col min="526" max="526" width="4.42578125" bestFit="1" customWidth="1"/>
    <col min="527" max="527" width="14.140625" bestFit="1" customWidth="1"/>
    <col min="528" max="528" width="15.85546875" bestFit="1" customWidth="1"/>
    <col min="529" max="529" width="7.140625" bestFit="1" customWidth="1"/>
    <col min="530" max="530" width="5.5703125" bestFit="1" customWidth="1"/>
    <col min="531" max="531" width="13.28515625" bestFit="1" customWidth="1"/>
    <col min="532" max="532" width="9.28515625" bestFit="1" customWidth="1"/>
    <col min="533" max="533" width="9.42578125" bestFit="1" customWidth="1"/>
    <col min="534" max="534" width="9.85546875" bestFit="1" customWidth="1"/>
    <col min="535" max="535" width="6.85546875" bestFit="1" customWidth="1"/>
    <col min="536" max="536" width="12.7109375" bestFit="1" customWidth="1"/>
    <col min="537" max="537" width="14.140625" bestFit="1" customWidth="1"/>
    <col min="538" max="538" width="11.7109375" bestFit="1" customWidth="1"/>
    <col min="539" max="539" width="11.140625" bestFit="1" customWidth="1"/>
    <col min="540" max="540" width="7" bestFit="1" customWidth="1"/>
    <col min="542" max="542" width="8.42578125" bestFit="1" customWidth="1"/>
    <col min="543" max="543" width="7" bestFit="1" customWidth="1"/>
    <col min="544" max="544" width="15.5703125" bestFit="1" customWidth="1"/>
    <col min="545" max="545" width="6.7109375" bestFit="1" customWidth="1"/>
    <col min="546" max="546" width="7" bestFit="1" customWidth="1"/>
    <col min="547" max="548" width="9.28515625" bestFit="1" customWidth="1"/>
    <col min="549" max="549" width="18.7109375" bestFit="1" customWidth="1"/>
    <col min="550" max="550" width="16.85546875" bestFit="1" customWidth="1"/>
    <col min="551" max="552" width="8.5703125" bestFit="1" customWidth="1"/>
    <col min="553" max="553" width="10.140625" bestFit="1" customWidth="1"/>
    <col min="554" max="554" width="14" bestFit="1" customWidth="1"/>
    <col min="555" max="555" width="4.42578125" bestFit="1" customWidth="1"/>
    <col min="556" max="556" width="5.5703125" bestFit="1" customWidth="1"/>
    <col min="557" max="557" width="8.140625" bestFit="1" customWidth="1"/>
    <col min="558" max="558" width="5.85546875" bestFit="1" customWidth="1"/>
    <col min="559" max="559" width="4" bestFit="1" customWidth="1"/>
    <col min="560" max="560" width="5.5703125" bestFit="1" customWidth="1"/>
    <col min="561" max="561" width="6" bestFit="1" customWidth="1"/>
    <col min="562" max="562" width="5.85546875" bestFit="1" customWidth="1"/>
    <col min="563" max="563" width="10.5703125" bestFit="1" customWidth="1"/>
    <col min="564" max="564" width="6" bestFit="1" customWidth="1"/>
    <col min="565" max="565" width="5.5703125" bestFit="1" customWidth="1"/>
    <col min="566" max="566" width="10.85546875" bestFit="1" customWidth="1"/>
    <col min="567" max="567" width="11.140625" bestFit="1" customWidth="1"/>
    <col min="568" max="568" width="16" bestFit="1" customWidth="1"/>
    <col min="569" max="569" width="10.5703125" bestFit="1" customWidth="1"/>
    <col min="570" max="570" width="10.85546875" bestFit="1" customWidth="1"/>
    <col min="571" max="571" width="7.7109375" bestFit="1" customWidth="1"/>
    <col min="572" max="572" width="11.28515625" bestFit="1" customWidth="1"/>
    <col min="573" max="573" width="7.85546875" bestFit="1" customWidth="1"/>
    <col min="574" max="574" width="21.42578125" bestFit="1" customWidth="1"/>
    <col min="575" max="575" width="8" bestFit="1" customWidth="1"/>
    <col min="576" max="576" width="11.28515625" bestFit="1" customWidth="1"/>
    <col min="577" max="577" width="13.28515625" bestFit="1" customWidth="1"/>
    <col min="578" max="578" width="11.7109375" bestFit="1" customWidth="1"/>
    <col min="579" max="579" width="12.5703125" bestFit="1" customWidth="1"/>
    <col min="581" max="581" width="10.5703125" bestFit="1" customWidth="1"/>
    <col min="582" max="582" width="12.42578125" bestFit="1" customWidth="1"/>
    <col min="583" max="583" width="9" bestFit="1" customWidth="1"/>
    <col min="584" max="584" width="11.42578125" bestFit="1" customWidth="1"/>
    <col min="585" max="585" width="10.28515625" bestFit="1" customWidth="1"/>
    <col min="586" max="586" width="7" bestFit="1" customWidth="1"/>
    <col min="587" max="587" width="8.28515625" bestFit="1" customWidth="1"/>
    <col min="588" max="588" width="7.7109375" bestFit="1" customWidth="1"/>
    <col min="589" max="589" width="7" bestFit="1" customWidth="1"/>
    <col min="590" max="590" width="17.42578125" bestFit="1" customWidth="1"/>
    <col min="591" max="591" width="6.28515625" bestFit="1" customWidth="1"/>
    <col min="592" max="592" width="13.5703125" bestFit="1" customWidth="1"/>
    <col min="593" max="594" width="8.42578125" bestFit="1" customWidth="1"/>
    <col min="595" max="595" width="12.42578125" bestFit="1" customWidth="1"/>
    <col min="596" max="596" width="8.7109375" bestFit="1" customWidth="1"/>
    <col min="597" max="597" width="16.28515625" bestFit="1" customWidth="1"/>
    <col min="598" max="598" width="10.5703125" bestFit="1" customWidth="1"/>
    <col min="599" max="599" width="10.85546875" bestFit="1" customWidth="1"/>
    <col min="600" max="600" width="22.7109375" bestFit="1" customWidth="1"/>
    <col min="601" max="601" width="6.28515625" bestFit="1" customWidth="1"/>
    <col min="602" max="602" width="6.7109375" bestFit="1" customWidth="1"/>
    <col min="603" max="603" width="5.28515625" bestFit="1" customWidth="1"/>
    <col min="604" max="604" width="14.140625" bestFit="1" customWidth="1"/>
    <col min="605" max="605" width="9.42578125" bestFit="1" customWidth="1"/>
    <col min="606" max="606" width="10" bestFit="1" customWidth="1"/>
    <col min="607" max="607" width="22.140625" bestFit="1" customWidth="1"/>
    <col min="608" max="608" width="11.42578125" bestFit="1" customWidth="1"/>
    <col min="609" max="609" width="7.85546875" bestFit="1" customWidth="1"/>
    <col min="610" max="610" width="14.5703125" bestFit="1" customWidth="1"/>
    <col min="611" max="611" width="16.28515625" bestFit="1" customWidth="1"/>
    <col min="612" max="612" width="21.5703125" bestFit="1" customWidth="1"/>
    <col min="613" max="613" width="13.5703125" bestFit="1" customWidth="1"/>
    <col min="614" max="614" width="7.140625" bestFit="1" customWidth="1"/>
    <col min="615" max="615" width="6" bestFit="1" customWidth="1"/>
    <col min="616" max="616" width="6.85546875" bestFit="1" customWidth="1"/>
    <col min="618" max="618" width="9.7109375" bestFit="1" customWidth="1"/>
    <col min="619" max="619" width="7" bestFit="1" customWidth="1"/>
    <col min="620" max="620" width="7.140625" bestFit="1" customWidth="1"/>
    <col min="621" max="621" width="12.28515625" bestFit="1" customWidth="1"/>
    <col min="622" max="622" width="9.42578125" bestFit="1" customWidth="1"/>
    <col min="623" max="623" width="15.85546875" bestFit="1" customWidth="1"/>
    <col min="624" max="624" width="10.140625" bestFit="1" customWidth="1"/>
    <col min="625" max="625" width="11.42578125" bestFit="1" customWidth="1"/>
    <col min="626" max="626" width="7.28515625" bestFit="1" customWidth="1"/>
    <col min="627" max="627" width="9.7109375" bestFit="1" customWidth="1"/>
    <col min="628" max="628" width="7.5703125" bestFit="1" customWidth="1"/>
    <col min="629" max="629" width="9.5703125" bestFit="1" customWidth="1"/>
    <col min="630" max="630" width="5" bestFit="1" customWidth="1"/>
    <col min="631" max="631" width="16.28515625" bestFit="1" customWidth="1"/>
    <col min="632" max="632" width="10.28515625" bestFit="1" customWidth="1"/>
    <col min="633" max="633" width="5.7109375" bestFit="1" customWidth="1"/>
    <col min="634" max="634" width="15.42578125" bestFit="1" customWidth="1"/>
    <col min="635" max="635" width="4.42578125" bestFit="1" customWidth="1"/>
    <col min="636" max="636" width="30.28515625" bestFit="1" customWidth="1"/>
    <col min="637" max="637" width="13.42578125" bestFit="1" customWidth="1"/>
    <col min="638" max="638" width="6.28515625" bestFit="1" customWidth="1"/>
    <col min="639" max="639" width="5.85546875" bestFit="1" customWidth="1"/>
    <col min="640" max="640" width="7.140625" bestFit="1" customWidth="1"/>
    <col min="641" max="641" width="9.5703125" bestFit="1" customWidth="1"/>
    <col min="642" max="642" width="14.5703125" bestFit="1" customWidth="1"/>
    <col min="643" max="643" width="11.42578125" bestFit="1" customWidth="1"/>
    <col min="644" max="644" width="8.7109375" bestFit="1" customWidth="1"/>
    <col min="645" max="645" width="5.7109375" bestFit="1" customWidth="1"/>
    <col min="646" max="646" width="14.42578125" bestFit="1" customWidth="1"/>
    <col min="647" max="647" width="11.5703125" bestFit="1" customWidth="1"/>
    <col min="649" max="649" width="7.85546875" bestFit="1" customWidth="1"/>
    <col min="650" max="650" width="7.28515625" bestFit="1" customWidth="1"/>
    <col min="651" max="651" width="9.5703125" bestFit="1" customWidth="1"/>
    <col min="652" max="652" width="6.28515625" bestFit="1" customWidth="1"/>
    <col min="653" max="653" width="9.42578125" bestFit="1" customWidth="1"/>
    <col min="654" max="654" width="16.28515625" bestFit="1" customWidth="1"/>
    <col min="655" max="655" width="6.42578125" bestFit="1" customWidth="1"/>
    <col min="656" max="656" width="9.5703125" bestFit="1" customWidth="1"/>
    <col min="657" max="657" width="6.5703125" bestFit="1" customWidth="1"/>
    <col min="658" max="658" width="11.42578125" bestFit="1" customWidth="1"/>
    <col min="659" max="659" width="13.7109375" bestFit="1" customWidth="1"/>
    <col min="660" max="660" width="8" bestFit="1" customWidth="1"/>
    <col min="661" max="661" width="5.42578125" bestFit="1" customWidth="1"/>
    <col min="662" max="662" width="11.7109375" bestFit="1" customWidth="1"/>
    <col min="663" max="663" width="5.140625" bestFit="1" customWidth="1"/>
    <col min="664" max="664" width="11.85546875" bestFit="1" customWidth="1"/>
    <col min="665" max="665" width="14.42578125" bestFit="1" customWidth="1"/>
    <col min="666" max="666" width="7" bestFit="1" customWidth="1"/>
    <col min="667" max="667" width="4.5703125" bestFit="1" customWidth="1"/>
    <col min="668" max="668" width="5.85546875" bestFit="1" customWidth="1"/>
    <col min="669" max="669" width="10.85546875" bestFit="1" customWidth="1"/>
    <col min="670" max="670" width="12.85546875" bestFit="1" customWidth="1"/>
    <col min="671" max="671" width="8.5703125" bestFit="1" customWidth="1"/>
    <col min="672" max="672" width="19.140625" bestFit="1" customWidth="1"/>
    <col min="673" max="673" width="5.140625" bestFit="1" customWidth="1"/>
    <col min="674" max="674" width="5.7109375" bestFit="1" customWidth="1"/>
    <col min="675" max="675" width="13.7109375" bestFit="1" customWidth="1"/>
    <col min="676" max="676" width="5.85546875" bestFit="1" customWidth="1"/>
    <col min="677" max="677" width="4.85546875" bestFit="1" customWidth="1"/>
    <col min="679" max="679" width="5.5703125" bestFit="1" customWidth="1"/>
    <col min="680" max="680" width="7.7109375" bestFit="1" customWidth="1"/>
    <col min="681" max="681" width="9" bestFit="1" customWidth="1"/>
    <col min="682" max="682" width="10.42578125" bestFit="1" customWidth="1"/>
    <col min="683" max="683" width="10.140625" bestFit="1" customWidth="1"/>
    <col min="684" max="684" width="9.7109375" bestFit="1" customWidth="1"/>
    <col min="685" max="685" width="18.28515625" bestFit="1" customWidth="1"/>
    <col min="686" max="686" width="8.28515625" bestFit="1" customWidth="1"/>
    <col min="687" max="687" width="12.5703125" bestFit="1" customWidth="1"/>
    <col min="688" max="688" width="19.42578125" bestFit="1" customWidth="1"/>
    <col min="689" max="689" width="8" bestFit="1" customWidth="1"/>
    <col min="690" max="690" width="20.140625" bestFit="1" customWidth="1"/>
    <col min="691" max="691" width="5.28515625" bestFit="1" customWidth="1"/>
    <col min="693" max="693" width="10" bestFit="1" customWidth="1"/>
    <col min="694" max="694" width="11.5703125" bestFit="1" customWidth="1"/>
    <col min="695" max="695" width="7.42578125" bestFit="1" customWidth="1"/>
    <col min="696" max="696" width="5" bestFit="1" customWidth="1"/>
    <col min="697" max="697" width="11.5703125" bestFit="1" customWidth="1"/>
    <col min="698" max="698" width="6.7109375" bestFit="1" customWidth="1"/>
    <col min="699" max="700" width="11.42578125" bestFit="1" customWidth="1"/>
    <col min="701" max="701" width="7" bestFit="1" customWidth="1"/>
    <col min="702" max="702" width="7.140625" bestFit="1" customWidth="1"/>
    <col min="703" max="703" width="9.7109375" bestFit="1" customWidth="1"/>
    <col min="704" max="704" width="17.5703125" bestFit="1" customWidth="1"/>
    <col min="705" max="705" width="12.28515625" bestFit="1" customWidth="1"/>
    <col min="706" max="706" width="5.28515625" bestFit="1" customWidth="1"/>
    <col min="707" max="707" width="13.7109375" bestFit="1" customWidth="1"/>
    <col min="708" max="708" width="8.140625" bestFit="1" customWidth="1"/>
    <col min="709" max="709" width="16.42578125" bestFit="1" customWidth="1"/>
    <col min="710" max="710" width="8" bestFit="1" customWidth="1"/>
    <col min="711" max="711" width="8.140625" bestFit="1" customWidth="1"/>
    <col min="712" max="712" width="7.5703125" bestFit="1" customWidth="1"/>
    <col min="713" max="713" width="4.5703125" bestFit="1" customWidth="1"/>
    <col min="714" max="714" width="6.140625" bestFit="1" customWidth="1"/>
    <col min="715" max="715" width="6.42578125" bestFit="1" customWidth="1"/>
    <col min="716" max="716" width="8.85546875" bestFit="1" customWidth="1"/>
    <col min="717" max="717" width="6.7109375" bestFit="1" customWidth="1"/>
    <col min="718" max="718" width="8" bestFit="1" customWidth="1"/>
    <col min="719" max="719" width="9.42578125" bestFit="1" customWidth="1"/>
    <col min="720" max="720" width="8.140625" bestFit="1" customWidth="1"/>
    <col min="721" max="721" width="8.85546875" bestFit="1" customWidth="1"/>
    <col min="722" max="722" width="9.42578125" bestFit="1" customWidth="1"/>
    <col min="723" max="723" width="9" bestFit="1" customWidth="1"/>
    <col min="724" max="724" width="12.5703125" bestFit="1" customWidth="1"/>
    <col min="725" max="725" width="15.28515625" bestFit="1" customWidth="1"/>
    <col min="726" max="726" width="7.140625" bestFit="1" customWidth="1"/>
    <col min="727" max="727" width="9.42578125" bestFit="1" customWidth="1"/>
    <col min="728" max="728" width="9.28515625" bestFit="1" customWidth="1"/>
    <col min="729" max="729" width="11.42578125" bestFit="1" customWidth="1"/>
    <col min="730" max="730" width="5" bestFit="1" customWidth="1"/>
    <col min="731" max="731" width="6.42578125" bestFit="1" customWidth="1"/>
    <col min="732" max="732" width="8.5703125" bestFit="1" customWidth="1"/>
    <col min="733" max="733" width="5.42578125" bestFit="1" customWidth="1"/>
    <col min="734" max="734" width="6.7109375" bestFit="1" customWidth="1"/>
    <col min="735" max="735" width="5" bestFit="1" customWidth="1"/>
    <col min="736" max="736" width="6.7109375" bestFit="1" customWidth="1"/>
    <col min="737" max="737" width="7.85546875" bestFit="1" customWidth="1"/>
    <col min="738" max="738" width="14" bestFit="1" customWidth="1"/>
    <col min="739" max="739" width="7" bestFit="1" customWidth="1"/>
    <col min="740" max="740" width="12" bestFit="1" customWidth="1"/>
    <col min="741" max="741" width="7.5703125" bestFit="1" customWidth="1"/>
    <col min="742" max="742" width="8.7109375" bestFit="1" customWidth="1"/>
    <col min="743" max="743" width="5.85546875" bestFit="1" customWidth="1"/>
    <col min="744" max="744" width="18.85546875" bestFit="1" customWidth="1"/>
    <col min="745" max="745" width="15.28515625" bestFit="1" customWidth="1"/>
    <col min="746" max="746" width="7.7109375" bestFit="1" customWidth="1"/>
    <col min="747" max="747" width="11.5703125" bestFit="1" customWidth="1"/>
    <col min="748" max="748" width="13.140625" bestFit="1" customWidth="1"/>
    <col min="749" max="749" width="9.28515625" bestFit="1" customWidth="1"/>
    <col min="750" max="750" width="19.5703125" bestFit="1" customWidth="1"/>
    <col min="751" max="751" width="11.85546875" bestFit="1" customWidth="1"/>
    <col min="752" max="752" width="6.42578125" bestFit="1" customWidth="1"/>
    <col min="753" max="753" width="11.85546875" bestFit="1" customWidth="1"/>
    <col min="754" max="754" width="6.5703125" bestFit="1" customWidth="1"/>
    <col min="755" max="755" width="6.7109375" bestFit="1" customWidth="1"/>
    <col min="756" max="756" width="15.7109375" bestFit="1" customWidth="1"/>
    <col min="757" max="757" width="12.42578125" bestFit="1" customWidth="1"/>
    <col min="758" max="758" width="7.42578125" bestFit="1" customWidth="1"/>
    <col min="759" max="759" width="8.140625" bestFit="1" customWidth="1"/>
    <col min="760" max="760" width="6.42578125" bestFit="1" customWidth="1"/>
    <col min="761" max="761" width="15.7109375" bestFit="1" customWidth="1"/>
    <col min="762" max="762" width="17.85546875" bestFit="1" customWidth="1"/>
    <col min="763" max="763" width="24.28515625" bestFit="1" customWidth="1"/>
    <col min="764" max="764" width="6" bestFit="1" customWidth="1"/>
    <col min="765" max="765" width="9" bestFit="1" customWidth="1"/>
    <col min="766" max="766" width="6" bestFit="1" customWidth="1"/>
    <col min="767" max="767" width="6.42578125" bestFit="1" customWidth="1"/>
    <col min="768" max="768" width="5.85546875" bestFit="1" customWidth="1"/>
    <col min="769" max="769" width="9" bestFit="1" customWidth="1"/>
    <col min="770" max="770" width="11.85546875" bestFit="1" customWidth="1"/>
    <col min="771" max="771" width="17.7109375" bestFit="1" customWidth="1"/>
    <col min="772" max="772" width="9.7109375" bestFit="1" customWidth="1"/>
    <col min="773" max="773" width="9.42578125" bestFit="1" customWidth="1"/>
    <col min="774" max="774" width="13.140625" bestFit="1" customWidth="1"/>
    <col min="775" max="775" width="6.42578125" bestFit="1" customWidth="1"/>
    <col min="776" max="776" width="10.140625" bestFit="1" customWidth="1"/>
    <col min="777" max="777" width="18.5703125" bestFit="1" customWidth="1"/>
    <col min="778" max="778" width="15.85546875" bestFit="1" customWidth="1"/>
    <col min="779" max="779" width="11.85546875" bestFit="1" customWidth="1"/>
    <col min="780" max="780" width="9.42578125" bestFit="1" customWidth="1"/>
    <col min="781" max="781" width="15.140625" bestFit="1" customWidth="1"/>
    <col min="782" max="782" width="15" bestFit="1" customWidth="1"/>
    <col min="783" max="783" width="10.7109375" bestFit="1" customWidth="1"/>
    <col min="784" max="784" width="6.28515625" bestFit="1" customWidth="1"/>
    <col min="785" max="785" width="8" bestFit="1" customWidth="1"/>
    <col min="786" max="786" width="6.85546875" bestFit="1" customWidth="1"/>
    <col min="787" max="787" width="7.85546875" bestFit="1" customWidth="1"/>
    <col min="788" max="788" width="20.7109375" bestFit="1" customWidth="1"/>
    <col min="789" max="789" width="4.5703125" bestFit="1" customWidth="1"/>
    <col min="791" max="791" width="6.7109375" bestFit="1" customWidth="1"/>
    <col min="792" max="792" width="8.28515625" bestFit="1" customWidth="1"/>
    <col min="793" max="793" width="6.42578125" bestFit="1" customWidth="1"/>
    <col min="794" max="794" width="3.28515625" bestFit="1" customWidth="1"/>
    <col min="795" max="795" width="6.5703125" bestFit="1" customWidth="1"/>
    <col min="796" max="796" width="5" bestFit="1" customWidth="1"/>
    <col min="797" max="797" width="9.7109375" bestFit="1" customWidth="1"/>
    <col min="798" max="798" width="7.5703125" bestFit="1" customWidth="1"/>
    <col min="799" max="799" width="6.28515625" bestFit="1" customWidth="1"/>
    <col min="800" max="800" width="18.42578125" bestFit="1" customWidth="1"/>
    <col min="801" max="801" width="8.140625" bestFit="1" customWidth="1"/>
    <col min="802" max="802" width="6.7109375" bestFit="1" customWidth="1"/>
    <col min="803" max="803" width="13.28515625" bestFit="1" customWidth="1"/>
    <col min="804" max="804" width="11.85546875" bestFit="1" customWidth="1"/>
    <col min="805" max="805" width="7.42578125" bestFit="1" customWidth="1"/>
    <col min="806" max="806" width="19.42578125" bestFit="1" customWidth="1"/>
    <col min="807" max="807" width="14.28515625" bestFit="1" customWidth="1"/>
    <col min="808" max="808" width="15" bestFit="1" customWidth="1"/>
    <col min="809" max="809" width="8.5703125" bestFit="1" customWidth="1"/>
    <col min="810" max="810" width="7.85546875" bestFit="1" customWidth="1"/>
    <col min="811" max="811" width="7.42578125" bestFit="1" customWidth="1"/>
    <col min="812" max="812" width="7.85546875" bestFit="1" customWidth="1"/>
    <col min="813" max="813" width="8.5703125" bestFit="1" customWidth="1"/>
    <col min="814" max="814" width="7.7109375" bestFit="1" customWidth="1"/>
    <col min="815" max="815" width="7.28515625" bestFit="1" customWidth="1"/>
    <col min="816" max="816" width="9" bestFit="1" customWidth="1"/>
    <col min="817" max="817" width="8.42578125" bestFit="1" customWidth="1"/>
    <col min="818" max="818" width="6.7109375" bestFit="1" customWidth="1"/>
    <col min="819" max="819" width="11.85546875" bestFit="1" customWidth="1"/>
    <col min="820" max="820" width="10" bestFit="1" customWidth="1"/>
    <col min="821" max="821" width="6.28515625" bestFit="1" customWidth="1"/>
    <col min="822" max="822" width="8.85546875" bestFit="1" customWidth="1"/>
    <col min="823" max="823" width="15.85546875" bestFit="1" customWidth="1"/>
    <col min="824" max="824" width="8.28515625" bestFit="1" customWidth="1"/>
    <col min="825" max="825" width="7.140625" bestFit="1" customWidth="1"/>
    <col min="826" max="826" width="18.42578125" bestFit="1" customWidth="1"/>
    <col min="827" max="827" width="13.42578125" bestFit="1" customWidth="1"/>
    <col min="828" max="828" width="4.85546875" bestFit="1" customWidth="1"/>
    <col min="829" max="829" width="13.85546875" bestFit="1" customWidth="1"/>
    <col min="830" max="830" width="6.28515625" bestFit="1" customWidth="1"/>
    <col min="831" max="831" width="4" bestFit="1" customWidth="1"/>
    <col min="832" max="832" width="8.140625" bestFit="1" customWidth="1"/>
    <col min="833" max="833" width="21" bestFit="1" customWidth="1"/>
    <col min="834" max="834" width="7.7109375" bestFit="1" customWidth="1"/>
    <col min="835" max="835" width="11" bestFit="1" customWidth="1"/>
    <col min="836" max="836" width="6.140625" bestFit="1" customWidth="1"/>
    <col min="837" max="837" width="9.7109375" bestFit="1" customWidth="1"/>
    <col min="838" max="838" width="15.5703125" bestFit="1" customWidth="1"/>
    <col min="839" max="839" width="6.85546875" bestFit="1" customWidth="1"/>
    <col min="840" max="840" width="5.140625" bestFit="1" customWidth="1"/>
    <col min="841" max="841" width="11" bestFit="1" customWidth="1"/>
    <col min="842" max="842" width="8.5703125" bestFit="1" customWidth="1"/>
    <col min="843" max="843" width="11" bestFit="1" customWidth="1"/>
    <col min="844" max="844" width="11.140625" bestFit="1" customWidth="1"/>
    <col min="845" max="845" width="15.28515625" bestFit="1" customWidth="1"/>
    <col min="846" max="846" width="10.42578125" bestFit="1" customWidth="1"/>
    <col min="848" max="848" width="9.28515625" bestFit="1" customWidth="1"/>
    <col min="849" max="849" width="9.7109375" bestFit="1" customWidth="1"/>
    <col min="850" max="850" width="10" bestFit="1" customWidth="1"/>
    <col min="851" max="851" width="5.140625" bestFit="1" customWidth="1"/>
    <col min="852" max="852" width="5.7109375" bestFit="1" customWidth="1"/>
    <col min="853" max="853" width="7" bestFit="1" customWidth="1"/>
    <col min="854" max="854" width="11" bestFit="1" customWidth="1"/>
    <col min="855" max="855" width="7.140625" bestFit="1" customWidth="1"/>
    <col min="856" max="856" width="8.140625" bestFit="1" customWidth="1"/>
    <col min="857" max="857" width="8.5703125" bestFit="1" customWidth="1"/>
    <col min="858" max="858" width="12" bestFit="1" customWidth="1"/>
    <col min="859" max="859" width="6.7109375" bestFit="1" customWidth="1"/>
    <col min="860" max="860" width="16" bestFit="1" customWidth="1"/>
    <col min="861" max="861" width="12.42578125" bestFit="1" customWidth="1"/>
    <col min="862" max="862" width="12" bestFit="1" customWidth="1"/>
    <col min="863" max="863" width="7.28515625" bestFit="1" customWidth="1"/>
    <col min="864" max="864" width="14.5703125" bestFit="1" customWidth="1"/>
    <col min="865" max="865" width="9.5703125" bestFit="1" customWidth="1"/>
    <col min="866" max="866" width="6.7109375" bestFit="1" customWidth="1"/>
    <col min="867" max="867" width="7" bestFit="1" customWidth="1"/>
    <col min="868" max="868" width="9.7109375" bestFit="1" customWidth="1"/>
    <col min="869" max="870" width="7.5703125" bestFit="1" customWidth="1"/>
    <col min="871" max="871" width="12.85546875" bestFit="1" customWidth="1"/>
    <col min="872" max="872" width="7.42578125" bestFit="1" customWidth="1"/>
    <col min="873" max="873" width="9.28515625" bestFit="1" customWidth="1"/>
    <col min="874" max="874" width="8.85546875" bestFit="1" customWidth="1"/>
    <col min="875" max="875" width="11" bestFit="1" customWidth="1"/>
    <col min="876" max="876" width="9" bestFit="1" customWidth="1"/>
    <col min="877" max="877" width="10.28515625" bestFit="1" customWidth="1"/>
    <col min="878" max="878" width="12.42578125" bestFit="1" customWidth="1"/>
    <col min="879" max="879" width="5.7109375" bestFit="1" customWidth="1"/>
    <col min="880" max="881" width="6.85546875" bestFit="1" customWidth="1"/>
    <col min="882" max="882" width="8.85546875" bestFit="1" customWidth="1"/>
    <col min="883" max="883" width="6.42578125" bestFit="1" customWidth="1"/>
    <col min="884" max="884" width="6.28515625" bestFit="1" customWidth="1"/>
    <col min="885" max="885" width="6.42578125" bestFit="1" customWidth="1"/>
    <col min="886" max="886" width="7.42578125" bestFit="1" customWidth="1"/>
    <col min="887" max="887" width="6.7109375" bestFit="1" customWidth="1"/>
    <col min="888" max="888" width="6.5703125" bestFit="1" customWidth="1"/>
    <col min="889" max="889" width="7.140625" bestFit="1" customWidth="1"/>
    <col min="890" max="890" width="5.85546875" bestFit="1" customWidth="1"/>
    <col min="891" max="891" width="14.28515625" bestFit="1" customWidth="1"/>
    <col min="892" max="892" width="10.28515625" bestFit="1" customWidth="1"/>
    <col min="893" max="893" width="6.5703125" bestFit="1" customWidth="1"/>
    <col min="894" max="894" width="8.85546875" bestFit="1" customWidth="1"/>
    <col min="895" max="895" width="8.7109375" bestFit="1" customWidth="1"/>
    <col min="896" max="896" width="11.28515625" bestFit="1" customWidth="1"/>
    <col min="897" max="897" width="9.28515625" bestFit="1" customWidth="1"/>
    <col min="898" max="898" width="7.5703125" bestFit="1" customWidth="1"/>
    <col min="899" max="899" width="15.28515625" bestFit="1" customWidth="1"/>
    <col min="900" max="900" width="6.42578125" bestFit="1" customWidth="1"/>
    <col min="901" max="901" width="8.140625" bestFit="1" customWidth="1"/>
    <col min="902" max="902" width="23.28515625" bestFit="1" customWidth="1"/>
    <col min="903" max="903" width="7" bestFit="1" customWidth="1"/>
    <col min="904" max="904" width="5.140625" bestFit="1" customWidth="1"/>
    <col min="905" max="905" width="9.42578125" bestFit="1" customWidth="1"/>
    <col min="906" max="906" width="8" bestFit="1" customWidth="1"/>
    <col min="907" max="907" width="11.7109375" bestFit="1" customWidth="1"/>
    <col min="908" max="908" width="21.42578125" bestFit="1" customWidth="1"/>
    <col min="909" max="909" width="6.7109375" bestFit="1" customWidth="1"/>
    <col min="910" max="910" width="18.5703125" bestFit="1" customWidth="1"/>
    <col min="911" max="911" width="20" bestFit="1" customWidth="1"/>
    <col min="912" max="912" width="9.7109375" bestFit="1" customWidth="1"/>
    <col min="913" max="913" width="14.42578125" bestFit="1" customWidth="1"/>
    <col min="914" max="914" width="16.5703125" bestFit="1" customWidth="1"/>
    <col min="915" max="915" width="12.28515625" bestFit="1" customWidth="1"/>
    <col min="916" max="916" width="7.42578125" bestFit="1" customWidth="1"/>
    <col min="917" max="917" width="10.7109375" bestFit="1" customWidth="1"/>
    <col min="918" max="918" width="4.42578125" bestFit="1" customWidth="1"/>
    <col min="919" max="919" width="9.85546875" bestFit="1" customWidth="1"/>
    <col min="920" max="920" width="6.5703125" bestFit="1" customWidth="1"/>
    <col min="921" max="921" width="5.85546875" bestFit="1" customWidth="1"/>
    <col min="922" max="922" width="19.5703125" bestFit="1" customWidth="1"/>
    <col min="923" max="923" width="4.85546875" bestFit="1" customWidth="1"/>
    <col min="925" max="925" width="14.28515625" bestFit="1" customWidth="1"/>
    <col min="926" max="926" width="16.85546875" bestFit="1" customWidth="1"/>
    <col min="927" max="927" width="10" bestFit="1" customWidth="1"/>
    <col min="928" max="928" width="12.140625" bestFit="1" customWidth="1"/>
    <col min="929" max="929" width="11.28515625" bestFit="1" customWidth="1"/>
    <col min="930" max="930" width="16.42578125" bestFit="1" customWidth="1"/>
    <col min="931" max="931" width="9.5703125" bestFit="1" customWidth="1"/>
    <col min="932" max="932" width="10.42578125" bestFit="1" customWidth="1"/>
    <col min="933" max="933" width="4.7109375" bestFit="1" customWidth="1"/>
    <col min="934" max="934" width="25.7109375" bestFit="1" customWidth="1"/>
    <col min="935" max="935" width="7.42578125" bestFit="1" customWidth="1"/>
    <col min="936" max="936" width="9.7109375" bestFit="1" customWidth="1"/>
    <col min="937" max="937" width="11" bestFit="1" customWidth="1"/>
    <col min="939" max="939" width="9.7109375" bestFit="1" customWidth="1"/>
    <col min="940" max="940" width="7.85546875" bestFit="1" customWidth="1"/>
    <col min="941" max="942" width="7.28515625" bestFit="1" customWidth="1"/>
    <col min="943" max="943" width="11.42578125" bestFit="1" customWidth="1"/>
    <col min="944" max="945" width="5.42578125" bestFit="1" customWidth="1"/>
    <col min="946" max="946" width="8.28515625" bestFit="1" customWidth="1"/>
    <col min="947" max="947" width="6.5703125" bestFit="1" customWidth="1"/>
    <col min="948" max="948" width="5" bestFit="1" customWidth="1"/>
    <col min="949" max="949" width="16.140625" bestFit="1" customWidth="1"/>
    <col min="950" max="950" width="6.7109375" bestFit="1" customWidth="1"/>
    <col min="951" max="951" width="16.7109375" bestFit="1" customWidth="1"/>
    <col min="952" max="952" width="11.42578125" bestFit="1" customWidth="1"/>
    <col min="953" max="953" width="6.140625" bestFit="1" customWidth="1"/>
    <col min="954" max="954" width="9.42578125" bestFit="1" customWidth="1"/>
    <col min="955" max="955" width="9.5703125" bestFit="1" customWidth="1"/>
    <col min="956" max="956" width="8.7109375" bestFit="1" customWidth="1"/>
    <col min="957" max="957" width="25" bestFit="1" customWidth="1"/>
    <col min="958" max="958" width="7.5703125" bestFit="1" customWidth="1"/>
    <col min="959" max="959" width="7.85546875" bestFit="1" customWidth="1"/>
    <col min="960" max="960" width="8.5703125" bestFit="1" customWidth="1"/>
    <col min="961" max="961" width="7.5703125" bestFit="1" customWidth="1"/>
    <col min="962" max="962" width="7.28515625" bestFit="1" customWidth="1"/>
    <col min="963" max="963" width="7.42578125" bestFit="1" customWidth="1"/>
    <col min="964" max="964" width="15.28515625" bestFit="1" customWidth="1"/>
    <col min="965" max="965" width="7.140625" bestFit="1" customWidth="1"/>
    <col min="966" max="966" width="15.7109375" bestFit="1" customWidth="1"/>
    <col min="967" max="967" width="9.85546875" bestFit="1" customWidth="1"/>
    <col min="968" max="968" width="10" bestFit="1" customWidth="1"/>
    <col min="969" max="969" width="15.85546875" bestFit="1" customWidth="1"/>
    <col min="970" max="970" width="8.5703125" bestFit="1" customWidth="1"/>
    <col min="971" max="971" width="8" bestFit="1" customWidth="1"/>
    <col min="972" max="972" width="5.5703125" bestFit="1" customWidth="1"/>
    <col min="973" max="973" width="5.7109375" bestFit="1" customWidth="1"/>
    <col min="974" max="975" width="6.85546875" bestFit="1" customWidth="1"/>
    <col min="976" max="976" width="6.7109375" bestFit="1" customWidth="1"/>
    <col min="977" max="977" width="6.140625" bestFit="1" customWidth="1"/>
    <col min="978" max="978" width="8.28515625" bestFit="1" customWidth="1"/>
    <col min="979" max="979" width="18.5703125" bestFit="1" customWidth="1"/>
    <col min="980" max="980" width="3.85546875" bestFit="1" customWidth="1"/>
    <col min="981" max="981" width="11" bestFit="1" customWidth="1"/>
    <col min="982" max="982" width="10.42578125" bestFit="1" customWidth="1"/>
    <col min="983" max="983" width="7" bestFit="1" customWidth="1"/>
    <col min="984" max="984" width="6.85546875" bestFit="1" customWidth="1"/>
    <col min="985" max="985" width="11.5703125" bestFit="1" customWidth="1"/>
    <col min="986" max="986" width="4.85546875" bestFit="1" customWidth="1"/>
    <col min="987" max="987" width="6.140625" bestFit="1" customWidth="1"/>
    <col min="988" max="988" width="11.7109375" bestFit="1" customWidth="1"/>
    <col min="989" max="989" width="4.28515625" bestFit="1" customWidth="1"/>
    <col min="990" max="990" width="10.85546875" bestFit="1" customWidth="1"/>
    <col min="991" max="991" width="8" bestFit="1" customWidth="1"/>
    <col min="992" max="992" width="10.5703125" bestFit="1" customWidth="1"/>
    <col min="993" max="993" width="4.28515625" bestFit="1" customWidth="1"/>
    <col min="994" max="994" width="5.85546875" bestFit="1" customWidth="1"/>
    <col min="995" max="995" width="6.42578125" bestFit="1" customWidth="1"/>
    <col min="996" max="996" width="10.85546875" bestFit="1" customWidth="1"/>
    <col min="997" max="997" width="6.140625" bestFit="1" customWidth="1"/>
    <col min="999" max="999" width="9.28515625" bestFit="1" customWidth="1"/>
    <col min="1000" max="1000" width="7.5703125" bestFit="1" customWidth="1"/>
    <col min="1001" max="1001" width="10" bestFit="1" customWidth="1"/>
    <col min="1002" max="1002" width="7.140625" bestFit="1" customWidth="1"/>
    <col min="1003" max="1003" width="6.5703125" bestFit="1" customWidth="1"/>
    <col min="1004" max="1004" width="16.5703125" bestFit="1" customWidth="1"/>
    <col min="1005" max="1005" width="14.42578125" bestFit="1" customWidth="1"/>
    <col min="1006" max="1006" width="7.140625" bestFit="1" customWidth="1"/>
    <col min="1007" max="1007" width="14.42578125" bestFit="1" customWidth="1"/>
    <col min="1008" max="1008" width="10.85546875" bestFit="1" customWidth="1"/>
    <col min="1009" max="1009" width="8.140625" bestFit="1" customWidth="1"/>
    <col min="1010" max="1010" width="8.85546875" bestFit="1" customWidth="1"/>
    <col min="1011" max="1011" width="7.5703125" bestFit="1" customWidth="1"/>
    <col min="1012" max="1012" width="15.42578125" bestFit="1" customWidth="1"/>
    <col min="1013" max="1013" width="4.42578125" bestFit="1" customWidth="1"/>
    <col min="1014" max="1014" width="10.85546875" bestFit="1" customWidth="1"/>
    <col min="1015" max="1015" width="7.42578125" bestFit="1" customWidth="1"/>
    <col min="1016" max="1016" width="8.7109375" bestFit="1" customWidth="1"/>
    <col min="1017" max="1017" width="12" bestFit="1" customWidth="1"/>
    <col min="1019" max="1020" width="10.28515625" bestFit="1" customWidth="1"/>
    <col min="1021" max="1021" width="7.140625" bestFit="1" customWidth="1"/>
    <col min="1022" max="1022" width="6.85546875" bestFit="1" customWidth="1"/>
    <col min="1023" max="1023" width="10.7109375" bestFit="1" customWidth="1"/>
    <col min="1024" max="1024" width="8.7109375" bestFit="1" customWidth="1"/>
    <col min="1025" max="1025" width="10.5703125" bestFit="1" customWidth="1"/>
    <col min="1026" max="1026" width="12.42578125" bestFit="1" customWidth="1"/>
    <col min="1027" max="1027" width="8.140625" bestFit="1" customWidth="1"/>
    <col min="1028" max="1028" width="12.28515625" bestFit="1" customWidth="1"/>
    <col min="1029" max="1029" width="14.28515625" bestFit="1" customWidth="1"/>
    <col min="1030" max="1030" width="18.5703125" bestFit="1" customWidth="1"/>
    <col min="1031" max="1031" width="14.28515625" bestFit="1" customWidth="1"/>
    <col min="1032" max="1032" width="11.140625" bestFit="1" customWidth="1"/>
    <col min="1033" max="1033" width="6.140625" bestFit="1" customWidth="1"/>
    <col min="1034" max="1034" width="7.5703125" bestFit="1" customWidth="1"/>
    <col min="1035" max="1035" width="11.140625" bestFit="1" customWidth="1"/>
    <col min="1036" max="1036" width="12.42578125" bestFit="1" customWidth="1"/>
    <col min="1037" max="1037" width="9.7109375" bestFit="1" customWidth="1"/>
    <col min="1038" max="1038" width="11.85546875" bestFit="1" customWidth="1"/>
    <col min="1039" max="1039" width="6" bestFit="1" customWidth="1"/>
    <col min="1040" max="1040" width="6.7109375" bestFit="1" customWidth="1"/>
    <col min="1041" max="1041" width="8.85546875" bestFit="1" customWidth="1"/>
    <col min="1042" max="1042" width="15.28515625" bestFit="1" customWidth="1"/>
    <col min="1044" max="1044" width="15.85546875" bestFit="1" customWidth="1"/>
    <col min="1045" max="1045" width="5.28515625" bestFit="1" customWidth="1"/>
    <col min="1046" max="1046" width="6.85546875" bestFit="1" customWidth="1"/>
    <col min="1047" max="1047" width="6.28515625" bestFit="1" customWidth="1"/>
    <col min="1048" max="1048" width="14" bestFit="1" customWidth="1"/>
    <col min="1049" max="1049" width="10.5703125" bestFit="1" customWidth="1"/>
    <col min="1050" max="1050" width="9.5703125" bestFit="1" customWidth="1"/>
    <col min="1051" max="1051" width="9.28515625" bestFit="1" customWidth="1"/>
    <col min="1052" max="1052" width="9.42578125" bestFit="1" customWidth="1"/>
    <col min="1053" max="1053" width="11.5703125" bestFit="1" customWidth="1"/>
    <col min="1054" max="1054" width="6.5703125" bestFit="1" customWidth="1"/>
    <col min="1055" max="1055" width="5.28515625" bestFit="1" customWidth="1"/>
    <col min="1056" max="1056" width="12" bestFit="1" customWidth="1"/>
    <col min="1057" max="1057" width="6.7109375" bestFit="1" customWidth="1"/>
    <col min="1058" max="1058" width="5.140625" bestFit="1" customWidth="1"/>
    <col min="1059" max="1059" width="4.85546875" bestFit="1" customWidth="1"/>
    <col min="1060" max="1060" width="8.28515625" bestFit="1" customWidth="1"/>
    <col min="1061" max="1061" width="9.42578125" bestFit="1" customWidth="1"/>
    <col min="1062" max="1062" width="12.28515625" bestFit="1" customWidth="1"/>
    <col min="1063" max="1063" width="8.7109375" bestFit="1" customWidth="1"/>
    <col min="1064" max="1064" width="8.5703125" bestFit="1" customWidth="1"/>
    <col min="1065" max="1065" width="5.140625" bestFit="1" customWidth="1"/>
    <col min="1066" max="1066" width="7.140625" bestFit="1" customWidth="1"/>
    <col min="1067" max="1068" width="7.28515625" bestFit="1" customWidth="1"/>
    <col min="1069" max="1069" width="19.140625" bestFit="1" customWidth="1"/>
    <col min="1070" max="1070" width="5.28515625" bestFit="1" customWidth="1"/>
    <col min="1071" max="1071" width="6" bestFit="1" customWidth="1"/>
    <col min="1072" max="1072" width="10.7109375" bestFit="1" customWidth="1"/>
    <col min="1073" max="1073" width="5.5703125" bestFit="1" customWidth="1"/>
    <col min="1074" max="1074" width="11.28515625" bestFit="1" customWidth="1"/>
  </cols>
  <sheetData>
    <row r="2" spans="1:8" x14ac:dyDescent="0.25">
      <c r="A2" s="6" t="s">
        <v>2937</v>
      </c>
      <c r="B2" t="s">
        <v>2939</v>
      </c>
    </row>
    <row r="3" spans="1:8" x14ac:dyDescent="0.25">
      <c r="A3" s="7" t="s">
        <v>397</v>
      </c>
      <c r="B3" s="10">
        <v>4000</v>
      </c>
    </row>
    <row r="4" spans="1:8" x14ac:dyDescent="0.25">
      <c r="A4" s="7" t="s">
        <v>126</v>
      </c>
      <c r="B4" s="10">
        <v>126.7605633802817</v>
      </c>
    </row>
    <row r="5" spans="1:8" x14ac:dyDescent="0.25">
      <c r="A5" s="7" t="s">
        <v>1114</v>
      </c>
      <c r="B5" s="10">
        <v>111.11111111111111</v>
      </c>
      <c r="G5" s="6" t="s">
        <v>2937</v>
      </c>
      <c r="H5" t="s">
        <v>2940</v>
      </c>
    </row>
    <row r="6" spans="1:8" x14ac:dyDescent="0.25">
      <c r="A6" s="7" t="s">
        <v>563</v>
      </c>
      <c r="B6" s="10">
        <v>105.26315789473685</v>
      </c>
      <c r="G6" s="7" t="s">
        <v>17</v>
      </c>
      <c r="H6" s="8">
        <v>562</v>
      </c>
    </row>
    <row r="7" spans="1:8" x14ac:dyDescent="0.25">
      <c r="A7" s="7" t="s">
        <v>1056</v>
      </c>
      <c r="B7" s="10">
        <v>100</v>
      </c>
      <c r="G7" s="7" t="s">
        <v>12</v>
      </c>
      <c r="H7" s="8">
        <v>173</v>
      </c>
    </row>
    <row r="8" spans="1:8" x14ac:dyDescent="0.25">
      <c r="A8" s="7" t="s">
        <v>148</v>
      </c>
      <c r="B8" s="10">
        <v>76.19047619047619</v>
      </c>
      <c r="G8" s="7" t="s">
        <v>54</v>
      </c>
      <c r="H8" s="8">
        <v>65</v>
      </c>
    </row>
    <row r="9" spans="1:8" x14ac:dyDescent="0.25">
      <c r="A9" s="7" t="s">
        <v>1076</v>
      </c>
      <c r="B9" s="10">
        <v>71.428571428571431</v>
      </c>
      <c r="G9" s="7" t="s">
        <v>36</v>
      </c>
      <c r="H9" s="8">
        <v>43</v>
      </c>
    </row>
    <row r="10" spans="1:8" x14ac:dyDescent="0.25">
      <c r="A10" s="7" t="s">
        <v>29</v>
      </c>
      <c r="B10" s="10">
        <v>69.930069930069934</v>
      </c>
      <c r="G10" s="7" t="s">
        <v>103</v>
      </c>
      <c r="H10" s="8">
        <v>26</v>
      </c>
    </row>
    <row r="11" spans="1:8" x14ac:dyDescent="0.25">
      <c r="A11" s="7" t="s">
        <v>571</v>
      </c>
      <c r="B11" s="10">
        <v>68.965517241379303</v>
      </c>
      <c r="G11" s="7" t="s">
        <v>2938</v>
      </c>
      <c r="H11" s="8">
        <v>869</v>
      </c>
    </row>
    <row r="12" spans="1:8" x14ac:dyDescent="0.25">
      <c r="A12" s="7" t="s">
        <v>1375</v>
      </c>
      <c r="B12" s="10">
        <v>66.666666666666671</v>
      </c>
      <c r="E12" s="6" t="s">
        <v>2937</v>
      </c>
      <c r="F12" t="s">
        <v>2940</v>
      </c>
    </row>
    <row r="13" spans="1:8" x14ac:dyDescent="0.25">
      <c r="E13" s="7" t="s">
        <v>23</v>
      </c>
      <c r="F13" s="8">
        <v>224</v>
      </c>
    </row>
    <row r="14" spans="1:8" x14ac:dyDescent="0.25">
      <c r="E14" s="7" t="s">
        <v>30</v>
      </c>
      <c r="F14" s="8">
        <v>205</v>
      </c>
    </row>
    <row r="15" spans="1:8" x14ac:dyDescent="0.25">
      <c r="E15" s="7" t="s">
        <v>20</v>
      </c>
      <c r="F15" s="8">
        <v>111</v>
      </c>
    </row>
    <row r="16" spans="1:8" x14ac:dyDescent="0.25">
      <c r="E16" s="7" t="s">
        <v>10</v>
      </c>
      <c r="F16" s="8">
        <v>84</v>
      </c>
    </row>
    <row r="17" spans="1:6" x14ac:dyDescent="0.25">
      <c r="E17" s="7" t="s">
        <v>70</v>
      </c>
      <c r="F17" s="8">
        <v>74</v>
      </c>
    </row>
    <row r="18" spans="1:6" x14ac:dyDescent="0.25">
      <c r="E18" s="7" t="s">
        <v>15</v>
      </c>
      <c r="F18" s="8">
        <v>58</v>
      </c>
    </row>
    <row r="19" spans="1:6" x14ac:dyDescent="0.25">
      <c r="E19" s="7" t="s">
        <v>38</v>
      </c>
      <c r="F19" s="8">
        <v>57</v>
      </c>
    </row>
    <row r="20" spans="1:6" x14ac:dyDescent="0.25">
      <c r="E20" s="7" t="s">
        <v>135</v>
      </c>
      <c r="F20" s="8">
        <v>50</v>
      </c>
    </row>
    <row r="21" spans="1:6" x14ac:dyDescent="0.25">
      <c r="E21" s="7" t="s">
        <v>43</v>
      </c>
      <c r="F21" s="8">
        <v>41</v>
      </c>
    </row>
    <row r="22" spans="1:6" x14ac:dyDescent="0.25">
      <c r="E22" s="7" t="s">
        <v>143</v>
      </c>
      <c r="F22" s="8">
        <v>38</v>
      </c>
    </row>
    <row r="23" spans="1:6" x14ac:dyDescent="0.25">
      <c r="E23" s="7" t="s">
        <v>87</v>
      </c>
      <c r="F23" s="8">
        <v>34</v>
      </c>
    </row>
    <row r="24" spans="1:6" x14ac:dyDescent="0.25">
      <c r="E24" s="7" t="s">
        <v>93</v>
      </c>
      <c r="F24" s="8">
        <v>31</v>
      </c>
    </row>
    <row r="25" spans="1:6" x14ac:dyDescent="0.25">
      <c r="E25" s="7" t="s">
        <v>53</v>
      </c>
      <c r="F25" s="8">
        <v>28</v>
      </c>
    </row>
    <row r="26" spans="1:6" x14ac:dyDescent="0.25">
      <c r="E26" s="7" t="s">
        <v>40</v>
      </c>
      <c r="F26" s="8">
        <v>25</v>
      </c>
    </row>
    <row r="27" spans="1:6" x14ac:dyDescent="0.25">
      <c r="E27" s="7" t="s">
        <v>107</v>
      </c>
      <c r="F27" s="8">
        <v>14</v>
      </c>
    </row>
    <row r="28" spans="1:6" x14ac:dyDescent="0.25">
      <c r="E28" s="7" t="s">
        <v>2938</v>
      </c>
      <c r="F28" s="8">
        <v>1074</v>
      </c>
    </row>
    <row r="30" spans="1:6" x14ac:dyDescent="0.25">
      <c r="A30" s="6" t="s">
        <v>2937</v>
      </c>
      <c r="B30" t="s">
        <v>2940</v>
      </c>
      <c r="E30" s="6" t="s">
        <v>2937</v>
      </c>
      <c r="F30" t="s">
        <v>4535</v>
      </c>
    </row>
    <row r="31" spans="1:6" x14ac:dyDescent="0.25">
      <c r="A31" s="7" t="s">
        <v>2941</v>
      </c>
      <c r="B31" s="8">
        <v>4</v>
      </c>
      <c r="E31" s="7" t="s">
        <v>1451</v>
      </c>
      <c r="F31" s="8">
        <v>29</v>
      </c>
    </row>
    <row r="32" spans="1:6" x14ac:dyDescent="0.25">
      <c r="A32" s="7" t="s">
        <v>2942</v>
      </c>
      <c r="B32" s="8">
        <v>13</v>
      </c>
      <c r="E32" s="7" t="s">
        <v>1468</v>
      </c>
      <c r="F32" s="8">
        <v>29</v>
      </c>
    </row>
    <row r="33" spans="1:6" x14ac:dyDescent="0.25">
      <c r="A33" s="7" t="s">
        <v>2943</v>
      </c>
      <c r="B33" s="8">
        <v>35</v>
      </c>
      <c r="E33" s="7" t="s">
        <v>1448</v>
      </c>
      <c r="F33" s="8">
        <v>30</v>
      </c>
    </row>
    <row r="34" spans="1:6" x14ac:dyDescent="0.25">
      <c r="A34" s="7" t="s">
        <v>2944</v>
      </c>
      <c r="B34" s="8">
        <v>21</v>
      </c>
      <c r="E34" s="7" t="s">
        <v>1460</v>
      </c>
      <c r="F34" s="8">
        <v>30</v>
      </c>
    </row>
    <row r="35" spans="1:6" x14ac:dyDescent="0.25">
      <c r="A35" s="7" t="s">
        <v>2945</v>
      </c>
      <c r="B35" s="8">
        <v>44</v>
      </c>
      <c r="E35" s="7" t="s">
        <v>1586</v>
      </c>
      <c r="F35" s="8">
        <v>32</v>
      </c>
    </row>
    <row r="36" spans="1:6" x14ac:dyDescent="0.25">
      <c r="A36" s="7" t="s">
        <v>2946</v>
      </c>
      <c r="B36" s="8">
        <v>103</v>
      </c>
      <c r="E36" s="7" t="s">
        <v>1605</v>
      </c>
      <c r="F36" s="8">
        <v>41</v>
      </c>
    </row>
    <row r="37" spans="1:6" x14ac:dyDescent="0.25">
      <c r="A37" s="7" t="s">
        <v>2947</v>
      </c>
      <c r="B37" s="8">
        <v>104</v>
      </c>
      <c r="E37" s="7" t="s">
        <v>2938</v>
      </c>
      <c r="F37" s="8">
        <v>191</v>
      </c>
    </row>
    <row r="38" spans="1:6" x14ac:dyDescent="0.25">
      <c r="A38" s="7" t="s">
        <v>2948</v>
      </c>
      <c r="B38" s="8">
        <v>108</v>
      </c>
    </row>
    <row r="39" spans="1:6" x14ac:dyDescent="0.25">
      <c r="A39" s="7" t="s">
        <v>2949</v>
      </c>
      <c r="B39" s="8">
        <v>520</v>
      </c>
    </row>
    <row r="40" spans="1:6" x14ac:dyDescent="0.25">
      <c r="A40" s="7" t="s">
        <v>2950</v>
      </c>
      <c r="B40" s="8">
        <v>116</v>
      </c>
    </row>
    <row r="41" spans="1:6" x14ac:dyDescent="0.25">
      <c r="A41" s="7" t="s">
        <v>2938</v>
      </c>
      <c r="B41" s="8">
        <v>1068</v>
      </c>
    </row>
    <row r="45" spans="1:6" x14ac:dyDescent="0.25">
      <c r="D45" s="22"/>
      <c r="E45" s="23"/>
      <c r="F45" s="24"/>
    </row>
    <row r="46" spans="1:6" x14ac:dyDescent="0.25">
      <c r="A46" t="s">
        <v>4536</v>
      </c>
      <c r="D46" s="25"/>
      <c r="E46" s="19"/>
      <c r="F46" s="26"/>
    </row>
    <row r="47" spans="1:6" ht="21" x14ac:dyDescent="0.25">
      <c r="A47" s="8">
        <v>3711</v>
      </c>
      <c r="D47" s="25"/>
      <c r="E47" s="18">
        <f>GETPIVOTDATA("Valuation in billions",$A$46)</f>
        <v>3711</v>
      </c>
      <c r="F47" s="26"/>
    </row>
    <row r="48" spans="1:6" x14ac:dyDescent="0.25">
      <c r="D48" s="25"/>
      <c r="E48" s="19"/>
      <c r="F48" s="26"/>
    </row>
    <row r="49" spans="1:6" x14ac:dyDescent="0.25">
      <c r="D49" s="25"/>
      <c r="E49" s="19"/>
      <c r="F49" s="26"/>
    </row>
    <row r="50" spans="1:6" x14ac:dyDescent="0.25">
      <c r="D50" s="25"/>
      <c r="E50" s="19"/>
      <c r="F50" s="26"/>
    </row>
    <row r="51" spans="1:6" x14ac:dyDescent="0.25">
      <c r="D51" s="25"/>
      <c r="E51" s="19"/>
      <c r="F51" s="26"/>
    </row>
    <row r="52" spans="1:6" x14ac:dyDescent="0.25">
      <c r="A52" t="s">
        <v>4537</v>
      </c>
      <c r="D52" s="25"/>
      <c r="E52" s="19"/>
      <c r="F52" s="26"/>
    </row>
    <row r="53" spans="1:6" ht="21" x14ac:dyDescent="0.25">
      <c r="A53" s="8">
        <v>591.8200000000005</v>
      </c>
      <c r="D53" s="25"/>
      <c r="E53" s="18">
        <f>GETPIVOTDATA("Funding in billion",$A$52)</f>
        <v>591.8200000000005</v>
      </c>
      <c r="F53" s="26"/>
    </row>
    <row r="54" spans="1:6" x14ac:dyDescent="0.25">
      <c r="D54" s="25"/>
      <c r="E54" s="19"/>
      <c r="F54" s="26"/>
    </row>
    <row r="55" spans="1:6" x14ac:dyDescent="0.25">
      <c r="D55" s="25"/>
      <c r="E55" s="19"/>
      <c r="F55" s="26"/>
    </row>
    <row r="56" spans="1:6" x14ac:dyDescent="0.25">
      <c r="D56" s="25"/>
      <c r="E56" s="19"/>
      <c r="F56" s="26"/>
    </row>
    <row r="57" spans="1:6" x14ac:dyDescent="0.25">
      <c r="A57" t="s">
        <v>2940</v>
      </c>
      <c r="D57" s="25"/>
      <c r="E57" s="19"/>
      <c r="F57" s="26"/>
    </row>
    <row r="58" spans="1:6" ht="21" x14ac:dyDescent="0.25">
      <c r="A58" s="8">
        <v>1074</v>
      </c>
      <c r="D58" s="25"/>
      <c r="E58" s="30">
        <f>GETPIVOTDATA("Company",$A$57)</f>
        <v>1074</v>
      </c>
      <c r="F58" s="26"/>
    </row>
    <row r="59" spans="1:6" x14ac:dyDescent="0.25">
      <c r="D59" s="25"/>
      <c r="E59" s="19"/>
      <c r="F59" s="26"/>
    </row>
    <row r="60" spans="1:6" x14ac:dyDescent="0.25">
      <c r="D60" s="25"/>
      <c r="E60" s="19"/>
      <c r="F60" s="26"/>
    </row>
    <row r="61" spans="1:6" x14ac:dyDescent="0.25">
      <c r="D61" s="25"/>
      <c r="E61" s="19"/>
      <c r="F61" s="26"/>
    </row>
    <row r="62" spans="1:6" ht="21" x14ac:dyDescent="0.25">
      <c r="D62" s="25"/>
      <c r="E62" s="20">
        <f>COUNT(B78:B92)</f>
        <v>15</v>
      </c>
      <c r="F62" s="26"/>
    </row>
    <row r="63" spans="1:6" ht="21" x14ac:dyDescent="0.25">
      <c r="A63" s="8"/>
      <c r="D63" s="25"/>
      <c r="E63" s="20"/>
      <c r="F63" s="26"/>
    </row>
    <row r="64" spans="1:6" x14ac:dyDescent="0.25">
      <c r="D64" s="25"/>
      <c r="E64" s="19"/>
      <c r="F64" s="26"/>
    </row>
    <row r="65" spans="1:6" x14ac:dyDescent="0.25">
      <c r="D65" s="25"/>
      <c r="E65" s="19"/>
      <c r="F65" s="26"/>
    </row>
    <row r="66" spans="1:6" x14ac:dyDescent="0.25">
      <c r="A66" s="13"/>
      <c r="B66" s="14"/>
      <c r="C66" s="14"/>
      <c r="D66" s="25"/>
      <c r="E66" s="19"/>
      <c r="F66" s="26"/>
    </row>
    <row r="67" spans="1:6" x14ac:dyDescent="0.25">
      <c r="A67" s="15"/>
      <c r="B67" s="16"/>
      <c r="C67" s="16"/>
      <c r="D67" s="25"/>
      <c r="E67" s="19"/>
      <c r="F67" s="26"/>
    </row>
    <row r="68" spans="1:6" x14ac:dyDescent="0.25">
      <c r="A68" t="s">
        <v>4541</v>
      </c>
      <c r="D68" s="25"/>
      <c r="E68" s="19"/>
      <c r="F68" s="26"/>
    </row>
    <row r="69" spans="1:6" ht="21" x14ac:dyDescent="0.25">
      <c r="A69" s="17">
        <v>7.0009310986964621</v>
      </c>
      <c r="D69" s="25"/>
      <c r="E69" s="21">
        <f>GETPIVOTDATA("age ",$A$68)</f>
        <v>7.0009310986964621</v>
      </c>
      <c r="F69" s="26"/>
    </row>
    <row r="70" spans="1:6" x14ac:dyDescent="0.25">
      <c r="D70" s="27"/>
      <c r="E70" s="28"/>
      <c r="F70" s="29"/>
    </row>
    <row r="77" spans="1:6" x14ac:dyDescent="0.25">
      <c r="A77" s="6" t="s">
        <v>2937</v>
      </c>
      <c r="B77" t="s">
        <v>4538</v>
      </c>
    </row>
    <row r="78" spans="1:6" x14ac:dyDescent="0.25">
      <c r="A78" s="7" t="s">
        <v>10</v>
      </c>
      <c r="B78" s="8">
        <v>84</v>
      </c>
    </row>
    <row r="79" spans="1:6" x14ac:dyDescent="0.25">
      <c r="A79" s="7" t="s">
        <v>93</v>
      </c>
      <c r="B79" s="8">
        <v>31</v>
      </c>
    </row>
    <row r="80" spans="1:6" x14ac:dyDescent="0.25">
      <c r="A80" s="7" t="s">
        <v>40</v>
      </c>
      <c r="B80" s="8">
        <v>25</v>
      </c>
    </row>
    <row r="81" spans="1:2" x14ac:dyDescent="0.25">
      <c r="A81" s="7" t="s">
        <v>135</v>
      </c>
      <c r="B81" s="8">
        <v>50</v>
      </c>
    </row>
    <row r="82" spans="1:2" x14ac:dyDescent="0.25">
      <c r="A82" s="7" t="s">
        <v>43</v>
      </c>
      <c r="B82" s="8">
        <v>41</v>
      </c>
    </row>
    <row r="83" spans="1:2" x14ac:dyDescent="0.25">
      <c r="A83" s="7" t="s">
        <v>20</v>
      </c>
      <c r="B83" s="8">
        <v>111</v>
      </c>
    </row>
    <row r="84" spans="1:2" x14ac:dyDescent="0.25">
      <c r="A84" s="7" t="s">
        <v>53</v>
      </c>
      <c r="B84" s="8">
        <v>28</v>
      </c>
    </row>
    <row r="85" spans="1:2" x14ac:dyDescent="0.25">
      <c r="A85" s="7" t="s">
        <v>23</v>
      </c>
      <c r="B85" s="8">
        <v>224</v>
      </c>
    </row>
    <row r="86" spans="1:2" x14ac:dyDescent="0.25">
      <c r="A86" s="7" t="s">
        <v>87</v>
      </c>
      <c r="B86" s="8">
        <v>34</v>
      </c>
    </row>
    <row r="87" spans="1:2" x14ac:dyDescent="0.25">
      <c r="A87" s="7" t="s">
        <v>70</v>
      </c>
      <c r="B87" s="8">
        <v>74</v>
      </c>
    </row>
    <row r="88" spans="1:2" x14ac:dyDescent="0.25">
      <c r="A88" s="7" t="s">
        <v>30</v>
      </c>
      <c r="B88" s="8">
        <v>205</v>
      </c>
    </row>
    <row r="89" spans="1:2" x14ac:dyDescent="0.25">
      <c r="A89" s="7" t="s">
        <v>143</v>
      </c>
      <c r="B89" s="8">
        <v>38</v>
      </c>
    </row>
    <row r="90" spans="1:2" x14ac:dyDescent="0.25">
      <c r="A90" s="7" t="s">
        <v>15</v>
      </c>
      <c r="B90" s="8">
        <v>58</v>
      </c>
    </row>
    <row r="91" spans="1:2" x14ac:dyDescent="0.25">
      <c r="A91" s="7" t="s">
        <v>38</v>
      </c>
      <c r="B91" s="8">
        <v>57</v>
      </c>
    </row>
    <row r="92" spans="1:2" x14ac:dyDescent="0.25">
      <c r="A92" s="7" t="s">
        <v>107</v>
      </c>
      <c r="B92" s="8">
        <v>14</v>
      </c>
    </row>
    <row r="93" spans="1:2" x14ac:dyDescent="0.25">
      <c r="A93" s="7" t="s">
        <v>2938</v>
      </c>
      <c r="B93" s="8">
        <v>1074</v>
      </c>
    </row>
  </sheetData>
  <pageMargins left="0.7" right="0.7" top="0.75" bottom="0.75" header="0.3" footer="0.3"/>
  <pageSetup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75"/>
  <sheetViews>
    <sheetView workbookViewId="0">
      <selection activeCell="G1" sqref="G1"/>
    </sheetView>
  </sheetViews>
  <sheetFormatPr defaultRowHeight="15" x14ac:dyDescent="0.25"/>
  <cols>
    <col min="1" max="1" width="31.5703125" bestFit="1" customWidth="1"/>
    <col min="2" max="2" width="20.85546875" style="4" customWidth="1"/>
    <col min="3" max="3" width="13.28515625" style="5" customWidth="1"/>
    <col min="4" max="4" width="13.5703125" customWidth="1"/>
    <col min="5" max="5" width="32.140625" bestFit="1" customWidth="1"/>
    <col min="6" max="6" width="19.7109375" bestFit="1" customWidth="1"/>
    <col min="7" max="7" width="20" bestFit="1" customWidth="1"/>
    <col min="8" max="8" width="14" bestFit="1" customWidth="1"/>
    <col min="9" max="9" width="15.42578125" customWidth="1"/>
    <col min="10" max="10" width="9.42578125" style="2" hidden="1" customWidth="1"/>
    <col min="11" max="11" width="9.42578125" style="4" hidden="1" customWidth="1"/>
    <col min="12" max="12" width="9.42578125" style="3" hidden="1" customWidth="1"/>
    <col min="13" max="14" width="10.85546875" style="4" customWidth="1"/>
    <col min="15" max="15" width="18.85546875" style="3" bestFit="1" customWidth="1"/>
    <col min="16" max="16" width="18.85546875" style="3" customWidth="1"/>
    <col min="17" max="17" width="89" bestFit="1" customWidth="1"/>
    <col min="18" max="18" width="40.7109375" bestFit="1" customWidth="1"/>
    <col min="19" max="19" width="47" bestFit="1" customWidth="1"/>
    <col min="20" max="20" width="10.42578125" customWidth="1"/>
  </cols>
  <sheetData>
    <row r="1" spans="1:20" x14ac:dyDescent="0.25">
      <c r="A1" t="s">
        <v>0</v>
      </c>
      <c r="B1" s="4" t="s">
        <v>1444</v>
      </c>
      <c r="C1" s="5" t="s">
        <v>2930</v>
      </c>
      <c r="D1" t="s">
        <v>1</v>
      </c>
      <c r="E1" t="s">
        <v>2</v>
      </c>
      <c r="F1" t="s">
        <v>3</v>
      </c>
      <c r="G1" t="s">
        <v>4</v>
      </c>
      <c r="H1" t="s">
        <v>5</v>
      </c>
      <c r="I1" t="s">
        <v>6</v>
      </c>
      <c r="J1" s="2" t="s">
        <v>7</v>
      </c>
      <c r="K1" s="4" t="s">
        <v>2935</v>
      </c>
      <c r="L1" s="3" t="s">
        <v>2936</v>
      </c>
      <c r="M1" s="4" t="s">
        <v>4539</v>
      </c>
      <c r="N1" s="4" t="s">
        <v>4540</v>
      </c>
      <c r="O1" s="3" t="s">
        <v>1447</v>
      </c>
      <c r="P1" s="3" t="s">
        <v>2934</v>
      </c>
      <c r="Q1" t="s">
        <v>8</v>
      </c>
      <c r="R1" t="s">
        <v>2931</v>
      </c>
      <c r="S1" t="s">
        <v>2932</v>
      </c>
      <c r="T1" t="s">
        <v>2933</v>
      </c>
    </row>
    <row r="2" spans="1:20" x14ac:dyDescent="0.25">
      <c r="A2" t="s">
        <v>9</v>
      </c>
      <c r="B2" s="4">
        <v>180</v>
      </c>
      <c r="C2" s="5">
        <v>42832</v>
      </c>
      <c r="D2" s="1">
        <v>42832</v>
      </c>
      <c r="E2" s="8" t="s">
        <v>10</v>
      </c>
      <c r="F2" t="s">
        <v>11</v>
      </c>
      <c r="G2" t="s">
        <v>12</v>
      </c>
      <c r="H2" t="s">
        <v>13</v>
      </c>
      <c r="I2">
        <v>2012</v>
      </c>
      <c r="K2" s="4">
        <v>8</v>
      </c>
      <c r="L2" s="3" t="s">
        <v>1445</v>
      </c>
      <c r="M2" s="4">
        <v>2017</v>
      </c>
      <c r="N2" s="4">
        <f>Table1[[#This Row],[Column33]]-Table1[[#This Row],[Year Founded]]</f>
        <v>5</v>
      </c>
      <c r="O2" s="3">
        <f>IF(L2="B",K2,K2/1000)</f>
        <v>8</v>
      </c>
      <c r="P2" s="9">
        <f>Table1[[#This Row],[Valuation in billions]]/Table1[[#This Row],[Funding in billion]]</f>
        <v>22.5</v>
      </c>
      <c r="Q2" t="s">
        <v>1448</v>
      </c>
      <c r="R2" t="s">
        <v>1449</v>
      </c>
      <c r="S2" t="s">
        <v>1450</v>
      </c>
      <c r="T2" t="s">
        <v>1451</v>
      </c>
    </row>
    <row r="3" spans="1:20" x14ac:dyDescent="0.25">
      <c r="A3" t="s">
        <v>14</v>
      </c>
      <c r="B3" s="4">
        <v>100</v>
      </c>
      <c r="C3" s="5">
        <v>41244</v>
      </c>
      <c r="D3" s="1">
        <v>41244</v>
      </c>
      <c r="E3" s="8" t="s">
        <v>15</v>
      </c>
      <c r="F3" t="s">
        <v>16</v>
      </c>
      <c r="G3" t="s">
        <v>17</v>
      </c>
      <c r="H3" t="s">
        <v>18</v>
      </c>
      <c r="I3">
        <v>2002</v>
      </c>
      <c r="K3" s="4">
        <v>7</v>
      </c>
      <c r="L3" s="3" t="s">
        <v>1445</v>
      </c>
      <c r="M3" s="4">
        <v>2012</v>
      </c>
      <c r="N3" s="4">
        <f>Table1[[#This Row],[Column33]]-Table1[[#This Row],[Year Founded]]</f>
        <v>10</v>
      </c>
      <c r="O3" s="3">
        <f t="shared" ref="O3:O66" si="0">IF(L3="B",K3,K3/1000)</f>
        <v>7</v>
      </c>
      <c r="P3" s="9">
        <f>Table1[[#This Row],[Valuation in billions]]/Table1[[#This Row],[Funding in billion]]</f>
        <v>14.285714285714286</v>
      </c>
      <c r="Q3" t="s">
        <v>1452</v>
      </c>
      <c r="R3" t="s">
        <v>1453</v>
      </c>
      <c r="S3" t="s">
        <v>1454</v>
      </c>
    </row>
    <row r="4" spans="1:20" x14ac:dyDescent="0.25">
      <c r="A4" t="s">
        <v>19</v>
      </c>
      <c r="B4" s="4">
        <v>100</v>
      </c>
      <c r="C4" s="5">
        <v>43284</v>
      </c>
      <c r="D4" s="1">
        <v>43284</v>
      </c>
      <c r="E4" s="8" t="s">
        <v>20</v>
      </c>
      <c r="F4" t="s">
        <v>21</v>
      </c>
      <c r="G4" t="s">
        <v>12</v>
      </c>
      <c r="H4" t="s">
        <v>13</v>
      </c>
      <c r="I4">
        <v>2008</v>
      </c>
      <c r="K4" s="4">
        <v>2</v>
      </c>
      <c r="L4" s="3" t="s">
        <v>1445</v>
      </c>
      <c r="M4" s="4">
        <v>2018</v>
      </c>
      <c r="N4" s="4">
        <f>Table1[[#This Row],[Column33]]-Table1[[#This Row],[Year Founded]]</f>
        <v>10</v>
      </c>
      <c r="O4" s="3">
        <f t="shared" si="0"/>
        <v>2</v>
      </c>
      <c r="P4" s="9">
        <f>Table1[[#This Row],[Valuation in billions]]/Table1[[#This Row],[Funding in billion]]</f>
        <v>50</v>
      </c>
      <c r="Q4" t="s">
        <v>41</v>
      </c>
      <c r="R4" t="s">
        <v>1455</v>
      </c>
      <c r="S4" t="s">
        <v>1456</v>
      </c>
    </row>
    <row r="5" spans="1:20" x14ac:dyDescent="0.25">
      <c r="A5" t="s">
        <v>22</v>
      </c>
      <c r="B5" s="4">
        <v>95</v>
      </c>
      <c r="C5" s="5">
        <v>41662</v>
      </c>
      <c r="D5" s="1">
        <v>41662</v>
      </c>
      <c r="E5" s="8" t="s">
        <v>23</v>
      </c>
      <c r="F5" t="s">
        <v>24</v>
      </c>
      <c r="G5" t="s">
        <v>17</v>
      </c>
      <c r="H5" t="s">
        <v>18</v>
      </c>
      <c r="I5">
        <v>2010</v>
      </c>
      <c r="K5" s="4">
        <v>2</v>
      </c>
      <c r="L5" s="3" t="s">
        <v>1445</v>
      </c>
      <c r="M5" s="4">
        <v>2014</v>
      </c>
      <c r="N5" s="4">
        <f>Table1[[#This Row],[Column33]]-Table1[[#This Row],[Year Founded]]</f>
        <v>4</v>
      </c>
      <c r="O5" s="3">
        <f t="shared" si="0"/>
        <v>2</v>
      </c>
      <c r="P5" s="9">
        <f>Table1[[#This Row],[Valuation in billions]]/Table1[[#This Row],[Funding in billion]]</f>
        <v>47.5</v>
      </c>
      <c r="Q5" t="s">
        <v>403</v>
      </c>
      <c r="R5" t="s">
        <v>1457</v>
      </c>
      <c r="S5" t="s">
        <v>1458</v>
      </c>
    </row>
    <row r="6" spans="1:20" x14ac:dyDescent="0.25">
      <c r="A6" t="s">
        <v>25</v>
      </c>
      <c r="B6" s="4">
        <v>46</v>
      </c>
      <c r="C6" s="5">
        <v>40889</v>
      </c>
      <c r="D6" s="1">
        <v>40889</v>
      </c>
      <c r="E6" s="8" t="s">
        <v>23</v>
      </c>
      <c r="F6" t="s">
        <v>26</v>
      </c>
      <c r="G6" t="s">
        <v>27</v>
      </c>
      <c r="H6" t="s">
        <v>28</v>
      </c>
      <c r="I6">
        <v>2005</v>
      </c>
      <c r="K6" s="4">
        <v>4</v>
      </c>
      <c r="L6" s="3" t="s">
        <v>1445</v>
      </c>
      <c r="M6" s="4">
        <v>2011</v>
      </c>
      <c r="N6" s="4">
        <f>Table1[[#This Row],[Column33]]-Table1[[#This Row],[Year Founded]]</f>
        <v>6</v>
      </c>
      <c r="O6" s="3">
        <f t="shared" si="0"/>
        <v>4</v>
      </c>
      <c r="P6" s="9">
        <f>Table1[[#This Row],[Valuation in billions]]/Table1[[#This Row],[Funding in billion]]</f>
        <v>11.5</v>
      </c>
      <c r="Q6" t="s">
        <v>1459</v>
      </c>
      <c r="R6" t="s">
        <v>1460</v>
      </c>
      <c r="S6" t="s">
        <v>1461</v>
      </c>
    </row>
    <row r="7" spans="1:20" x14ac:dyDescent="0.25">
      <c r="A7" t="s">
        <v>29</v>
      </c>
      <c r="B7" s="4">
        <v>40</v>
      </c>
      <c r="C7" s="5">
        <v>43108</v>
      </c>
      <c r="D7" s="1">
        <v>43108</v>
      </c>
      <c r="E7" s="8" t="s">
        <v>30</v>
      </c>
      <c r="F7" t="s">
        <v>31</v>
      </c>
      <c r="G7" t="s">
        <v>32</v>
      </c>
      <c r="H7" t="s">
        <v>33</v>
      </c>
      <c r="I7">
        <v>2012</v>
      </c>
      <c r="K7" s="4">
        <v>572</v>
      </c>
      <c r="L7" s="3" t="s">
        <v>1446</v>
      </c>
      <c r="M7" s="4">
        <v>2018</v>
      </c>
      <c r="N7" s="4">
        <f>Table1[[#This Row],[Column33]]-Table1[[#This Row],[Year Founded]]</f>
        <v>6</v>
      </c>
      <c r="O7" s="3">
        <f t="shared" si="0"/>
        <v>0.57199999999999995</v>
      </c>
      <c r="P7" s="9">
        <f>Table1[[#This Row],[Valuation in billions]]/Table1[[#This Row],[Funding in billion]]</f>
        <v>69.930069930069934</v>
      </c>
      <c r="Q7" t="s">
        <v>1448</v>
      </c>
      <c r="R7" t="s">
        <v>1462</v>
      </c>
      <c r="S7" t="s">
        <v>1463</v>
      </c>
    </row>
    <row r="8" spans="1:20" x14ac:dyDescent="0.25">
      <c r="A8" t="s">
        <v>34</v>
      </c>
      <c r="B8" s="4">
        <v>40</v>
      </c>
      <c r="C8" s="5">
        <v>43587</v>
      </c>
      <c r="D8" s="1">
        <v>43587</v>
      </c>
      <c r="E8" s="8" t="s">
        <v>23</v>
      </c>
      <c r="F8" t="s">
        <v>35</v>
      </c>
      <c r="G8" t="s">
        <v>36</v>
      </c>
      <c r="H8" t="s">
        <v>28</v>
      </c>
      <c r="I8">
        <v>2012</v>
      </c>
      <c r="K8" s="4">
        <v>2</v>
      </c>
      <c r="L8" s="3" t="s">
        <v>1445</v>
      </c>
      <c r="M8" s="4">
        <v>2019</v>
      </c>
      <c r="N8" s="4">
        <f>Table1[[#This Row],[Column33]]-Table1[[#This Row],[Year Founded]]</f>
        <v>7</v>
      </c>
      <c r="O8" s="3">
        <f t="shared" si="0"/>
        <v>2</v>
      </c>
      <c r="P8" s="9">
        <f>Table1[[#This Row],[Valuation in billions]]/Table1[[#This Row],[Funding in billion]]</f>
        <v>20</v>
      </c>
      <c r="Q8" t="s">
        <v>41</v>
      </c>
      <c r="R8" t="s">
        <v>1464</v>
      </c>
      <c r="S8" t="s">
        <v>1465</v>
      </c>
    </row>
    <row r="9" spans="1:20" x14ac:dyDescent="0.25">
      <c r="A9" t="s">
        <v>37</v>
      </c>
      <c r="B9" s="4">
        <v>39</v>
      </c>
      <c r="C9" s="5">
        <v>42003</v>
      </c>
      <c r="D9" s="1">
        <v>42003</v>
      </c>
      <c r="E9" s="8" t="s">
        <v>38</v>
      </c>
      <c r="F9" t="s">
        <v>24</v>
      </c>
      <c r="G9" t="s">
        <v>17</v>
      </c>
      <c r="H9" t="s">
        <v>18</v>
      </c>
      <c r="I9">
        <v>2012</v>
      </c>
      <c r="K9" s="4">
        <v>3</v>
      </c>
      <c r="L9" s="3" t="s">
        <v>1445</v>
      </c>
      <c r="M9" s="4">
        <v>2014</v>
      </c>
      <c r="N9" s="4">
        <f>Table1[[#This Row],[Column33]]-Table1[[#This Row],[Year Founded]]</f>
        <v>2</v>
      </c>
      <c r="O9" s="3">
        <f t="shared" si="0"/>
        <v>3</v>
      </c>
      <c r="P9" s="9">
        <f>Table1[[#This Row],[Valuation in billions]]/Table1[[#This Row],[Funding in billion]]</f>
        <v>13</v>
      </c>
      <c r="Q9" t="s">
        <v>403</v>
      </c>
      <c r="R9" t="s">
        <v>1466</v>
      </c>
      <c r="S9" t="s">
        <v>1467</v>
      </c>
    </row>
    <row r="10" spans="1:20" x14ac:dyDescent="0.25">
      <c r="A10" t="s">
        <v>39</v>
      </c>
      <c r="B10" s="4">
        <v>38</v>
      </c>
      <c r="C10" s="5">
        <v>43089</v>
      </c>
      <c r="D10" s="1">
        <v>43089</v>
      </c>
      <c r="E10" s="8" t="s">
        <v>40</v>
      </c>
      <c r="F10" t="s">
        <v>24</v>
      </c>
      <c r="G10" t="s">
        <v>17</v>
      </c>
      <c r="H10" t="s">
        <v>18</v>
      </c>
      <c r="I10">
        <v>2015</v>
      </c>
      <c r="K10" s="4">
        <v>14</v>
      </c>
      <c r="L10" s="3" t="s">
        <v>1445</v>
      </c>
      <c r="M10" s="4">
        <v>2017</v>
      </c>
      <c r="N10" s="4">
        <f>Table1[[#This Row],[Column33]]-Table1[[#This Row],[Year Founded]]</f>
        <v>2</v>
      </c>
      <c r="O10" s="3">
        <f t="shared" si="0"/>
        <v>14</v>
      </c>
      <c r="P10" s="9">
        <f>Table1[[#This Row],[Valuation in billions]]/Table1[[#This Row],[Funding in billion]]</f>
        <v>2.7142857142857144</v>
      </c>
      <c r="Q10" t="s">
        <v>41</v>
      </c>
    </row>
    <row r="11" spans="1:20" x14ac:dyDescent="0.25">
      <c r="A11" t="s">
        <v>42</v>
      </c>
      <c r="B11" s="4">
        <v>38</v>
      </c>
      <c r="C11" s="5">
        <v>43501</v>
      </c>
      <c r="D11" s="1">
        <v>43501</v>
      </c>
      <c r="E11" s="8" t="s">
        <v>43</v>
      </c>
      <c r="F11" t="s">
        <v>24</v>
      </c>
      <c r="G11" t="s">
        <v>17</v>
      </c>
      <c r="H11" t="s">
        <v>18</v>
      </c>
      <c r="I11">
        <v>2013</v>
      </c>
      <c r="K11" s="4">
        <v>3</v>
      </c>
      <c r="L11" s="3" t="s">
        <v>1445</v>
      </c>
      <c r="M11" s="4">
        <v>2019</v>
      </c>
      <c r="N11" s="4">
        <f>Table1[[#This Row],[Column33]]-Table1[[#This Row],[Year Founded]]</f>
        <v>6</v>
      </c>
      <c r="O11" s="3">
        <f t="shared" si="0"/>
        <v>3</v>
      </c>
      <c r="P11" s="9">
        <f>Table1[[#This Row],[Valuation in billions]]/Table1[[#This Row],[Funding in billion]]</f>
        <v>12.666666666666666</v>
      </c>
      <c r="Q11" t="s">
        <v>1468</v>
      </c>
      <c r="R11" t="s">
        <v>1469</v>
      </c>
      <c r="S11" t="s">
        <v>1470</v>
      </c>
    </row>
    <row r="12" spans="1:20" x14ac:dyDescent="0.25">
      <c r="A12" t="s">
        <v>44</v>
      </c>
      <c r="B12" s="4">
        <v>33</v>
      </c>
      <c r="C12" s="5">
        <v>43216</v>
      </c>
      <c r="D12" s="1">
        <v>43216</v>
      </c>
      <c r="E12" s="8" t="s">
        <v>23</v>
      </c>
      <c r="F12" t="s">
        <v>35</v>
      </c>
      <c r="G12" t="s">
        <v>36</v>
      </c>
      <c r="H12" t="s">
        <v>28</v>
      </c>
      <c r="I12">
        <v>2015</v>
      </c>
      <c r="K12" s="4">
        <v>2</v>
      </c>
      <c r="L12" s="3" t="s">
        <v>1445</v>
      </c>
      <c r="M12" s="4">
        <v>2018</v>
      </c>
      <c r="N12" s="4">
        <f>Table1[[#This Row],[Column33]]-Table1[[#This Row],[Year Founded]]</f>
        <v>3</v>
      </c>
      <c r="O12" s="3">
        <f t="shared" si="0"/>
        <v>2</v>
      </c>
      <c r="P12" s="9">
        <f>Table1[[#This Row],[Valuation in billions]]/Table1[[#This Row],[Funding in billion]]</f>
        <v>16.5</v>
      </c>
      <c r="Q12" t="s">
        <v>1471</v>
      </c>
      <c r="R12" t="s">
        <v>1465</v>
      </c>
      <c r="S12" t="s">
        <v>1472</v>
      </c>
    </row>
    <row r="13" spans="1:20" x14ac:dyDescent="0.25">
      <c r="A13" t="s">
        <v>45</v>
      </c>
      <c r="B13" s="4">
        <v>32</v>
      </c>
      <c r="C13" s="5">
        <v>43399</v>
      </c>
      <c r="D13" s="1">
        <v>43399</v>
      </c>
      <c r="E13" s="8" t="s">
        <v>15</v>
      </c>
      <c r="F13" t="s">
        <v>46</v>
      </c>
      <c r="G13" t="s">
        <v>17</v>
      </c>
      <c r="H13" t="s">
        <v>18</v>
      </c>
      <c r="I13">
        <v>1991</v>
      </c>
      <c r="K13" s="4">
        <v>7</v>
      </c>
      <c r="L13" s="3" t="s">
        <v>1445</v>
      </c>
      <c r="M13" s="4">
        <v>2018</v>
      </c>
      <c r="N13" s="4">
        <f>Table1[[#This Row],[Column33]]-Table1[[#This Row],[Year Founded]]</f>
        <v>27</v>
      </c>
      <c r="O13" s="3">
        <f t="shared" si="0"/>
        <v>7</v>
      </c>
      <c r="P13" s="9">
        <f>Table1[[#This Row],[Valuation in billions]]/Table1[[#This Row],[Funding in billion]]</f>
        <v>4.5714285714285712</v>
      </c>
      <c r="Q13" t="s">
        <v>1473</v>
      </c>
      <c r="R13" t="s">
        <v>1474</v>
      </c>
      <c r="S13" t="s">
        <v>1475</v>
      </c>
    </row>
    <row r="14" spans="1:20" x14ac:dyDescent="0.25">
      <c r="A14" t="s">
        <v>47</v>
      </c>
      <c r="B14" s="4">
        <v>32</v>
      </c>
      <c r="C14" s="5">
        <v>44397</v>
      </c>
      <c r="D14" s="1">
        <v>44397</v>
      </c>
      <c r="E14" s="8" t="s">
        <v>23</v>
      </c>
      <c r="F14" t="s">
        <v>48</v>
      </c>
      <c r="G14" t="s">
        <v>48</v>
      </c>
      <c r="H14" t="s">
        <v>18</v>
      </c>
      <c r="I14">
        <v>2018</v>
      </c>
      <c r="K14" s="4">
        <v>2</v>
      </c>
      <c r="L14" s="3" t="s">
        <v>1445</v>
      </c>
      <c r="M14" s="4">
        <v>2021</v>
      </c>
      <c r="N14" s="4">
        <f>Table1[[#This Row],[Column33]]-Table1[[#This Row],[Year Founded]]</f>
        <v>3</v>
      </c>
      <c r="O14" s="3">
        <f t="shared" si="0"/>
        <v>2</v>
      </c>
      <c r="P14" s="9">
        <f>Table1[[#This Row],[Valuation in billions]]/Table1[[#This Row],[Funding in billion]]</f>
        <v>16</v>
      </c>
      <c r="Q14" t="s">
        <v>363</v>
      </c>
      <c r="R14" t="s">
        <v>1476</v>
      </c>
      <c r="S14" t="s">
        <v>1477</v>
      </c>
    </row>
    <row r="15" spans="1:20" x14ac:dyDescent="0.25">
      <c r="A15" t="s">
        <v>49</v>
      </c>
      <c r="B15" s="4">
        <v>27</v>
      </c>
      <c r="C15" s="5">
        <v>41066</v>
      </c>
      <c r="D15" s="1">
        <v>41066</v>
      </c>
      <c r="E15" s="8" t="s">
        <v>20</v>
      </c>
      <c r="F15" t="s">
        <v>50</v>
      </c>
      <c r="G15" t="s">
        <v>17</v>
      </c>
      <c r="H15" t="s">
        <v>18</v>
      </c>
      <c r="I15">
        <v>2002</v>
      </c>
      <c r="K15" s="4">
        <v>4</v>
      </c>
      <c r="L15" s="3" t="s">
        <v>1445</v>
      </c>
      <c r="M15" s="4">
        <v>2012</v>
      </c>
      <c r="N15" s="4">
        <f>Table1[[#This Row],[Column33]]-Table1[[#This Row],[Year Founded]]</f>
        <v>10</v>
      </c>
      <c r="O15" s="3">
        <f t="shared" si="0"/>
        <v>4</v>
      </c>
      <c r="P15" s="9">
        <f>Table1[[#This Row],[Valuation in billions]]/Table1[[#This Row],[Funding in billion]]</f>
        <v>6.75</v>
      </c>
      <c r="Q15" t="s">
        <v>560</v>
      </c>
      <c r="R15" t="s">
        <v>1478</v>
      </c>
      <c r="S15" t="s">
        <v>1479</v>
      </c>
    </row>
    <row r="16" spans="1:20" x14ac:dyDescent="0.25">
      <c r="A16" t="s">
        <v>51</v>
      </c>
      <c r="B16" s="4">
        <v>25</v>
      </c>
      <c r="C16" s="5">
        <v>43529</v>
      </c>
      <c r="D16" s="1">
        <v>43529</v>
      </c>
      <c r="E16" s="8" t="s">
        <v>23</v>
      </c>
      <c r="F16" t="s">
        <v>24</v>
      </c>
      <c r="G16" t="s">
        <v>17</v>
      </c>
      <c r="H16" t="s">
        <v>18</v>
      </c>
      <c r="I16">
        <v>2013</v>
      </c>
      <c r="K16" s="4">
        <v>2</v>
      </c>
      <c r="L16" s="3" t="s">
        <v>1445</v>
      </c>
      <c r="M16" s="4">
        <v>2019</v>
      </c>
      <c r="N16" s="4">
        <f>Table1[[#This Row],[Column33]]-Table1[[#This Row],[Year Founded]]</f>
        <v>6</v>
      </c>
      <c r="O16" s="3">
        <f t="shared" si="0"/>
        <v>2</v>
      </c>
      <c r="P16" s="9">
        <f>Table1[[#This Row],[Valuation in billions]]/Table1[[#This Row],[Funding in billion]]</f>
        <v>12.5</v>
      </c>
      <c r="Q16" t="s">
        <v>1480</v>
      </c>
      <c r="R16" t="s">
        <v>1481</v>
      </c>
      <c r="S16" t="s">
        <v>1482</v>
      </c>
    </row>
    <row r="17" spans="1:19" x14ac:dyDescent="0.25">
      <c r="A17" t="s">
        <v>52</v>
      </c>
      <c r="B17" s="4">
        <v>22</v>
      </c>
      <c r="C17" s="5">
        <v>42941</v>
      </c>
      <c r="D17" s="1">
        <v>42941</v>
      </c>
      <c r="E17" s="8" t="s">
        <v>53</v>
      </c>
      <c r="F17" t="s">
        <v>781</v>
      </c>
      <c r="G17" t="s">
        <v>54</v>
      </c>
      <c r="H17" t="s">
        <v>13</v>
      </c>
      <c r="I17">
        <v>2008</v>
      </c>
      <c r="K17" s="4">
        <v>4</v>
      </c>
      <c r="L17" s="3" t="s">
        <v>1445</v>
      </c>
      <c r="M17" s="4">
        <v>2017</v>
      </c>
      <c r="N17" s="4">
        <f>Table1[[#This Row],[Column33]]-Table1[[#This Row],[Year Founded]]</f>
        <v>9</v>
      </c>
      <c r="O17" s="3">
        <f t="shared" si="0"/>
        <v>4</v>
      </c>
      <c r="P17" s="9">
        <f>Table1[[#This Row],[Valuation in billions]]/Table1[[#This Row],[Funding in billion]]</f>
        <v>5.5</v>
      </c>
      <c r="Q17" t="s">
        <v>1473</v>
      </c>
      <c r="R17" t="s">
        <v>1483</v>
      </c>
      <c r="S17" t="s">
        <v>1484</v>
      </c>
    </row>
    <row r="18" spans="1:19" x14ac:dyDescent="0.25">
      <c r="A18" t="s">
        <v>55</v>
      </c>
      <c r="B18" s="4">
        <v>20</v>
      </c>
      <c r="C18" s="5">
        <v>44293</v>
      </c>
      <c r="D18" s="1">
        <v>44293</v>
      </c>
      <c r="E18" s="8" t="s">
        <v>38</v>
      </c>
      <c r="F18" t="s">
        <v>56</v>
      </c>
      <c r="G18" t="s">
        <v>57</v>
      </c>
      <c r="H18" t="s">
        <v>13</v>
      </c>
      <c r="I18">
        <v>2015</v>
      </c>
      <c r="K18" s="4">
        <v>5</v>
      </c>
      <c r="L18" s="3" t="s">
        <v>1445</v>
      </c>
      <c r="M18" s="4">
        <v>2021</v>
      </c>
      <c r="N18" s="4">
        <f>Table1[[#This Row],[Column33]]-Table1[[#This Row],[Year Founded]]</f>
        <v>6</v>
      </c>
      <c r="O18" s="3">
        <f t="shared" si="0"/>
        <v>5</v>
      </c>
      <c r="P18" s="9">
        <f>Table1[[#This Row],[Valuation in billions]]/Table1[[#This Row],[Funding in billion]]</f>
        <v>4</v>
      </c>
      <c r="Q18" t="s">
        <v>1485</v>
      </c>
      <c r="R18" t="s">
        <v>1486</v>
      </c>
      <c r="S18" t="s">
        <v>1455</v>
      </c>
    </row>
    <row r="19" spans="1:19" x14ac:dyDescent="0.25">
      <c r="A19" t="s">
        <v>58</v>
      </c>
      <c r="B19" s="4">
        <v>20</v>
      </c>
      <c r="C19" s="5">
        <v>42460</v>
      </c>
      <c r="D19" s="1">
        <v>42460</v>
      </c>
      <c r="E19" s="8" t="s">
        <v>20</v>
      </c>
      <c r="F19" t="s">
        <v>59</v>
      </c>
      <c r="G19" t="s">
        <v>12</v>
      </c>
      <c r="H19" t="s">
        <v>13</v>
      </c>
      <c r="I19">
        <v>2013</v>
      </c>
      <c r="K19" s="4">
        <v>918</v>
      </c>
      <c r="L19" s="3" t="s">
        <v>1446</v>
      </c>
      <c r="M19" s="4">
        <v>2016</v>
      </c>
      <c r="N19" s="4">
        <f>Table1[[#This Row],[Column33]]-Table1[[#This Row],[Year Founded]]</f>
        <v>3</v>
      </c>
      <c r="O19" s="3">
        <f t="shared" si="0"/>
        <v>0.91800000000000004</v>
      </c>
      <c r="P19" s="9">
        <f>Table1[[#This Row],[Valuation in billions]]/Table1[[#This Row],[Funding in billion]]</f>
        <v>21.786492374727668</v>
      </c>
      <c r="Q19" t="s">
        <v>1487</v>
      </c>
      <c r="R19" t="s">
        <v>1488</v>
      </c>
      <c r="S19" t="s">
        <v>1489</v>
      </c>
    </row>
    <row r="20" spans="1:19" x14ac:dyDescent="0.25">
      <c r="A20" t="s">
        <v>60</v>
      </c>
      <c r="B20" s="4">
        <v>18</v>
      </c>
      <c r="C20" s="5">
        <v>44566</v>
      </c>
      <c r="D20" s="1">
        <v>44566</v>
      </c>
      <c r="E20" s="8" t="s">
        <v>30</v>
      </c>
      <c r="F20" t="s">
        <v>24</v>
      </c>
      <c r="G20" t="s">
        <v>17</v>
      </c>
      <c r="H20" t="s">
        <v>18</v>
      </c>
      <c r="I20">
        <v>2011</v>
      </c>
      <c r="K20" s="4">
        <v>476</v>
      </c>
      <c r="L20" s="3" t="s">
        <v>1446</v>
      </c>
      <c r="M20" s="4">
        <v>2022</v>
      </c>
      <c r="N20" s="4">
        <f>Table1[[#This Row],[Column33]]-Table1[[#This Row],[Year Founded]]</f>
        <v>11</v>
      </c>
      <c r="O20" s="3">
        <f t="shared" si="0"/>
        <v>0.47599999999999998</v>
      </c>
      <c r="P20" s="9">
        <f>Table1[[#This Row],[Valuation in billions]]/Table1[[#This Row],[Funding in billion]]</f>
        <v>37.815126050420169</v>
      </c>
      <c r="Q20" t="s">
        <v>1490</v>
      </c>
      <c r="R20" t="s">
        <v>1491</v>
      </c>
      <c r="S20" t="s">
        <v>1492</v>
      </c>
    </row>
    <row r="21" spans="1:19" x14ac:dyDescent="0.25">
      <c r="A21" t="s">
        <v>61</v>
      </c>
      <c r="B21" s="4">
        <v>17</v>
      </c>
      <c r="C21" s="5">
        <v>42886</v>
      </c>
      <c r="D21" s="1">
        <v>42886</v>
      </c>
      <c r="E21" s="8" t="s">
        <v>53</v>
      </c>
      <c r="F21" t="s">
        <v>11</v>
      </c>
      <c r="G21" t="s">
        <v>12</v>
      </c>
      <c r="H21" t="s">
        <v>13</v>
      </c>
      <c r="I21">
        <v>2012</v>
      </c>
      <c r="K21" s="4">
        <v>4</v>
      </c>
      <c r="L21" s="3" t="s">
        <v>1445</v>
      </c>
      <c r="M21" s="4">
        <v>2017</v>
      </c>
      <c r="N21" s="4">
        <f>Table1[[#This Row],[Column33]]-Table1[[#This Row],[Year Founded]]</f>
        <v>5</v>
      </c>
      <c r="O21" s="3">
        <f t="shared" si="0"/>
        <v>4</v>
      </c>
      <c r="P21" s="9">
        <f>Table1[[#This Row],[Valuation in billions]]/Table1[[#This Row],[Funding in billion]]</f>
        <v>4.25</v>
      </c>
      <c r="Q21" t="s">
        <v>1473</v>
      </c>
      <c r="R21" t="s">
        <v>1493</v>
      </c>
      <c r="S21" t="s">
        <v>1494</v>
      </c>
    </row>
    <row r="22" spans="1:19" x14ac:dyDescent="0.25">
      <c r="A22" t="s">
        <v>62</v>
      </c>
      <c r="B22" s="4">
        <v>15</v>
      </c>
      <c r="C22" s="5">
        <v>43802</v>
      </c>
      <c r="D22" s="1">
        <v>43802</v>
      </c>
      <c r="E22" s="8" t="s">
        <v>23</v>
      </c>
      <c r="F22" t="s">
        <v>35</v>
      </c>
      <c r="G22" t="s">
        <v>36</v>
      </c>
      <c r="H22" t="s">
        <v>28</v>
      </c>
      <c r="I22">
        <v>2016</v>
      </c>
      <c r="K22" s="4">
        <v>770</v>
      </c>
      <c r="L22" s="3" t="s">
        <v>1446</v>
      </c>
      <c r="M22" s="4">
        <v>2019</v>
      </c>
      <c r="N22" s="4">
        <f>Table1[[#This Row],[Column33]]-Table1[[#This Row],[Year Founded]]</f>
        <v>3</v>
      </c>
      <c r="O22" s="3">
        <f t="shared" si="0"/>
        <v>0.77</v>
      </c>
      <c r="P22" s="9">
        <f>Table1[[#This Row],[Valuation in billions]]/Table1[[#This Row],[Funding in billion]]</f>
        <v>19.480519480519479</v>
      </c>
      <c r="Q22" t="s">
        <v>1495</v>
      </c>
      <c r="R22" t="s">
        <v>1496</v>
      </c>
      <c r="S22" t="s">
        <v>1497</v>
      </c>
    </row>
    <row r="23" spans="1:19" x14ac:dyDescent="0.25">
      <c r="A23" t="s">
        <v>63</v>
      </c>
      <c r="B23" s="4">
        <v>15</v>
      </c>
      <c r="C23" s="5">
        <v>43210</v>
      </c>
      <c r="D23" s="1">
        <v>43210</v>
      </c>
      <c r="E23" s="8" t="s">
        <v>30</v>
      </c>
      <c r="F23" t="s">
        <v>24</v>
      </c>
      <c r="G23" t="s">
        <v>17</v>
      </c>
      <c r="H23" t="s">
        <v>18</v>
      </c>
      <c r="I23">
        <v>2012</v>
      </c>
      <c r="K23" s="4">
        <v>979</v>
      </c>
      <c r="L23" s="3" t="s">
        <v>1446</v>
      </c>
      <c r="M23" s="4">
        <v>2018</v>
      </c>
      <c r="N23" s="4">
        <f>Table1[[#This Row],[Column33]]-Table1[[#This Row],[Year Founded]]</f>
        <v>6</v>
      </c>
      <c r="O23" s="3">
        <f t="shared" si="0"/>
        <v>0.97899999999999998</v>
      </c>
      <c r="P23" s="9">
        <f>Table1[[#This Row],[Valuation in billions]]/Table1[[#This Row],[Funding in billion]]</f>
        <v>15.321756894790603</v>
      </c>
      <c r="Q23" t="s">
        <v>1498</v>
      </c>
      <c r="R23" t="s">
        <v>1499</v>
      </c>
      <c r="S23" t="s">
        <v>1500</v>
      </c>
    </row>
    <row r="24" spans="1:19" x14ac:dyDescent="0.25">
      <c r="A24" t="s">
        <v>64</v>
      </c>
      <c r="B24" s="4">
        <v>15</v>
      </c>
      <c r="C24" s="5">
        <v>43891</v>
      </c>
      <c r="D24" s="1">
        <v>43891</v>
      </c>
      <c r="E24" s="8" t="s">
        <v>40</v>
      </c>
      <c r="F24" t="s">
        <v>11</v>
      </c>
      <c r="G24" t="s">
        <v>12</v>
      </c>
      <c r="H24" t="s">
        <v>13</v>
      </c>
      <c r="I24">
        <v>2016</v>
      </c>
      <c r="K24" s="4">
        <v>721</v>
      </c>
      <c r="L24" s="3" t="s">
        <v>1446</v>
      </c>
      <c r="M24" s="4">
        <v>2020</v>
      </c>
      <c r="N24" s="4">
        <f>Table1[[#This Row],[Column33]]-Table1[[#This Row],[Year Founded]]</f>
        <v>4</v>
      </c>
      <c r="O24" s="3">
        <f t="shared" si="0"/>
        <v>0.72099999999999997</v>
      </c>
      <c r="P24" s="9">
        <f>Table1[[#This Row],[Valuation in billions]]/Table1[[#This Row],[Funding in billion]]</f>
        <v>20.804438280166437</v>
      </c>
      <c r="Q24" t="s">
        <v>1448</v>
      </c>
      <c r="R24" t="s">
        <v>1501</v>
      </c>
      <c r="S24" t="s">
        <v>1502</v>
      </c>
    </row>
    <row r="25" spans="1:19" x14ac:dyDescent="0.25">
      <c r="A25" t="s">
        <v>65</v>
      </c>
      <c r="B25" s="4">
        <v>15</v>
      </c>
      <c r="C25" s="5">
        <v>44112</v>
      </c>
      <c r="D25" s="1">
        <v>44112</v>
      </c>
      <c r="E25" s="8" t="s">
        <v>20</v>
      </c>
      <c r="F25" t="s">
        <v>66</v>
      </c>
      <c r="G25" t="s">
        <v>17</v>
      </c>
      <c r="H25" t="s">
        <v>18</v>
      </c>
      <c r="I25">
        <v>2013</v>
      </c>
      <c r="K25" s="4">
        <v>3</v>
      </c>
      <c r="L25" s="3" t="s">
        <v>1445</v>
      </c>
      <c r="M25" s="4">
        <v>2020</v>
      </c>
      <c r="N25" s="4">
        <f>Table1[[#This Row],[Column33]]-Table1[[#This Row],[Year Founded]]</f>
        <v>7</v>
      </c>
      <c r="O25" s="3">
        <f t="shared" si="0"/>
        <v>3</v>
      </c>
      <c r="P25" s="9">
        <f>Table1[[#This Row],[Valuation in billions]]/Table1[[#This Row],[Funding in billion]]</f>
        <v>5</v>
      </c>
      <c r="Q25" t="s">
        <v>1490</v>
      </c>
      <c r="R25" t="s">
        <v>1451</v>
      </c>
      <c r="S25" t="s">
        <v>1503</v>
      </c>
    </row>
    <row r="26" spans="1:19" x14ac:dyDescent="0.25">
      <c r="A26" t="s">
        <v>67</v>
      </c>
      <c r="B26" s="4">
        <v>14</v>
      </c>
      <c r="C26" s="5">
        <v>44244</v>
      </c>
      <c r="D26" s="1">
        <v>44244</v>
      </c>
      <c r="E26" s="8" t="s">
        <v>23</v>
      </c>
      <c r="F26" t="s">
        <v>35</v>
      </c>
      <c r="G26" t="s">
        <v>36</v>
      </c>
      <c r="H26" t="s">
        <v>28</v>
      </c>
      <c r="I26">
        <v>2011</v>
      </c>
      <c r="K26" s="4">
        <v>490</v>
      </c>
      <c r="L26" s="3" t="s">
        <v>1446</v>
      </c>
      <c r="M26" s="4">
        <v>2021</v>
      </c>
      <c r="N26" s="4">
        <f>Table1[[#This Row],[Column33]]-Table1[[#This Row],[Year Founded]]</f>
        <v>10</v>
      </c>
      <c r="O26" s="3">
        <f t="shared" si="0"/>
        <v>0.49</v>
      </c>
      <c r="P26" s="9">
        <f>Table1[[#This Row],[Valuation in billions]]/Table1[[#This Row],[Funding in billion]]</f>
        <v>28.571428571428573</v>
      </c>
      <c r="Q26" t="s">
        <v>1504</v>
      </c>
      <c r="R26" t="s">
        <v>1505</v>
      </c>
      <c r="S26" t="s">
        <v>1506</v>
      </c>
    </row>
    <row r="27" spans="1:19" x14ac:dyDescent="0.25">
      <c r="A27" t="s">
        <v>68</v>
      </c>
      <c r="B27" s="4">
        <v>13</v>
      </c>
      <c r="C27" s="5">
        <v>43445</v>
      </c>
      <c r="D27" s="1">
        <v>43445</v>
      </c>
      <c r="E27" s="8" t="s">
        <v>23</v>
      </c>
      <c r="F27" t="s">
        <v>24</v>
      </c>
      <c r="G27" t="s">
        <v>17</v>
      </c>
      <c r="H27" t="s">
        <v>18</v>
      </c>
      <c r="I27">
        <v>2012</v>
      </c>
      <c r="K27" s="4">
        <v>734</v>
      </c>
      <c r="L27" s="3" t="s">
        <v>1446</v>
      </c>
      <c r="M27" s="4">
        <v>2018</v>
      </c>
      <c r="N27" s="4">
        <f>Table1[[#This Row],[Column33]]-Table1[[#This Row],[Year Founded]]</f>
        <v>6</v>
      </c>
      <c r="O27" s="3">
        <f t="shared" si="0"/>
        <v>0.73399999999999999</v>
      </c>
      <c r="P27" s="9">
        <f>Table1[[#This Row],[Valuation in billions]]/Table1[[#This Row],[Funding in billion]]</f>
        <v>17.711171662125341</v>
      </c>
      <c r="Q27" t="s">
        <v>1507</v>
      </c>
      <c r="R27" t="s">
        <v>1508</v>
      </c>
      <c r="S27" t="s">
        <v>1509</v>
      </c>
    </row>
    <row r="28" spans="1:19" x14ac:dyDescent="0.25">
      <c r="A28" t="s">
        <v>69</v>
      </c>
      <c r="B28" s="4">
        <v>13</v>
      </c>
      <c r="C28" s="5">
        <v>43389</v>
      </c>
      <c r="D28" s="1">
        <v>43389</v>
      </c>
      <c r="E28" s="8" t="s">
        <v>70</v>
      </c>
      <c r="F28" t="s">
        <v>71</v>
      </c>
      <c r="G28" t="s">
        <v>17</v>
      </c>
      <c r="H28" t="s">
        <v>18</v>
      </c>
      <c r="I28">
        <v>2017</v>
      </c>
      <c r="K28" s="4">
        <v>2</v>
      </c>
      <c r="L28" s="3" t="s">
        <v>1445</v>
      </c>
      <c r="M28" s="4">
        <v>2018</v>
      </c>
      <c r="N28" s="4">
        <f>Table1[[#This Row],[Column33]]-Table1[[#This Row],[Year Founded]]</f>
        <v>1</v>
      </c>
      <c r="O28" s="3">
        <f t="shared" si="0"/>
        <v>2</v>
      </c>
      <c r="P28" s="9">
        <f>Table1[[#This Row],[Valuation in billions]]/Table1[[#This Row],[Funding in billion]]</f>
        <v>6.5</v>
      </c>
      <c r="Q28" t="s">
        <v>1468</v>
      </c>
      <c r="R28" t="s">
        <v>1510</v>
      </c>
      <c r="S28" t="s">
        <v>1511</v>
      </c>
    </row>
    <row r="29" spans="1:19" x14ac:dyDescent="0.25">
      <c r="A29" t="s">
        <v>72</v>
      </c>
      <c r="B29" s="4">
        <v>13</v>
      </c>
      <c r="C29" s="5">
        <v>44397</v>
      </c>
      <c r="D29" s="1">
        <v>44397</v>
      </c>
      <c r="E29" s="8" t="s">
        <v>20</v>
      </c>
      <c r="F29" t="s">
        <v>73</v>
      </c>
      <c r="G29" t="s">
        <v>17</v>
      </c>
      <c r="H29" t="s">
        <v>18</v>
      </c>
      <c r="I29">
        <v>2017</v>
      </c>
      <c r="K29" s="4">
        <v>427</v>
      </c>
      <c r="L29" s="3" t="s">
        <v>1446</v>
      </c>
      <c r="M29" s="4">
        <v>2021</v>
      </c>
      <c r="N29" s="4">
        <f>Table1[[#This Row],[Column33]]-Table1[[#This Row],[Year Founded]]</f>
        <v>4</v>
      </c>
      <c r="O29" s="3">
        <f t="shared" si="0"/>
        <v>0.42699999999999999</v>
      </c>
      <c r="P29" s="9">
        <f>Table1[[#This Row],[Valuation in billions]]/Table1[[#This Row],[Funding in billion]]</f>
        <v>30.444964871194379</v>
      </c>
      <c r="Q29" t="s">
        <v>1468</v>
      </c>
      <c r="R29" t="s">
        <v>1512</v>
      </c>
      <c r="S29" t="s">
        <v>1513</v>
      </c>
    </row>
    <row r="30" spans="1:19" x14ac:dyDescent="0.25">
      <c r="A30" t="s">
        <v>74</v>
      </c>
      <c r="B30" s="4">
        <v>13</v>
      </c>
      <c r="C30" s="5">
        <v>43748</v>
      </c>
      <c r="D30" s="1">
        <v>43748</v>
      </c>
      <c r="E30" s="8" t="s">
        <v>30</v>
      </c>
      <c r="F30" t="s">
        <v>24</v>
      </c>
      <c r="G30" t="s">
        <v>17</v>
      </c>
      <c r="H30" t="s">
        <v>18</v>
      </c>
      <c r="I30">
        <v>2009</v>
      </c>
      <c r="K30" s="4">
        <v>400</v>
      </c>
      <c r="L30" s="3" t="s">
        <v>1446</v>
      </c>
      <c r="M30" s="4">
        <v>2019</v>
      </c>
      <c r="N30" s="4">
        <f>Table1[[#This Row],[Column33]]-Table1[[#This Row],[Year Founded]]</f>
        <v>10</v>
      </c>
      <c r="O30" s="3">
        <f t="shared" si="0"/>
        <v>0.4</v>
      </c>
      <c r="P30" s="9">
        <f>Table1[[#This Row],[Valuation in billions]]/Table1[[#This Row],[Funding in billion]]</f>
        <v>32.5</v>
      </c>
      <c r="Q30" t="s">
        <v>1514</v>
      </c>
      <c r="R30" t="s">
        <v>1515</v>
      </c>
      <c r="S30" t="s">
        <v>1516</v>
      </c>
    </row>
    <row r="31" spans="1:19" x14ac:dyDescent="0.25">
      <c r="A31" t="s">
        <v>75</v>
      </c>
      <c r="B31" s="4">
        <v>12</v>
      </c>
      <c r="C31" s="5">
        <v>43658</v>
      </c>
      <c r="D31" s="1">
        <v>43658</v>
      </c>
      <c r="E31" s="8" t="s">
        <v>10</v>
      </c>
      <c r="F31" t="s">
        <v>76</v>
      </c>
      <c r="G31" t="s">
        <v>17</v>
      </c>
      <c r="H31" t="s">
        <v>18</v>
      </c>
      <c r="I31">
        <v>2016</v>
      </c>
      <c r="K31" s="4">
        <v>4</v>
      </c>
      <c r="L31" s="3" t="s">
        <v>1445</v>
      </c>
      <c r="M31" s="4">
        <v>2019</v>
      </c>
      <c r="N31" s="4">
        <f>Table1[[#This Row],[Column33]]-Table1[[#This Row],[Year Founded]]</f>
        <v>3</v>
      </c>
      <c r="O31" s="3">
        <f t="shared" si="0"/>
        <v>4</v>
      </c>
      <c r="P31" s="9">
        <f>Table1[[#This Row],[Valuation in billions]]/Table1[[#This Row],[Funding in billion]]</f>
        <v>3</v>
      </c>
      <c r="Q31" t="s">
        <v>1517</v>
      </c>
      <c r="R31" t="s">
        <v>1518</v>
      </c>
    </row>
    <row r="32" spans="1:19" x14ac:dyDescent="0.25">
      <c r="A32" t="s">
        <v>77</v>
      </c>
      <c r="B32" s="4">
        <v>12</v>
      </c>
      <c r="C32" s="5">
        <v>43628</v>
      </c>
      <c r="D32" s="1">
        <v>43628</v>
      </c>
      <c r="E32" s="8" t="s">
        <v>15</v>
      </c>
      <c r="F32" t="s">
        <v>26</v>
      </c>
      <c r="G32" t="s">
        <v>27</v>
      </c>
      <c r="H32" t="s">
        <v>28</v>
      </c>
      <c r="I32">
        <v>2016</v>
      </c>
      <c r="K32" s="4">
        <v>4</v>
      </c>
      <c r="L32" s="3" t="s">
        <v>1445</v>
      </c>
      <c r="M32" s="4">
        <v>2019</v>
      </c>
      <c r="N32" s="4">
        <f>Table1[[#This Row],[Column33]]-Table1[[#This Row],[Year Founded]]</f>
        <v>3</v>
      </c>
      <c r="O32" s="3">
        <f t="shared" si="0"/>
        <v>4</v>
      </c>
      <c r="P32" s="9">
        <f>Table1[[#This Row],[Valuation in billions]]/Table1[[#This Row],[Funding in billion]]</f>
        <v>3</v>
      </c>
      <c r="Q32" t="s">
        <v>1519</v>
      </c>
      <c r="R32" t="s">
        <v>1520</v>
      </c>
      <c r="S32" t="s">
        <v>1521</v>
      </c>
    </row>
    <row r="33" spans="1:19" x14ac:dyDescent="0.25">
      <c r="A33" t="s">
        <v>78</v>
      </c>
      <c r="B33" s="4">
        <v>12</v>
      </c>
      <c r="C33" s="5">
        <v>43768</v>
      </c>
      <c r="D33" s="1">
        <v>43768</v>
      </c>
      <c r="E33" s="8" t="s">
        <v>10</v>
      </c>
      <c r="F33" t="s">
        <v>24</v>
      </c>
      <c r="G33" t="s">
        <v>17</v>
      </c>
      <c r="H33" t="s">
        <v>18</v>
      </c>
      <c r="I33">
        <v>2017</v>
      </c>
      <c r="K33" s="4">
        <v>1</v>
      </c>
      <c r="L33" s="3" t="s">
        <v>1445</v>
      </c>
      <c r="M33" s="4">
        <v>2019</v>
      </c>
      <c r="N33" s="4">
        <f>Table1[[#This Row],[Column33]]-Table1[[#This Row],[Year Founded]]</f>
        <v>2</v>
      </c>
      <c r="O33" s="3">
        <f t="shared" si="0"/>
        <v>1</v>
      </c>
      <c r="P33" s="9">
        <f>Table1[[#This Row],[Valuation in billions]]/Table1[[#This Row],[Funding in billion]]</f>
        <v>12</v>
      </c>
      <c r="Q33" t="s">
        <v>403</v>
      </c>
      <c r="R33" t="s">
        <v>1522</v>
      </c>
      <c r="S33" t="s">
        <v>1460</v>
      </c>
    </row>
    <row r="34" spans="1:19" x14ac:dyDescent="0.25">
      <c r="A34" t="s">
        <v>79</v>
      </c>
      <c r="B34" s="4">
        <v>12</v>
      </c>
      <c r="C34" s="5">
        <v>43419</v>
      </c>
      <c r="D34" s="1">
        <v>43419</v>
      </c>
      <c r="E34" s="8" t="s">
        <v>30</v>
      </c>
      <c r="F34" t="s">
        <v>24</v>
      </c>
      <c r="G34" t="s">
        <v>17</v>
      </c>
      <c r="H34" t="s">
        <v>18</v>
      </c>
      <c r="I34">
        <v>2013</v>
      </c>
      <c r="K34" s="4">
        <v>1</v>
      </c>
      <c r="L34" s="3" t="s">
        <v>1445</v>
      </c>
      <c r="M34" s="4">
        <v>2018</v>
      </c>
      <c r="N34" s="4">
        <f>Table1[[#This Row],[Column33]]-Table1[[#This Row],[Year Founded]]</f>
        <v>5</v>
      </c>
      <c r="O34" s="3">
        <f t="shared" si="0"/>
        <v>1</v>
      </c>
      <c r="P34" s="9">
        <f>Table1[[#This Row],[Valuation in billions]]/Table1[[#This Row],[Funding in billion]]</f>
        <v>12</v>
      </c>
      <c r="Q34" t="s">
        <v>1523</v>
      </c>
      <c r="R34" t="s">
        <v>1524</v>
      </c>
      <c r="S34" t="s">
        <v>1525</v>
      </c>
    </row>
    <row r="35" spans="1:19" x14ac:dyDescent="0.25">
      <c r="A35" t="s">
        <v>80</v>
      </c>
      <c r="B35" s="4">
        <v>12</v>
      </c>
      <c r="C35" s="5">
        <v>43378</v>
      </c>
      <c r="D35" s="1">
        <v>43378</v>
      </c>
      <c r="E35" s="8" t="s">
        <v>23</v>
      </c>
      <c r="F35" t="s">
        <v>24</v>
      </c>
      <c r="G35" t="s">
        <v>17</v>
      </c>
      <c r="H35" t="s">
        <v>18</v>
      </c>
      <c r="I35">
        <v>2017</v>
      </c>
      <c r="K35" s="4">
        <v>1</v>
      </c>
      <c r="L35" s="3" t="s">
        <v>1445</v>
      </c>
      <c r="M35" s="4">
        <v>2018</v>
      </c>
      <c r="N35" s="4">
        <f>Table1[[#This Row],[Column33]]-Table1[[#This Row],[Year Founded]]</f>
        <v>1</v>
      </c>
      <c r="O35" s="3">
        <f t="shared" si="0"/>
        <v>1</v>
      </c>
      <c r="P35" s="9">
        <f>Table1[[#This Row],[Valuation in billions]]/Table1[[#This Row],[Funding in billion]]</f>
        <v>12</v>
      </c>
      <c r="Q35" t="s">
        <v>1526</v>
      </c>
      <c r="R35" t="s">
        <v>1472</v>
      </c>
      <c r="S35" t="s">
        <v>1527</v>
      </c>
    </row>
    <row r="36" spans="1:19" x14ac:dyDescent="0.25">
      <c r="A36" t="s">
        <v>81</v>
      </c>
      <c r="B36" s="4">
        <v>12</v>
      </c>
      <c r="C36" s="5">
        <v>44281</v>
      </c>
      <c r="D36" s="1">
        <v>44281</v>
      </c>
      <c r="E36" s="8" t="s">
        <v>20</v>
      </c>
      <c r="F36" t="s">
        <v>82</v>
      </c>
      <c r="G36" t="s">
        <v>83</v>
      </c>
      <c r="H36" t="s">
        <v>28</v>
      </c>
      <c r="I36">
        <v>2015</v>
      </c>
      <c r="K36" s="4">
        <v>2</v>
      </c>
      <c r="L36" s="3" t="s">
        <v>1445</v>
      </c>
      <c r="M36" s="4">
        <v>2021</v>
      </c>
      <c r="N36" s="4">
        <f>Table1[[#This Row],[Column33]]-Table1[[#This Row],[Year Founded]]</f>
        <v>6</v>
      </c>
      <c r="O36" s="3">
        <f t="shared" si="0"/>
        <v>2</v>
      </c>
      <c r="P36" s="9">
        <f>Table1[[#This Row],[Valuation in billions]]/Table1[[#This Row],[Funding in billion]]</f>
        <v>6</v>
      </c>
      <c r="Q36" t="s">
        <v>41</v>
      </c>
      <c r="R36" t="s">
        <v>1460</v>
      </c>
      <c r="S36" t="s">
        <v>1528</v>
      </c>
    </row>
    <row r="37" spans="1:19" x14ac:dyDescent="0.25">
      <c r="A37" t="s">
        <v>84</v>
      </c>
      <c r="B37" s="4">
        <v>12</v>
      </c>
      <c r="C37" s="5">
        <v>43318</v>
      </c>
      <c r="D37" s="1">
        <v>43318</v>
      </c>
      <c r="E37" s="8" t="s">
        <v>70</v>
      </c>
      <c r="F37" t="s">
        <v>85</v>
      </c>
      <c r="G37" t="s">
        <v>17</v>
      </c>
      <c r="H37" t="s">
        <v>18</v>
      </c>
      <c r="I37">
        <v>2008</v>
      </c>
      <c r="K37" s="4">
        <v>799</v>
      </c>
      <c r="L37" s="3" t="s">
        <v>1446</v>
      </c>
      <c r="M37" s="4">
        <v>2018</v>
      </c>
      <c r="N37" s="4">
        <f>Table1[[#This Row],[Column33]]-Table1[[#This Row],[Year Founded]]</f>
        <v>10</v>
      </c>
      <c r="O37" s="3">
        <f t="shared" si="0"/>
        <v>0.79900000000000004</v>
      </c>
      <c r="P37" s="9">
        <f>Table1[[#This Row],[Valuation in billions]]/Table1[[#This Row],[Funding in billion]]</f>
        <v>15.018773466833542</v>
      </c>
      <c r="Q37" t="s">
        <v>1529</v>
      </c>
      <c r="R37" t="s">
        <v>1530</v>
      </c>
    </row>
    <row r="38" spans="1:19" x14ac:dyDescent="0.25">
      <c r="A38" t="s">
        <v>86</v>
      </c>
      <c r="B38" s="4">
        <v>12</v>
      </c>
      <c r="C38" s="5">
        <v>43287</v>
      </c>
      <c r="D38" s="1">
        <v>43287</v>
      </c>
      <c r="E38" s="8" t="s">
        <v>87</v>
      </c>
      <c r="F38" t="s">
        <v>11</v>
      </c>
      <c r="G38" t="s">
        <v>12</v>
      </c>
      <c r="H38" t="s">
        <v>13</v>
      </c>
      <c r="I38">
        <v>2015</v>
      </c>
      <c r="K38" s="4">
        <v>765</v>
      </c>
      <c r="L38" s="3" t="s">
        <v>1446</v>
      </c>
      <c r="M38" s="4">
        <v>2018</v>
      </c>
      <c r="N38" s="4">
        <f>Table1[[#This Row],[Column33]]-Table1[[#This Row],[Year Founded]]</f>
        <v>3</v>
      </c>
      <c r="O38" s="3">
        <f t="shared" si="0"/>
        <v>0.76500000000000001</v>
      </c>
      <c r="P38" s="9">
        <f>Table1[[#This Row],[Valuation in billions]]/Table1[[#This Row],[Funding in billion]]</f>
        <v>15.686274509803921</v>
      </c>
      <c r="Q38" t="s">
        <v>1531</v>
      </c>
      <c r="R38" t="s">
        <v>1455</v>
      </c>
      <c r="S38" t="s">
        <v>1494</v>
      </c>
    </row>
    <row r="39" spans="1:19" x14ac:dyDescent="0.25">
      <c r="A39" t="s">
        <v>88</v>
      </c>
      <c r="B39" s="4">
        <v>12</v>
      </c>
      <c r="C39" s="5">
        <v>44482</v>
      </c>
      <c r="D39" s="1">
        <v>44482</v>
      </c>
      <c r="E39" s="8" t="s">
        <v>30</v>
      </c>
      <c r="F39" t="s">
        <v>89</v>
      </c>
      <c r="G39" t="s">
        <v>17</v>
      </c>
      <c r="H39" t="s">
        <v>18</v>
      </c>
      <c r="I39">
        <v>2003</v>
      </c>
      <c r="K39" s="4">
        <v>800</v>
      </c>
      <c r="L39" s="3" t="s">
        <v>1446</v>
      </c>
      <c r="M39" s="4">
        <v>2021</v>
      </c>
      <c r="N39" s="4">
        <f>Table1[[#This Row],[Column33]]-Table1[[#This Row],[Year Founded]]</f>
        <v>18</v>
      </c>
      <c r="O39" s="3">
        <f t="shared" si="0"/>
        <v>0.8</v>
      </c>
      <c r="P39" s="9">
        <f>Table1[[#This Row],[Valuation in billions]]/Table1[[#This Row],[Funding in billion]]</f>
        <v>15</v>
      </c>
      <c r="Q39" t="s">
        <v>1507</v>
      </c>
      <c r="R39" t="s">
        <v>1532</v>
      </c>
      <c r="S39" t="s">
        <v>1533</v>
      </c>
    </row>
    <row r="40" spans="1:19" x14ac:dyDescent="0.25">
      <c r="A40" t="s">
        <v>90</v>
      </c>
      <c r="B40" s="4">
        <v>12</v>
      </c>
      <c r="C40" s="5">
        <v>44034</v>
      </c>
      <c r="D40" s="1">
        <v>44034</v>
      </c>
      <c r="E40" s="8" t="s">
        <v>20</v>
      </c>
      <c r="F40" t="s">
        <v>91</v>
      </c>
      <c r="G40" t="s">
        <v>12</v>
      </c>
      <c r="H40" t="s">
        <v>13</v>
      </c>
      <c r="I40">
        <v>2009</v>
      </c>
      <c r="K40" s="4">
        <v>5</v>
      </c>
      <c r="L40" s="3" t="s">
        <v>1445</v>
      </c>
      <c r="M40" s="4">
        <v>2020</v>
      </c>
      <c r="N40" s="4">
        <f>Table1[[#This Row],[Column33]]-Table1[[#This Row],[Year Founded]]</f>
        <v>11</v>
      </c>
      <c r="O40" s="3">
        <f t="shared" si="0"/>
        <v>5</v>
      </c>
      <c r="P40" s="9">
        <f>Table1[[#This Row],[Valuation in billions]]/Table1[[#This Row],[Funding in billion]]</f>
        <v>2.4</v>
      </c>
      <c r="Q40" t="s">
        <v>471</v>
      </c>
      <c r="R40" t="s">
        <v>1500</v>
      </c>
      <c r="S40" t="s">
        <v>1455</v>
      </c>
    </row>
    <row r="41" spans="1:19" x14ac:dyDescent="0.25">
      <c r="A41" t="s">
        <v>92</v>
      </c>
      <c r="B41" s="4">
        <v>11</v>
      </c>
      <c r="C41" s="5">
        <v>44350</v>
      </c>
      <c r="D41" s="1">
        <v>44350</v>
      </c>
      <c r="E41" s="8" t="s">
        <v>93</v>
      </c>
      <c r="F41" t="s">
        <v>59</v>
      </c>
      <c r="G41" t="s">
        <v>12</v>
      </c>
      <c r="H41" t="s">
        <v>13</v>
      </c>
      <c r="I41">
        <v>2013</v>
      </c>
      <c r="K41" s="4">
        <v>376</v>
      </c>
      <c r="L41" s="3" t="s">
        <v>1446</v>
      </c>
      <c r="M41" s="4">
        <v>2021</v>
      </c>
      <c r="N41" s="4">
        <f>Table1[[#This Row],[Column33]]-Table1[[#This Row],[Year Founded]]</f>
        <v>8</v>
      </c>
      <c r="O41" s="3">
        <f t="shared" si="0"/>
        <v>0.376</v>
      </c>
      <c r="P41" s="9">
        <f>Table1[[#This Row],[Valuation in billions]]/Table1[[#This Row],[Funding in billion]]</f>
        <v>29.25531914893617</v>
      </c>
      <c r="Q41" t="s">
        <v>1534</v>
      </c>
      <c r="R41" t="s">
        <v>1535</v>
      </c>
      <c r="S41" t="s">
        <v>1536</v>
      </c>
    </row>
    <row r="42" spans="1:19" x14ac:dyDescent="0.25">
      <c r="A42" t="s">
        <v>94</v>
      </c>
      <c r="B42" s="4">
        <v>11</v>
      </c>
      <c r="C42" s="5">
        <v>43249</v>
      </c>
      <c r="D42" s="1">
        <v>43249</v>
      </c>
      <c r="E42" s="8" t="s">
        <v>93</v>
      </c>
      <c r="F42" t="s">
        <v>95</v>
      </c>
      <c r="G42" t="s">
        <v>96</v>
      </c>
      <c r="H42" t="s">
        <v>28</v>
      </c>
      <c r="I42">
        <v>2013</v>
      </c>
      <c r="K42" s="4">
        <v>1</v>
      </c>
      <c r="L42" s="3" t="s">
        <v>1445</v>
      </c>
      <c r="M42" s="4">
        <v>2018</v>
      </c>
      <c r="N42" s="4">
        <f>Table1[[#This Row],[Column33]]-Table1[[#This Row],[Year Founded]]</f>
        <v>5</v>
      </c>
      <c r="O42" s="3">
        <f t="shared" si="0"/>
        <v>1</v>
      </c>
      <c r="P42" s="9">
        <f>Table1[[#This Row],[Valuation in billions]]/Table1[[#This Row],[Funding in billion]]</f>
        <v>11</v>
      </c>
      <c r="Q42" t="s">
        <v>1537</v>
      </c>
      <c r="R42" t="s">
        <v>1538</v>
      </c>
      <c r="S42" t="s">
        <v>1539</v>
      </c>
    </row>
    <row r="43" spans="1:19" x14ac:dyDescent="0.25">
      <c r="A43" t="s">
        <v>97</v>
      </c>
      <c r="B43" s="4">
        <v>11</v>
      </c>
      <c r="C43" s="5">
        <v>43272</v>
      </c>
      <c r="D43" s="1">
        <v>43272</v>
      </c>
      <c r="E43" s="8" t="s">
        <v>38</v>
      </c>
      <c r="F43" t="s">
        <v>781</v>
      </c>
      <c r="G43" t="s">
        <v>54</v>
      </c>
      <c r="H43" t="s">
        <v>13</v>
      </c>
      <c r="I43">
        <v>2014</v>
      </c>
      <c r="K43" s="4">
        <v>5</v>
      </c>
      <c r="L43" s="3" t="s">
        <v>1445</v>
      </c>
      <c r="M43" s="4">
        <v>2018</v>
      </c>
      <c r="N43" s="4">
        <f>Table1[[#This Row],[Column33]]-Table1[[#This Row],[Year Founded]]</f>
        <v>4</v>
      </c>
      <c r="O43" s="3">
        <f t="shared" si="0"/>
        <v>5</v>
      </c>
      <c r="P43" s="9">
        <f>Table1[[#This Row],[Valuation in billions]]/Table1[[#This Row],[Funding in billion]]</f>
        <v>2.2000000000000002</v>
      </c>
      <c r="Q43" t="s">
        <v>1540</v>
      </c>
      <c r="R43" t="s">
        <v>1541</v>
      </c>
      <c r="S43" t="s">
        <v>1542</v>
      </c>
    </row>
    <row r="44" spans="1:19" x14ac:dyDescent="0.25">
      <c r="A44" t="s">
        <v>98</v>
      </c>
      <c r="B44" s="4">
        <v>11</v>
      </c>
      <c r="C44" s="5">
        <v>44324</v>
      </c>
      <c r="D44" s="1">
        <v>44324</v>
      </c>
      <c r="E44" s="8" t="s">
        <v>40</v>
      </c>
      <c r="F44" t="s">
        <v>99</v>
      </c>
      <c r="G44" t="s">
        <v>12</v>
      </c>
      <c r="H44" t="s">
        <v>13</v>
      </c>
      <c r="I44">
        <v>1999</v>
      </c>
      <c r="K44" s="4">
        <v>558</v>
      </c>
      <c r="L44" s="3" t="s">
        <v>1446</v>
      </c>
      <c r="M44" s="4">
        <v>2021</v>
      </c>
      <c r="N44" s="4">
        <f>Table1[[#This Row],[Column33]]-Table1[[#This Row],[Year Founded]]</f>
        <v>22</v>
      </c>
      <c r="O44" s="3">
        <f t="shared" si="0"/>
        <v>0.55800000000000005</v>
      </c>
      <c r="P44" s="9">
        <f>Table1[[#This Row],[Valuation in billions]]/Table1[[#This Row],[Funding in billion]]</f>
        <v>19.713261648745519</v>
      </c>
      <c r="Q44" t="s">
        <v>1473</v>
      </c>
      <c r="R44" t="s">
        <v>1543</v>
      </c>
      <c r="S44" t="s">
        <v>1544</v>
      </c>
    </row>
    <row r="45" spans="1:19" x14ac:dyDescent="0.25">
      <c r="A45" t="s">
        <v>100</v>
      </c>
      <c r="B45" s="4">
        <v>11</v>
      </c>
      <c r="C45" s="5">
        <v>42726</v>
      </c>
      <c r="D45" s="1">
        <v>42726</v>
      </c>
      <c r="E45" s="8" t="s">
        <v>87</v>
      </c>
      <c r="F45" t="s">
        <v>35</v>
      </c>
      <c r="G45" t="s">
        <v>36</v>
      </c>
      <c r="H45" t="s">
        <v>28</v>
      </c>
      <c r="I45">
        <v>1998</v>
      </c>
      <c r="K45" s="4">
        <v>5</v>
      </c>
      <c r="L45" s="3" t="s">
        <v>1445</v>
      </c>
      <c r="M45" s="4">
        <v>2016</v>
      </c>
      <c r="N45" s="4">
        <f>Table1[[#This Row],[Column33]]-Table1[[#This Row],[Year Founded]]</f>
        <v>18</v>
      </c>
      <c r="O45" s="3">
        <f t="shared" si="0"/>
        <v>5</v>
      </c>
      <c r="P45" s="9">
        <f>Table1[[#This Row],[Valuation in billions]]/Table1[[#This Row],[Funding in billion]]</f>
        <v>2.2000000000000002</v>
      </c>
      <c r="Q45" t="s">
        <v>1545</v>
      </c>
      <c r="R45" t="s">
        <v>1546</v>
      </c>
      <c r="S45" t="s">
        <v>1547</v>
      </c>
    </row>
    <row r="46" spans="1:19" x14ac:dyDescent="0.25">
      <c r="A46" t="s">
        <v>94</v>
      </c>
      <c r="B46" s="4">
        <v>11</v>
      </c>
      <c r="C46" s="5">
        <v>44477</v>
      </c>
      <c r="D46" s="1">
        <v>44477</v>
      </c>
      <c r="E46" s="8" t="s">
        <v>23</v>
      </c>
      <c r="F46" t="s">
        <v>24</v>
      </c>
      <c r="G46" t="s">
        <v>17</v>
      </c>
      <c r="H46" t="s">
        <v>18</v>
      </c>
      <c r="I46">
        <v>2014</v>
      </c>
      <c r="K46" s="4">
        <v>1</v>
      </c>
      <c r="L46" s="3" t="s">
        <v>1445</v>
      </c>
      <c r="M46" s="4">
        <v>2021</v>
      </c>
      <c r="N46" s="4">
        <f>Table1[[#This Row],[Column33]]-Table1[[#This Row],[Year Founded]]</f>
        <v>7</v>
      </c>
      <c r="O46" s="3">
        <f t="shared" si="0"/>
        <v>1</v>
      </c>
      <c r="P46" s="9">
        <f>Table1[[#This Row],[Valuation in billions]]/Table1[[#This Row],[Funding in billion]]</f>
        <v>11</v>
      </c>
      <c r="Q46" t="s">
        <v>1548</v>
      </c>
      <c r="R46" t="s">
        <v>1549</v>
      </c>
      <c r="S46" t="s">
        <v>1461</v>
      </c>
    </row>
    <row r="47" spans="1:19" x14ac:dyDescent="0.25">
      <c r="A47" t="s">
        <v>101</v>
      </c>
      <c r="B47" s="4">
        <v>11</v>
      </c>
      <c r="C47" s="5">
        <v>43277</v>
      </c>
      <c r="D47" s="1">
        <v>43277</v>
      </c>
      <c r="E47" s="8" t="s">
        <v>43</v>
      </c>
      <c r="F47" t="s">
        <v>102</v>
      </c>
      <c r="G47" t="s">
        <v>103</v>
      </c>
      <c r="H47" t="s">
        <v>28</v>
      </c>
      <c r="I47">
        <v>2011</v>
      </c>
      <c r="K47" s="4">
        <v>1</v>
      </c>
      <c r="L47" s="3" t="s">
        <v>1445</v>
      </c>
      <c r="M47" s="4">
        <v>2018</v>
      </c>
      <c r="N47" s="4">
        <f>Table1[[#This Row],[Column33]]-Table1[[#This Row],[Year Founded]]</f>
        <v>7</v>
      </c>
      <c r="O47" s="3">
        <f t="shared" si="0"/>
        <v>1</v>
      </c>
      <c r="P47" s="9">
        <f>Table1[[#This Row],[Valuation in billions]]/Table1[[#This Row],[Funding in billion]]</f>
        <v>11</v>
      </c>
      <c r="Q47" t="s">
        <v>1490</v>
      </c>
      <c r="R47" t="s">
        <v>1550</v>
      </c>
    </row>
    <row r="48" spans="1:19" x14ac:dyDescent="0.25">
      <c r="A48" t="s">
        <v>104</v>
      </c>
      <c r="B48" s="4">
        <v>10</v>
      </c>
      <c r="C48" s="5">
        <v>43299</v>
      </c>
      <c r="D48" s="1">
        <v>43299</v>
      </c>
      <c r="E48" s="8" t="s">
        <v>53</v>
      </c>
      <c r="F48" t="s">
        <v>11</v>
      </c>
      <c r="G48" t="s">
        <v>12</v>
      </c>
      <c r="H48" t="s">
        <v>13</v>
      </c>
      <c r="I48">
        <v>2014</v>
      </c>
      <c r="K48" s="4">
        <v>3</v>
      </c>
      <c r="L48" s="3" t="s">
        <v>1445</v>
      </c>
      <c r="M48" s="4">
        <v>2018</v>
      </c>
      <c r="N48" s="4">
        <f>Table1[[#This Row],[Column33]]-Table1[[#This Row],[Year Founded]]</f>
        <v>4</v>
      </c>
      <c r="O48" s="3">
        <f t="shared" si="0"/>
        <v>3</v>
      </c>
      <c r="P48" s="9">
        <f>Table1[[#This Row],[Valuation in billions]]/Table1[[#This Row],[Funding in billion]]</f>
        <v>3.3333333333333335</v>
      </c>
      <c r="Q48" t="s">
        <v>1448</v>
      </c>
      <c r="R48" t="s">
        <v>1551</v>
      </c>
      <c r="S48" t="s">
        <v>1552</v>
      </c>
    </row>
    <row r="49" spans="1:19" x14ac:dyDescent="0.25">
      <c r="A49" t="s">
        <v>105</v>
      </c>
      <c r="B49" s="4">
        <v>10</v>
      </c>
      <c r="C49" s="5">
        <v>43819</v>
      </c>
      <c r="D49" s="1">
        <v>43819</v>
      </c>
      <c r="E49" s="8" t="s">
        <v>23</v>
      </c>
      <c r="F49" t="s">
        <v>24</v>
      </c>
      <c r="G49" t="s">
        <v>17</v>
      </c>
      <c r="H49" t="s">
        <v>18</v>
      </c>
      <c r="I49">
        <v>2012</v>
      </c>
      <c r="K49" s="4">
        <v>294</v>
      </c>
      <c r="L49" s="3" t="s">
        <v>1446</v>
      </c>
      <c r="M49" s="4">
        <v>2019</v>
      </c>
      <c r="N49" s="4">
        <f>Table1[[#This Row],[Column33]]-Table1[[#This Row],[Year Founded]]</f>
        <v>7</v>
      </c>
      <c r="O49" s="3">
        <f t="shared" si="0"/>
        <v>0.29399999999999998</v>
      </c>
      <c r="P49" s="9">
        <f>Table1[[#This Row],[Valuation in billions]]/Table1[[#This Row],[Funding in billion]]</f>
        <v>34.013605442176875</v>
      </c>
      <c r="Q49" t="s">
        <v>1553</v>
      </c>
      <c r="R49" t="s">
        <v>1554</v>
      </c>
      <c r="S49" t="s">
        <v>1555</v>
      </c>
    </row>
    <row r="50" spans="1:19" x14ac:dyDescent="0.25">
      <c r="A50" t="s">
        <v>106</v>
      </c>
      <c r="B50" s="4">
        <v>10</v>
      </c>
      <c r="C50" s="5">
        <v>43368</v>
      </c>
      <c r="D50" s="1">
        <v>43368</v>
      </c>
      <c r="E50" s="8" t="s">
        <v>107</v>
      </c>
      <c r="F50" t="s">
        <v>108</v>
      </c>
      <c r="G50" t="s">
        <v>54</v>
      </c>
      <c r="H50" t="s">
        <v>13</v>
      </c>
      <c r="I50">
        <v>2012</v>
      </c>
      <c r="K50" s="4">
        <v>3</v>
      </c>
      <c r="L50" s="3" t="s">
        <v>1445</v>
      </c>
      <c r="M50" s="4">
        <v>2018</v>
      </c>
      <c r="N50" s="4">
        <f>Table1[[#This Row],[Column33]]-Table1[[#This Row],[Year Founded]]</f>
        <v>6</v>
      </c>
      <c r="O50" s="3">
        <f t="shared" si="0"/>
        <v>3</v>
      </c>
      <c r="P50" s="9">
        <f>Table1[[#This Row],[Valuation in billions]]/Table1[[#This Row],[Funding in billion]]</f>
        <v>3.3333333333333335</v>
      </c>
      <c r="Q50" t="s">
        <v>560</v>
      </c>
      <c r="R50" t="s">
        <v>1484</v>
      </c>
      <c r="S50" t="s">
        <v>1556</v>
      </c>
    </row>
    <row r="51" spans="1:19" x14ac:dyDescent="0.25">
      <c r="A51" t="s">
        <v>109</v>
      </c>
      <c r="B51" s="4">
        <v>10</v>
      </c>
      <c r="C51" s="5">
        <v>43256</v>
      </c>
      <c r="D51" s="1">
        <v>43256</v>
      </c>
      <c r="E51" s="8" t="s">
        <v>30</v>
      </c>
      <c r="F51" t="s">
        <v>110</v>
      </c>
      <c r="G51" t="s">
        <v>17</v>
      </c>
      <c r="H51" t="s">
        <v>18</v>
      </c>
      <c r="I51">
        <v>2001</v>
      </c>
      <c r="K51" s="4">
        <v>572</v>
      </c>
      <c r="L51" s="3" t="s">
        <v>1446</v>
      </c>
      <c r="M51" s="4">
        <v>2018</v>
      </c>
      <c r="N51" s="4">
        <f>Table1[[#This Row],[Column33]]-Table1[[#This Row],[Year Founded]]</f>
        <v>17</v>
      </c>
      <c r="O51" s="3">
        <f t="shared" si="0"/>
        <v>0.57199999999999995</v>
      </c>
      <c r="P51" s="9">
        <f>Table1[[#This Row],[Valuation in billions]]/Table1[[#This Row],[Funding in billion]]</f>
        <v>17.482517482517483</v>
      </c>
      <c r="Q51" t="s">
        <v>471</v>
      </c>
      <c r="R51" t="s">
        <v>1557</v>
      </c>
      <c r="S51" t="s">
        <v>1558</v>
      </c>
    </row>
    <row r="52" spans="1:19" x14ac:dyDescent="0.25">
      <c r="A52" t="s">
        <v>111</v>
      </c>
      <c r="B52" s="4">
        <v>10</v>
      </c>
      <c r="C52" s="5">
        <v>43418</v>
      </c>
      <c r="D52" s="1">
        <v>43418</v>
      </c>
      <c r="E52" s="8" t="s">
        <v>30</v>
      </c>
      <c r="F52" t="s">
        <v>112</v>
      </c>
      <c r="G52" t="s">
        <v>17</v>
      </c>
      <c r="H52" t="s">
        <v>18</v>
      </c>
      <c r="I52">
        <v>2012</v>
      </c>
      <c r="K52" s="4">
        <v>1</v>
      </c>
      <c r="L52" s="3" t="s">
        <v>1445</v>
      </c>
      <c r="M52" s="4">
        <v>2018</v>
      </c>
      <c r="N52" s="4">
        <f>Table1[[#This Row],[Column33]]-Table1[[#This Row],[Year Founded]]</f>
        <v>6</v>
      </c>
      <c r="O52" s="3">
        <f t="shared" si="0"/>
        <v>1</v>
      </c>
      <c r="P52" s="9">
        <f>Table1[[#This Row],[Valuation in billions]]/Table1[[#This Row],[Funding in billion]]</f>
        <v>10</v>
      </c>
      <c r="Q52" t="s">
        <v>1559</v>
      </c>
      <c r="R52" t="s">
        <v>1560</v>
      </c>
      <c r="S52" t="s">
        <v>1470</v>
      </c>
    </row>
    <row r="53" spans="1:19" x14ac:dyDescent="0.25">
      <c r="A53" t="s">
        <v>113</v>
      </c>
      <c r="B53" s="4">
        <v>10</v>
      </c>
      <c r="C53" s="5">
        <v>44497</v>
      </c>
      <c r="D53" s="1">
        <v>44497</v>
      </c>
      <c r="E53" s="8" t="s">
        <v>23</v>
      </c>
      <c r="F53" t="s">
        <v>24</v>
      </c>
      <c r="G53" t="s">
        <v>17</v>
      </c>
      <c r="H53" t="s">
        <v>18</v>
      </c>
      <c r="I53">
        <v>2017</v>
      </c>
      <c r="K53" s="4">
        <v>564</v>
      </c>
      <c r="L53" s="3" t="s">
        <v>1446</v>
      </c>
      <c r="M53" s="4">
        <v>2021</v>
      </c>
      <c r="N53" s="4">
        <f>Table1[[#This Row],[Column33]]-Table1[[#This Row],[Year Founded]]</f>
        <v>4</v>
      </c>
      <c r="O53" s="3">
        <f t="shared" si="0"/>
        <v>0.56399999999999995</v>
      </c>
      <c r="P53" s="9">
        <f>Table1[[#This Row],[Valuation in billions]]/Table1[[#This Row],[Funding in billion]]</f>
        <v>17.730496453900709</v>
      </c>
      <c r="Q53" t="s">
        <v>1561</v>
      </c>
      <c r="R53" t="s">
        <v>1562</v>
      </c>
      <c r="S53" t="s">
        <v>1563</v>
      </c>
    </row>
    <row r="54" spans="1:19" x14ac:dyDescent="0.25">
      <c r="A54" t="s">
        <v>114</v>
      </c>
      <c r="B54" s="4">
        <v>10</v>
      </c>
      <c r="C54" s="5">
        <v>42441</v>
      </c>
      <c r="D54" s="1">
        <v>42441</v>
      </c>
      <c r="E54" s="8" t="s">
        <v>20</v>
      </c>
      <c r="F54" t="s">
        <v>11</v>
      </c>
      <c r="G54" t="s">
        <v>12</v>
      </c>
      <c r="H54" t="s">
        <v>13</v>
      </c>
      <c r="I54">
        <v>2015</v>
      </c>
      <c r="K54" s="4">
        <v>4</v>
      </c>
      <c r="L54" s="3" t="s">
        <v>1445</v>
      </c>
      <c r="M54" s="4">
        <v>2016</v>
      </c>
      <c r="N54" s="4">
        <f>Table1[[#This Row],[Column33]]-Table1[[#This Row],[Year Founded]]</f>
        <v>1</v>
      </c>
      <c r="O54" s="3">
        <f t="shared" si="0"/>
        <v>4</v>
      </c>
      <c r="P54" s="9">
        <f>Table1[[#This Row],[Valuation in billions]]/Table1[[#This Row],[Funding in billion]]</f>
        <v>2.5</v>
      </c>
      <c r="Q54" t="s">
        <v>1448</v>
      </c>
      <c r="R54" t="s">
        <v>1564</v>
      </c>
    </row>
    <row r="55" spans="1:19" x14ac:dyDescent="0.25">
      <c r="A55" t="s">
        <v>115</v>
      </c>
      <c r="B55" s="4">
        <v>10</v>
      </c>
      <c r="C55" s="5">
        <v>44501</v>
      </c>
      <c r="D55" s="1">
        <v>44501</v>
      </c>
      <c r="E55" s="8" t="s">
        <v>23</v>
      </c>
      <c r="F55" t="s">
        <v>73</v>
      </c>
      <c r="G55" t="s">
        <v>17</v>
      </c>
      <c r="H55" t="s">
        <v>18</v>
      </c>
      <c r="I55">
        <v>2015</v>
      </c>
      <c r="K55" s="4">
        <v>1</v>
      </c>
      <c r="L55" s="3" t="s">
        <v>1445</v>
      </c>
      <c r="M55" s="4">
        <v>2021</v>
      </c>
      <c r="N55" s="4">
        <f>Table1[[#This Row],[Column33]]-Table1[[#This Row],[Year Founded]]</f>
        <v>6</v>
      </c>
      <c r="O55" s="3">
        <f t="shared" si="0"/>
        <v>1</v>
      </c>
      <c r="P55" s="9">
        <f>Table1[[#This Row],[Valuation in billions]]/Table1[[#This Row],[Funding in billion]]</f>
        <v>10</v>
      </c>
      <c r="Q55" t="s">
        <v>1565</v>
      </c>
      <c r="R55" t="s">
        <v>1458</v>
      </c>
      <c r="S55" t="s">
        <v>1451</v>
      </c>
    </row>
    <row r="56" spans="1:19" x14ac:dyDescent="0.25">
      <c r="A56" t="s">
        <v>116</v>
      </c>
      <c r="B56" s="4">
        <v>10</v>
      </c>
      <c r="C56" s="5">
        <v>43951</v>
      </c>
      <c r="D56" s="1">
        <v>43951</v>
      </c>
      <c r="E56" s="8" t="s">
        <v>30</v>
      </c>
      <c r="F56" t="s">
        <v>24</v>
      </c>
      <c r="G56" t="s">
        <v>17</v>
      </c>
      <c r="H56" t="s">
        <v>18</v>
      </c>
      <c r="I56">
        <v>2012</v>
      </c>
      <c r="K56" s="4">
        <v>333</v>
      </c>
      <c r="L56" s="3" t="s">
        <v>1446</v>
      </c>
      <c r="M56" s="4">
        <v>2020</v>
      </c>
      <c r="N56" s="4">
        <f>Table1[[#This Row],[Column33]]-Table1[[#This Row],[Year Founded]]</f>
        <v>8</v>
      </c>
      <c r="O56" s="3">
        <f t="shared" si="0"/>
        <v>0.33300000000000002</v>
      </c>
      <c r="P56" s="9">
        <f>Table1[[#This Row],[Valuation in billions]]/Table1[[#This Row],[Funding in billion]]</f>
        <v>30.03003003003003</v>
      </c>
      <c r="Q56" t="s">
        <v>1566</v>
      </c>
      <c r="R56" t="s">
        <v>1499</v>
      </c>
      <c r="S56" t="s">
        <v>1466</v>
      </c>
    </row>
    <row r="57" spans="1:19" x14ac:dyDescent="0.25">
      <c r="A57" t="s">
        <v>117</v>
      </c>
      <c r="B57" s="4">
        <v>10</v>
      </c>
      <c r="C57" s="5">
        <v>42356</v>
      </c>
      <c r="D57" s="1">
        <v>42356</v>
      </c>
      <c r="E57" s="8" t="s">
        <v>23</v>
      </c>
      <c r="F57" t="s">
        <v>24</v>
      </c>
      <c r="G57" t="s">
        <v>17</v>
      </c>
      <c r="H57" t="s">
        <v>18</v>
      </c>
      <c r="I57">
        <v>2011</v>
      </c>
      <c r="K57" s="4">
        <v>691</v>
      </c>
      <c r="L57" s="3" t="s">
        <v>1446</v>
      </c>
      <c r="M57" s="4">
        <v>2015</v>
      </c>
      <c r="N57" s="4">
        <f>Table1[[#This Row],[Column33]]-Table1[[#This Row],[Year Founded]]</f>
        <v>4</v>
      </c>
      <c r="O57" s="3">
        <f t="shared" si="0"/>
        <v>0.69099999999999995</v>
      </c>
      <c r="P57" s="9">
        <f>Table1[[#This Row],[Valuation in billions]]/Table1[[#This Row],[Funding in billion]]</f>
        <v>14.471780028943561</v>
      </c>
      <c r="Q57" t="s">
        <v>1567</v>
      </c>
      <c r="R57" t="s">
        <v>1505</v>
      </c>
      <c r="S57" t="s">
        <v>1466</v>
      </c>
    </row>
    <row r="58" spans="1:19" x14ac:dyDescent="0.25">
      <c r="A58" t="s">
        <v>118</v>
      </c>
      <c r="B58" s="4">
        <v>10</v>
      </c>
      <c r="C58" s="5">
        <v>43517</v>
      </c>
      <c r="D58" s="1">
        <v>43517</v>
      </c>
      <c r="E58" s="8" t="s">
        <v>38</v>
      </c>
      <c r="F58" t="s">
        <v>119</v>
      </c>
      <c r="G58" t="s">
        <v>120</v>
      </c>
      <c r="H58" t="s">
        <v>13</v>
      </c>
      <c r="I58">
        <v>2013</v>
      </c>
      <c r="K58" s="4">
        <v>2</v>
      </c>
      <c r="L58" s="3" t="s">
        <v>1445</v>
      </c>
      <c r="M58" s="4">
        <v>2019</v>
      </c>
      <c r="N58" s="4">
        <f>Table1[[#This Row],[Column33]]-Table1[[#This Row],[Year Founded]]</f>
        <v>6</v>
      </c>
      <c r="O58" s="3">
        <f t="shared" si="0"/>
        <v>2</v>
      </c>
      <c r="P58" s="9">
        <f>Table1[[#This Row],[Valuation in billions]]/Table1[[#This Row],[Funding in billion]]</f>
        <v>5</v>
      </c>
      <c r="Q58" t="s">
        <v>1568</v>
      </c>
      <c r="R58" t="s">
        <v>1456</v>
      </c>
      <c r="S58" t="s">
        <v>1551</v>
      </c>
    </row>
    <row r="59" spans="1:19" x14ac:dyDescent="0.25">
      <c r="A59" t="s">
        <v>121</v>
      </c>
      <c r="B59" s="4">
        <v>10</v>
      </c>
      <c r="C59" s="5">
        <v>43922</v>
      </c>
      <c r="D59" s="1">
        <v>43922</v>
      </c>
      <c r="E59" s="8" t="s">
        <v>30</v>
      </c>
      <c r="F59" t="s">
        <v>24</v>
      </c>
      <c r="G59" t="s">
        <v>17</v>
      </c>
      <c r="H59" t="s">
        <v>18</v>
      </c>
      <c r="I59">
        <v>2016</v>
      </c>
      <c r="K59" s="4">
        <v>343</v>
      </c>
      <c r="L59" s="3" t="s">
        <v>1446</v>
      </c>
      <c r="M59" s="4">
        <v>2020</v>
      </c>
      <c r="N59" s="4">
        <f>Table1[[#This Row],[Column33]]-Table1[[#This Row],[Year Founded]]</f>
        <v>4</v>
      </c>
      <c r="O59" s="3">
        <f t="shared" si="0"/>
        <v>0.34300000000000003</v>
      </c>
      <c r="P59" s="9">
        <f>Table1[[#This Row],[Valuation in billions]]/Table1[[#This Row],[Funding in billion]]</f>
        <v>29.154518950437314</v>
      </c>
      <c r="Q59" t="s">
        <v>1566</v>
      </c>
      <c r="R59" t="s">
        <v>1569</v>
      </c>
      <c r="S59" t="s">
        <v>1570</v>
      </c>
    </row>
    <row r="60" spans="1:19" x14ac:dyDescent="0.25">
      <c r="A60" t="s">
        <v>122</v>
      </c>
      <c r="B60" s="4">
        <v>10</v>
      </c>
      <c r="C60" s="5">
        <v>42947</v>
      </c>
      <c r="D60" s="1">
        <v>42947</v>
      </c>
      <c r="E60" s="8" t="s">
        <v>30</v>
      </c>
      <c r="F60" t="s">
        <v>24</v>
      </c>
      <c r="G60" t="s">
        <v>17</v>
      </c>
      <c r="H60" t="s">
        <v>18</v>
      </c>
      <c r="I60">
        <v>2005</v>
      </c>
      <c r="K60" s="4">
        <v>1</v>
      </c>
      <c r="L60" s="3" t="s">
        <v>1445</v>
      </c>
      <c r="M60" s="4">
        <v>2017</v>
      </c>
      <c r="N60" s="4">
        <f>Table1[[#This Row],[Column33]]-Table1[[#This Row],[Year Founded]]</f>
        <v>12</v>
      </c>
      <c r="O60" s="3">
        <f t="shared" si="0"/>
        <v>1</v>
      </c>
      <c r="P60" s="9">
        <f>Table1[[#This Row],[Valuation in billions]]/Table1[[#This Row],[Funding in billion]]</f>
        <v>10</v>
      </c>
      <c r="Q60" t="s">
        <v>1571</v>
      </c>
      <c r="R60" t="s">
        <v>1460</v>
      </c>
      <c r="S60" t="s">
        <v>1562</v>
      </c>
    </row>
    <row r="61" spans="1:19" x14ac:dyDescent="0.25">
      <c r="A61" t="s">
        <v>123</v>
      </c>
      <c r="B61" s="4">
        <v>10</v>
      </c>
      <c r="C61" s="5">
        <v>43376</v>
      </c>
      <c r="D61" s="1">
        <v>43376</v>
      </c>
      <c r="E61" s="8" t="s">
        <v>30</v>
      </c>
      <c r="F61" t="s">
        <v>24</v>
      </c>
      <c r="G61" t="s">
        <v>17</v>
      </c>
      <c r="H61" t="s">
        <v>18</v>
      </c>
      <c r="I61">
        <v>2011</v>
      </c>
      <c r="K61" s="4">
        <v>497</v>
      </c>
      <c r="L61" s="3" t="s">
        <v>1446</v>
      </c>
      <c r="M61" s="4">
        <v>2018</v>
      </c>
      <c r="N61" s="4">
        <f>Table1[[#This Row],[Column33]]-Table1[[#This Row],[Year Founded]]</f>
        <v>7</v>
      </c>
      <c r="O61" s="3">
        <f t="shared" si="0"/>
        <v>0.497</v>
      </c>
      <c r="P61" s="9">
        <f>Table1[[#This Row],[Valuation in billions]]/Table1[[#This Row],[Funding in billion]]</f>
        <v>20.120724346076457</v>
      </c>
      <c r="Q61" t="s">
        <v>1572</v>
      </c>
      <c r="R61" t="s">
        <v>1573</v>
      </c>
      <c r="S61" t="s">
        <v>1574</v>
      </c>
    </row>
    <row r="62" spans="1:19" x14ac:dyDescent="0.25">
      <c r="A62" t="s">
        <v>124</v>
      </c>
      <c r="B62" s="4">
        <v>10</v>
      </c>
      <c r="C62" s="5">
        <v>44027</v>
      </c>
      <c r="D62" s="1">
        <v>44027</v>
      </c>
      <c r="E62" s="8" t="s">
        <v>15</v>
      </c>
      <c r="F62" t="s">
        <v>125</v>
      </c>
      <c r="G62" t="s">
        <v>17</v>
      </c>
      <c r="H62" t="s">
        <v>18</v>
      </c>
      <c r="I62">
        <v>2018</v>
      </c>
      <c r="K62" s="4">
        <v>2</v>
      </c>
      <c r="L62" s="3" t="s">
        <v>1445</v>
      </c>
      <c r="M62" s="4">
        <v>2020</v>
      </c>
      <c r="N62" s="4">
        <f>Table1[[#This Row],[Column33]]-Table1[[#This Row],[Year Founded]]</f>
        <v>2</v>
      </c>
      <c r="O62" s="3">
        <f t="shared" si="0"/>
        <v>2</v>
      </c>
      <c r="P62" s="9">
        <f>Table1[[#This Row],[Valuation in billions]]/Table1[[#This Row],[Funding in billion]]</f>
        <v>5</v>
      </c>
      <c r="Q62" t="s">
        <v>1575</v>
      </c>
      <c r="R62" t="s">
        <v>1576</v>
      </c>
      <c r="S62" t="s">
        <v>1577</v>
      </c>
    </row>
    <row r="63" spans="1:19" x14ac:dyDescent="0.25">
      <c r="A63" t="s">
        <v>126</v>
      </c>
      <c r="B63" s="4">
        <v>9</v>
      </c>
      <c r="C63" s="5">
        <v>44399</v>
      </c>
      <c r="D63" s="1">
        <v>44399</v>
      </c>
      <c r="E63" s="8" t="s">
        <v>23</v>
      </c>
      <c r="F63" t="s">
        <v>127</v>
      </c>
      <c r="G63" t="s">
        <v>128</v>
      </c>
      <c r="H63" t="s">
        <v>13</v>
      </c>
      <c r="I63">
        <v>2012</v>
      </c>
      <c r="K63" s="4">
        <v>71</v>
      </c>
      <c r="L63" s="3" t="s">
        <v>1446</v>
      </c>
      <c r="M63" s="4">
        <v>2021</v>
      </c>
      <c r="N63" s="4">
        <f>Table1[[#This Row],[Column33]]-Table1[[#This Row],[Year Founded]]</f>
        <v>9</v>
      </c>
      <c r="O63" s="3">
        <f t="shared" si="0"/>
        <v>7.0999999999999994E-2</v>
      </c>
      <c r="P63" s="9">
        <f>Table1[[#This Row],[Valuation in billions]]/Table1[[#This Row],[Funding in billion]]</f>
        <v>126.7605633802817</v>
      </c>
      <c r="Q63" t="s">
        <v>1578</v>
      </c>
      <c r="R63" t="s">
        <v>1579</v>
      </c>
      <c r="S63" t="s">
        <v>1580</v>
      </c>
    </row>
    <row r="64" spans="1:19" x14ac:dyDescent="0.25">
      <c r="A64" t="s">
        <v>129</v>
      </c>
      <c r="B64" s="4">
        <v>9</v>
      </c>
      <c r="C64" s="5">
        <v>43626</v>
      </c>
      <c r="D64" s="1">
        <v>43626</v>
      </c>
      <c r="E64" s="8" t="s">
        <v>107</v>
      </c>
      <c r="F64" t="s">
        <v>127</v>
      </c>
      <c r="G64" t="s">
        <v>128</v>
      </c>
      <c r="H64" t="s">
        <v>13</v>
      </c>
      <c r="I64">
        <v>2005</v>
      </c>
      <c r="K64" s="4">
        <v>2</v>
      </c>
      <c r="L64" s="3" t="s">
        <v>1445</v>
      </c>
      <c r="M64" s="4">
        <v>2019</v>
      </c>
      <c r="N64" s="4">
        <f>Table1[[#This Row],[Column33]]-Table1[[#This Row],[Year Founded]]</f>
        <v>14</v>
      </c>
      <c r="O64" s="3">
        <f t="shared" si="0"/>
        <v>2</v>
      </c>
      <c r="P64" s="9">
        <f>Table1[[#This Row],[Valuation in billions]]/Table1[[#This Row],[Funding in billion]]</f>
        <v>4.5</v>
      </c>
      <c r="Q64" t="s">
        <v>1581</v>
      </c>
      <c r="R64" t="s">
        <v>1582</v>
      </c>
      <c r="S64" t="s">
        <v>1583</v>
      </c>
    </row>
    <row r="65" spans="1:20" x14ac:dyDescent="0.25">
      <c r="A65" t="s">
        <v>130</v>
      </c>
      <c r="B65" s="4">
        <v>9</v>
      </c>
      <c r="C65" s="5">
        <v>43292</v>
      </c>
      <c r="D65" s="1">
        <v>43292</v>
      </c>
      <c r="E65" s="8" t="s">
        <v>10</v>
      </c>
      <c r="F65" t="s">
        <v>131</v>
      </c>
      <c r="G65" t="s">
        <v>17</v>
      </c>
      <c r="H65" t="s">
        <v>18</v>
      </c>
      <c r="I65">
        <v>2016</v>
      </c>
      <c r="K65" s="4">
        <v>1</v>
      </c>
      <c r="L65" s="3" t="s">
        <v>1445</v>
      </c>
      <c r="M65" s="4">
        <v>2018</v>
      </c>
      <c r="N65" s="4">
        <f>Table1[[#This Row],[Column33]]-Table1[[#This Row],[Year Founded]]</f>
        <v>2</v>
      </c>
      <c r="O65" s="3">
        <f t="shared" si="0"/>
        <v>1</v>
      </c>
      <c r="P65" s="9">
        <f>Table1[[#This Row],[Valuation in billions]]/Table1[[#This Row],[Funding in billion]]</f>
        <v>9</v>
      </c>
      <c r="Q65" t="s">
        <v>1448</v>
      </c>
      <c r="R65" t="s">
        <v>1494</v>
      </c>
      <c r="S65" t="s">
        <v>1584</v>
      </c>
    </row>
    <row r="66" spans="1:20" x14ac:dyDescent="0.25">
      <c r="A66" t="s">
        <v>132</v>
      </c>
      <c r="B66" s="4">
        <v>9</v>
      </c>
      <c r="C66" s="5">
        <v>43507</v>
      </c>
      <c r="D66" s="1">
        <v>43507</v>
      </c>
      <c r="E66" s="8" t="s">
        <v>93</v>
      </c>
      <c r="F66" t="s">
        <v>133</v>
      </c>
      <c r="G66" t="s">
        <v>17</v>
      </c>
      <c r="H66" t="s">
        <v>18</v>
      </c>
      <c r="I66">
        <v>2016</v>
      </c>
      <c r="K66" s="4">
        <v>2</v>
      </c>
      <c r="L66" s="3" t="s">
        <v>1445</v>
      </c>
      <c r="M66" s="4">
        <v>2019</v>
      </c>
      <c r="N66" s="4">
        <f>Table1[[#This Row],[Column33]]-Table1[[#This Row],[Year Founded]]</f>
        <v>3</v>
      </c>
      <c r="O66" s="3">
        <f t="shared" si="0"/>
        <v>2</v>
      </c>
      <c r="P66" s="9">
        <f>Table1[[#This Row],[Valuation in billions]]/Table1[[#This Row],[Funding in billion]]</f>
        <v>4.5</v>
      </c>
      <c r="Q66" t="s">
        <v>560</v>
      </c>
      <c r="R66" t="s">
        <v>1499</v>
      </c>
      <c r="S66" t="s">
        <v>1502</v>
      </c>
    </row>
    <row r="67" spans="1:20" x14ac:dyDescent="0.25">
      <c r="A67" t="s">
        <v>134</v>
      </c>
      <c r="B67" s="4">
        <v>9</v>
      </c>
      <c r="C67" s="5">
        <v>43851</v>
      </c>
      <c r="D67" s="1">
        <v>43851</v>
      </c>
      <c r="E67" s="8" t="s">
        <v>135</v>
      </c>
      <c r="F67" t="s">
        <v>110</v>
      </c>
      <c r="G67" t="s">
        <v>17</v>
      </c>
      <c r="H67" t="s">
        <v>18</v>
      </c>
      <c r="I67">
        <v>2015</v>
      </c>
      <c r="K67" s="4">
        <v>1</v>
      </c>
      <c r="L67" s="3" t="s">
        <v>1445</v>
      </c>
      <c r="M67" s="4">
        <v>2020</v>
      </c>
      <c r="N67" s="4">
        <f>Table1[[#This Row],[Column33]]-Table1[[#This Row],[Year Founded]]</f>
        <v>5</v>
      </c>
      <c r="O67" s="3">
        <f t="shared" ref="O67:O130" si="1">IF(L67="B",K67,K67/1000)</f>
        <v>1</v>
      </c>
      <c r="P67" s="9">
        <f>Table1[[#This Row],[Valuation in billions]]/Table1[[#This Row],[Funding in billion]]</f>
        <v>9</v>
      </c>
      <c r="Q67" t="s">
        <v>1585</v>
      </c>
      <c r="R67" t="s">
        <v>1505</v>
      </c>
      <c r="S67" t="s">
        <v>1586</v>
      </c>
    </row>
    <row r="68" spans="1:20" x14ac:dyDescent="0.25">
      <c r="A68" t="s">
        <v>136</v>
      </c>
      <c r="B68" s="4">
        <v>9</v>
      </c>
      <c r="C68" s="5">
        <v>44105</v>
      </c>
      <c r="D68" s="1">
        <v>44105</v>
      </c>
      <c r="E68" s="8" t="s">
        <v>20</v>
      </c>
      <c r="F68" t="s">
        <v>137</v>
      </c>
      <c r="G68" t="s">
        <v>138</v>
      </c>
      <c r="H68" t="s">
        <v>18</v>
      </c>
      <c r="I68">
        <v>2016</v>
      </c>
      <c r="K68" s="4">
        <v>2</v>
      </c>
      <c r="L68" s="3" t="s">
        <v>1445</v>
      </c>
      <c r="M68" s="4">
        <v>2020</v>
      </c>
      <c r="N68" s="4">
        <f>Table1[[#This Row],[Column33]]-Table1[[#This Row],[Year Founded]]</f>
        <v>4</v>
      </c>
      <c r="O68" s="3">
        <f t="shared" si="1"/>
        <v>2</v>
      </c>
      <c r="P68" s="9">
        <f>Table1[[#This Row],[Valuation in billions]]/Table1[[#This Row],[Funding in billion]]</f>
        <v>4.5</v>
      </c>
      <c r="Q68" t="s">
        <v>1526</v>
      </c>
      <c r="R68" t="s">
        <v>1587</v>
      </c>
      <c r="S68" t="s">
        <v>1588</v>
      </c>
    </row>
    <row r="69" spans="1:20" x14ac:dyDescent="0.25">
      <c r="A69" t="s">
        <v>139</v>
      </c>
      <c r="B69" s="4">
        <v>9</v>
      </c>
      <c r="C69" s="5">
        <v>43475</v>
      </c>
      <c r="D69" s="1">
        <v>43475</v>
      </c>
      <c r="E69" s="8" t="s">
        <v>23</v>
      </c>
      <c r="F69" t="s">
        <v>140</v>
      </c>
      <c r="G69" t="s">
        <v>103</v>
      </c>
      <c r="H69" t="s">
        <v>28</v>
      </c>
      <c r="I69">
        <v>2013</v>
      </c>
      <c r="K69" s="4">
        <v>2</v>
      </c>
      <c r="L69" s="3" t="s">
        <v>1445</v>
      </c>
      <c r="M69" s="4">
        <v>2019</v>
      </c>
      <c r="N69" s="4">
        <f>Table1[[#This Row],[Column33]]-Table1[[#This Row],[Year Founded]]</f>
        <v>6</v>
      </c>
      <c r="O69" s="3">
        <f t="shared" si="1"/>
        <v>2</v>
      </c>
      <c r="P69" s="9">
        <f>Table1[[#This Row],[Valuation in billions]]/Table1[[#This Row],[Funding in billion]]</f>
        <v>4.5</v>
      </c>
      <c r="Q69" t="s">
        <v>1589</v>
      </c>
      <c r="R69" t="s">
        <v>1590</v>
      </c>
      <c r="S69" t="s">
        <v>1591</v>
      </c>
    </row>
    <row r="70" spans="1:20" x14ac:dyDescent="0.25">
      <c r="A70" t="s">
        <v>141</v>
      </c>
      <c r="B70" s="4">
        <v>9</v>
      </c>
      <c r="C70" s="5">
        <v>44152</v>
      </c>
      <c r="D70" s="1">
        <v>44152</v>
      </c>
      <c r="E70" s="8" t="s">
        <v>30</v>
      </c>
      <c r="F70" t="s">
        <v>110</v>
      </c>
      <c r="G70" t="s">
        <v>17</v>
      </c>
      <c r="H70" t="s">
        <v>18</v>
      </c>
      <c r="I70">
        <v>2012</v>
      </c>
      <c r="K70" s="4">
        <v>679</v>
      </c>
      <c r="L70" s="3" t="s">
        <v>1446</v>
      </c>
      <c r="M70" s="4">
        <v>2020</v>
      </c>
      <c r="N70" s="4">
        <f>Table1[[#This Row],[Column33]]-Table1[[#This Row],[Year Founded]]</f>
        <v>8</v>
      </c>
      <c r="O70" s="3">
        <f t="shared" si="1"/>
        <v>0.67900000000000005</v>
      </c>
      <c r="P70" s="9">
        <f>Table1[[#This Row],[Valuation in billions]]/Table1[[#This Row],[Funding in billion]]</f>
        <v>13.254786450662738</v>
      </c>
      <c r="Q70" t="s">
        <v>1592</v>
      </c>
      <c r="R70" t="s">
        <v>1586</v>
      </c>
      <c r="S70" t="s">
        <v>1593</v>
      </c>
    </row>
    <row r="71" spans="1:20" x14ac:dyDescent="0.25">
      <c r="A71" t="s">
        <v>142</v>
      </c>
      <c r="B71" s="4">
        <v>9</v>
      </c>
      <c r="C71" s="5">
        <v>43063</v>
      </c>
      <c r="D71" s="1">
        <v>43063</v>
      </c>
      <c r="E71" s="8" t="s">
        <v>143</v>
      </c>
      <c r="F71" t="s">
        <v>24</v>
      </c>
      <c r="G71" t="s">
        <v>17</v>
      </c>
      <c r="H71" t="s">
        <v>18</v>
      </c>
      <c r="I71">
        <v>2015</v>
      </c>
      <c r="K71" s="4">
        <v>770</v>
      </c>
      <c r="L71" s="3" t="s">
        <v>1446</v>
      </c>
      <c r="M71" s="4">
        <v>2017</v>
      </c>
      <c r="N71" s="4">
        <f>Table1[[#This Row],[Column33]]-Table1[[#This Row],[Year Founded]]</f>
        <v>2</v>
      </c>
      <c r="O71" s="3">
        <f t="shared" si="1"/>
        <v>0.77</v>
      </c>
      <c r="P71" s="9">
        <f>Table1[[#This Row],[Valuation in billions]]/Table1[[#This Row],[Funding in billion]]</f>
        <v>11.688311688311687</v>
      </c>
      <c r="Q71" t="s">
        <v>1594</v>
      </c>
      <c r="R71" t="s">
        <v>1595</v>
      </c>
      <c r="S71" t="s">
        <v>1596</v>
      </c>
      <c r="T71" t="s">
        <v>1597</v>
      </c>
    </row>
    <row r="72" spans="1:20" x14ac:dyDescent="0.25">
      <c r="A72" t="s">
        <v>144</v>
      </c>
      <c r="B72" s="4">
        <v>9</v>
      </c>
      <c r="C72" s="5">
        <v>42094</v>
      </c>
      <c r="D72" s="1">
        <v>42094</v>
      </c>
      <c r="E72" s="8" t="s">
        <v>135</v>
      </c>
      <c r="F72" t="s">
        <v>145</v>
      </c>
      <c r="G72" t="s">
        <v>17</v>
      </c>
      <c r="H72" t="s">
        <v>18</v>
      </c>
      <c r="I72">
        <v>2007</v>
      </c>
      <c r="K72" s="4">
        <v>775</v>
      </c>
      <c r="L72" s="3" t="s">
        <v>1446</v>
      </c>
      <c r="M72" s="4">
        <v>2015</v>
      </c>
      <c r="N72" s="4">
        <f>Table1[[#This Row],[Column33]]-Table1[[#This Row],[Year Founded]]</f>
        <v>8</v>
      </c>
      <c r="O72" s="3">
        <f t="shared" si="1"/>
        <v>0.77500000000000002</v>
      </c>
      <c r="P72" s="9">
        <f>Table1[[#This Row],[Valuation in billions]]/Table1[[#This Row],[Funding in billion]]</f>
        <v>11.612903225806452</v>
      </c>
      <c r="Q72" t="s">
        <v>1468</v>
      </c>
      <c r="R72" t="s">
        <v>1598</v>
      </c>
      <c r="S72" t="s">
        <v>1599</v>
      </c>
    </row>
    <row r="73" spans="1:20" x14ac:dyDescent="0.25">
      <c r="A73" t="s">
        <v>146</v>
      </c>
      <c r="B73" s="4">
        <v>8</v>
      </c>
      <c r="C73" s="5">
        <v>43564</v>
      </c>
      <c r="D73" s="1">
        <v>43564</v>
      </c>
      <c r="E73" s="8" t="s">
        <v>30</v>
      </c>
      <c r="F73" t="s">
        <v>147</v>
      </c>
      <c r="G73" t="s">
        <v>54</v>
      </c>
      <c r="H73" t="s">
        <v>13</v>
      </c>
      <c r="I73">
        <v>2007</v>
      </c>
      <c r="K73" s="4">
        <v>2</v>
      </c>
      <c r="L73" s="3" t="s">
        <v>1445</v>
      </c>
      <c r="M73" s="4">
        <v>2019</v>
      </c>
      <c r="N73" s="4">
        <f>Table1[[#This Row],[Column33]]-Table1[[#This Row],[Year Founded]]</f>
        <v>12</v>
      </c>
      <c r="O73" s="3">
        <f t="shared" si="1"/>
        <v>2</v>
      </c>
      <c r="P73" s="9">
        <f>Table1[[#This Row],[Valuation in billions]]/Table1[[#This Row],[Funding in billion]]</f>
        <v>4</v>
      </c>
      <c r="Q73" t="s">
        <v>1600</v>
      </c>
      <c r="R73" t="s">
        <v>1500</v>
      </c>
      <c r="S73" t="s">
        <v>1601</v>
      </c>
    </row>
    <row r="74" spans="1:20" x14ac:dyDescent="0.25">
      <c r="A74" t="s">
        <v>148</v>
      </c>
      <c r="B74" s="4">
        <v>8</v>
      </c>
      <c r="C74" s="5">
        <v>42027</v>
      </c>
      <c r="D74" s="1">
        <v>42027</v>
      </c>
      <c r="E74" s="8" t="s">
        <v>87</v>
      </c>
      <c r="F74" t="s">
        <v>21</v>
      </c>
      <c r="G74" t="s">
        <v>12</v>
      </c>
      <c r="H74" t="s">
        <v>13</v>
      </c>
      <c r="I74">
        <v>2006</v>
      </c>
      <c r="K74" s="4">
        <v>105</v>
      </c>
      <c r="L74" s="3" t="s">
        <v>1446</v>
      </c>
      <c r="M74" s="4">
        <v>2015</v>
      </c>
      <c r="N74" s="4">
        <f>Table1[[#This Row],[Column33]]-Table1[[#This Row],[Year Founded]]</f>
        <v>9</v>
      </c>
      <c r="O74" s="3">
        <f t="shared" si="1"/>
        <v>0.105</v>
      </c>
      <c r="P74" s="9">
        <f>Table1[[#This Row],[Valuation in billions]]/Table1[[#This Row],[Funding in billion]]</f>
        <v>76.19047619047619</v>
      </c>
      <c r="Q74" t="s">
        <v>1602</v>
      </c>
      <c r="R74" t="s">
        <v>1460</v>
      </c>
    </row>
    <row r="75" spans="1:20" x14ac:dyDescent="0.25">
      <c r="A75" t="s">
        <v>149</v>
      </c>
      <c r="B75" s="4">
        <v>8</v>
      </c>
      <c r="C75" s="5">
        <v>43417</v>
      </c>
      <c r="D75" s="1">
        <v>43417</v>
      </c>
      <c r="E75" s="8" t="s">
        <v>135</v>
      </c>
      <c r="F75" t="s">
        <v>150</v>
      </c>
      <c r="G75" t="s">
        <v>17</v>
      </c>
      <c r="H75" t="s">
        <v>18</v>
      </c>
      <c r="I75">
        <v>2012</v>
      </c>
      <c r="K75" s="4">
        <v>1</v>
      </c>
      <c r="L75" s="3" t="s">
        <v>1445</v>
      </c>
      <c r="M75" s="4">
        <v>2018</v>
      </c>
      <c r="N75" s="4">
        <f>Table1[[#This Row],[Column33]]-Table1[[#This Row],[Year Founded]]</f>
        <v>6</v>
      </c>
      <c r="O75" s="3">
        <f t="shared" si="1"/>
        <v>1</v>
      </c>
      <c r="P75" s="9">
        <f>Table1[[#This Row],[Valuation in billions]]/Table1[[#This Row],[Funding in billion]]</f>
        <v>8</v>
      </c>
      <c r="Q75" t="s">
        <v>1504</v>
      </c>
      <c r="R75" t="s">
        <v>1603</v>
      </c>
      <c r="S75" t="s">
        <v>1586</v>
      </c>
    </row>
    <row r="76" spans="1:20" x14ac:dyDescent="0.25">
      <c r="A76" t="s">
        <v>151</v>
      </c>
      <c r="B76" s="4">
        <v>8</v>
      </c>
      <c r="C76" s="5">
        <v>44115</v>
      </c>
      <c r="D76" s="1">
        <v>44115</v>
      </c>
      <c r="E76" s="8" t="s">
        <v>23</v>
      </c>
      <c r="F76" t="s">
        <v>781</v>
      </c>
      <c r="G76" t="s">
        <v>54</v>
      </c>
      <c r="H76" t="s">
        <v>13</v>
      </c>
      <c r="I76">
        <v>2013</v>
      </c>
      <c r="K76" s="4">
        <v>742</v>
      </c>
      <c r="L76" s="3" t="s">
        <v>1446</v>
      </c>
      <c r="M76" s="4">
        <v>2020</v>
      </c>
      <c r="N76" s="4">
        <f>Table1[[#This Row],[Column33]]-Table1[[#This Row],[Year Founded]]</f>
        <v>7</v>
      </c>
      <c r="O76" s="3">
        <f t="shared" si="1"/>
        <v>0.74199999999999999</v>
      </c>
      <c r="P76" s="9">
        <f>Table1[[#This Row],[Valuation in billions]]/Table1[[#This Row],[Funding in billion]]</f>
        <v>10.781671159029649</v>
      </c>
      <c r="Q76" t="s">
        <v>1604</v>
      </c>
      <c r="R76" t="s">
        <v>1605</v>
      </c>
      <c r="S76" t="s">
        <v>1606</v>
      </c>
    </row>
    <row r="77" spans="1:20" x14ac:dyDescent="0.25">
      <c r="A77" t="s">
        <v>152</v>
      </c>
      <c r="B77" s="4">
        <v>8</v>
      </c>
      <c r="C77" s="5">
        <v>44285</v>
      </c>
      <c r="D77" s="1">
        <v>44285</v>
      </c>
      <c r="E77" s="8" t="s">
        <v>23</v>
      </c>
      <c r="F77" t="s">
        <v>153</v>
      </c>
      <c r="G77" t="s">
        <v>154</v>
      </c>
      <c r="H77" t="s">
        <v>18</v>
      </c>
      <c r="I77">
        <v>2018</v>
      </c>
      <c r="K77" s="4">
        <v>607</v>
      </c>
      <c r="L77" s="3" t="s">
        <v>1446</v>
      </c>
      <c r="M77" s="4">
        <v>2021</v>
      </c>
      <c r="N77" s="4">
        <f>Table1[[#This Row],[Column33]]-Table1[[#This Row],[Year Founded]]</f>
        <v>3</v>
      </c>
      <c r="O77" s="3">
        <f t="shared" si="1"/>
        <v>0.60699999999999998</v>
      </c>
      <c r="P77" s="9">
        <f>Table1[[#This Row],[Valuation in billions]]/Table1[[#This Row],[Funding in billion]]</f>
        <v>13.179571663920923</v>
      </c>
      <c r="Q77" t="s">
        <v>1607</v>
      </c>
      <c r="R77" t="s">
        <v>1511</v>
      </c>
      <c r="S77" t="s">
        <v>1478</v>
      </c>
    </row>
    <row r="78" spans="1:20" x14ac:dyDescent="0.25">
      <c r="A78" t="s">
        <v>155</v>
      </c>
      <c r="B78" s="4">
        <v>8</v>
      </c>
      <c r="C78" s="5">
        <v>44203</v>
      </c>
      <c r="D78" s="1">
        <v>44203</v>
      </c>
      <c r="E78" s="8" t="s">
        <v>135</v>
      </c>
      <c r="F78" t="s">
        <v>156</v>
      </c>
      <c r="G78" t="s">
        <v>17</v>
      </c>
      <c r="H78" t="s">
        <v>18</v>
      </c>
      <c r="I78">
        <v>2015</v>
      </c>
      <c r="K78" s="4">
        <v>2</v>
      </c>
      <c r="L78" s="3" t="s">
        <v>1445</v>
      </c>
      <c r="M78" s="4">
        <v>2021</v>
      </c>
      <c r="N78" s="4">
        <f>Table1[[#This Row],[Column33]]-Table1[[#This Row],[Year Founded]]</f>
        <v>6</v>
      </c>
      <c r="O78" s="3">
        <f t="shared" si="1"/>
        <v>2</v>
      </c>
      <c r="P78" s="9">
        <f>Table1[[#This Row],[Valuation in billions]]/Table1[[#This Row],[Funding in billion]]</f>
        <v>4</v>
      </c>
      <c r="Q78" t="s">
        <v>1608</v>
      </c>
      <c r="R78" t="s">
        <v>1609</v>
      </c>
      <c r="S78" t="s">
        <v>1562</v>
      </c>
    </row>
    <row r="79" spans="1:20" x14ac:dyDescent="0.25">
      <c r="A79" t="s">
        <v>157</v>
      </c>
      <c r="B79" s="4">
        <v>8</v>
      </c>
      <c r="C79" s="5">
        <v>44110</v>
      </c>
      <c r="D79" s="1">
        <v>44110</v>
      </c>
      <c r="E79" s="8" t="s">
        <v>23</v>
      </c>
      <c r="F79" t="s">
        <v>158</v>
      </c>
      <c r="G79" t="s">
        <v>17</v>
      </c>
      <c r="H79" t="s">
        <v>18</v>
      </c>
      <c r="I79">
        <v>2010</v>
      </c>
      <c r="K79" s="4">
        <v>549</v>
      </c>
      <c r="L79" s="3" t="s">
        <v>1446</v>
      </c>
      <c r="M79" s="4">
        <v>2020</v>
      </c>
      <c r="N79" s="4">
        <f>Table1[[#This Row],[Column33]]-Table1[[#This Row],[Year Founded]]</f>
        <v>10</v>
      </c>
      <c r="O79" s="3">
        <f t="shared" si="1"/>
        <v>0.54900000000000004</v>
      </c>
      <c r="P79" s="9">
        <f>Table1[[#This Row],[Valuation in billions]]/Table1[[#This Row],[Funding in billion]]</f>
        <v>14.571948998178506</v>
      </c>
      <c r="Q79" t="s">
        <v>1610</v>
      </c>
      <c r="R79" t="s">
        <v>1611</v>
      </c>
      <c r="S79" t="s">
        <v>1612</v>
      </c>
    </row>
    <row r="80" spans="1:20" x14ac:dyDescent="0.25">
      <c r="A80" t="s">
        <v>159</v>
      </c>
      <c r="B80" s="4">
        <v>8</v>
      </c>
      <c r="C80" s="5">
        <v>44145</v>
      </c>
      <c r="D80" s="1">
        <v>44145</v>
      </c>
      <c r="E80" s="8" t="s">
        <v>30</v>
      </c>
      <c r="F80" t="s">
        <v>35</v>
      </c>
      <c r="G80" t="s">
        <v>36</v>
      </c>
      <c r="H80" t="s">
        <v>28</v>
      </c>
      <c r="I80">
        <v>2019</v>
      </c>
      <c r="K80" s="4">
        <v>1</v>
      </c>
      <c r="L80" s="3" t="s">
        <v>1445</v>
      </c>
      <c r="M80" s="4">
        <v>2020</v>
      </c>
      <c r="N80" s="4">
        <f>Table1[[#This Row],[Column33]]-Table1[[#This Row],[Year Founded]]</f>
        <v>1</v>
      </c>
      <c r="O80" s="3">
        <f t="shared" si="1"/>
        <v>1</v>
      </c>
      <c r="P80" s="9">
        <f>Table1[[#This Row],[Valuation in billions]]/Table1[[#This Row],[Funding in billion]]</f>
        <v>8</v>
      </c>
      <c r="Q80" t="s">
        <v>1490</v>
      </c>
      <c r="R80" t="s">
        <v>1613</v>
      </c>
      <c r="S80" t="s">
        <v>1515</v>
      </c>
    </row>
    <row r="81" spans="1:19" x14ac:dyDescent="0.25">
      <c r="A81" t="s">
        <v>160</v>
      </c>
      <c r="B81" s="4">
        <v>8</v>
      </c>
      <c r="C81" s="5">
        <v>44328</v>
      </c>
      <c r="D81" s="1">
        <v>44328</v>
      </c>
      <c r="E81" s="8" t="s">
        <v>70</v>
      </c>
      <c r="F81" t="s">
        <v>161</v>
      </c>
      <c r="G81" t="s">
        <v>17</v>
      </c>
      <c r="H81" t="s">
        <v>18</v>
      </c>
      <c r="I81">
        <v>1996</v>
      </c>
      <c r="K81" s="4">
        <v>1</v>
      </c>
      <c r="L81" s="3" t="s">
        <v>1445</v>
      </c>
      <c r="M81" s="4">
        <v>2021</v>
      </c>
      <c r="N81" s="4">
        <f>Table1[[#This Row],[Column33]]-Table1[[#This Row],[Year Founded]]</f>
        <v>25</v>
      </c>
      <c r="O81" s="3">
        <f t="shared" si="1"/>
        <v>1</v>
      </c>
      <c r="P81" s="9">
        <f>Table1[[#This Row],[Valuation in billions]]/Table1[[#This Row],[Funding in billion]]</f>
        <v>8</v>
      </c>
      <c r="Q81" t="s">
        <v>1614</v>
      </c>
      <c r="R81" t="s">
        <v>1615</v>
      </c>
      <c r="S81" t="s">
        <v>1616</v>
      </c>
    </row>
    <row r="82" spans="1:19" x14ac:dyDescent="0.25">
      <c r="A82" t="s">
        <v>162</v>
      </c>
      <c r="B82" s="4">
        <v>8</v>
      </c>
      <c r="C82" s="5">
        <v>44284</v>
      </c>
      <c r="D82" s="1">
        <v>44284</v>
      </c>
      <c r="E82" s="8" t="s">
        <v>23</v>
      </c>
      <c r="F82" t="s">
        <v>73</v>
      </c>
      <c r="G82" t="s">
        <v>17</v>
      </c>
      <c r="H82" t="s">
        <v>18</v>
      </c>
      <c r="I82">
        <v>2019</v>
      </c>
      <c r="K82" s="4">
        <v>660</v>
      </c>
      <c r="L82" s="3" t="s">
        <v>1446</v>
      </c>
      <c r="M82" s="4">
        <v>2021</v>
      </c>
      <c r="N82" s="4">
        <f>Table1[[#This Row],[Column33]]-Table1[[#This Row],[Year Founded]]</f>
        <v>2</v>
      </c>
      <c r="O82" s="3">
        <f t="shared" si="1"/>
        <v>0.66</v>
      </c>
      <c r="P82" s="9">
        <f>Table1[[#This Row],[Valuation in billions]]/Table1[[#This Row],[Funding in billion]]</f>
        <v>12.121212121212121</v>
      </c>
      <c r="Q82" t="s">
        <v>1617</v>
      </c>
      <c r="R82" t="s">
        <v>1618</v>
      </c>
      <c r="S82" t="s">
        <v>1562</v>
      </c>
    </row>
    <row r="83" spans="1:19" x14ac:dyDescent="0.25">
      <c r="A83" t="s">
        <v>163</v>
      </c>
      <c r="B83" s="4">
        <v>8</v>
      </c>
      <c r="C83" s="5">
        <v>43180</v>
      </c>
      <c r="D83" s="1">
        <v>43180</v>
      </c>
      <c r="E83" s="8" t="s">
        <v>70</v>
      </c>
      <c r="F83" t="s">
        <v>164</v>
      </c>
      <c r="G83" t="s">
        <v>17</v>
      </c>
      <c r="H83" t="s">
        <v>18</v>
      </c>
      <c r="I83">
        <v>2015</v>
      </c>
      <c r="K83" s="4">
        <v>820</v>
      </c>
      <c r="L83" s="3" t="s">
        <v>1446</v>
      </c>
      <c r="M83" s="4">
        <v>2018</v>
      </c>
      <c r="N83" s="4">
        <f>Table1[[#This Row],[Column33]]-Table1[[#This Row],[Year Founded]]</f>
        <v>3</v>
      </c>
      <c r="O83" s="3">
        <f t="shared" si="1"/>
        <v>0.82</v>
      </c>
      <c r="P83" s="9">
        <f>Table1[[#This Row],[Valuation in billions]]/Table1[[#This Row],[Funding in billion]]</f>
        <v>9.7560975609756095</v>
      </c>
      <c r="Q83" t="s">
        <v>1507</v>
      </c>
      <c r="R83" t="s">
        <v>1619</v>
      </c>
      <c r="S83" t="s">
        <v>1620</v>
      </c>
    </row>
    <row r="84" spans="1:19" x14ac:dyDescent="0.25">
      <c r="A84" t="s">
        <v>165</v>
      </c>
      <c r="B84" s="4">
        <v>8</v>
      </c>
      <c r="C84" s="5">
        <v>44404</v>
      </c>
      <c r="D84" s="1">
        <v>44404</v>
      </c>
      <c r="E84" s="8" t="s">
        <v>23</v>
      </c>
      <c r="F84" t="s">
        <v>73</v>
      </c>
      <c r="G84" t="s">
        <v>17</v>
      </c>
      <c r="H84" t="s">
        <v>18</v>
      </c>
      <c r="I84">
        <v>2018</v>
      </c>
      <c r="K84" s="4">
        <v>1</v>
      </c>
      <c r="L84" s="3" t="s">
        <v>1445</v>
      </c>
      <c r="M84" s="4">
        <v>2021</v>
      </c>
      <c r="N84" s="4">
        <f>Table1[[#This Row],[Column33]]-Table1[[#This Row],[Year Founded]]</f>
        <v>3</v>
      </c>
      <c r="O84" s="3">
        <f t="shared" si="1"/>
        <v>1</v>
      </c>
      <c r="P84" s="9">
        <f>Table1[[#This Row],[Valuation in billions]]/Table1[[#This Row],[Funding in billion]]</f>
        <v>8</v>
      </c>
      <c r="Q84" t="s">
        <v>1621</v>
      </c>
      <c r="R84" t="s">
        <v>1562</v>
      </c>
      <c r="S84" t="s">
        <v>1622</v>
      </c>
    </row>
    <row r="85" spans="1:19" x14ac:dyDescent="0.25">
      <c r="A85" t="s">
        <v>166</v>
      </c>
      <c r="B85" s="4">
        <v>8</v>
      </c>
      <c r="C85" s="5">
        <v>43220</v>
      </c>
      <c r="D85" s="1">
        <v>43220</v>
      </c>
      <c r="E85" s="8" t="s">
        <v>38</v>
      </c>
      <c r="F85" t="s">
        <v>24</v>
      </c>
      <c r="G85" t="s">
        <v>17</v>
      </c>
      <c r="H85" t="s">
        <v>18</v>
      </c>
      <c r="I85">
        <v>2013</v>
      </c>
      <c r="K85" s="4">
        <v>2</v>
      </c>
      <c r="L85" s="3" t="s">
        <v>1445</v>
      </c>
      <c r="M85" s="4">
        <v>2018</v>
      </c>
      <c r="N85" s="4">
        <f>Table1[[#This Row],[Column33]]-Table1[[#This Row],[Year Founded]]</f>
        <v>5</v>
      </c>
      <c r="O85" s="3">
        <f t="shared" si="1"/>
        <v>2</v>
      </c>
      <c r="P85" s="9">
        <f>Table1[[#This Row],[Valuation in billions]]/Table1[[#This Row],[Funding in billion]]</f>
        <v>4</v>
      </c>
      <c r="Q85" t="s">
        <v>1623</v>
      </c>
      <c r="R85" t="s">
        <v>1624</v>
      </c>
      <c r="S85" t="s">
        <v>1625</v>
      </c>
    </row>
    <row r="86" spans="1:19" x14ac:dyDescent="0.25">
      <c r="A86" t="s">
        <v>167</v>
      </c>
      <c r="B86" s="4">
        <v>7</v>
      </c>
      <c r="C86" s="5">
        <v>44013</v>
      </c>
      <c r="D86" s="1">
        <v>44013</v>
      </c>
      <c r="E86" s="8" t="s">
        <v>23</v>
      </c>
      <c r="F86" t="s">
        <v>147</v>
      </c>
      <c r="G86" t="s">
        <v>54</v>
      </c>
      <c r="H86" t="s">
        <v>13</v>
      </c>
      <c r="I86">
        <v>1998</v>
      </c>
      <c r="K86" s="4">
        <v>297</v>
      </c>
      <c r="L86" s="3" t="s">
        <v>1446</v>
      </c>
      <c r="M86" s="4">
        <v>2020</v>
      </c>
      <c r="N86" s="4">
        <f>Table1[[#This Row],[Column33]]-Table1[[#This Row],[Year Founded]]</f>
        <v>22</v>
      </c>
      <c r="O86" s="3">
        <f t="shared" si="1"/>
        <v>0.29699999999999999</v>
      </c>
      <c r="P86" s="9">
        <f>Table1[[#This Row],[Valuation in billions]]/Table1[[#This Row],[Funding in billion]]</f>
        <v>23.569023569023571</v>
      </c>
      <c r="Q86" t="s">
        <v>1626</v>
      </c>
      <c r="R86" t="s">
        <v>1587</v>
      </c>
      <c r="S86" t="s">
        <v>1627</v>
      </c>
    </row>
    <row r="87" spans="1:19" x14ac:dyDescent="0.25">
      <c r="A87" t="s">
        <v>168</v>
      </c>
      <c r="B87" s="4">
        <v>7</v>
      </c>
      <c r="C87" s="5">
        <v>42543</v>
      </c>
      <c r="D87" s="1">
        <v>42543</v>
      </c>
      <c r="E87" s="8" t="s">
        <v>143</v>
      </c>
      <c r="F87" t="s">
        <v>11</v>
      </c>
      <c r="G87" t="s">
        <v>12</v>
      </c>
      <c r="H87" t="s">
        <v>13</v>
      </c>
      <c r="I87">
        <v>2014</v>
      </c>
      <c r="K87" s="4">
        <v>1</v>
      </c>
      <c r="L87" s="3" t="s">
        <v>1445</v>
      </c>
      <c r="M87" s="4">
        <v>2016</v>
      </c>
      <c r="N87" s="4">
        <f>Table1[[#This Row],[Column33]]-Table1[[#This Row],[Year Founded]]</f>
        <v>2</v>
      </c>
      <c r="O87" s="3">
        <f t="shared" si="1"/>
        <v>1</v>
      </c>
      <c r="P87" s="9">
        <f>Table1[[#This Row],[Valuation in billions]]/Table1[[#This Row],[Funding in billion]]</f>
        <v>7</v>
      </c>
      <c r="Q87" t="s">
        <v>41</v>
      </c>
      <c r="R87" t="s">
        <v>1628</v>
      </c>
      <c r="S87" t="s">
        <v>1488</v>
      </c>
    </row>
    <row r="88" spans="1:19" x14ac:dyDescent="0.25">
      <c r="A88" t="s">
        <v>169</v>
      </c>
      <c r="B88" s="4">
        <v>7</v>
      </c>
      <c r="C88" s="5">
        <v>43598</v>
      </c>
      <c r="D88" s="1">
        <v>43598</v>
      </c>
      <c r="E88" s="8" t="s">
        <v>40</v>
      </c>
      <c r="F88" t="s">
        <v>170</v>
      </c>
      <c r="G88" t="s">
        <v>17</v>
      </c>
      <c r="H88" t="s">
        <v>18</v>
      </c>
      <c r="I88">
        <v>2011</v>
      </c>
      <c r="K88" s="4">
        <v>2</v>
      </c>
      <c r="L88" s="3" t="s">
        <v>1445</v>
      </c>
      <c r="M88" s="4">
        <v>2019</v>
      </c>
      <c r="N88" s="4">
        <f>Table1[[#This Row],[Column33]]-Table1[[#This Row],[Year Founded]]</f>
        <v>8</v>
      </c>
      <c r="O88" s="3">
        <f t="shared" si="1"/>
        <v>2</v>
      </c>
      <c r="P88" s="9">
        <f>Table1[[#This Row],[Valuation in billions]]/Table1[[#This Row],[Funding in billion]]</f>
        <v>3.5</v>
      </c>
      <c r="Q88" t="s">
        <v>403</v>
      </c>
      <c r="R88" t="s">
        <v>1629</v>
      </c>
      <c r="S88" t="s">
        <v>1479</v>
      </c>
    </row>
    <row r="89" spans="1:19" x14ac:dyDescent="0.25">
      <c r="A89" t="s">
        <v>171</v>
      </c>
      <c r="B89" s="4">
        <v>7</v>
      </c>
      <c r="C89" s="5">
        <v>44292</v>
      </c>
      <c r="D89" s="1">
        <v>44292</v>
      </c>
      <c r="E89" s="8" t="s">
        <v>23</v>
      </c>
      <c r="F89" t="s">
        <v>781</v>
      </c>
      <c r="G89" t="s">
        <v>54</v>
      </c>
      <c r="H89" t="s">
        <v>13</v>
      </c>
      <c r="I89">
        <v>2018</v>
      </c>
      <c r="K89" s="4">
        <v>922</v>
      </c>
      <c r="L89" s="3" t="s">
        <v>1446</v>
      </c>
      <c r="M89" s="4">
        <v>2021</v>
      </c>
      <c r="N89" s="4">
        <f>Table1[[#This Row],[Column33]]-Table1[[#This Row],[Year Founded]]</f>
        <v>3</v>
      </c>
      <c r="O89" s="3">
        <f t="shared" si="1"/>
        <v>0.92200000000000004</v>
      </c>
      <c r="P89" s="9">
        <f>Table1[[#This Row],[Valuation in billions]]/Table1[[#This Row],[Funding in billion]]</f>
        <v>7.592190889370932</v>
      </c>
      <c r="Q89" t="s">
        <v>41</v>
      </c>
      <c r="R89" t="s">
        <v>1465</v>
      </c>
      <c r="S89" t="s">
        <v>1484</v>
      </c>
    </row>
    <row r="90" spans="1:19" x14ac:dyDescent="0.25">
      <c r="A90" t="s">
        <v>172</v>
      </c>
      <c r="B90" s="4">
        <v>7</v>
      </c>
      <c r="C90" s="5">
        <v>44097</v>
      </c>
      <c r="D90" s="1">
        <v>44097</v>
      </c>
      <c r="E90" s="8" t="s">
        <v>143</v>
      </c>
      <c r="F90" t="s">
        <v>173</v>
      </c>
      <c r="G90" t="s">
        <v>17</v>
      </c>
      <c r="H90" t="s">
        <v>18</v>
      </c>
      <c r="I90">
        <v>2016</v>
      </c>
      <c r="K90" s="4">
        <v>863</v>
      </c>
      <c r="L90" s="3" t="s">
        <v>1446</v>
      </c>
      <c r="M90" s="4">
        <v>2020</v>
      </c>
      <c r="N90" s="4">
        <f>Table1[[#This Row],[Column33]]-Table1[[#This Row],[Year Founded]]</f>
        <v>4</v>
      </c>
      <c r="O90" s="3">
        <f t="shared" si="1"/>
        <v>0.86299999999999999</v>
      </c>
      <c r="P90" s="9">
        <f>Table1[[#This Row],[Valuation in billions]]/Table1[[#This Row],[Funding in billion]]</f>
        <v>8.1112398609501746</v>
      </c>
      <c r="Q90" t="s">
        <v>1630</v>
      </c>
      <c r="R90" t="s">
        <v>1631</v>
      </c>
      <c r="S90" t="s">
        <v>1460</v>
      </c>
    </row>
    <row r="91" spans="1:19" x14ac:dyDescent="0.25">
      <c r="A91" t="s">
        <v>174</v>
      </c>
      <c r="B91" s="4">
        <v>7</v>
      </c>
      <c r="C91" s="5">
        <v>41939</v>
      </c>
      <c r="D91" s="1">
        <v>41939</v>
      </c>
      <c r="E91" s="8" t="s">
        <v>93</v>
      </c>
      <c r="F91" t="s">
        <v>781</v>
      </c>
      <c r="G91" t="s">
        <v>54</v>
      </c>
      <c r="H91" t="s">
        <v>13</v>
      </c>
      <c r="I91">
        <v>2010</v>
      </c>
      <c r="K91" s="4">
        <v>4</v>
      </c>
      <c r="L91" s="3" t="s">
        <v>1445</v>
      </c>
      <c r="M91" s="4">
        <v>2014</v>
      </c>
      <c r="N91" s="4">
        <f>Table1[[#This Row],[Column33]]-Table1[[#This Row],[Year Founded]]</f>
        <v>4</v>
      </c>
      <c r="O91" s="3">
        <f t="shared" si="1"/>
        <v>4</v>
      </c>
      <c r="P91" s="9">
        <f>Table1[[#This Row],[Valuation in billions]]/Table1[[#This Row],[Funding in billion]]</f>
        <v>1.75</v>
      </c>
      <c r="Q91" t="s">
        <v>1602</v>
      </c>
      <c r="R91" t="s">
        <v>1587</v>
      </c>
      <c r="S91" t="s">
        <v>1460</v>
      </c>
    </row>
    <row r="92" spans="1:19" x14ac:dyDescent="0.25">
      <c r="A92" t="s">
        <v>175</v>
      </c>
      <c r="B92" s="4">
        <v>7</v>
      </c>
      <c r="C92" s="5">
        <v>44047</v>
      </c>
      <c r="D92" s="1">
        <v>44047</v>
      </c>
      <c r="E92" s="8" t="s">
        <v>30</v>
      </c>
      <c r="F92" t="s">
        <v>24</v>
      </c>
      <c r="G92" t="s">
        <v>17</v>
      </c>
      <c r="H92" t="s">
        <v>18</v>
      </c>
      <c r="I92">
        <v>2017</v>
      </c>
      <c r="K92" s="4">
        <v>447</v>
      </c>
      <c r="L92" s="3" t="s">
        <v>1446</v>
      </c>
      <c r="M92" s="4">
        <v>2020</v>
      </c>
      <c r="N92" s="4">
        <f>Table1[[#This Row],[Column33]]-Table1[[#This Row],[Year Founded]]</f>
        <v>3</v>
      </c>
      <c r="O92" s="3">
        <f t="shared" si="1"/>
        <v>0.44700000000000001</v>
      </c>
      <c r="P92" s="9">
        <f>Table1[[#This Row],[Valuation in billions]]/Table1[[#This Row],[Funding in billion]]</f>
        <v>15.659955257270694</v>
      </c>
      <c r="Q92" t="s">
        <v>1632</v>
      </c>
      <c r="R92" t="s">
        <v>1633</v>
      </c>
      <c r="S92" t="s">
        <v>1466</v>
      </c>
    </row>
    <row r="93" spans="1:19" x14ac:dyDescent="0.25">
      <c r="A93" t="s">
        <v>176</v>
      </c>
      <c r="B93" s="4">
        <v>7</v>
      </c>
      <c r="C93" s="5">
        <v>43591</v>
      </c>
      <c r="D93" s="1">
        <v>43591</v>
      </c>
      <c r="E93" s="8" t="s">
        <v>23</v>
      </c>
      <c r="F93" t="s">
        <v>24</v>
      </c>
      <c r="G93" t="s">
        <v>17</v>
      </c>
      <c r="H93" t="s">
        <v>18</v>
      </c>
      <c r="I93">
        <v>2012</v>
      </c>
      <c r="K93" s="4">
        <v>1</v>
      </c>
      <c r="L93" s="3" t="s">
        <v>1445</v>
      </c>
      <c r="M93" s="4">
        <v>2019</v>
      </c>
      <c r="N93" s="4">
        <f>Table1[[#This Row],[Column33]]-Table1[[#This Row],[Year Founded]]</f>
        <v>7</v>
      </c>
      <c r="O93" s="3">
        <f t="shared" si="1"/>
        <v>1</v>
      </c>
      <c r="P93" s="9">
        <f>Table1[[#This Row],[Valuation in billions]]/Table1[[#This Row],[Funding in billion]]</f>
        <v>7</v>
      </c>
      <c r="Q93" t="s">
        <v>1634</v>
      </c>
      <c r="R93" t="s">
        <v>1597</v>
      </c>
      <c r="S93" t="s">
        <v>1635</v>
      </c>
    </row>
    <row r="94" spans="1:19" x14ac:dyDescent="0.25">
      <c r="A94" t="s">
        <v>177</v>
      </c>
      <c r="B94" s="4">
        <v>7</v>
      </c>
      <c r="C94" s="5">
        <v>43443</v>
      </c>
      <c r="D94" s="1">
        <v>43443</v>
      </c>
      <c r="E94" s="8" t="s">
        <v>23</v>
      </c>
      <c r="F94" t="s">
        <v>127</v>
      </c>
      <c r="G94" t="s">
        <v>128</v>
      </c>
      <c r="H94" t="s">
        <v>13</v>
      </c>
      <c r="I94">
        <v>2013</v>
      </c>
      <c r="K94" s="4">
        <v>844</v>
      </c>
      <c r="L94" s="3" t="s">
        <v>1446</v>
      </c>
      <c r="M94" s="4">
        <v>2018</v>
      </c>
      <c r="N94" s="4">
        <f>Table1[[#This Row],[Column33]]-Table1[[#This Row],[Year Founded]]</f>
        <v>5</v>
      </c>
      <c r="O94" s="3">
        <f t="shared" si="1"/>
        <v>0.84399999999999997</v>
      </c>
      <c r="P94" s="9">
        <f>Table1[[#This Row],[Valuation in billions]]/Table1[[#This Row],[Funding in billion]]</f>
        <v>8.2938388625592427</v>
      </c>
      <c r="Q94" t="s">
        <v>1559</v>
      </c>
      <c r="R94" t="s">
        <v>1536</v>
      </c>
      <c r="S94" t="s">
        <v>1466</v>
      </c>
    </row>
    <row r="95" spans="1:19" x14ac:dyDescent="0.25">
      <c r="A95" t="s">
        <v>178</v>
      </c>
      <c r="B95" s="4">
        <v>7</v>
      </c>
      <c r="C95" s="5">
        <v>43117</v>
      </c>
      <c r="D95" s="1">
        <v>43117</v>
      </c>
      <c r="E95" s="8" t="s">
        <v>20</v>
      </c>
      <c r="F95" t="s">
        <v>11</v>
      </c>
      <c r="G95" t="s">
        <v>12</v>
      </c>
      <c r="H95" t="s">
        <v>13</v>
      </c>
      <c r="I95">
        <v>2011</v>
      </c>
      <c r="K95" s="4">
        <v>2</v>
      </c>
      <c r="L95" s="3" t="s">
        <v>1445</v>
      </c>
      <c r="M95" s="4">
        <v>2018</v>
      </c>
      <c r="N95" s="4">
        <f>Table1[[#This Row],[Column33]]-Table1[[#This Row],[Year Founded]]</f>
        <v>7</v>
      </c>
      <c r="O95" s="3">
        <f t="shared" si="1"/>
        <v>2</v>
      </c>
      <c r="P95" s="9">
        <f>Table1[[#This Row],[Valuation in billions]]/Table1[[#This Row],[Funding in billion]]</f>
        <v>3.5</v>
      </c>
      <c r="Q95" t="s">
        <v>1448</v>
      </c>
      <c r="R95" t="s">
        <v>1636</v>
      </c>
      <c r="S95" t="s">
        <v>1496</v>
      </c>
    </row>
    <row r="96" spans="1:19" x14ac:dyDescent="0.25">
      <c r="A96" t="s">
        <v>179</v>
      </c>
      <c r="B96" s="4">
        <v>7</v>
      </c>
      <c r="C96" s="5">
        <v>43682</v>
      </c>
      <c r="D96" s="1">
        <v>43682</v>
      </c>
      <c r="E96" s="8" t="s">
        <v>10</v>
      </c>
      <c r="F96" t="s">
        <v>24</v>
      </c>
      <c r="G96" t="s">
        <v>17</v>
      </c>
      <c r="H96" t="s">
        <v>18</v>
      </c>
      <c r="I96">
        <v>2018</v>
      </c>
      <c r="K96" s="4">
        <v>603</v>
      </c>
      <c r="L96" s="3" t="s">
        <v>1446</v>
      </c>
      <c r="M96" s="4">
        <v>2019</v>
      </c>
      <c r="N96" s="4">
        <f>Table1[[#This Row],[Column33]]-Table1[[#This Row],[Year Founded]]</f>
        <v>1</v>
      </c>
      <c r="O96" s="3">
        <f t="shared" si="1"/>
        <v>0.60299999999999998</v>
      </c>
      <c r="P96" s="9">
        <f>Table1[[#This Row],[Valuation in billions]]/Table1[[#This Row],[Funding in billion]]</f>
        <v>11.608623548922056</v>
      </c>
      <c r="Q96" t="s">
        <v>1490</v>
      </c>
      <c r="R96" t="s">
        <v>1633</v>
      </c>
      <c r="S96" t="s">
        <v>1509</v>
      </c>
    </row>
    <row r="97" spans="1:20" x14ac:dyDescent="0.25">
      <c r="A97" t="s">
        <v>180</v>
      </c>
      <c r="B97" s="4">
        <v>7</v>
      </c>
      <c r="C97" s="5">
        <v>44055</v>
      </c>
      <c r="D97" s="1">
        <v>44055</v>
      </c>
      <c r="E97" s="8" t="s">
        <v>10</v>
      </c>
      <c r="F97" t="s">
        <v>181</v>
      </c>
      <c r="G97" t="s">
        <v>17</v>
      </c>
      <c r="H97" t="s">
        <v>18</v>
      </c>
      <c r="I97">
        <v>2015</v>
      </c>
      <c r="K97" s="4">
        <v>583</v>
      </c>
      <c r="L97" s="3" t="s">
        <v>1446</v>
      </c>
      <c r="M97" s="4">
        <v>2020</v>
      </c>
      <c r="N97" s="4">
        <f>Table1[[#This Row],[Column33]]-Table1[[#This Row],[Year Founded]]</f>
        <v>5</v>
      </c>
      <c r="O97" s="3">
        <f t="shared" si="1"/>
        <v>0.58299999999999996</v>
      </c>
      <c r="P97" s="9">
        <f>Table1[[#This Row],[Valuation in billions]]/Table1[[#This Row],[Funding in billion]]</f>
        <v>12.006861063464838</v>
      </c>
      <c r="Q97" t="s">
        <v>1637</v>
      </c>
      <c r="R97" t="s">
        <v>1638</v>
      </c>
      <c r="S97" t="s">
        <v>1639</v>
      </c>
    </row>
    <row r="98" spans="1:20" x14ac:dyDescent="0.25">
      <c r="A98" t="s">
        <v>182</v>
      </c>
      <c r="B98" s="4">
        <v>7</v>
      </c>
      <c r="C98" s="5">
        <v>43412</v>
      </c>
      <c r="D98" s="1">
        <v>43412</v>
      </c>
      <c r="E98" s="8" t="s">
        <v>107</v>
      </c>
      <c r="F98" t="s">
        <v>181</v>
      </c>
      <c r="G98" t="s">
        <v>17</v>
      </c>
      <c r="H98" t="s">
        <v>18</v>
      </c>
      <c r="I98">
        <v>2015</v>
      </c>
      <c r="K98" s="4">
        <v>912</v>
      </c>
      <c r="L98" s="3" t="s">
        <v>1446</v>
      </c>
      <c r="M98" s="4">
        <v>2018</v>
      </c>
      <c r="N98" s="4">
        <f>Table1[[#This Row],[Column33]]-Table1[[#This Row],[Year Founded]]</f>
        <v>3</v>
      </c>
      <c r="O98" s="3">
        <f t="shared" si="1"/>
        <v>0.91200000000000003</v>
      </c>
      <c r="P98" s="9">
        <f>Table1[[#This Row],[Valuation in billions]]/Table1[[#This Row],[Funding in billion]]</f>
        <v>7.6754385964912277</v>
      </c>
      <c r="Q98" t="s">
        <v>1468</v>
      </c>
      <c r="R98" t="s">
        <v>1555</v>
      </c>
      <c r="S98" t="s">
        <v>1611</v>
      </c>
    </row>
    <row r="99" spans="1:20" x14ac:dyDescent="0.25">
      <c r="A99" t="s">
        <v>183</v>
      </c>
      <c r="B99" s="4">
        <v>7</v>
      </c>
      <c r="C99" s="5">
        <v>44385</v>
      </c>
      <c r="D99" s="1">
        <v>44385</v>
      </c>
      <c r="E99" s="8" t="s">
        <v>135</v>
      </c>
      <c r="F99" t="s">
        <v>184</v>
      </c>
      <c r="G99" t="s">
        <v>154</v>
      </c>
      <c r="H99" t="s">
        <v>18</v>
      </c>
      <c r="I99">
        <v>2005</v>
      </c>
      <c r="K99" s="4">
        <v>920</v>
      </c>
      <c r="L99" s="3" t="s">
        <v>1446</v>
      </c>
      <c r="M99" s="4">
        <v>2021</v>
      </c>
      <c r="N99" s="4">
        <f>Table1[[#This Row],[Column33]]-Table1[[#This Row],[Year Founded]]</f>
        <v>16</v>
      </c>
      <c r="O99" s="3">
        <f t="shared" si="1"/>
        <v>0.92</v>
      </c>
      <c r="P99" s="9">
        <f>Table1[[#This Row],[Valuation in billions]]/Table1[[#This Row],[Funding in billion]]</f>
        <v>7.6086956521739131</v>
      </c>
      <c r="Q99" t="s">
        <v>1640</v>
      </c>
      <c r="R99" t="s">
        <v>1586</v>
      </c>
      <c r="S99" t="s">
        <v>1641</v>
      </c>
    </row>
    <row r="100" spans="1:20" x14ac:dyDescent="0.25">
      <c r="A100" t="s">
        <v>185</v>
      </c>
      <c r="B100" s="4">
        <v>7</v>
      </c>
      <c r="C100" s="5">
        <v>43283</v>
      </c>
      <c r="D100" s="1">
        <v>43283</v>
      </c>
      <c r="E100" s="8" t="s">
        <v>10</v>
      </c>
      <c r="F100" t="s">
        <v>156</v>
      </c>
      <c r="G100" t="s">
        <v>17</v>
      </c>
      <c r="H100" t="s">
        <v>18</v>
      </c>
      <c r="I100">
        <v>2003</v>
      </c>
      <c r="K100" s="4">
        <v>849</v>
      </c>
      <c r="L100" s="3" t="s">
        <v>1446</v>
      </c>
      <c r="M100" s="4">
        <v>2018</v>
      </c>
      <c r="N100" s="4">
        <f>Table1[[#This Row],[Column33]]-Table1[[#This Row],[Year Founded]]</f>
        <v>15</v>
      </c>
      <c r="O100" s="3">
        <f t="shared" si="1"/>
        <v>0.84899999999999998</v>
      </c>
      <c r="P100" s="9">
        <f>Table1[[#This Row],[Valuation in billions]]/Table1[[#This Row],[Funding in billion]]</f>
        <v>8.2449941107184923</v>
      </c>
      <c r="Q100" t="s">
        <v>760</v>
      </c>
      <c r="R100" t="s">
        <v>1521</v>
      </c>
      <c r="S100" t="s">
        <v>1469</v>
      </c>
    </row>
    <row r="101" spans="1:20" x14ac:dyDescent="0.25">
      <c r="A101" t="s">
        <v>186</v>
      </c>
      <c r="B101" s="4">
        <v>7</v>
      </c>
      <c r="C101" s="5">
        <v>44519</v>
      </c>
      <c r="D101" s="1">
        <v>44519</v>
      </c>
      <c r="E101" s="8" t="s">
        <v>23</v>
      </c>
      <c r="F101" t="s">
        <v>73</v>
      </c>
      <c r="G101" t="s">
        <v>17</v>
      </c>
      <c r="H101" t="s">
        <v>18</v>
      </c>
      <c r="I101">
        <v>2015</v>
      </c>
      <c r="K101" s="4">
        <v>424</v>
      </c>
      <c r="L101" s="3" t="s">
        <v>1446</v>
      </c>
      <c r="M101" s="4">
        <v>2021</v>
      </c>
      <c r="N101" s="4">
        <f>Table1[[#This Row],[Column33]]-Table1[[#This Row],[Year Founded]]</f>
        <v>6</v>
      </c>
      <c r="O101" s="3">
        <f t="shared" si="1"/>
        <v>0.42399999999999999</v>
      </c>
      <c r="P101" s="9">
        <f>Table1[[#This Row],[Valuation in billions]]/Table1[[#This Row],[Funding in billion]]</f>
        <v>16.509433962264151</v>
      </c>
      <c r="Q101" t="s">
        <v>1642</v>
      </c>
      <c r="R101" t="s">
        <v>1643</v>
      </c>
      <c r="S101" t="s">
        <v>1644</v>
      </c>
    </row>
    <row r="102" spans="1:20" x14ac:dyDescent="0.25">
      <c r="A102" t="s">
        <v>187</v>
      </c>
      <c r="B102" s="4">
        <v>7</v>
      </c>
      <c r="C102" s="5">
        <v>44517</v>
      </c>
      <c r="D102" s="1">
        <v>44517</v>
      </c>
      <c r="E102" s="8" t="s">
        <v>23</v>
      </c>
      <c r="F102" t="s">
        <v>73</v>
      </c>
      <c r="G102" t="s">
        <v>17</v>
      </c>
      <c r="H102" t="s">
        <v>18</v>
      </c>
      <c r="I102">
        <v>2014</v>
      </c>
      <c r="K102" s="4">
        <v>660</v>
      </c>
      <c r="L102" s="3" t="s">
        <v>1446</v>
      </c>
      <c r="M102" s="4">
        <v>2021</v>
      </c>
      <c r="N102" s="4">
        <f>Table1[[#This Row],[Column33]]-Table1[[#This Row],[Year Founded]]</f>
        <v>7</v>
      </c>
      <c r="O102" s="3">
        <f t="shared" si="1"/>
        <v>0.66</v>
      </c>
      <c r="P102" s="9">
        <f>Table1[[#This Row],[Valuation in billions]]/Table1[[#This Row],[Funding in billion]]</f>
        <v>10.606060606060606</v>
      </c>
      <c r="Q102" t="s">
        <v>1645</v>
      </c>
      <c r="R102" t="s">
        <v>1646</v>
      </c>
      <c r="S102" t="s">
        <v>1647</v>
      </c>
    </row>
    <row r="103" spans="1:20" x14ac:dyDescent="0.25">
      <c r="A103" t="s">
        <v>188</v>
      </c>
      <c r="B103" s="4">
        <v>7</v>
      </c>
      <c r="C103" s="5">
        <v>44039</v>
      </c>
      <c r="D103" s="1">
        <v>44039</v>
      </c>
      <c r="E103" s="8" t="s">
        <v>70</v>
      </c>
      <c r="F103" t="s">
        <v>73</v>
      </c>
      <c r="G103" t="s">
        <v>17</v>
      </c>
      <c r="H103" t="s">
        <v>18</v>
      </c>
      <c r="I103">
        <v>2017</v>
      </c>
      <c r="K103" s="4">
        <v>1</v>
      </c>
      <c r="L103" s="3" t="s">
        <v>1445</v>
      </c>
      <c r="M103" s="4">
        <v>2020</v>
      </c>
      <c r="N103" s="4">
        <f>Table1[[#This Row],[Column33]]-Table1[[#This Row],[Year Founded]]</f>
        <v>3</v>
      </c>
      <c r="O103" s="3">
        <f t="shared" si="1"/>
        <v>1</v>
      </c>
      <c r="P103" s="9">
        <f>Table1[[#This Row],[Valuation in billions]]/Table1[[#This Row],[Funding in billion]]</f>
        <v>7</v>
      </c>
      <c r="Q103" t="s">
        <v>1632</v>
      </c>
      <c r="R103" t="s">
        <v>1496</v>
      </c>
      <c r="S103" t="s">
        <v>1648</v>
      </c>
    </row>
    <row r="104" spans="1:20" x14ac:dyDescent="0.25">
      <c r="A104" t="s">
        <v>189</v>
      </c>
      <c r="B104" s="4">
        <v>6</v>
      </c>
      <c r="C104" s="5">
        <v>44336</v>
      </c>
      <c r="D104" s="1">
        <v>44336</v>
      </c>
      <c r="E104" s="8" t="s">
        <v>15</v>
      </c>
      <c r="F104" t="s">
        <v>190</v>
      </c>
      <c r="G104" t="s">
        <v>17</v>
      </c>
      <c r="H104" t="s">
        <v>18</v>
      </c>
      <c r="I104">
        <v>2020</v>
      </c>
      <c r="K104" s="4">
        <v>645</v>
      </c>
      <c r="L104" s="3" t="s">
        <v>1446</v>
      </c>
      <c r="M104" s="4">
        <v>2021</v>
      </c>
      <c r="N104" s="4">
        <f>Table1[[#This Row],[Column33]]-Table1[[#This Row],[Year Founded]]</f>
        <v>1</v>
      </c>
      <c r="O104" s="3">
        <f t="shared" si="1"/>
        <v>0.64500000000000002</v>
      </c>
      <c r="P104" s="9">
        <f>Table1[[#This Row],[Valuation in billions]]/Table1[[#This Row],[Funding in billion]]</f>
        <v>9.3023255813953494</v>
      </c>
      <c r="Q104" t="s">
        <v>191</v>
      </c>
    </row>
    <row r="105" spans="1:20" x14ac:dyDescent="0.25">
      <c r="A105" t="s">
        <v>192</v>
      </c>
      <c r="B105" s="4">
        <v>6</v>
      </c>
      <c r="C105" s="5">
        <v>43143</v>
      </c>
      <c r="D105" s="1">
        <v>43143</v>
      </c>
      <c r="E105" s="8" t="s">
        <v>40</v>
      </c>
      <c r="F105" t="s">
        <v>11</v>
      </c>
      <c r="G105" t="s">
        <v>12</v>
      </c>
      <c r="H105" t="s">
        <v>13</v>
      </c>
      <c r="I105">
        <v>1999</v>
      </c>
      <c r="K105" s="4">
        <v>2</v>
      </c>
      <c r="L105" s="3" t="s">
        <v>1445</v>
      </c>
      <c r="M105" s="4">
        <v>2018</v>
      </c>
      <c r="N105" s="4">
        <f>Table1[[#This Row],[Column33]]-Table1[[#This Row],[Year Founded]]</f>
        <v>19</v>
      </c>
      <c r="O105" s="3">
        <f t="shared" si="1"/>
        <v>2</v>
      </c>
      <c r="P105" s="9">
        <f>Table1[[#This Row],[Valuation in billions]]/Table1[[#This Row],[Funding in billion]]</f>
        <v>3</v>
      </c>
      <c r="Q105" t="s">
        <v>1649</v>
      </c>
      <c r="R105" t="s">
        <v>1486</v>
      </c>
      <c r="S105" t="s">
        <v>1650</v>
      </c>
    </row>
    <row r="106" spans="1:20" x14ac:dyDescent="0.25">
      <c r="A106" t="s">
        <v>193</v>
      </c>
      <c r="B106" s="4">
        <v>6</v>
      </c>
      <c r="C106" s="5">
        <v>42269</v>
      </c>
      <c r="D106" s="1">
        <v>42269</v>
      </c>
      <c r="E106" s="8" t="s">
        <v>70</v>
      </c>
      <c r="F106" t="s">
        <v>194</v>
      </c>
      <c r="G106" t="s">
        <v>12</v>
      </c>
      <c r="H106" t="s">
        <v>13</v>
      </c>
      <c r="I106">
        <v>2010</v>
      </c>
      <c r="K106" s="4">
        <v>1</v>
      </c>
      <c r="L106" s="3" t="s">
        <v>1445</v>
      </c>
      <c r="M106" s="4">
        <v>2015</v>
      </c>
      <c r="N106" s="4">
        <f>Table1[[#This Row],[Column33]]-Table1[[#This Row],[Year Founded]]</f>
        <v>5</v>
      </c>
      <c r="O106" s="3">
        <f t="shared" si="1"/>
        <v>1</v>
      </c>
      <c r="P106" s="9">
        <f>Table1[[#This Row],[Valuation in billions]]/Table1[[#This Row],[Funding in billion]]</f>
        <v>6</v>
      </c>
      <c r="Q106" t="s">
        <v>1651</v>
      </c>
      <c r="R106" t="s">
        <v>1652</v>
      </c>
    </row>
    <row r="107" spans="1:20" x14ac:dyDescent="0.25">
      <c r="A107" t="s">
        <v>195</v>
      </c>
      <c r="B107" s="4">
        <v>6</v>
      </c>
      <c r="C107" s="5">
        <v>43990</v>
      </c>
      <c r="D107" s="1">
        <v>43990</v>
      </c>
      <c r="E107" s="8" t="s">
        <v>93</v>
      </c>
      <c r="F107" t="s">
        <v>196</v>
      </c>
      <c r="G107" t="s">
        <v>12</v>
      </c>
      <c r="H107" t="s">
        <v>13</v>
      </c>
      <c r="I107">
        <v>2018</v>
      </c>
      <c r="K107" s="4">
        <v>3</v>
      </c>
      <c r="L107" s="3" t="s">
        <v>1445</v>
      </c>
      <c r="M107" s="4">
        <v>2020</v>
      </c>
      <c r="N107" s="4">
        <f>Table1[[#This Row],[Column33]]-Table1[[#This Row],[Year Founded]]</f>
        <v>2</v>
      </c>
      <c r="O107" s="3">
        <f t="shared" si="1"/>
        <v>3</v>
      </c>
      <c r="P107" s="9">
        <f>Table1[[#This Row],[Valuation in billions]]/Table1[[#This Row],[Funding in billion]]</f>
        <v>2</v>
      </c>
      <c r="Q107" t="s">
        <v>1553</v>
      </c>
      <c r="R107" t="s">
        <v>1653</v>
      </c>
      <c r="T107" t="s">
        <v>1654</v>
      </c>
    </row>
    <row r="108" spans="1:20" x14ac:dyDescent="0.25">
      <c r="A108" t="s">
        <v>197</v>
      </c>
      <c r="B108" s="4">
        <v>6</v>
      </c>
      <c r="C108" s="5">
        <v>43549</v>
      </c>
      <c r="D108" s="1">
        <v>43549</v>
      </c>
      <c r="E108" s="8" t="s">
        <v>23</v>
      </c>
      <c r="F108" t="s">
        <v>198</v>
      </c>
      <c r="G108" t="s">
        <v>32</v>
      </c>
      <c r="H108" t="s">
        <v>33</v>
      </c>
      <c r="I108">
        <v>2015</v>
      </c>
      <c r="K108" s="4">
        <v>802</v>
      </c>
      <c r="L108" s="3" t="s">
        <v>1446</v>
      </c>
      <c r="M108" s="4">
        <v>2019</v>
      </c>
      <c r="N108" s="4">
        <f>Table1[[#This Row],[Column33]]-Table1[[#This Row],[Year Founded]]</f>
        <v>4</v>
      </c>
      <c r="O108" s="3">
        <f t="shared" si="1"/>
        <v>0.80200000000000005</v>
      </c>
      <c r="P108" s="9">
        <f>Table1[[#This Row],[Valuation in billions]]/Table1[[#This Row],[Funding in billion]]</f>
        <v>7.4812967581047376</v>
      </c>
      <c r="Q108" t="s">
        <v>1526</v>
      </c>
      <c r="R108" t="s">
        <v>1455</v>
      </c>
      <c r="S108" t="s">
        <v>1500</v>
      </c>
    </row>
    <row r="109" spans="1:20" x14ac:dyDescent="0.25">
      <c r="A109" t="s">
        <v>199</v>
      </c>
      <c r="B109" s="4">
        <v>6</v>
      </c>
      <c r="C109" s="5">
        <v>44307</v>
      </c>
      <c r="D109" s="1">
        <v>44307</v>
      </c>
      <c r="E109" s="8" t="s">
        <v>23</v>
      </c>
      <c r="F109" t="s">
        <v>24</v>
      </c>
      <c r="G109" t="s">
        <v>17</v>
      </c>
      <c r="H109" t="s">
        <v>18</v>
      </c>
      <c r="I109">
        <v>2018</v>
      </c>
      <c r="K109" s="4">
        <v>629</v>
      </c>
      <c r="L109" s="3" t="s">
        <v>1446</v>
      </c>
      <c r="M109" s="4">
        <v>2021</v>
      </c>
      <c r="N109" s="4">
        <f>Table1[[#This Row],[Column33]]-Table1[[#This Row],[Year Founded]]</f>
        <v>3</v>
      </c>
      <c r="O109" s="3">
        <f t="shared" si="1"/>
        <v>0.629</v>
      </c>
      <c r="P109" s="9">
        <f>Table1[[#This Row],[Valuation in billions]]/Table1[[#This Row],[Funding in billion]]</f>
        <v>9.5389507154213042</v>
      </c>
      <c r="Q109" t="s">
        <v>1468</v>
      </c>
      <c r="R109" t="s">
        <v>1597</v>
      </c>
      <c r="S109" t="s">
        <v>1633</v>
      </c>
    </row>
    <row r="110" spans="1:20" x14ac:dyDescent="0.25">
      <c r="A110" t="s">
        <v>200</v>
      </c>
      <c r="B110" s="4">
        <v>6</v>
      </c>
      <c r="C110" s="5">
        <v>44202</v>
      </c>
      <c r="D110" s="1">
        <v>44202</v>
      </c>
      <c r="E110" s="8" t="s">
        <v>23</v>
      </c>
      <c r="F110" t="s">
        <v>201</v>
      </c>
      <c r="G110" t="s">
        <v>202</v>
      </c>
      <c r="H110" t="s">
        <v>28</v>
      </c>
      <c r="I110">
        <v>2011</v>
      </c>
      <c r="K110" s="4">
        <v>448</v>
      </c>
      <c r="L110" s="3" t="s">
        <v>1446</v>
      </c>
      <c r="M110" s="4">
        <v>2021</v>
      </c>
      <c r="N110" s="4">
        <f>Table1[[#This Row],[Column33]]-Table1[[#This Row],[Year Founded]]</f>
        <v>10</v>
      </c>
      <c r="O110" s="3">
        <f t="shared" si="1"/>
        <v>0.44800000000000001</v>
      </c>
      <c r="P110" s="9">
        <f>Table1[[#This Row],[Valuation in billions]]/Table1[[#This Row],[Funding in billion]]</f>
        <v>13.392857142857142</v>
      </c>
      <c r="Q110" t="s">
        <v>1655</v>
      </c>
      <c r="R110" t="s">
        <v>1656</v>
      </c>
      <c r="S110" t="s">
        <v>1657</v>
      </c>
    </row>
    <row r="111" spans="1:20" x14ac:dyDescent="0.25">
      <c r="A111" t="s">
        <v>203</v>
      </c>
      <c r="B111" s="4">
        <v>6</v>
      </c>
      <c r="C111" s="5">
        <v>44082</v>
      </c>
      <c r="D111" s="1">
        <v>44082</v>
      </c>
      <c r="E111" s="8" t="s">
        <v>23</v>
      </c>
      <c r="F111" t="s">
        <v>201</v>
      </c>
      <c r="G111" t="s">
        <v>202</v>
      </c>
      <c r="H111" t="s">
        <v>28</v>
      </c>
      <c r="I111">
        <v>2004</v>
      </c>
      <c r="K111" s="4">
        <v>928</v>
      </c>
      <c r="L111" s="3" t="s">
        <v>1446</v>
      </c>
      <c r="M111" s="4">
        <v>2020</v>
      </c>
      <c r="N111" s="4">
        <f>Table1[[#This Row],[Column33]]-Table1[[#This Row],[Year Founded]]</f>
        <v>16</v>
      </c>
      <c r="O111" s="3">
        <f t="shared" si="1"/>
        <v>0.92800000000000005</v>
      </c>
      <c r="P111" s="9">
        <f>Table1[[#This Row],[Valuation in billions]]/Table1[[#This Row],[Funding in billion]]</f>
        <v>6.4655172413793096</v>
      </c>
      <c r="Q111" t="s">
        <v>204</v>
      </c>
    </row>
    <row r="112" spans="1:20" x14ac:dyDescent="0.25">
      <c r="A112" t="s">
        <v>205</v>
      </c>
      <c r="B112" s="4">
        <v>6</v>
      </c>
      <c r="C112" s="5">
        <v>43543</v>
      </c>
      <c r="D112" s="1">
        <v>43543</v>
      </c>
      <c r="E112" s="8" t="s">
        <v>70</v>
      </c>
      <c r="F112" t="s">
        <v>206</v>
      </c>
      <c r="G112" t="s">
        <v>207</v>
      </c>
      <c r="H112" t="s">
        <v>28</v>
      </c>
      <c r="I112">
        <v>2013</v>
      </c>
      <c r="K112" s="4">
        <v>815</v>
      </c>
      <c r="L112" s="3" t="s">
        <v>1446</v>
      </c>
      <c r="M112" s="4">
        <v>2019</v>
      </c>
      <c r="N112" s="4">
        <f>Table1[[#This Row],[Column33]]-Table1[[#This Row],[Year Founded]]</f>
        <v>6</v>
      </c>
      <c r="O112" s="3">
        <f t="shared" si="1"/>
        <v>0.81499999999999995</v>
      </c>
      <c r="P112" s="9">
        <f>Table1[[#This Row],[Valuation in billions]]/Table1[[#This Row],[Funding in billion]]</f>
        <v>7.3619631901840492</v>
      </c>
      <c r="Q112" t="s">
        <v>1658</v>
      </c>
      <c r="R112" t="s">
        <v>1659</v>
      </c>
      <c r="S112" t="s">
        <v>1586</v>
      </c>
    </row>
    <row r="113" spans="1:19" x14ac:dyDescent="0.25">
      <c r="A113" t="s">
        <v>208</v>
      </c>
      <c r="B113" s="4">
        <v>6</v>
      </c>
      <c r="C113" s="5">
        <v>44012</v>
      </c>
      <c r="D113" s="1">
        <v>44012</v>
      </c>
      <c r="E113" s="8" t="s">
        <v>43</v>
      </c>
      <c r="F113" t="s">
        <v>209</v>
      </c>
      <c r="G113" t="s">
        <v>17</v>
      </c>
      <c r="H113" t="s">
        <v>18</v>
      </c>
      <c r="I113">
        <v>2012</v>
      </c>
      <c r="K113" s="4">
        <v>728</v>
      </c>
      <c r="L113" s="3" t="s">
        <v>1446</v>
      </c>
      <c r="M113" s="4">
        <v>2020</v>
      </c>
      <c r="N113" s="4">
        <f>Table1[[#This Row],[Column33]]-Table1[[#This Row],[Year Founded]]</f>
        <v>8</v>
      </c>
      <c r="O113" s="3">
        <f t="shared" si="1"/>
        <v>0.72799999999999998</v>
      </c>
      <c r="P113" s="9">
        <f>Table1[[#This Row],[Valuation in billions]]/Table1[[#This Row],[Funding in billion]]</f>
        <v>8.2417582417582427</v>
      </c>
      <c r="Q113" t="s">
        <v>1660</v>
      </c>
      <c r="R113" t="s">
        <v>1478</v>
      </c>
      <c r="S113" t="s">
        <v>1496</v>
      </c>
    </row>
    <row r="114" spans="1:19" x14ac:dyDescent="0.25">
      <c r="A114" t="s">
        <v>210</v>
      </c>
      <c r="B114" s="4">
        <v>6</v>
      </c>
      <c r="C114" s="5">
        <v>43993</v>
      </c>
      <c r="D114" s="1">
        <v>43993</v>
      </c>
      <c r="E114" s="8" t="s">
        <v>30</v>
      </c>
      <c r="F114" t="s">
        <v>24</v>
      </c>
      <c r="G114" t="s">
        <v>17</v>
      </c>
      <c r="H114" t="s">
        <v>18</v>
      </c>
      <c r="I114">
        <v>2014</v>
      </c>
      <c r="K114" s="4">
        <v>433</v>
      </c>
      <c r="L114" s="3" t="s">
        <v>1446</v>
      </c>
      <c r="M114" s="4">
        <v>2020</v>
      </c>
      <c r="N114" s="4">
        <f>Table1[[#This Row],[Column33]]-Table1[[#This Row],[Year Founded]]</f>
        <v>6</v>
      </c>
      <c r="O114" s="3">
        <f t="shared" si="1"/>
        <v>0.433</v>
      </c>
      <c r="P114" s="9">
        <f>Table1[[#This Row],[Valuation in billions]]/Table1[[#This Row],[Funding in billion]]</f>
        <v>13.856812933025404</v>
      </c>
      <c r="Q114" t="s">
        <v>1661</v>
      </c>
      <c r="R114" t="s">
        <v>1524</v>
      </c>
      <c r="S114" t="s">
        <v>1464</v>
      </c>
    </row>
    <row r="115" spans="1:19" x14ac:dyDescent="0.25">
      <c r="A115" t="s">
        <v>211</v>
      </c>
      <c r="B115" s="4">
        <v>6</v>
      </c>
      <c r="C115" s="5">
        <v>44334</v>
      </c>
      <c r="D115" s="1">
        <v>44334</v>
      </c>
      <c r="E115" s="8" t="s">
        <v>20</v>
      </c>
      <c r="F115" t="s">
        <v>206</v>
      </c>
      <c r="G115" t="s">
        <v>207</v>
      </c>
      <c r="H115" t="s">
        <v>28</v>
      </c>
      <c r="I115">
        <v>2014</v>
      </c>
      <c r="K115" s="4">
        <v>1</v>
      </c>
      <c r="L115" s="3" t="s">
        <v>1445</v>
      </c>
      <c r="M115" s="4">
        <v>2021</v>
      </c>
      <c r="N115" s="4">
        <f>Table1[[#This Row],[Column33]]-Table1[[#This Row],[Year Founded]]</f>
        <v>7</v>
      </c>
      <c r="O115" s="3">
        <f t="shared" si="1"/>
        <v>1</v>
      </c>
      <c r="P115" s="9">
        <f>Table1[[#This Row],[Valuation in billions]]/Table1[[#This Row],[Funding in billion]]</f>
        <v>6</v>
      </c>
      <c r="Q115" t="s">
        <v>1662</v>
      </c>
      <c r="R115" t="s">
        <v>1663</v>
      </c>
      <c r="S115" t="s">
        <v>1664</v>
      </c>
    </row>
    <row r="116" spans="1:19" x14ac:dyDescent="0.25">
      <c r="A116" t="s">
        <v>212</v>
      </c>
      <c r="B116" s="4">
        <v>6</v>
      </c>
      <c r="C116" s="5">
        <v>44175</v>
      </c>
      <c r="D116" s="1">
        <v>44175</v>
      </c>
      <c r="E116" s="8" t="s">
        <v>70</v>
      </c>
      <c r="F116" t="s">
        <v>213</v>
      </c>
      <c r="G116" t="s">
        <v>17</v>
      </c>
      <c r="H116" t="s">
        <v>18</v>
      </c>
      <c r="I116">
        <v>2017</v>
      </c>
      <c r="K116" s="4">
        <v>891</v>
      </c>
      <c r="L116" s="3" t="s">
        <v>1446</v>
      </c>
      <c r="M116" s="4">
        <v>2020</v>
      </c>
      <c r="N116" s="4">
        <f>Table1[[#This Row],[Column33]]-Table1[[#This Row],[Year Founded]]</f>
        <v>3</v>
      </c>
      <c r="O116" s="3">
        <f t="shared" si="1"/>
        <v>0.89100000000000001</v>
      </c>
      <c r="P116" s="9">
        <f>Table1[[#This Row],[Valuation in billions]]/Table1[[#This Row],[Funding in billion]]</f>
        <v>6.7340067340067336</v>
      </c>
      <c r="Q116" t="s">
        <v>1665</v>
      </c>
      <c r="R116" t="s">
        <v>1666</v>
      </c>
      <c r="S116" t="s">
        <v>1667</v>
      </c>
    </row>
    <row r="117" spans="1:19" x14ac:dyDescent="0.25">
      <c r="A117" t="s">
        <v>214</v>
      </c>
      <c r="B117" s="4">
        <v>6</v>
      </c>
      <c r="C117" s="5">
        <v>43675</v>
      </c>
      <c r="D117" s="1">
        <v>43675</v>
      </c>
      <c r="E117" s="8" t="s">
        <v>10</v>
      </c>
      <c r="F117" t="s">
        <v>110</v>
      </c>
      <c r="G117" t="s">
        <v>17</v>
      </c>
      <c r="H117" t="s">
        <v>18</v>
      </c>
      <c r="I117">
        <v>2012</v>
      </c>
      <c r="K117" s="4">
        <v>1</v>
      </c>
      <c r="L117" s="3" t="s">
        <v>1445</v>
      </c>
      <c r="M117" s="4">
        <v>2019</v>
      </c>
      <c r="N117" s="4">
        <f>Table1[[#This Row],[Column33]]-Table1[[#This Row],[Year Founded]]</f>
        <v>7</v>
      </c>
      <c r="O117" s="3">
        <f t="shared" si="1"/>
        <v>1</v>
      </c>
      <c r="P117" s="9">
        <f>Table1[[#This Row],[Valuation in billions]]/Table1[[#This Row],[Funding in billion]]</f>
        <v>6</v>
      </c>
      <c r="Q117" t="s">
        <v>1507</v>
      </c>
      <c r="R117" t="s">
        <v>1668</v>
      </c>
      <c r="S117" t="s">
        <v>1669</v>
      </c>
    </row>
    <row r="118" spans="1:19" x14ac:dyDescent="0.25">
      <c r="A118" t="s">
        <v>215</v>
      </c>
      <c r="B118" s="4">
        <v>6</v>
      </c>
      <c r="C118" s="5">
        <v>44215</v>
      </c>
      <c r="D118" s="1">
        <v>44215</v>
      </c>
      <c r="E118" s="8" t="s">
        <v>30</v>
      </c>
      <c r="F118" t="s">
        <v>102</v>
      </c>
      <c r="G118" t="s">
        <v>103</v>
      </c>
      <c r="H118" t="s">
        <v>28</v>
      </c>
      <c r="I118">
        <v>2015</v>
      </c>
      <c r="K118" s="4">
        <v>524</v>
      </c>
      <c r="L118" s="3" t="s">
        <v>1446</v>
      </c>
      <c r="M118" s="4">
        <v>2021</v>
      </c>
      <c r="N118" s="4">
        <f>Table1[[#This Row],[Column33]]-Table1[[#This Row],[Year Founded]]</f>
        <v>6</v>
      </c>
      <c r="O118" s="3">
        <f t="shared" si="1"/>
        <v>0.52400000000000002</v>
      </c>
      <c r="P118" s="9">
        <f>Table1[[#This Row],[Valuation in billions]]/Table1[[#This Row],[Funding in billion]]</f>
        <v>11.450381679389313</v>
      </c>
      <c r="Q118" t="s">
        <v>1670</v>
      </c>
      <c r="R118" t="s">
        <v>1671</v>
      </c>
      <c r="S118" t="s">
        <v>1672</v>
      </c>
    </row>
    <row r="119" spans="1:19" x14ac:dyDescent="0.25">
      <c r="A119" t="s">
        <v>216</v>
      </c>
      <c r="B119" s="4">
        <v>6</v>
      </c>
      <c r="C119" s="5">
        <v>44609</v>
      </c>
      <c r="D119" s="1">
        <v>44609</v>
      </c>
      <c r="E119" s="8" t="s">
        <v>38</v>
      </c>
      <c r="F119" t="s">
        <v>217</v>
      </c>
      <c r="G119" t="s">
        <v>218</v>
      </c>
      <c r="H119" t="s">
        <v>28</v>
      </c>
      <c r="I119">
        <v>2005</v>
      </c>
      <c r="K119" s="4">
        <v>803</v>
      </c>
      <c r="L119" s="3" t="s">
        <v>1446</v>
      </c>
      <c r="M119" s="4">
        <v>2022</v>
      </c>
      <c r="N119" s="4">
        <f>Table1[[#This Row],[Column33]]-Table1[[#This Row],[Year Founded]]</f>
        <v>17</v>
      </c>
      <c r="O119" s="3">
        <f t="shared" si="1"/>
        <v>0.80300000000000005</v>
      </c>
      <c r="P119" s="9">
        <f>Table1[[#This Row],[Valuation in billions]]/Table1[[#This Row],[Funding in billion]]</f>
        <v>7.4719800747198004</v>
      </c>
      <c r="Q119" t="s">
        <v>833</v>
      </c>
      <c r="R119" t="s">
        <v>1492</v>
      </c>
      <c r="S119" t="s">
        <v>1673</v>
      </c>
    </row>
    <row r="120" spans="1:19" x14ac:dyDescent="0.25">
      <c r="A120" t="s">
        <v>219</v>
      </c>
      <c r="B120" s="4">
        <v>6</v>
      </c>
      <c r="C120" s="5">
        <v>40635</v>
      </c>
      <c r="D120" s="1">
        <v>40635</v>
      </c>
      <c r="E120" s="8" t="s">
        <v>30</v>
      </c>
      <c r="F120" t="s">
        <v>213</v>
      </c>
      <c r="G120" t="s">
        <v>17</v>
      </c>
      <c r="H120" t="s">
        <v>18</v>
      </c>
      <c r="I120">
        <v>1994</v>
      </c>
      <c r="K120" s="4">
        <v>1</v>
      </c>
      <c r="L120" s="3" t="s">
        <v>1445</v>
      </c>
      <c r="M120" s="4">
        <v>2011</v>
      </c>
      <c r="N120" s="4">
        <f>Table1[[#This Row],[Column33]]-Table1[[#This Row],[Year Founded]]</f>
        <v>17</v>
      </c>
      <c r="O120" s="3">
        <f t="shared" si="1"/>
        <v>1</v>
      </c>
      <c r="P120" s="9">
        <f>Table1[[#This Row],[Valuation in billions]]/Table1[[#This Row],[Funding in billion]]</f>
        <v>6</v>
      </c>
      <c r="Q120" t="s">
        <v>204</v>
      </c>
      <c r="R120" t="s">
        <v>1674</v>
      </c>
    </row>
    <row r="121" spans="1:19" x14ac:dyDescent="0.25">
      <c r="A121" t="s">
        <v>220</v>
      </c>
      <c r="B121" s="4">
        <v>6</v>
      </c>
      <c r="C121" s="5">
        <v>44208</v>
      </c>
      <c r="D121" s="1">
        <v>44208</v>
      </c>
      <c r="E121" s="8" t="s">
        <v>30</v>
      </c>
      <c r="F121" t="s">
        <v>133</v>
      </c>
      <c r="G121" t="s">
        <v>17</v>
      </c>
      <c r="H121" t="s">
        <v>18</v>
      </c>
      <c r="I121">
        <v>2013</v>
      </c>
      <c r="K121" s="4">
        <v>415</v>
      </c>
      <c r="L121" s="3" t="s">
        <v>1446</v>
      </c>
      <c r="M121" s="4">
        <v>2021</v>
      </c>
      <c r="N121" s="4">
        <f>Table1[[#This Row],[Column33]]-Table1[[#This Row],[Year Founded]]</f>
        <v>8</v>
      </c>
      <c r="O121" s="3">
        <f t="shared" si="1"/>
        <v>0.41499999999999998</v>
      </c>
      <c r="P121" s="9">
        <f>Table1[[#This Row],[Valuation in billions]]/Table1[[#This Row],[Funding in billion]]</f>
        <v>14.457831325301205</v>
      </c>
      <c r="Q121" t="s">
        <v>1675</v>
      </c>
      <c r="R121" t="s">
        <v>1574</v>
      </c>
      <c r="S121" t="s">
        <v>1667</v>
      </c>
    </row>
    <row r="122" spans="1:19" x14ac:dyDescent="0.25">
      <c r="A122" t="s">
        <v>221</v>
      </c>
      <c r="B122" s="4">
        <v>6</v>
      </c>
      <c r="C122" s="5">
        <v>43143</v>
      </c>
      <c r="D122" s="1">
        <v>43143</v>
      </c>
      <c r="E122" s="8" t="s">
        <v>23</v>
      </c>
      <c r="F122" t="s">
        <v>24</v>
      </c>
      <c r="G122" t="s">
        <v>17</v>
      </c>
      <c r="H122" t="s">
        <v>18</v>
      </c>
      <c r="I122">
        <v>2016</v>
      </c>
      <c r="K122" s="4">
        <v>587</v>
      </c>
      <c r="L122" s="3" t="s">
        <v>1446</v>
      </c>
      <c r="M122" s="4">
        <v>2018</v>
      </c>
      <c r="N122" s="4">
        <f>Table1[[#This Row],[Column33]]-Table1[[#This Row],[Year Founded]]</f>
        <v>2</v>
      </c>
      <c r="O122" s="3">
        <f t="shared" si="1"/>
        <v>0.58699999999999997</v>
      </c>
      <c r="P122" s="9">
        <f>Table1[[#This Row],[Valuation in billions]]/Table1[[#This Row],[Funding in billion]]</f>
        <v>10.221465076660989</v>
      </c>
      <c r="Q122" t="s">
        <v>1607</v>
      </c>
      <c r="R122" t="s">
        <v>1472</v>
      </c>
      <c r="S122" t="s">
        <v>1676</v>
      </c>
    </row>
    <row r="123" spans="1:19" x14ac:dyDescent="0.25">
      <c r="A123" t="s">
        <v>222</v>
      </c>
      <c r="B123" s="4">
        <v>6</v>
      </c>
      <c r="C123" s="5">
        <v>42467</v>
      </c>
      <c r="D123" s="1">
        <v>42467</v>
      </c>
      <c r="E123" s="8" t="s">
        <v>20</v>
      </c>
      <c r="F123" t="s">
        <v>11</v>
      </c>
      <c r="G123" t="s">
        <v>12</v>
      </c>
      <c r="H123" t="s">
        <v>13</v>
      </c>
      <c r="I123">
        <v>2001</v>
      </c>
      <c r="K123" s="4">
        <v>1</v>
      </c>
      <c r="L123" s="3" t="s">
        <v>1445</v>
      </c>
      <c r="M123" s="4">
        <v>2016</v>
      </c>
      <c r="N123" s="4">
        <f>Table1[[#This Row],[Column33]]-Table1[[#This Row],[Year Founded]]</f>
        <v>15</v>
      </c>
      <c r="O123" s="3">
        <f t="shared" si="1"/>
        <v>1</v>
      </c>
      <c r="P123" s="9">
        <f>Table1[[#This Row],[Valuation in billions]]/Table1[[#This Row],[Funding in billion]]</f>
        <v>6</v>
      </c>
      <c r="Q123" t="s">
        <v>1651</v>
      </c>
      <c r="R123" t="s">
        <v>1677</v>
      </c>
      <c r="S123" t="s">
        <v>1678</v>
      </c>
    </row>
    <row r="124" spans="1:19" x14ac:dyDescent="0.25">
      <c r="A124" t="s">
        <v>223</v>
      </c>
      <c r="B124" s="4">
        <v>6</v>
      </c>
      <c r="C124" s="5">
        <v>44202</v>
      </c>
      <c r="D124" s="1">
        <v>44202</v>
      </c>
      <c r="E124" s="8" t="s">
        <v>70</v>
      </c>
      <c r="F124" t="s">
        <v>24</v>
      </c>
      <c r="G124" t="s">
        <v>17</v>
      </c>
      <c r="H124" t="s">
        <v>18</v>
      </c>
      <c r="I124">
        <v>2015</v>
      </c>
      <c r="K124" s="4">
        <v>826</v>
      </c>
      <c r="L124" s="3" t="s">
        <v>1446</v>
      </c>
      <c r="M124" s="4">
        <v>2021</v>
      </c>
      <c r="N124" s="4">
        <f>Table1[[#This Row],[Column33]]-Table1[[#This Row],[Year Founded]]</f>
        <v>6</v>
      </c>
      <c r="O124" s="3">
        <f t="shared" si="1"/>
        <v>0.82599999999999996</v>
      </c>
      <c r="P124" s="9">
        <f>Table1[[#This Row],[Valuation in billions]]/Table1[[#This Row],[Funding in billion]]</f>
        <v>7.2639225181598066</v>
      </c>
      <c r="Q124" t="s">
        <v>1679</v>
      </c>
      <c r="R124" t="s">
        <v>1464</v>
      </c>
      <c r="S124" t="s">
        <v>1562</v>
      </c>
    </row>
    <row r="125" spans="1:19" x14ac:dyDescent="0.25">
      <c r="A125" t="s">
        <v>224</v>
      </c>
      <c r="B125" s="4">
        <v>6</v>
      </c>
      <c r="C125" s="5">
        <v>44068</v>
      </c>
      <c r="D125" s="1">
        <v>44068</v>
      </c>
      <c r="E125" s="8" t="s">
        <v>70</v>
      </c>
      <c r="F125" t="s">
        <v>225</v>
      </c>
      <c r="G125" t="s">
        <v>17</v>
      </c>
      <c r="H125" t="s">
        <v>18</v>
      </c>
      <c r="I125">
        <v>2015</v>
      </c>
      <c r="K125" s="4">
        <v>910</v>
      </c>
      <c r="L125" s="3" t="s">
        <v>1446</v>
      </c>
      <c r="M125" s="4">
        <v>2020</v>
      </c>
      <c r="N125" s="4">
        <f>Table1[[#This Row],[Column33]]-Table1[[#This Row],[Year Founded]]</f>
        <v>5</v>
      </c>
      <c r="O125" s="3">
        <f t="shared" si="1"/>
        <v>0.91</v>
      </c>
      <c r="P125" s="9">
        <f>Table1[[#This Row],[Valuation in billions]]/Table1[[#This Row],[Funding in billion]]</f>
        <v>6.5934065934065931</v>
      </c>
      <c r="Q125" t="s">
        <v>1680</v>
      </c>
      <c r="R125" t="s">
        <v>1511</v>
      </c>
      <c r="S125" t="s">
        <v>1681</v>
      </c>
    </row>
    <row r="126" spans="1:19" x14ac:dyDescent="0.25">
      <c r="A126" t="s">
        <v>226</v>
      </c>
      <c r="B126" s="4">
        <v>6</v>
      </c>
      <c r="C126" s="5">
        <v>44300</v>
      </c>
      <c r="D126" s="1">
        <v>44300</v>
      </c>
      <c r="E126" s="8" t="s">
        <v>30</v>
      </c>
      <c r="F126" t="s">
        <v>24</v>
      </c>
      <c r="G126" t="s">
        <v>17</v>
      </c>
      <c r="H126" t="s">
        <v>18</v>
      </c>
      <c r="I126">
        <v>2012</v>
      </c>
      <c r="K126" s="4">
        <v>412</v>
      </c>
      <c r="L126" s="3" t="s">
        <v>1446</v>
      </c>
      <c r="M126" s="4">
        <v>2021</v>
      </c>
      <c r="N126" s="4">
        <f>Table1[[#This Row],[Column33]]-Table1[[#This Row],[Year Founded]]</f>
        <v>9</v>
      </c>
      <c r="O126" s="3">
        <f t="shared" si="1"/>
        <v>0.41199999999999998</v>
      </c>
      <c r="P126" s="9">
        <f>Table1[[#This Row],[Valuation in billions]]/Table1[[#This Row],[Funding in billion]]</f>
        <v>14.563106796116505</v>
      </c>
      <c r="Q126" t="s">
        <v>1665</v>
      </c>
      <c r="R126" t="s">
        <v>1682</v>
      </c>
      <c r="S126" t="s">
        <v>1683</v>
      </c>
    </row>
    <row r="127" spans="1:19" x14ac:dyDescent="0.25">
      <c r="A127" t="s">
        <v>227</v>
      </c>
      <c r="B127" s="4">
        <v>6</v>
      </c>
      <c r="C127" s="5">
        <v>44145</v>
      </c>
      <c r="D127" s="1">
        <v>44145</v>
      </c>
      <c r="E127" s="8" t="s">
        <v>23</v>
      </c>
      <c r="F127" t="s">
        <v>73</v>
      </c>
      <c r="G127" t="s">
        <v>17</v>
      </c>
      <c r="H127" t="s">
        <v>18</v>
      </c>
      <c r="I127">
        <v>2018</v>
      </c>
      <c r="K127" s="4">
        <v>405</v>
      </c>
      <c r="L127" s="3" t="s">
        <v>1446</v>
      </c>
      <c r="M127" s="4">
        <v>2020</v>
      </c>
      <c r="N127" s="4">
        <f>Table1[[#This Row],[Column33]]-Table1[[#This Row],[Year Founded]]</f>
        <v>2</v>
      </c>
      <c r="O127" s="3">
        <f t="shared" si="1"/>
        <v>0.40500000000000003</v>
      </c>
      <c r="P127" s="9">
        <f>Table1[[#This Row],[Valuation in billions]]/Table1[[#This Row],[Funding in billion]]</f>
        <v>14.814814814814813</v>
      </c>
      <c r="Q127" t="s">
        <v>1684</v>
      </c>
      <c r="R127" t="s">
        <v>1685</v>
      </c>
      <c r="S127" t="s">
        <v>1466</v>
      </c>
    </row>
    <row r="128" spans="1:19" x14ac:dyDescent="0.25">
      <c r="A128" t="s">
        <v>228</v>
      </c>
      <c r="B128" s="4">
        <v>6</v>
      </c>
      <c r="C128" s="5">
        <v>44404</v>
      </c>
      <c r="D128" s="1">
        <v>44404</v>
      </c>
      <c r="E128" s="8" t="s">
        <v>23</v>
      </c>
      <c r="F128" t="s">
        <v>73</v>
      </c>
      <c r="G128" t="s">
        <v>17</v>
      </c>
      <c r="H128" t="s">
        <v>18</v>
      </c>
      <c r="I128">
        <v>2013</v>
      </c>
      <c r="K128" s="4">
        <v>729</v>
      </c>
      <c r="L128" s="3" t="s">
        <v>1446</v>
      </c>
      <c r="M128" s="4">
        <v>2021</v>
      </c>
      <c r="N128" s="4">
        <f>Table1[[#This Row],[Column33]]-Table1[[#This Row],[Year Founded]]</f>
        <v>8</v>
      </c>
      <c r="O128" s="3">
        <f t="shared" si="1"/>
        <v>0.72899999999999998</v>
      </c>
      <c r="P128" s="9">
        <f>Table1[[#This Row],[Valuation in billions]]/Table1[[#This Row],[Funding in billion]]</f>
        <v>8.2304526748971192</v>
      </c>
      <c r="Q128" t="s">
        <v>1686</v>
      </c>
      <c r="R128" t="s">
        <v>1687</v>
      </c>
      <c r="S128" t="s">
        <v>1688</v>
      </c>
    </row>
    <row r="129" spans="1:19" x14ac:dyDescent="0.25">
      <c r="A129" t="s">
        <v>229</v>
      </c>
      <c r="B129" s="4">
        <v>6</v>
      </c>
      <c r="C129" s="5">
        <v>44272</v>
      </c>
      <c r="D129" s="1">
        <v>44272</v>
      </c>
      <c r="E129" s="8" t="s">
        <v>135</v>
      </c>
      <c r="F129" t="s">
        <v>230</v>
      </c>
      <c r="G129" t="s">
        <v>231</v>
      </c>
      <c r="H129" t="s">
        <v>13</v>
      </c>
      <c r="I129">
        <v>2020</v>
      </c>
      <c r="K129" s="4">
        <v>600</v>
      </c>
      <c r="L129" s="3" t="s">
        <v>1446</v>
      </c>
      <c r="M129" s="4">
        <v>2021</v>
      </c>
      <c r="N129" s="4">
        <f>Table1[[#This Row],[Column33]]-Table1[[#This Row],[Year Founded]]</f>
        <v>1</v>
      </c>
      <c r="O129" s="3">
        <f t="shared" si="1"/>
        <v>0.6</v>
      </c>
      <c r="P129" s="9">
        <f>Table1[[#This Row],[Valuation in billions]]/Table1[[#This Row],[Funding in billion]]</f>
        <v>10</v>
      </c>
      <c r="Q129" t="s">
        <v>273</v>
      </c>
      <c r="R129" t="s">
        <v>1460</v>
      </c>
      <c r="S129" t="s">
        <v>1509</v>
      </c>
    </row>
    <row r="130" spans="1:19" x14ac:dyDescent="0.25">
      <c r="A130" t="s">
        <v>232</v>
      </c>
      <c r="B130" s="4">
        <v>5</v>
      </c>
      <c r="C130" s="5">
        <v>44187</v>
      </c>
      <c r="D130" s="1">
        <v>44187</v>
      </c>
      <c r="E130" s="8" t="s">
        <v>30</v>
      </c>
      <c r="F130" t="s">
        <v>781</v>
      </c>
      <c r="G130" t="s">
        <v>54</v>
      </c>
      <c r="H130" t="s">
        <v>13</v>
      </c>
      <c r="I130">
        <v>2007</v>
      </c>
      <c r="K130" s="4">
        <v>869</v>
      </c>
      <c r="L130" s="3" t="s">
        <v>1446</v>
      </c>
      <c r="M130" s="4">
        <v>2020</v>
      </c>
      <c r="N130" s="4">
        <f>Table1[[#This Row],[Column33]]-Table1[[#This Row],[Year Founded]]</f>
        <v>13</v>
      </c>
      <c r="O130" s="3">
        <f t="shared" si="1"/>
        <v>0.86899999999999999</v>
      </c>
      <c r="P130" s="9">
        <f>Table1[[#This Row],[Valuation in billions]]/Table1[[#This Row],[Funding in billion]]</f>
        <v>5.7537399309551205</v>
      </c>
      <c r="Q130" t="s">
        <v>1689</v>
      </c>
      <c r="R130" t="s">
        <v>1690</v>
      </c>
      <c r="S130" t="s">
        <v>1484</v>
      </c>
    </row>
    <row r="131" spans="1:19" x14ac:dyDescent="0.25">
      <c r="A131" t="s">
        <v>233</v>
      </c>
      <c r="B131" s="4">
        <v>5</v>
      </c>
      <c r="C131" s="5">
        <v>44103</v>
      </c>
      <c r="D131" s="1">
        <v>44103</v>
      </c>
      <c r="E131" s="8" t="s">
        <v>15</v>
      </c>
      <c r="F131" t="s">
        <v>35</v>
      </c>
      <c r="G131" t="s">
        <v>36</v>
      </c>
      <c r="H131" t="s">
        <v>28</v>
      </c>
      <c r="I131">
        <v>1994</v>
      </c>
      <c r="K131" s="4">
        <v>187</v>
      </c>
      <c r="L131" s="3" t="s">
        <v>1446</v>
      </c>
      <c r="M131" s="4">
        <v>2020</v>
      </c>
      <c r="N131" s="4">
        <f>Table1[[#This Row],[Column33]]-Table1[[#This Row],[Year Founded]]</f>
        <v>26</v>
      </c>
      <c r="O131" s="3">
        <f t="shared" ref="O131:O194" si="2">IF(L131="B",K131,K131/1000)</f>
        <v>0.187</v>
      </c>
      <c r="P131" s="9">
        <f>Table1[[#This Row],[Valuation in billions]]/Table1[[#This Row],[Funding in billion]]</f>
        <v>26.737967914438503</v>
      </c>
      <c r="Q131" t="s">
        <v>760</v>
      </c>
      <c r="R131" t="s">
        <v>1691</v>
      </c>
      <c r="S131" t="s">
        <v>1692</v>
      </c>
    </row>
    <row r="132" spans="1:19" x14ac:dyDescent="0.25">
      <c r="A132" t="s">
        <v>234</v>
      </c>
      <c r="B132" s="4">
        <v>5</v>
      </c>
      <c r="C132" s="5">
        <v>44291</v>
      </c>
      <c r="D132" s="1">
        <v>44291</v>
      </c>
      <c r="E132" s="8" t="s">
        <v>30</v>
      </c>
      <c r="F132" t="s">
        <v>781</v>
      </c>
      <c r="G132" t="s">
        <v>54</v>
      </c>
      <c r="H132" t="s">
        <v>13</v>
      </c>
      <c r="I132">
        <v>2015</v>
      </c>
      <c r="K132" s="4">
        <v>1</v>
      </c>
      <c r="L132" s="3" t="s">
        <v>1445</v>
      </c>
      <c r="M132" s="4">
        <v>2021</v>
      </c>
      <c r="N132" s="4">
        <f>Table1[[#This Row],[Column33]]-Table1[[#This Row],[Year Founded]]</f>
        <v>6</v>
      </c>
      <c r="O132" s="3">
        <f t="shared" si="2"/>
        <v>1</v>
      </c>
      <c r="P132" s="9">
        <f>Table1[[#This Row],[Valuation in billions]]/Table1[[#This Row],[Funding in billion]]</f>
        <v>5</v>
      </c>
      <c r="Q132" t="s">
        <v>1693</v>
      </c>
      <c r="R132" t="s">
        <v>1484</v>
      </c>
      <c r="S132" t="s">
        <v>1694</v>
      </c>
    </row>
    <row r="133" spans="1:19" x14ac:dyDescent="0.25">
      <c r="A133" t="s">
        <v>235</v>
      </c>
      <c r="B133" s="4">
        <v>5</v>
      </c>
      <c r="C133" s="5">
        <v>41843</v>
      </c>
      <c r="D133" s="1">
        <v>41843</v>
      </c>
      <c r="E133" s="8" t="s">
        <v>87</v>
      </c>
      <c r="F133" t="s">
        <v>236</v>
      </c>
      <c r="G133" t="s">
        <v>12</v>
      </c>
      <c r="H133" t="s">
        <v>13</v>
      </c>
      <c r="I133">
        <v>2003</v>
      </c>
      <c r="K133" s="4">
        <v>943</v>
      </c>
      <c r="L133" s="3" t="s">
        <v>1446</v>
      </c>
      <c r="M133" s="4">
        <v>2014</v>
      </c>
      <c r="N133" s="4">
        <f>Table1[[#This Row],[Column33]]-Table1[[#This Row],[Year Founded]]</f>
        <v>11</v>
      </c>
      <c r="O133" s="3">
        <f t="shared" si="2"/>
        <v>0.94299999999999995</v>
      </c>
      <c r="P133" s="9">
        <f>Table1[[#This Row],[Valuation in billions]]/Table1[[#This Row],[Funding in billion]]</f>
        <v>5.3022269353128317</v>
      </c>
      <c r="Q133" t="s">
        <v>1695</v>
      </c>
      <c r="R133" t="s">
        <v>1696</v>
      </c>
    </row>
    <row r="134" spans="1:19" x14ac:dyDescent="0.25">
      <c r="A134" t="s">
        <v>237</v>
      </c>
      <c r="B134" s="4">
        <v>5</v>
      </c>
      <c r="C134" s="5">
        <v>43381</v>
      </c>
      <c r="D134" s="1">
        <v>43381</v>
      </c>
      <c r="E134" s="8" t="s">
        <v>10</v>
      </c>
      <c r="F134" t="s">
        <v>238</v>
      </c>
      <c r="G134" t="s">
        <v>12</v>
      </c>
      <c r="H134" t="s">
        <v>13</v>
      </c>
      <c r="I134">
        <v>2015</v>
      </c>
      <c r="K134" s="4">
        <v>514</v>
      </c>
      <c r="L134" s="3" t="s">
        <v>1446</v>
      </c>
      <c r="M134" s="4">
        <v>2018</v>
      </c>
      <c r="N134" s="4">
        <f>Table1[[#This Row],[Column33]]-Table1[[#This Row],[Year Founded]]</f>
        <v>3</v>
      </c>
      <c r="O134" s="3">
        <f t="shared" si="2"/>
        <v>0.51400000000000001</v>
      </c>
      <c r="P134" s="9">
        <f>Table1[[#This Row],[Valuation in billions]]/Table1[[#This Row],[Funding in billion]]</f>
        <v>9.7276264591439681</v>
      </c>
      <c r="Q134" t="s">
        <v>1697</v>
      </c>
      <c r="R134" t="s">
        <v>1698</v>
      </c>
    </row>
    <row r="135" spans="1:19" x14ac:dyDescent="0.25">
      <c r="A135" t="s">
        <v>239</v>
      </c>
      <c r="B135" s="4">
        <v>5</v>
      </c>
      <c r="C135" s="5">
        <v>42234</v>
      </c>
      <c r="D135" s="1">
        <v>42234</v>
      </c>
      <c r="E135" s="8" t="s">
        <v>87</v>
      </c>
      <c r="F135" t="s">
        <v>21</v>
      </c>
      <c r="G135" t="s">
        <v>12</v>
      </c>
      <c r="H135" t="s">
        <v>13</v>
      </c>
      <c r="I135">
        <v>2012</v>
      </c>
      <c r="K135" s="4">
        <v>492</v>
      </c>
      <c r="L135" s="3" t="s">
        <v>1446</v>
      </c>
      <c r="M135" s="4">
        <v>2015</v>
      </c>
      <c r="N135" s="4">
        <f>Table1[[#This Row],[Column33]]-Table1[[#This Row],[Year Founded]]</f>
        <v>3</v>
      </c>
      <c r="O135" s="3">
        <f t="shared" si="2"/>
        <v>0.49199999999999999</v>
      </c>
      <c r="P135" s="9">
        <f>Table1[[#This Row],[Valuation in billions]]/Table1[[#This Row],[Funding in billion]]</f>
        <v>10.16260162601626</v>
      </c>
      <c r="Q135" t="s">
        <v>1699</v>
      </c>
      <c r="R135" t="s">
        <v>1700</v>
      </c>
    </row>
    <row r="136" spans="1:19" x14ac:dyDescent="0.25">
      <c r="A136" t="s">
        <v>240</v>
      </c>
      <c r="B136" s="4">
        <v>5</v>
      </c>
      <c r="C136" s="5">
        <v>43404</v>
      </c>
      <c r="D136" s="1">
        <v>43404</v>
      </c>
      <c r="E136" s="8" t="s">
        <v>23</v>
      </c>
      <c r="F136" t="s">
        <v>35</v>
      </c>
      <c r="G136" t="s">
        <v>36</v>
      </c>
      <c r="H136" t="s">
        <v>28</v>
      </c>
      <c r="I136">
        <v>2015</v>
      </c>
      <c r="K136" s="4">
        <v>1</v>
      </c>
      <c r="L136" s="3" t="s">
        <v>1445</v>
      </c>
      <c r="M136" s="4">
        <v>2018</v>
      </c>
      <c r="N136" s="4">
        <f>Table1[[#This Row],[Column33]]-Table1[[#This Row],[Year Founded]]</f>
        <v>3</v>
      </c>
      <c r="O136" s="3">
        <f t="shared" si="2"/>
        <v>1</v>
      </c>
      <c r="P136" s="9">
        <f>Table1[[#This Row],[Valuation in billions]]/Table1[[#This Row],[Funding in billion]]</f>
        <v>5</v>
      </c>
      <c r="Q136" t="s">
        <v>1701</v>
      </c>
      <c r="R136" t="s">
        <v>1702</v>
      </c>
      <c r="S136" t="s">
        <v>1703</v>
      </c>
    </row>
    <row r="137" spans="1:19" x14ac:dyDescent="0.25">
      <c r="A137" t="s">
        <v>241</v>
      </c>
      <c r="B137" s="4">
        <v>5</v>
      </c>
      <c r="C137" s="5">
        <v>44271</v>
      </c>
      <c r="D137" s="1">
        <v>44271</v>
      </c>
      <c r="E137" s="8" t="s">
        <v>135</v>
      </c>
      <c r="F137" t="s">
        <v>73</v>
      </c>
      <c r="G137" t="s">
        <v>17</v>
      </c>
      <c r="H137" t="s">
        <v>18</v>
      </c>
      <c r="I137">
        <v>2012</v>
      </c>
      <c r="K137" s="4">
        <v>644</v>
      </c>
      <c r="L137" s="3" t="s">
        <v>1446</v>
      </c>
      <c r="M137" s="4">
        <v>2021</v>
      </c>
      <c r="N137" s="4">
        <f>Table1[[#This Row],[Column33]]-Table1[[#This Row],[Year Founded]]</f>
        <v>9</v>
      </c>
      <c r="O137" s="3">
        <f t="shared" si="2"/>
        <v>0.64400000000000002</v>
      </c>
      <c r="P137" s="9">
        <f>Table1[[#This Row],[Valuation in billions]]/Table1[[#This Row],[Funding in billion]]</f>
        <v>7.7639751552795033</v>
      </c>
      <c r="Q137" t="s">
        <v>1704</v>
      </c>
      <c r="R137" t="s">
        <v>1705</v>
      </c>
      <c r="S137" t="s">
        <v>1706</v>
      </c>
    </row>
    <row r="138" spans="1:19" x14ac:dyDescent="0.25">
      <c r="A138" t="s">
        <v>242</v>
      </c>
      <c r="B138" s="4">
        <v>5</v>
      </c>
      <c r="C138" s="5">
        <v>42586</v>
      </c>
      <c r="D138" s="1">
        <v>42586</v>
      </c>
      <c r="E138" s="8" t="s">
        <v>53</v>
      </c>
      <c r="F138" t="s">
        <v>11</v>
      </c>
      <c r="G138" t="s">
        <v>12</v>
      </c>
      <c r="H138" t="s">
        <v>13</v>
      </c>
      <c r="I138">
        <v>2013</v>
      </c>
      <c r="K138" s="4">
        <v>1</v>
      </c>
      <c r="L138" s="3" t="s">
        <v>1445</v>
      </c>
      <c r="M138" s="4">
        <v>2016</v>
      </c>
      <c r="N138" s="4">
        <f>Table1[[#This Row],[Column33]]-Table1[[#This Row],[Year Founded]]</f>
        <v>3</v>
      </c>
      <c r="O138" s="3">
        <f t="shared" si="2"/>
        <v>1</v>
      </c>
      <c r="P138" s="9">
        <f>Table1[[#This Row],[Valuation in billions]]/Table1[[#This Row],[Funding in billion]]</f>
        <v>5</v>
      </c>
      <c r="Q138" t="s">
        <v>1448</v>
      </c>
      <c r="R138" t="s">
        <v>1500</v>
      </c>
      <c r="S138" t="s">
        <v>1707</v>
      </c>
    </row>
    <row r="139" spans="1:19" x14ac:dyDescent="0.25">
      <c r="A139" t="s">
        <v>243</v>
      </c>
      <c r="B139" s="4">
        <v>5</v>
      </c>
      <c r="C139" s="5">
        <v>43796</v>
      </c>
      <c r="D139" s="1">
        <v>43796</v>
      </c>
      <c r="E139" s="8" t="s">
        <v>20</v>
      </c>
      <c r="F139" t="s">
        <v>244</v>
      </c>
      <c r="G139" t="s">
        <v>245</v>
      </c>
      <c r="H139" t="s">
        <v>28</v>
      </c>
      <c r="I139">
        <v>2008</v>
      </c>
      <c r="K139" s="4">
        <v>562</v>
      </c>
      <c r="L139" s="3" t="s">
        <v>1446</v>
      </c>
      <c r="M139" s="4">
        <v>2019</v>
      </c>
      <c r="N139" s="4">
        <f>Table1[[#This Row],[Column33]]-Table1[[#This Row],[Year Founded]]</f>
        <v>11</v>
      </c>
      <c r="O139" s="3">
        <f t="shared" si="2"/>
        <v>0.56200000000000006</v>
      </c>
      <c r="P139" s="9">
        <f>Table1[[#This Row],[Valuation in billions]]/Table1[[#This Row],[Funding in billion]]</f>
        <v>8.8967971530249095</v>
      </c>
      <c r="Q139" t="s">
        <v>1490</v>
      </c>
      <c r="R139" t="s">
        <v>1464</v>
      </c>
      <c r="S139" t="s">
        <v>1708</v>
      </c>
    </row>
    <row r="140" spans="1:19" x14ac:dyDescent="0.25">
      <c r="A140" t="s">
        <v>246</v>
      </c>
      <c r="B140" s="4">
        <v>5</v>
      </c>
      <c r="C140" s="5">
        <v>44286</v>
      </c>
      <c r="D140" s="1">
        <v>44286</v>
      </c>
      <c r="E140" s="8" t="s">
        <v>23</v>
      </c>
      <c r="F140" t="s">
        <v>35</v>
      </c>
      <c r="G140" t="s">
        <v>36</v>
      </c>
      <c r="H140" t="s">
        <v>28</v>
      </c>
      <c r="I140">
        <v>2014</v>
      </c>
      <c r="K140" s="4">
        <v>286</v>
      </c>
      <c r="L140" s="3" t="s">
        <v>1446</v>
      </c>
      <c r="M140" s="4">
        <v>2021</v>
      </c>
      <c r="N140" s="4">
        <f>Table1[[#This Row],[Column33]]-Table1[[#This Row],[Year Founded]]</f>
        <v>7</v>
      </c>
      <c r="O140" s="3">
        <f t="shared" si="2"/>
        <v>0.28599999999999998</v>
      </c>
      <c r="P140" s="9">
        <f>Table1[[#This Row],[Valuation in billions]]/Table1[[#This Row],[Funding in billion]]</f>
        <v>17.482517482517483</v>
      </c>
      <c r="Q140" t="s">
        <v>1709</v>
      </c>
      <c r="R140" t="s">
        <v>1521</v>
      </c>
    </row>
    <row r="141" spans="1:19" x14ac:dyDescent="0.25">
      <c r="A141" t="s">
        <v>247</v>
      </c>
      <c r="B141" s="4">
        <v>5</v>
      </c>
      <c r="C141" s="5">
        <v>42576</v>
      </c>
      <c r="D141" s="1">
        <v>42576</v>
      </c>
      <c r="E141" s="8" t="s">
        <v>87</v>
      </c>
      <c r="F141" t="s">
        <v>21</v>
      </c>
      <c r="G141" t="s">
        <v>12</v>
      </c>
      <c r="H141" t="s">
        <v>13</v>
      </c>
      <c r="I141">
        <v>2012</v>
      </c>
      <c r="K141" s="4">
        <v>943</v>
      </c>
      <c r="L141" s="3" t="s">
        <v>1446</v>
      </c>
      <c r="M141" s="4">
        <v>2016</v>
      </c>
      <c r="N141" s="4">
        <f>Table1[[#This Row],[Column33]]-Table1[[#This Row],[Year Founded]]</f>
        <v>4</v>
      </c>
      <c r="O141" s="3">
        <f t="shared" si="2"/>
        <v>0.94299999999999995</v>
      </c>
      <c r="P141" s="9">
        <f>Table1[[#This Row],[Valuation in billions]]/Table1[[#This Row],[Funding in billion]]</f>
        <v>5.3022269353128317</v>
      </c>
      <c r="Q141" t="s">
        <v>1710</v>
      </c>
      <c r="R141" t="s">
        <v>1711</v>
      </c>
      <c r="S141" t="s">
        <v>1712</v>
      </c>
    </row>
    <row r="142" spans="1:19" x14ac:dyDescent="0.25">
      <c r="A142" t="s">
        <v>248</v>
      </c>
      <c r="B142" s="4">
        <v>5</v>
      </c>
      <c r="C142" s="5">
        <v>43719</v>
      </c>
      <c r="D142" s="1">
        <v>43719</v>
      </c>
      <c r="E142" s="8" t="s">
        <v>10</v>
      </c>
      <c r="F142" t="s">
        <v>249</v>
      </c>
      <c r="G142" t="s">
        <v>17</v>
      </c>
      <c r="H142" t="s">
        <v>18</v>
      </c>
      <c r="I142">
        <v>2017</v>
      </c>
      <c r="K142" s="4">
        <v>691</v>
      </c>
      <c r="L142" s="3" t="s">
        <v>1446</v>
      </c>
      <c r="M142" s="4">
        <v>2019</v>
      </c>
      <c r="N142" s="4">
        <f>Table1[[#This Row],[Column33]]-Table1[[#This Row],[Year Founded]]</f>
        <v>2</v>
      </c>
      <c r="O142" s="3">
        <f t="shared" si="2"/>
        <v>0.69099999999999995</v>
      </c>
      <c r="P142" s="9">
        <f>Table1[[#This Row],[Valuation in billions]]/Table1[[#This Row],[Funding in billion]]</f>
        <v>7.2358900144717806</v>
      </c>
      <c r="Q142" t="s">
        <v>1468</v>
      </c>
      <c r="R142" t="s">
        <v>1624</v>
      </c>
      <c r="S142" t="s">
        <v>1713</v>
      </c>
    </row>
    <row r="143" spans="1:19" x14ac:dyDescent="0.25">
      <c r="A143" t="s">
        <v>250</v>
      </c>
      <c r="B143" s="4">
        <v>5</v>
      </c>
      <c r="C143" s="5">
        <v>43727</v>
      </c>
      <c r="D143" s="1">
        <v>43727</v>
      </c>
      <c r="E143" s="8" t="s">
        <v>30</v>
      </c>
      <c r="F143" t="s">
        <v>24</v>
      </c>
      <c r="G143" t="s">
        <v>17</v>
      </c>
      <c r="H143" t="s">
        <v>18</v>
      </c>
      <c r="I143">
        <v>2014</v>
      </c>
      <c r="K143" s="4">
        <v>559</v>
      </c>
      <c r="L143" s="3" t="s">
        <v>1446</v>
      </c>
      <c r="M143" s="4">
        <v>2019</v>
      </c>
      <c r="N143" s="4">
        <f>Table1[[#This Row],[Column33]]-Table1[[#This Row],[Year Founded]]</f>
        <v>5</v>
      </c>
      <c r="O143" s="3">
        <f t="shared" si="2"/>
        <v>0.55900000000000005</v>
      </c>
      <c r="P143" s="9">
        <f>Table1[[#This Row],[Valuation in billions]]/Table1[[#This Row],[Funding in billion]]</f>
        <v>8.9445438282647576</v>
      </c>
      <c r="Q143" t="s">
        <v>1571</v>
      </c>
      <c r="R143" t="s">
        <v>1586</v>
      </c>
      <c r="S143" t="s">
        <v>1714</v>
      </c>
    </row>
    <row r="144" spans="1:19" x14ac:dyDescent="0.25">
      <c r="A144" t="s">
        <v>251</v>
      </c>
      <c r="B144" s="4">
        <v>5</v>
      </c>
      <c r="C144" s="5">
        <v>44200</v>
      </c>
      <c r="D144" s="1">
        <v>44200</v>
      </c>
      <c r="E144" s="8" t="s">
        <v>70</v>
      </c>
      <c r="F144" t="s">
        <v>225</v>
      </c>
      <c r="G144" t="s">
        <v>17</v>
      </c>
      <c r="H144" t="s">
        <v>18</v>
      </c>
      <c r="I144">
        <v>2013</v>
      </c>
      <c r="K144" s="4">
        <v>497</v>
      </c>
      <c r="L144" s="3" t="s">
        <v>1446</v>
      </c>
      <c r="M144" s="4">
        <v>2021</v>
      </c>
      <c r="N144" s="4">
        <f>Table1[[#This Row],[Column33]]-Table1[[#This Row],[Year Founded]]</f>
        <v>8</v>
      </c>
      <c r="O144" s="3">
        <f t="shared" si="2"/>
        <v>0.497</v>
      </c>
      <c r="P144" s="9">
        <f>Table1[[#This Row],[Valuation in billions]]/Table1[[#This Row],[Funding in billion]]</f>
        <v>10.060362173038229</v>
      </c>
      <c r="Q144" t="s">
        <v>1514</v>
      </c>
      <c r="R144" t="s">
        <v>1715</v>
      </c>
      <c r="S144" t="s">
        <v>1714</v>
      </c>
    </row>
    <row r="145" spans="1:20" x14ac:dyDescent="0.25">
      <c r="A145" t="s">
        <v>252</v>
      </c>
      <c r="B145" s="4">
        <v>5</v>
      </c>
      <c r="C145" s="5">
        <v>43803</v>
      </c>
      <c r="D145" s="1">
        <v>43803</v>
      </c>
      <c r="E145" s="8" t="s">
        <v>30</v>
      </c>
      <c r="F145" t="s">
        <v>73</v>
      </c>
      <c r="G145" t="s">
        <v>17</v>
      </c>
      <c r="H145" t="s">
        <v>18</v>
      </c>
      <c r="I145">
        <v>2013</v>
      </c>
      <c r="K145" s="4">
        <v>647</v>
      </c>
      <c r="L145" s="3" t="s">
        <v>1446</v>
      </c>
      <c r="M145" s="4">
        <v>2019</v>
      </c>
      <c r="N145" s="4">
        <f>Table1[[#This Row],[Column33]]-Table1[[#This Row],[Year Founded]]</f>
        <v>6</v>
      </c>
      <c r="O145" s="3">
        <f t="shared" si="2"/>
        <v>0.64700000000000002</v>
      </c>
      <c r="P145" s="9">
        <f>Table1[[#This Row],[Valuation in billions]]/Table1[[#This Row],[Funding in billion]]</f>
        <v>7.727975270479134</v>
      </c>
      <c r="Q145" t="s">
        <v>1716</v>
      </c>
      <c r="R145" t="s">
        <v>1717</v>
      </c>
      <c r="S145" t="s">
        <v>1458</v>
      </c>
    </row>
    <row r="146" spans="1:20" x14ac:dyDescent="0.25">
      <c r="A146" t="s">
        <v>253</v>
      </c>
      <c r="B146" s="4">
        <v>5</v>
      </c>
      <c r="C146" s="5">
        <v>44252</v>
      </c>
      <c r="D146" s="1">
        <v>44252</v>
      </c>
      <c r="E146" s="8" t="s">
        <v>30</v>
      </c>
      <c r="F146" t="s">
        <v>24</v>
      </c>
      <c r="G146" t="s">
        <v>17</v>
      </c>
      <c r="H146" t="s">
        <v>18</v>
      </c>
      <c r="I146">
        <v>2013</v>
      </c>
      <c r="K146" s="4">
        <v>567</v>
      </c>
      <c r="L146" s="3" t="s">
        <v>1446</v>
      </c>
      <c r="M146" s="4">
        <v>2021</v>
      </c>
      <c r="N146" s="4">
        <f>Table1[[#This Row],[Column33]]-Table1[[#This Row],[Year Founded]]</f>
        <v>8</v>
      </c>
      <c r="O146" s="3">
        <f t="shared" si="2"/>
        <v>0.56699999999999995</v>
      </c>
      <c r="P146" s="9">
        <f>Table1[[#This Row],[Valuation in billions]]/Table1[[#This Row],[Funding in billion]]</f>
        <v>8.8183421516754859</v>
      </c>
      <c r="Q146" t="s">
        <v>1718</v>
      </c>
      <c r="R146" t="s">
        <v>1555</v>
      </c>
      <c r="S146" t="s">
        <v>1481</v>
      </c>
    </row>
    <row r="147" spans="1:20" x14ac:dyDescent="0.25">
      <c r="A147" t="s">
        <v>254</v>
      </c>
      <c r="B147" s="4">
        <v>5</v>
      </c>
      <c r="C147" s="5">
        <v>44383</v>
      </c>
      <c r="D147" s="1">
        <v>44383</v>
      </c>
      <c r="E147" s="8" t="s">
        <v>23</v>
      </c>
      <c r="F147" t="s">
        <v>255</v>
      </c>
      <c r="G147" t="s">
        <v>256</v>
      </c>
      <c r="H147" t="s">
        <v>28</v>
      </c>
      <c r="I147">
        <v>2015</v>
      </c>
      <c r="K147" s="4">
        <v>428</v>
      </c>
      <c r="L147" s="3" t="s">
        <v>1446</v>
      </c>
      <c r="M147" s="4">
        <v>2021</v>
      </c>
      <c r="N147" s="4">
        <f>Table1[[#This Row],[Column33]]-Table1[[#This Row],[Year Founded]]</f>
        <v>6</v>
      </c>
      <c r="O147" s="3">
        <f t="shared" si="2"/>
        <v>0.42799999999999999</v>
      </c>
      <c r="P147" s="9">
        <f>Table1[[#This Row],[Valuation in billions]]/Table1[[#This Row],[Funding in billion]]</f>
        <v>11.682242990654206</v>
      </c>
      <c r="Q147" t="s">
        <v>1719</v>
      </c>
      <c r="R147" t="s">
        <v>1720</v>
      </c>
      <c r="S147" t="s">
        <v>1721</v>
      </c>
    </row>
    <row r="148" spans="1:20" x14ac:dyDescent="0.25">
      <c r="A148" t="s">
        <v>257</v>
      </c>
      <c r="B148" s="4">
        <v>5</v>
      </c>
      <c r="C148" s="5">
        <v>44336</v>
      </c>
      <c r="D148" s="1">
        <v>44336</v>
      </c>
      <c r="E148" s="8" t="s">
        <v>23</v>
      </c>
      <c r="F148" t="s">
        <v>140</v>
      </c>
      <c r="G148" t="s">
        <v>103</v>
      </c>
      <c r="H148" t="s">
        <v>28</v>
      </c>
      <c r="I148">
        <v>2015</v>
      </c>
      <c r="K148" s="4">
        <v>996</v>
      </c>
      <c r="L148" s="3" t="s">
        <v>1446</v>
      </c>
      <c r="M148" s="4">
        <v>2021</v>
      </c>
      <c r="N148" s="4">
        <f>Table1[[#This Row],[Column33]]-Table1[[#This Row],[Year Founded]]</f>
        <v>6</v>
      </c>
      <c r="O148" s="3">
        <f t="shared" si="2"/>
        <v>0.996</v>
      </c>
      <c r="P148" s="9">
        <f>Table1[[#This Row],[Valuation in billions]]/Table1[[#This Row],[Funding in billion]]</f>
        <v>5.0200803212851408</v>
      </c>
      <c r="Q148" t="s">
        <v>1452</v>
      </c>
      <c r="R148" t="s">
        <v>1586</v>
      </c>
      <c r="S148" t="s">
        <v>1722</v>
      </c>
    </row>
    <row r="149" spans="1:20" x14ac:dyDescent="0.25">
      <c r="A149" t="s">
        <v>258</v>
      </c>
      <c r="B149" s="4">
        <v>5</v>
      </c>
      <c r="C149" s="5">
        <v>44546</v>
      </c>
      <c r="D149" s="1">
        <v>44546</v>
      </c>
      <c r="E149" s="8" t="s">
        <v>87</v>
      </c>
      <c r="F149" t="s">
        <v>11</v>
      </c>
      <c r="G149" t="s">
        <v>12</v>
      </c>
      <c r="H149" t="s">
        <v>13</v>
      </c>
      <c r="I149">
        <v>2008</v>
      </c>
      <c r="K149" s="4">
        <v>1</v>
      </c>
      <c r="L149" s="3" t="s">
        <v>1445</v>
      </c>
      <c r="M149" s="4">
        <v>2021</v>
      </c>
      <c r="N149" s="4">
        <f>Table1[[#This Row],[Column33]]-Table1[[#This Row],[Year Founded]]</f>
        <v>13</v>
      </c>
      <c r="O149" s="3">
        <f t="shared" si="2"/>
        <v>1</v>
      </c>
      <c r="P149" s="9">
        <f>Table1[[#This Row],[Valuation in billions]]/Table1[[#This Row],[Funding in billion]]</f>
        <v>5</v>
      </c>
      <c r="Q149" t="s">
        <v>1723</v>
      </c>
      <c r="R149" t="s">
        <v>1724</v>
      </c>
      <c r="S149" t="s">
        <v>1725</v>
      </c>
    </row>
    <row r="150" spans="1:20" x14ac:dyDescent="0.25">
      <c r="A150" t="s">
        <v>259</v>
      </c>
      <c r="B150" s="4">
        <v>5</v>
      </c>
      <c r="C150" s="5">
        <v>43494</v>
      </c>
      <c r="D150" s="1">
        <v>43494</v>
      </c>
      <c r="E150" s="8" t="s">
        <v>43</v>
      </c>
      <c r="F150" t="s">
        <v>260</v>
      </c>
      <c r="G150" t="s">
        <v>261</v>
      </c>
      <c r="H150" t="s">
        <v>28</v>
      </c>
      <c r="I150">
        <v>2008</v>
      </c>
      <c r="K150" s="4">
        <v>596</v>
      </c>
      <c r="L150" s="3" t="s">
        <v>1446</v>
      </c>
      <c r="M150" s="4">
        <v>2019</v>
      </c>
      <c r="N150" s="4">
        <f>Table1[[#This Row],[Column33]]-Table1[[#This Row],[Year Founded]]</f>
        <v>11</v>
      </c>
      <c r="O150" s="3">
        <f t="shared" si="2"/>
        <v>0.59599999999999997</v>
      </c>
      <c r="P150" s="9">
        <f>Table1[[#This Row],[Valuation in billions]]/Table1[[#This Row],[Funding in billion]]</f>
        <v>8.3892617449664435</v>
      </c>
      <c r="Q150" t="s">
        <v>1566</v>
      </c>
      <c r="R150" t="s">
        <v>1470</v>
      </c>
      <c r="S150" t="s">
        <v>1560</v>
      </c>
    </row>
    <row r="151" spans="1:20" x14ac:dyDescent="0.25">
      <c r="A151" t="s">
        <v>262</v>
      </c>
      <c r="B151" s="4">
        <v>5</v>
      </c>
      <c r="C151" s="5">
        <v>43343</v>
      </c>
      <c r="D151" s="1">
        <v>43343</v>
      </c>
      <c r="E151" s="8" t="s">
        <v>38</v>
      </c>
      <c r="F151" t="s">
        <v>263</v>
      </c>
      <c r="G151" t="s">
        <v>264</v>
      </c>
      <c r="H151" t="s">
        <v>265</v>
      </c>
      <c r="I151">
        <v>2015</v>
      </c>
      <c r="K151" s="4">
        <v>2</v>
      </c>
      <c r="L151" s="3" t="s">
        <v>1445</v>
      </c>
      <c r="M151" s="4">
        <v>2018</v>
      </c>
      <c r="N151" s="4">
        <f>Table1[[#This Row],[Column33]]-Table1[[#This Row],[Year Founded]]</f>
        <v>3</v>
      </c>
      <c r="O151" s="3">
        <f t="shared" si="2"/>
        <v>2</v>
      </c>
      <c r="P151" s="9">
        <f>Table1[[#This Row],[Valuation in billions]]/Table1[[#This Row],[Funding in billion]]</f>
        <v>2.5</v>
      </c>
      <c r="Q151" t="s">
        <v>1526</v>
      </c>
      <c r="R151" t="s">
        <v>1478</v>
      </c>
      <c r="S151" t="s">
        <v>1460</v>
      </c>
      <c r="T151" t="s">
        <v>1726</v>
      </c>
    </row>
    <row r="152" spans="1:20" x14ac:dyDescent="0.25">
      <c r="A152" t="s">
        <v>266</v>
      </c>
      <c r="B152" s="4">
        <v>5</v>
      </c>
      <c r="C152" s="5">
        <v>44285</v>
      </c>
      <c r="D152" s="1">
        <v>44285</v>
      </c>
      <c r="E152" s="8" t="s">
        <v>10</v>
      </c>
      <c r="F152" t="s">
        <v>24</v>
      </c>
      <c r="G152" t="s">
        <v>17</v>
      </c>
      <c r="H152" t="s">
        <v>18</v>
      </c>
      <c r="I152">
        <v>2013</v>
      </c>
      <c r="K152" s="4">
        <v>426</v>
      </c>
      <c r="L152" s="3" t="s">
        <v>1446</v>
      </c>
      <c r="M152" s="4">
        <v>2021</v>
      </c>
      <c r="N152" s="4">
        <f>Table1[[#This Row],[Column33]]-Table1[[#This Row],[Year Founded]]</f>
        <v>8</v>
      </c>
      <c r="O152" s="3">
        <f t="shared" si="2"/>
        <v>0.42599999999999999</v>
      </c>
      <c r="P152" s="9">
        <f>Table1[[#This Row],[Valuation in billions]]/Table1[[#This Row],[Funding in billion]]</f>
        <v>11.737089201877934</v>
      </c>
      <c r="Q152" t="s">
        <v>1727</v>
      </c>
      <c r="R152" t="s">
        <v>1470</v>
      </c>
      <c r="S152" t="s">
        <v>1464</v>
      </c>
    </row>
    <row r="153" spans="1:20" x14ac:dyDescent="0.25">
      <c r="A153" t="s">
        <v>267</v>
      </c>
      <c r="B153" s="4">
        <v>5</v>
      </c>
      <c r="C153" s="5">
        <v>44357</v>
      </c>
      <c r="D153" s="1">
        <v>44357</v>
      </c>
      <c r="E153" s="8" t="s">
        <v>70</v>
      </c>
      <c r="F153" t="s">
        <v>24</v>
      </c>
      <c r="G153" t="s">
        <v>17</v>
      </c>
      <c r="H153" t="s">
        <v>18</v>
      </c>
      <c r="I153">
        <v>2020</v>
      </c>
      <c r="K153" s="4">
        <v>462</v>
      </c>
      <c r="L153" s="3" t="s">
        <v>1446</v>
      </c>
      <c r="M153" s="4">
        <v>2021</v>
      </c>
      <c r="N153" s="4">
        <f>Table1[[#This Row],[Column33]]-Table1[[#This Row],[Year Founded]]</f>
        <v>1</v>
      </c>
      <c r="O153" s="3">
        <f t="shared" si="2"/>
        <v>0.46200000000000002</v>
      </c>
      <c r="P153" s="9">
        <f>Table1[[#This Row],[Valuation in billions]]/Table1[[#This Row],[Funding in billion]]</f>
        <v>10.822510822510822</v>
      </c>
      <c r="Q153" t="s">
        <v>1728</v>
      </c>
      <c r="R153" t="s">
        <v>1729</v>
      </c>
      <c r="S153" t="s">
        <v>1730</v>
      </c>
    </row>
    <row r="154" spans="1:20" x14ac:dyDescent="0.25">
      <c r="A154" t="s">
        <v>268</v>
      </c>
      <c r="B154" s="4">
        <v>5</v>
      </c>
      <c r="C154" s="5">
        <v>44183</v>
      </c>
      <c r="D154" s="1">
        <v>44183</v>
      </c>
      <c r="E154" s="8" t="s">
        <v>23</v>
      </c>
      <c r="F154" t="s">
        <v>269</v>
      </c>
      <c r="G154" t="s">
        <v>270</v>
      </c>
      <c r="H154" t="s">
        <v>265</v>
      </c>
      <c r="I154">
        <v>2012</v>
      </c>
      <c r="K154" s="4">
        <v>824</v>
      </c>
      <c r="L154" s="3" t="s">
        <v>1446</v>
      </c>
      <c r="M154" s="4">
        <v>2020</v>
      </c>
      <c r="N154" s="4">
        <f>Table1[[#This Row],[Column33]]-Table1[[#This Row],[Year Founded]]</f>
        <v>8</v>
      </c>
      <c r="O154" s="3">
        <f t="shared" si="2"/>
        <v>0.82399999999999995</v>
      </c>
      <c r="P154" s="9">
        <f>Table1[[#This Row],[Valuation in billions]]/Table1[[#This Row],[Funding in billion]]</f>
        <v>6.0679611650485441</v>
      </c>
      <c r="Q154" t="s">
        <v>1731</v>
      </c>
      <c r="R154" t="s">
        <v>1732</v>
      </c>
      <c r="S154" t="s">
        <v>1733</v>
      </c>
    </row>
    <row r="155" spans="1:20" x14ac:dyDescent="0.25">
      <c r="A155" t="s">
        <v>271</v>
      </c>
      <c r="B155" s="4">
        <v>5</v>
      </c>
      <c r="C155" s="5">
        <v>43657</v>
      </c>
      <c r="D155" s="1">
        <v>43657</v>
      </c>
      <c r="E155" s="8" t="s">
        <v>30</v>
      </c>
      <c r="F155" t="s">
        <v>272</v>
      </c>
      <c r="G155" t="s">
        <v>17</v>
      </c>
      <c r="H155" t="s">
        <v>18</v>
      </c>
      <c r="I155">
        <v>2016</v>
      </c>
      <c r="K155" s="4">
        <v>926</v>
      </c>
      <c r="L155" s="3" t="s">
        <v>1446</v>
      </c>
      <c r="M155" s="4">
        <v>2019</v>
      </c>
      <c r="N155" s="4">
        <f>Table1[[#This Row],[Column33]]-Table1[[#This Row],[Year Founded]]</f>
        <v>3</v>
      </c>
      <c r="O155" s="3">
        <f t="shared" si="2"/>
        <v>0.92600000000000005</v>
      </c>
      <c r="P155" s="9">
        <f>Table1[[#This Row],[Valuation in billions]]/Table1[[#This Row],[Funding in billion]]</f>
        <v>5.3995680345572348</v>
      </c>
      <c r="Q155" t="s">
        <v>273</v>
      </c>
    </row>
    <row r="156" spans="1:20" x14ac:dyDescent="0.25">
      <c r="A156" t="s">
        <v>274</v>
      </c>
      <c r="B156" s="4">
        <v>5</v>
      </c>
      <c r="C156" s="5">
        <v>43717</v>
      </c>
      <c r="D156" s="1">
        <v>43717</v>
      </c>
      <c r="E156" s="8" t="s">
        <v>20</v>
      </c>
      <c r="F156" t="s">
        <v>275</v>
      </c>
      <c r="G156" t="s">
        <v>270</v>
      </c>
      <c r="H156" t="s">
        <v>265</v>
      </c>
      <c r="I156">
        <v>2012</v>
      </c>
      <c r="K156" s="4">
        <v>755</v>
      </c>
      <c r="L156" s="3" t="s">
        <v>1446</v>
      </c>
      <c r="M156" s="4">
        <v>2019</v>
      </c>
      <c r="N156" s="4">
        <f>Table1[[#This Row],[Column33]]-Table1[[#This Row],[Year Founded]]</f>
        <v>7</v>
      </c>
      <c r="O156" s="3">
        <f t="shared" si="2"/>
        <v>0.755</v>
      </c>
      <c r="P156" s="9">
        <f>Table1[[#This Row],[Valuation in billions]]/Table1[[#This Row],[Funding in billion]]</f>
        <v>6.6225165562913908</v>
      </c>
      <c r="Q156" t="s">
        <v>1731</v>
      </c>
      <c r="R156" t="s">
        <v>1461</v>
      </c>
      <c r="S156" t="s">
        <v>1587</v>
      </c>
    </row>
    <row r="157" spans="1:20" x14ac:dyDescent="0.25">
      <c r="A157" t="s">
        <v>276</v>
      </c>
      <c r="B157" s="4">
        <v>5</v>
      </c>
      <c r="C157" s="5">
        <v>44167</v>
      </c>
      <c r="D157" s="1">
        <v>44167</v>
      </c>
      <c r="E157" s="8" t="s">
        <v>23</v>
      </c>
      <c r="F157" t="s">
        <v>269</v>
      </c>
      <c r="G157" t="s">
        <v>270</v>
      </c>
      <c r="H157" t="s">
        <v>265</v>
      </c>
      <c r="I157">
        <v>2018</v>
      </c>
      <c r="K157" s="4">
        <v>2</v>
      </c>
      <c r="L157" s="3" t="s">
        <v>1445</v>
      </c>
      <c r="M157" s="4">
        <v>2020</v>
      </c>
      <c r="N157" s="4">
        <f>Table1[[#This Row],[Column33]]-Table1[[#This Row],[Year Founded]]</f>
        <v>2</v>
      </c>
      <c r="O157" s="3">
        <f t="shared" si="2"/>
        <v>2</v>
      </c>
      <c r="P157" s="9">
        <f>Table1[[#This Row],[Valuation in billions]]/Table1[[#This Row],[Funding in billion]]</f>
        <v>2.5</v>
      </c>
      <c r="Q157" t="s">
        <v>277</v>
      </c>
    </row>
    <row r="158" spans="1:20" x14ac:dyDescent="0.25">
      <c r="A158" t="s">
        <v>278</v>
      </c>
      <c r="B158" s="4">
        <v>5</v>
      </c>
      <c r="C158" s="5">
        <v>44208</v>
      </c>
      <c r="D158" s="1">
        <v>44208</v>
      </c>
      <c r="E158" s="8" t="s">
        <v>43</v>
      </c>
      <c r="F158" t="s">
        <v>73</v>
      </c>
      <c r="G158" t="s">
        <v>17</v>
      </c>
      <c r="H158" t="s">
        <v>18</v>
      </c>
      <c r="I158">
        <v>2015</v>
      </c>
      <c r="K158" s="4">
        <v>633</v>
      </c>
      <c r="L158" s="3" t="s">
        <v>1446</v>
      </c>
      <c r="M158" s="4">
        <v>2021</v>
      </c>
      <c r="N158" s="4">
        <f>Table1[[#This Row],[Column33]]-Table1[[#This Row],[Year Founded]]</f>
        <v>6</v>
      </c>
      <c r="O158" s="3">
        <f t="shared" si="2"/>
        <v>0.63300000000000001</v>
      </c>
      <c r="P158" s="9">
        <f>Table1[[#This Row],[Valuation in billions]]/Table1[[#This Row],[Funding in billion]]</f>
        <v>7.8988941548183256</v>
      </c>
      <c r="Q158" t="s">
        <v>1734</v>
      </c>
      <c r="R158" t="s">
        <v>1682</v>
      </c>
      <c r="S158" t="s">
        <v>1717</v>
      </c>
    </row>
    <row r="159" spans="1:20" x14ac:dyDescent="0.25">
      <c r="A159" t="s">
        <v>279</v>
      </c>
      <c r="B159" s="4">
        <v>5</v>
      </c>
      <c r="C159" s="5">
        <v>44279</v>
      </c>
      <c r="D159" s="1">
        <v>44279</v>
      </c>
      <c r="E159" s="8" t="s">
        <v>107</v>
      </c>
      <c r="F159" t="s">
        <v>280</v>
      </c>
      <c r="G159" t="s">
        <v>154</v>
      </c>
      <c r="H159" t="s">
        <v>18</v>
      </c>
      <c r="I159">
        <v>2007</v>
      </c>
      <c r="K159" s="4">
        <v>599</v>
      </c>
      <c r="L159" s="3" t="s">
        <v>1446</v>
      </c>
      <c r="M159" s="4">
        <v>2021</v>
      </c>
      <c r="N159" s="4">
        <f>Table1[[#This Row],[Column33]]-Table1[[#This Row],[Year Founded]]</f>
        <v>14</v>
      </c>
      <c r="O159" s="3">
        <f t="shared" si="2"/>
        <v>0.59899999999999998</v>
      </c>
      <c r="P159" s="9">
        <f>Table1[[#This Row],[Valuation in billions]]/Table1[[#This Row],[Funding in billion]]</f>
        <v>8.3472454090150254</v>
      </c>
      <c r="Q159" t="s">
        <v>1735</v>
      </c>
      <c r="R159" t="s">
        <v>1736</v>
      </c>
      <c r="S159" t="s">
        <v>1737</v>
      </c>
    </row>
    <row r="160" spans="1:20" x14ac:dyDescent="0.25">
      <c r="A160" t="s">
        <v>281</v>
      </c>
      <c r="B160" s="4">
        <v>5</v>
      </c>
      <c r="C160" s="5">
        <v>43663</v>
      </c>
      <c r="D160" s="1">
        <v>43663</v>
      </c>
      <c r="E160" s="8" t="s">
        <v>10</v>
      </c>
      <c r="F160" t="s">
        <v>282</v>
      </c>
      <c r="G160" t="s">
        <v>17</v>
      </c>
      <c r="H160" t="s">
        <v>18</v>
      </c>
      <c r="I160">
        <v>2009</v>
      </c>
      <c r="K160" s="4">
        <v>371</v>
      </c>
      <c r="L160" s="3" t="s">
        <v>1446</v>
      </c>
      <c r="M160" s="4">
        <v>2019</v>
      </c>
      <c r="N160" s="4">
        <f>Table1[[#This Row],[Column33]]-Table1[[#This Row],[Year Founded]]</f>
        <v>10</v>
      </c>
      <c r="O160" s="3">
        <f t="shared" si="2"/>
        <v>0.371</v>
      </c>
      <c r="P160" s="9">
        <f>Table1[[#This Row],[Valuation in billions]]/Table1[[#This Row],[Funding in billion]]</f>
        <v>13.477088948787062</v>
      </c>
      <c r="Q160" t="s">
        <v>1738</v>
      </c>
      <c r="R160" t="s">
        <v>1739</v>
      </c>
      <c r="S160" t="s">
        <v>1740</v>
      </c>
    </row>
    <row r="161" spans="1:19" x14ac:dyDescent="0.25">
      <c r="A161" t="s">
        <v>283</v>
      </c>
      <c r="B161" s="4">
        <v>5</v>
      </c>
      <c r="C161" s="5">
        <v>43856</v>
      </c>
      <c r="D161" s="1">
        <v>43856</v>
      </c>
      <c r="E161" s="8" t="s">
        <v>143</v>
      </c>
      <c r="F161" t="s">
        <v>230</v>
      </c>
      <c r="G161" t="s">
        <v>231</v>
      </c>
      <c r="H161" t="s">
        <v>13</v>
      </c>
      <c r="I161">
        <v>2011</v>
      </c>
      <c r="K161" s="4">
        <v>425</v>
      </c>
      <c r="L161" s="3" t="s">
        <v>1446</v>
      </c>
      <c r="M161" s="4">
        <v>2020</v>
      </c>
      <c r="N161" s="4">
        <f>Table1[[#This Row],[Column33]]-Table1[[#This Row],[Year Founded]]</f>
        <v>9</v>
      </c>
      <c r="O161" s="3">
        <f t="shared" si="2"/>
        <v>0.42499999999999999</v>
      </c>
      <c r="P161" s="9">
        <f>Table1[[#This Row],[Valuation in billions]]/Table1[[#This Row],[Funding in billion]]</f>
        <v>11.764705882352942</v>
      </c>
      <c r="Q161" t="s">
        <v>273</v>
      </c>
      <c r="R161" t="s">
        <v>1741</v>
      </c>
    </row>
    <row r="162" spans="1:19" x14ac:dyDescent="0.25">
      <c r="A162" t="s">
        <v>284</v>
      </c>
      <c r="B162" s="4">
        <v>5</v>
      </c>
      <c r="C162" s="5">
        <v>44408</v>
      </c>
      <c r="D162" s="1">
        <v>44408</v>
      </c>
      <c r="E162" s="8" t="s">
        <v>20</v>
      </c>
      <c r="F162" t="s">
        <v>285</v>
      </c>
      <c r="G162" t="s">
        <v>54</v>
      </c>
      <c r="H162" t="s">
        <v>13</v>
      </c>
      <c r="I162">
        <v>2015</v>
      </c>
      <c r="K162" s="4">
        <v>734</v>
      </c>
      <c r="L162" s="3" t="s">
        <v>1446</v>
      </c>
      <c r="M162" s="4">
        <v>2021</v>
      </c>
      <c r="N162" s="4">
        <f>Table1[[#This Row],[Column33]]-Table1[[#This Row],[Year Founded]]</f>
        <v>6</v>
      </c>
      <c r="O162" s="3">
        <f t="shared" si="2"/>
        <v>0.73399999999999999</v>
      </c>
      <c r="P162" s="9">
        <f>Table1[[#This Row],[Valuation in billions]]/Table1[[#This Row],[Funding in billion]]</f>
        <v>6.8119891008174385</v>
      </c>
      <c r="Q162" t="s">
        <v>1742</v>
      </c>
      <c r="R162" t="s">
        <v>1743</v>
      </c>
      <c r="S162" t="s">
        <v>1587</v>
      </c>
    </row>
    <row r="163" spans="1:19" x14ac:dyDescent="0.25">
      <c r="A163" t="s">
        <v>286</v>
      </c>
      <c r="B163" s="4">
        <v>5</v>
      </c>
      <c r="C163" s="5">
        <v>43648</v>
      </c>
      <c r="D163" s="1">
        <v>43648</v>
      </c>
      <c r="E163" s="8" t="s">
        <v>93</v>
      </c>
      <c r="F163" t="s">
        <v>781</v>
      </c>
      <c r="G163" t="s">
        <v>54</v>
      </c>
      <c r="H163" t="s">
        <v>13</v>
      </c>
      <c r="I163">
        <v>2019</v>
      </c>
      <c r="K163" s="4">
        <v>761</v>
      </c>
      <c r="L163" s="3" t="s">
        <v>1446</v>
      </c>
      <c r="M163" s="4">
        <v>2019</v>
      </c>
      <c r="N163" s="4">
        <f>Table1[[#This Row],[Column33]]-Table1[[#This Row],[Year Founded]]</f>
        <v>0</v>
      </c>
      <c r="O163" s="3">
        <f t="shared" si="2"/>
        <v>0.76100000000000001</v>
      </c>
      <c r="P163" s="9">
        <f>Table1[[#This Row],[Valuation in billions]]/Table1[[#This Row],[Funding in billion]]</f>
        <v>6.5703022339027592</v>
      </c>
      <c r="Q163" t="s">
        <v>560</v>
      </c>
      <c r="R163" t="s">
        <v>1605</v>
      </c>
      <c r="S163" t="s">
        <v>1606</v>
      </c>
    </row>
    <row r="164" spans="1:19" x14ac:dyDescent="0.25">
      <c r="A164" t="s">
        <v>287</v>
      </c>
      <c r="B164" s="4">
        <v>5</v>
      </c>
      <c r="C164" s="5">
        <v>43854</v>
      </c>
      <c r="D164" s="1">
        <v>43854</v>
      </c>
      <c r="E164" s="8" t="s">
        <v>23</v>
      </c>
      <c r="F164" t="s">
        <v>288</v>
      </c>
      <c r="G164" t="s">
        <v>54</v>
      </c>
      <c r="H164" t="s">
        <v>13</v>
      </c>
      <c r="I164">
        <v>1998</v>
      </c>
      <c r="K164" s="4">
        <v>903</v>
      </c>
      <c r="L164" s="3" t="s">
        <v>1446</v>
      </c>
      <c r="M164" s="4">
        <v>2020</v>
      </c>
      <c r="N164" s="4">
        <f>Table1[[#This Row],[Column33]]-Table1[[#This Row],[Year Founded]]</f>
        <v>22</v>
      </c>
      <c r="O164" s="3">
        <f t="shared" si="2"/>
        <v>0.90300000000000002</v>
      </c>
      <c r="P164" s="9">
        <f>Table1[[#This Row],[Valuation in billions]]/Table1[[#This Row],[Funding in billion]]</f>
        <v>5.5370985603543739</v>
      </c>
      <c r="Q164" t="s">
        <v>1604</v>
      </c>
      <c r="R164" t="s">
        <v>1744</v>
      </c>
      <c r="S164" t="s">
        <v>1745</v>
      </c>
    </row>
    <row r="165" spans="1:19" x14ac:dyDescent="0.25">
      <c r="A165" t="s">
        <v>289</v>
      </c>
      <c r="B165" s="4">
        <v>5</v>
      </c>
      <c r="C165" s="5">
        <v>44572</v>
      </c>
      <c r="D165" s="1">
        <v>44572</v>
      </c>
      <c r="E165" s="8" t="s">
        <v>23</v>
      </c>
      <c r="F165" t="s">
        <v>206</v>
      </c>
      <c r="G165" t="s">
        <v>207</v>
      </c>
      <c r="H165" t="s">
        <v>28</v>
      </c>
      <c r="I165">
        <v>2016</v>
      </c>
      <c r="K165" s="4">
        <v>704</v>
      </c>
      <c r="L165" s="3" t="s">
        <v>1446</v>
      </c>
      <c r="M165" s="4">
        <v>2022</v>
      </c>
      <c r="N165" s="4">
        <f>Table1[[#This Row],[Column33]]-Table1[[#This Row],[Year Founded]]</f>
        <v>6</v>
      </c>
      <c r="O165" s="3">
        <f t="shared" si="2"/>
        <v>0.70399999999999996</v>
      </c>
      <c r="P165" s="9">
        <f>Table1[[#This Row],[Valuation in billions]]/Table1[[#This Row],[Funding in billion]]</f>
        <v>7.1022727272727275</v>
      </c>
      <c r="Q165" t="s">
        <v>1716</v>
      </c>
      <c r="R165" t="s">
        <v>1591</v>
      </c>
      <c r="S165" t="s">
        <v>1500</v>
      </c>
    </row>
    <row r="166" spans="1:19" x14ac:dyDescent="0.25">
      <c r="A166" t="s">
        <v>290</v>
      </c>
      <c r="B166" s="4">
        <v>5</v>
      </c>
      <c r="C166" s="5">
        <v>44299</v>
      </c>
      <c r="D166" s="1">
        <v>44299</v>
      </c>
      <c r="E166" s="8" t="s">
        <v>43</v>
      </c>
      <c r="F166" t="s">
        <v>181</v>
      </c>
      <c r="G166" t="s">
        <v>17</v>
      </c>
      <c r="H166" t="s">
        <v>18</v>
      </c>
      <c r="I166">
        <v>2017</v>
      </c>
      <c r="K166" s="4">
        <v>1</v>
      </c>
      <c r="L166" s="3" t="s">
        <v>1445</v>
      </c>
      <c r="M166" s="4">
        <v>2021</v>
      </c>
      <c r="N166" s="4">
        <f>Table1[[#This Row],[Column33]]-Table1[[#This Row],[Year Founded]]</f>
        <v>4</v>
      </c>
      <c r="O166" s="3">
        <f t="shared" si="2"/>
        <v>1</v>
      </c>
      <c r="P166" s="9">
        <f>Table1[[#This Row],[Valuation in billions]]/Table1[[#This Row],[Funding in billion]]</f>
        <v>5</v>
      </c>
      <c r="Q166" t="s">
        <v>1746</v>
      </c>
      <c r="R166" t="s">
        <v>1505</v>
      </c>
      <c r="S166" t="s">
        <v>1747</v>
      </c>
    </row>
    <row r="167" spans="1:19" x14ac:dyDescent="0.25">
      <c r="A167" t="s">
        <v>291</v>
      </c>
      <c r="B167" s="4">
        <v>5</v>
      </c>
      <c r="C167" s="5">
        <v>42993</v>
      </c>
      <c r="D167" s="1">
        <v>42993</v>
      </c>
      <c r="E167" s="8" t="s">
        <v>70</v>
      </c>
      <c r="F167" t="s">
        <v>59</v>
      </c>
      <c r="G167" t="s">
        <v>12</v>
      </c>
      <c r="H167" t="s">
        <v>13</v>
      </c>
      <c r="I167">
        <v>2011</v>
      </c>
      <c r="K167" s="4">
        <v>503</v>
      </c>
      <c r="L167" s="3" t="s">
        <v>1446</v>
      </c>
      <c r="M167" s="4">
        <v>2017</v>
      </c>
      <c r="N167" s="4">
        <f>Table1[[#This Row],[Column33]]-Table1[[#This Row],[Year Founded]]</f>
        <v>6</v>
      </c>
      <c r="O167" s="3">
        <f t="shared" si="2"/>
        <v>0.503</v>
      </c>
      <c r="P167" s="9">
        <f>Table1[[#This Row],[Valuation in billions]]/Table1[[#This Row],[Funding in billion]]</f>
        <v>9.9403578528827037</v>
      </c>
      <c r="Q167" t="s">
        <v>1748</v>
      </c>
      <c r="R167" t="s">
        <v>1749</v>
      </c>
      <c r="S167" t="s">
        <v>1750</v>
      </c>
    </row>
    <row r="168" spans="1:19" x14ac:dyDescent="0.25">
      <c r="A168" t="s">
        <v>292</v>
      </c>
      <c r="B168" s="4">
        <v>5</v>
      </c>
      <c r="C168" s="5">
        <v>43532</v>
      </c>
      <c r="D168" s="1">
        <v>43532</v>
      </c>
      <c r="E168" s="8" t="s">
        <v>93</v>
      </c>
      <c r="F168" t="s">
        <v>59</v>
      </c>
      <c r="G168" t="s">
        <v>12</v>
      </c>
      <c r="H168" t="s">
        <v>13</v>
      </c>
      <c r="I168">
        <v>2015</v>
      </c>
      <c r="K168" s="4">
        <v>4</v>
      </c>
      <c r="L168" s="3" t="s">
        <v>1445</v>
      </c>
      <c r="M168" s="4">
        <v>2019</v>
      </c>
      <c r="N168" s="4">
        <f>Table1[[#This Row],[Column33]]-Table1[[#This Row],[Year Founded]]</f>
        <v>4</v>
      </c>
      <c r="O168" s="3">
        <f t="shared" si="2"/>
        <v>4</v>
      </c>
      <c r="P168" s="9">
        <f>Table1[[#This Row],[Valuation in billions]]/Table1[[#This Row],[Funding in billion]]</f>
        <v>1.25</v>
      </c>
      <c r="Q168" t="s">
        <v>1751</v>
      </c>
      <c r="R168" t="s">
        <v>1752</v>
      </c>
      <c r="S168" t="s">
        <v>1489</v>
      </c>
    </row>
    <row r="169" spans="1:19" x14ac:dyDescent="0.25">
      <c r="A169" t="s">
        <v>293</v>
      </c>
      <c r="B169" s="4">
        <v>5</v>
      </c>
      <c r="C169" s="5">
        <v>44431</v>
      </c>
      <c r="D169" s="1">
        <v>44431</v>
      </c>
      <c r="E169" s="8" t="s">
        <v>23</v>
      </c>
      <c r="F169" t="s">
        <v>35</v>
      </c>
      <c r="G169" t="s">
        <v>36</v>
      </c>
      <c r="H169" t="s">
        <v>28</v>
      </c>
      <c r="I169">
        <v>2010</v>
      </c>
      <c r="K169" s="4">
        <v>655</v>
      </c>
      <c r="L169" s="3" t="s">
        <v>1446</v>
      </c>
      <c r="M169" s="4">
        <v>2021</v>
      </c>
      <c r="N169" s="4">
        <f>Table1[[#This Row],[Column33]]-Table1[[#This Row],[Year Founded]]</f>
        <v>11</v>
      </c>
      <c r="O169" s="3">
        <f t="shared" si="2"/>
        <v>0.65500000000000003</v>
      </c>
      <c r="P169" s="9">
        <f>Table1[[#This Row],[Valuation in billions]]/Table1[[#This Row],[Funding in billion]]</f>
        <v>7.6335877862595414</v>
      </c>
      <c r="Q169" t="s">
        <v>1490</v>
      </c>
      <c r="R169" t="s">
        <v>1492</v>
      </c>
      <c r="S169" t="s">
        <v>1753</v>
      </c>
    </row>
    <row r="170" spans="1:19" x14ac:dyDescent="0.25">
      <c r="A170" t="s">
        <v>294</v>
      </c>
      <c r="B170" s="4">
        <v>4</v>
      </c>
      <c r="C170" s="5">
        <v>44529</v>
      </c>
      <c r="D170" s="1">
        <v>44529</v>
      </c>
      <c r="E170" s="8" t="s">
        <v>70</v>
      </c>
      <c r="F170" t="s">
        <v>295</v>
      </c>
      <c r="G170" t="s">
        <v>12</v>
      </c>
      <c r="H170" t="s">
        <v>13</v>
      </c>
      <c r="I170">
        <v>2019</v>
      </c>
      <c r="K170" s="4">
        <v>1</v>
      </c>
      <c r="L170" s="3" t="s">
        <v>1445</v>
      </c>
      <c r="M170" s="4">
        <v>2021</v>
      </c>
      <c r="N170" s="4">
        <f>Table1[[#This Row],[Column33]]-Table1[[#This Row],[Year Founded]]</f>
        <v>2</v>
      </c>
      <c r="O170" s="3">
        <f t="shared" si="2"/>
        <v>1</v>
      </c>
      <c r="P170" s="9">
        <f>Table1[[#This Row],[Valuation in billions]]/Table1[[#This Row],[Funding in billion]]</f>
        <v>4</v>
      </c>
      <c r="Q170" t="s">
        <v>1485</v>
      </c>
      <c r="R170" t="s">
        <v>1587</v>
      </c>
      <c r="S170" t="s">
        <v>1712</v>
      </c>
    </row>
    <row r="171" spans="1:19" x14ac:dyDescent="0.25">
      <c r="A171" t="s">
        <v>296</v>
      </c>
      <c r="B171" s="4">
        <v>4</v>
      </c>
      <c r="C171" s="5">
        <v>43297</v>
      </c>
      <c r="D171" s="1">
        <v>43297</v>
      </c>
      <c r="E171" s="8" t="s">
        <v>23</v>
      </c>
      <c r="F171" t="s">
        <v>35</v>
      </c>
      <c r="G171" t="s">
        <v>36</v>
      </c>
      <c r="H171" t="s">
        <v>28</v>
      </c>
      <c r="I171">
        <v>2011</v>
      </c>
      <c r="K171" s="4">
        <v>2</v>
      </c>
      <c r="L171" s="3" t="s">
        <v>1445</v>
      </c>
      <c r="M171" s="4">
        <v>2018</v>
      </c>
      <c r="N171" s="4">
        <f>Table1[[#This Row],[Column33]]-Table1[[#This Row],[Year Founded]]</f>
        <v>7</v>
      </c>
      <c r="O171" s="3">
        <f t="shared" si="2"/>
        <v>2</v>
      </c>
      <c r="P171" s="9">
        <f>Table1[[#This Row],[Valuation in billions]]/Table1[[#This Row],[Funding in billion]]</f>
        <v>2</v>
      </c>
      <c r="Q171" t="s">
        <v>560</v>
      </c>
      <c r="R171" t="s">
        <v>1461</v>
      </c>
    </row>
    <row r="172" spans="1:19" x14ac:dyDescent="0.25">
      <c r="A172" t="s">
        <v>297</v>
      </c>
      <c r="B172" s="4">
        <v>4</v>
      </c>
      <c r="C172" s="5">
        <v>43977</v>
      </c>
      <c r="D172" s="1">
        <v>43977</v>
      </c>
      <c r="E172" s="8" t="s">
        <v>143</v>
      </c>
      <c r="F172" t="s">
        <v>298</v>
      </c>
      <c r="G172" t="s">
        <v>298</v>
      </c>
      <c r="H172" t="s">
        <v>13</v>
      </c>
      <c r="I172">
        <v>2015</v>
      </c>
      <c r="K172" s="4">
        <v>263</v>
      </c>
      <c r="L172" s="3" t="s">
        <v>1446</v>
      </c>
      <c r="M172" s="4">
        <v>2020</v>
      </c>
      <c r="N172" s="4">
        <f>Table1[[#This Row],[Column33]]-Table1[[#This Row],[Year Founded]]</f>
        <v>5</v>
      </c>
      <c r="O172" s="3">
        <f t="shared" si="2"/>
        <v>0.26300000000000001</v>
      </c>
      <c r="P172" s="9">
        <f>Table1[[#This Row],[Valuation in billions]]/Table1[[#This Row],[Funding in billion]]</f>
        <v>15.20912547528517</v>
      </c>
      <c r="Q172" t="s">
        <v>299</v>
      </c>
    </row>
    <row r="173" spans="1:19" x14ac:dyDescent="0.25">
      <c r="A173" t="s">
        <v>300</v>
      </c>
      <c r="B173" s="4">
        <v>4</v>
      </c>
      <c r="C173" s="5">
        <v>43157</v>
      </c>
      <c r="D173" s="1">
        <v>43157</v>
      </c>
      <c r="E173" s="8" t="s">
        <v>70</v>
      </c>
      <c r="F173" t="s">
        <v>298</v>
      </c>
      <c r="G173" t="s">
        <v>17</v>
      </c>
      <c r="H173" t="s">
        <v>18</v>
      </c>
      <c r="I173">
        <v>2012</v>
      </c>
      <c r="K173" s="4">
        <v>1</v>
      </c>
      <c r="L173" s="3" t="s">
        <v>1445</v>
      </c>
      <c r="M173" s="4">
        <v>2018</v>
      </c>
      <c r="N173" s="4">
        <f>Table1[[#This Row],[Column33]]-Table1[[#This Row],[Year Founded]]</f>
        <v>6</v>
      </c>
      <c r="O173" s="3">
        <f t="shared" si="2"/>
        <v>1</v>
      </c>
      <c r="P173" s="9">
        <f>Table1[[#This Row],[Valuation in billions]]/Table1[[#This Row],[Funding in billion]]</f>
        <v>4</v>
      </c>
      <c r="Q173" t="s">
        <v>1507</v>
      </c>
      <c r="R173" t="s">
        <v>1754</v>
      </c>
    </row>
    <row r="174" spans="1:19" x14ac:dyDescent="0.25">
      <c r="A174" t="s">
        <v>302</v>
      </c>
      <c r="B174" s="4">
        <v>4</v>
      </c>
      <c r="C174" s="5">
        <v>41954</v>
      </c>
      <c r="D174" s="1">
        <v>41954</v>
      </c>
      <c r="E174" s="8" t="s">
        <v>143</v>
      </c>
      <c r="F174" t="s">
        <v>298</v>
      </c>
      <c r="G174" t="s">
        <v>128</v>
      </c>
      <c r="H174" t="s">
        <v>13</v>
      </c>
      <c r="I174">
        <v>2012</v>
      </c>
      <c r="K174" s="4">
        <v>216</v>
      </c>
      <c r="L174" s="3" t="s">
        <v>1446</v>
      </c>
      <c r="M174" s="4">
        <v>2014</v>
      </c>
      <c r="N174" s="4">
        <f>Table1[[#This Row],[Column33]]-Table1[[#This Row],[Year Founded]]</f>
        <v>2</v>
      </c>
      <c r="O174" s="3">
        <f t="shared" si="2"/>
        <v>0.216</v>
      </c>
      <c r="P174" s="9">
        <f>Table1[[#This Row],[Valuation in billions]]/Table1[[#This Row],[Funding in billion]]</f>
        <v>18.518518518518519</v>
      </c>
      <c r="Q174" t="s">
        <v>303</v>
      </c>
    </row>
    <row r="175" spans="1:19" x14ac:dyDescent="0.25">
      <c r="A175" t="s">
        <v>304</v>
      </c>
      <c r="B175" s="4">
        <v>4</v>
      </c>
      <c r="C175" s="5">
        <v>44550</v>
      </c>
      <c r="D175" s="1">
        <v>44550</v>
      </c>
      <c r="E175" s="8" t="s">
        <v>30</v>
      </c>
      <c r="F175" t="s">
        <v>181</v>
      </c>
      <c r="G175" t="s">
        <v>17</v>
      </c>
      <c r="H175" t="s">
        <v>18</v>
      </c>
      <c r="I175">
        <v>2018</v>
      </c>
      <c r="K175" s="4">
        <v>128</v>
      </c>
      <c r="L175" s="3" t="s">
        <v>1446</v>
      </c>
      <c r="M175" s="4">
        <v>2021</v>
      </c>
      <c r="N175" s="4">
        <f>Table1[[#This Row],[Column33]]-Table1[[#This Row],[Year Founded]]</f>
        <v>3</v>
      </c>
      <c r="O175" s="3">
        <f t="shared" si="2"/>
        <v>0.128</v>
      </c>
      <c r="P175" s="9">
        <f>Table1[[#This Row],[Valuation in billions]]/Table1[[#This Row],[Funding in billion]]</f>
        <v>31.25</v>
      </c>
      <c r="Q175" t="s">
        <v>1755</v>
      </c>
      <c r="R175" t="s">
        <v>1756</v>
      </c>
      <c r="S175" t="s">
        <v>1491</v>
      </c>
    </row>
    <row r="176" spans="1:19" x14ac:dyDescent="0.25">
      <c r="A176" t="s">
        <v>305</v>
      </c>
      <c r="B176" s="4">
        <v>4</v>
      </c>
      <c r="C176" s="5">
        <v>43819</v>
      </c>
      <c r="D176" s="1">
        <v>43819</v>
      </c>
      <c r="E176" s="8" t="s">
        <v>20</v>
      </c>
      <c r="F176" t="s">
        <v>306</v>
      </c>
      <c r="G176" t="s">
        <v>54</v>
      </c>
      <c r="H176" t="s">
        <v>13</v>
      </c>
      <c r="I176">
        <v>2008</v>
      </c>
      <c r="K176" s="4">
        <v>776</v>
      </c>
      <c r="L176" s="3" t="s">
        <v>1446</v>
      </c>
      <c r="M176" s="4">
        <v>2019</v>
      </c>
      <c r="N176" s="4">
        <f>Table1[[#This Row],[Column33]]-Table1[[#This Row],[Year Founded]]</f>
        <v>11</v>
      </c>
      <c r="O176" s="3">
        <f t="shared" si="2"/>
        <v>0.77600000000000002</v>
      </c>
      <c r="P176" s="9">
        <f>Table1[[#This Row],[Valuation in billions]]/Table1[[#This Row],[Funding in billion]]</f>
        <v>5.1546391752577314</v>
      </c>
      <c r="Q176" t="s">
        <v>1757</v>
      </c>
      <c r="R176" t="s">
        <v>1758</v>
      </c>
      <c r="S176" t="s">
        <v>1477</v>
      </c>
    </row>
    <row r="177" spans="1:19" x14ac:dyDescent="0.25">
      <c r="A177" t="s">
        <v>307</v>
      </c>
      <c r="B177" s="4">
        <v>4</v>
      </c>
      <c r="C177" s="5">
        <v>43641</v>
      </c>
      <c r="D177" s="1">
        <v>43641</v>
      </c>
      <c r="E177" s="8" t="s">
        <v>23</v>
      </c>
      <c r="F177" t="s">
        <v>24</v>
      </c>
      <c r="G177" t="s">
        <v>17</v>
      </c>
      <c r="H177" t="s">
        <v>18</v>
      </c>
      <c r="I177">
        <v>2011</v>
      </c>
      <c r="K177" s="4">
        <v>119</v>
      </c>
      <c r="L177" s="3" t="s">
        <v>1446</v>
      </c>
      <c r="M177" s="4">
        <v>2019</v>
      </c>
      <c r="N177" s="4">
        <f>Table1[[#This Row],[Column33]]-Table1[[#This Row],[Year Founded]]</f>
        <v>8</v>
      </c>
      <c r="O177" s="3">
        <f t="shared" si="2"/>
        <v>0.11899999999999999</v>
      </c>
      <c r="P177" s="9">
        <f>Table1[[#This Row],[Valuation in billions]]/Table1[[#This Row],[Funding in billion]]</f>
        <v>33.613445378151262</v>
      </c>
      <c r="Q177" t="s">
        <v>1759</v>
      </c>
      <c r="R177" t="s">
        <v>1760</v>
      </c>
      <c r="S177" t="s">
        <v>1761</v>
      </c>
    </row>
    <row r="178" spans="1:19" x14ac:dyDescent="0.25">
      <c r="A178" t="s">
        <v>308</v>
      </c>
      <c r="B178" s="4">
        <v>4</v>
      </c>
      <c r="C178" s="5">
        <v>43523</v>
      </c>
      <c r="D178" s="1">
        <v>43523</v>
      </c>
      <c r="E178" s="8" t="s">
        <v>10</v>
      </c>
      <c r="F178" t="s">
        <v>11</v>
      </c>
      <c r="G178" t="s">
        <v>12</v>
      </c>
      <c r="H178" t="s">
        <v>13</v>
      </c>
      <c r="I178">
        <v>2015</v>
      </c>
      <c r="K178" s="4">
        <v>2</v>
      </c>
      <c r="L178" s="3" t="s">
        <v>1445</v>
      </c>
      <c r="M178" s="4">
        <v>2019</v>
      </c>
      <c r="N178" s="4">
        <f>Table1[[#This Row],[Column33]]-Table1[[#This Row],[Year Founded]]</f>
        <v>4</v>
      </c>
      <c r="O178" s="3">
        <f t="shared" si="2"/>
        <v>2</v>
      </c>
      <c r="P178" s="9">
        <f>Table1[[#This Row],[Valuation in billions]]/Table1[[#This Row],[Funding in billion]]</f>
        <v>2</v>
      </c>
      <c r="Q178" t="s">
        <v>1485</v>
      </c>
      <c r="R178" t="s">
        <v>1752</v>
      </c>
      <c r="S178" t="s">
        <v>1762</v>
      </c>
    </row>
    <row r="179" spans="1:19" x14ac:dyDescent="0.25">
      <c r="A179" t="s">
        <v>309</v>
      </c>
      <c r="B179" s="4">
        <v>4</v>
      </c>
      <c r="C179" s="5">
        <v>44522</v>
      </c>
      <c r="D179" s="1">
        <v>44522</v>
      </c>
      <c r="E179" s="8" t="s">
        <v>23</v>
      </c>
      <c r="F179" t="s">
        <v>310</v>
      </c>
      <c r="G179" t="s">
        <v>17</v>
      </c>
      <c r="H179" t="s">
        <v>18</v>
      </c>
      <c r="I179">
        <v>2019</v>
      </c>
      <c r="K179" s="4">
        <v>555</v>
      </c>
      <c r="L179" s="3" t="s">
        <v>1446</v>
      </c>
      <c r="M179" s="4">
        <v>2021</v>
      </c>
      <c r="N179" s="4">
        <f>Table1[[#This Row],[Column33]]-Table1[[#This Row],[Year Founded]]</f>
        <v>2</v>
      </c>
      <c r="O179" s="3">
        <f t="shared" si="2"/>
        <v>0.55500000000000005</v>
      </c>
      <c r="P179" s="9">
        <f>Table1[[#This Row],[Valuation in billions]]/Table1[[#This Row],[Funding in billion]]</f>
        <v>7.2072072072072064</v>
      </c>
      <c r="Q179" t="s">
        <v>1507</v>
      </c>
      <c r="R179" t="s">
        <v>1562</v>
      </c>
      <c r="S179" t="s">
        <v>1605</v>
      </c>
    </row>
    <row r="180" spans="1:19" x14ac:dyDescent="0.25">
      <c r="A180" t="s">
        <v>311</v>
      </c>
      <c r="B180" s="4">
        <v>4</v>
      </c>
      <c r="C180" s="5">
        <v>44481</v>
      </c>
      <c r="D180" s="1">
        <v>44481</v>
      </c>
      <c r="E180" s="8" t="s">
        <v>23</v>
      </c>
      <c r="F180" t="s">
        <v>173</v>
      </c>
      <c r="G180" t="s">
        <v>17</v>
      </c>
      <c r="H180" t="s">
        <v>18</v>
      </c>
      <c r="I180">
        <v>2017</v>
      </c>
      <c r="K180" s="4">
        <v>864</v>
      </c>
      <c r="L180" s="3" t="s">
        <v>1446</v>
      </c>
      <c r="M180" s="4">
        <v>2021</v>
      </c>
      <c r="N180" s="4">
        <f>Table1[[#This Row],[Column33]]-Table1[[#This Row],[Year Founded]]</f>
        <v>4</v>
      </c>
      <c r="O180" s="3">
        <f t="shared" si="2"/>
        <v>0.86399999999999999</v>
      </c>
      <c r="P180" s="9">
        <f>Table1[[#This Row],[Valuation in billions]]/Table1[[#This Row],[Funding in billion]]</f>
        <v>4.6296296296296298</v>
      </c>
      <c r="Q180" t="s">
        <v>1763</v>
      </c>
      <c r="R180" t="s">
        <v>1764</v>
      </c>
    </row>
    <row r="181" spans="1:19" x14ac:dyDescent="0.25">
      <c r="A181" t="s">
        <v>312</v>
      </c>
      <c r="B181" s="4">
        <v>4</v>
      </c>
      <c r="C181" s="5">
        <v>44306</v>
      </c>
      <c r="D181" s="1">
        <v>44306</v>
      </c>
      <c r="E181" s="8" t="s">
        <v>23</v>
      </c>
      <c r="F181" t="s">
        <v>313</v>
      </c>
      <c r="G181" t="s">
        <v>17</v>
      </c>
      <c r="H181" t="s">
        <v>18</v>
      </c>
      <c r="I181">
        <v>2011</v>
      </c>
      <c r="K181" s="4">
        <v>468</v>
      </c>
      <c r="L181" s="3" t="s">
        <v>1446</v>
      </c>
      <c r="M181" s="4">
        <v>2021</v>
      </c>
      <c r="N181" s="4">
        <f>Table1[[#This Row],[Column33]]-Table1[[#This Row],[Year Founded]]</f>
        <v>10</v>
      </c>
      <c r="O181" s="3">
        <f t="shared" si="2"/>
        <v>0.46800000000000003</v>
      </c>
      <c r="P181" s="9">
        <f>Table1[[#This Row],[Valuation in billions]]/Table1[[#This Row],[Funding in billion]]</f>
        <v>8.5470085470085468</v>
      </c>
      <c r="Q181" t="s">
        <v>273</v>
      </c>
      <c r="R181" t="s">
        <v>1605</v>
      </c>
      <c r="S181" t="s">
        <v>1586</v>
      </c>
    </row>
    <row r="182" spans="1:19" x14ac:dyDescent="0.25">
      <c r="A182" t="s">
        <v>314</v>
      </c>
      <c r="B182" s="4">
        <v>4</v>
      </c>
      <c r="C182" s="5">
        <v>44272</v>
      </c>
      <c r="D182" s="1">
        <v>44272</v>
      </c>
      <c r="E182" s="8" t="s">
        <v>135</v>
      </c>
      <c r="F182" t="s">
        <v>24</v>
      </c>
      <c r="G182" t="s">
        <v>17</v>
      </c>
      <c r="H182" t="s">
        <v>18</v>
      </c>
      <c r="I182">
        <v>2017</v>
      </c>
      <c r="K182" s="4">
        <v>505</v>
      </c>
      <c r="L182" s="3" t="s">
        <v>1446</v>
      </c>
      <c r="M182" s="4">
        <v>2021</v>
      </c>
      <c r="N182" s="4">
        <f>Table1[[#This Row],[Column33]]-Table1[[#This Row],[Year Founded]]</f>
        <v>4</v>
      </c>
      <c r="O182" s="3">
        <f t="shared" si="2"/>
        <v>0.505</v>
      </c>
      <c r="P182" s="9">
        <f>Table1[[#This Row],[Valuation in billions]]/Table1[[#This Row],[Funding in billion]]</f>
        <v>7.9207920792079207</v>
      </c>
      <c r="Q182" t="s">
        <v>1704</v>
      </c>
      <c r="R182" t="s">
        <v>1705</v>
      </c>
      <c r="S182" t="s">
        <v>1706</v>
      </c>
    </row>
    <row r="183" spans="1:19" x14ac:dyDescent="0.25">
      <c r="A183" t="s">
        <v>315</v>
      </c>
      <c r="B183" s="4">
        <v>4</v>
      </c>
      <c r="C183" s="5">
        <v>44455</v>
      </c>
      <c r="D183" s="1">
        <v>44455</v>
      </c>
      <c r="E183" s="8" t="s">
        <v>30</v>
      </c>
      <c r="F183" t="s">
        <v>24</v>
      </c>
      <c r="G183" t="s">
        <v>17</v>
      </c>
      <c r="H183" t="s">
        <v>18</v>
      </c>
      <c r="I183">
        <v>2017</v>
      </c>
      <c r="K183" s="4">
        <v>542</v>
      </c>
      <c r="L183" s="3" t="s">
        <v>1446</v>
      </c>
      <c r="M183" s="4">
        <v>2021</v>
      </c>
      <c r="N183" s="4">
        <f>Table1[[#This Row],[Column33]]-Table1[[#This Row],[Year Founded]]</f>
        <v>4</v>
      </c>
      <c r="O183" s="3">
        <f t="shared" si="2"/>
        <v>0.54200000000000004</v>
      </c>
      <c r="P183" s="9">
        <f>Table1[[#This Row],[Valuation in billions]]/Table1[[#This Row],[Funding in billion]]</f>
        <v>7.3800738007380069</v>
      </c>
      <c r="Q183" t="s">
        <v>1514</v>
      </c>
      <c r="R183" t="s">
        <v>1765</v>
      </c>
    </row>
    <row r="184" spans="1:19" x14ac:dyDescent="0.25">
      <c r="A184" t="s">
        <v>316</v>
      </c>
      <c r="B184" s="4">
        <v>4</v>
      </c>
      <c r="C184" s="5">
        <v>44390</v>
      </c>
      <c r="D184" s="1">
        <v>44390</v>
      </c>
      <c r="E184" s="8" t="s">
        <v>87</v>
      </c>
      <c r="F184" t="s">
        <v>272</v>
      </c>
      <c r="G184" t="s">
        <v>17</v>
      </c>
      <c r="H184" t="s">
        <v>18</v>
      </c>
      <c r="I184">
        <v>2017</v>
      </c>
      <c r="K184" s="4">
        <v>381</v>
      </c>
      <c r="L184" s="3" t="s">
        <v>1446</v>
      </c>
      <c r="M184" s="4">
        <v>2021</v>
      </c>
      <c r="N184" s="4">
        <f>Table1[[#This Row],[Column33]]-Table1[[#This Row],[Year Founded]]</f>
        <v>4</v>
      </c>
      <c r="O184" s="3">
        <f t="shared" si="2"/>
        <v>0.38100000000000001</v>
      </c>
      <c r="P184" s="9">
        <f>Table1[[#This Row],[Valuation in billions]]/Table1[[#This Row],[Funding in billion]]</f>
        <v>10.498687664041995</v>
      </c>
      <c r="Q184" t="s">
        <v>1660</v>
      </c>
      <c r="R184" t="s">
        <v>1766</v>
      </c>
      <c r="S184" t="s">
        <v>1605</v>
      </c>
    </row>
    <row r="185" spans="1:19" x14ac:dyDescent="0.25">
      <c r="A185" t="s">
        <v>317</v>
      </c>
      <c r="B185" s="4">
        <v>4</v>
      </c>
      <c r="C185" s="5">
        <v>44328</v>
      </c>
      <c r="D185" s="1">
        <v>44328</v>
      </c>
      <c r="E185" s="8" t="s">
        <v>30</v>
      </c>
      <c r="F185" t="s">
        <v>24</v>
      </c>
      <c r="G185" t="s">
        <v>17</v>
      </c>
      <c r="H185" t="s">
        <v>18</v>
      </c>
      <c r="I185">
        <v>2014</v>
      </c>
      <c r="K185" s="4">
        <v>434</v>
      </c>
      <c r="L185" s="3" t="s">
        <v>1446</v>
      </c>
      <c r="M185" s="4">
        <v>2021</v>
      </c>
      <c r="N185" s="4">
        <f>Table1[[#This Row],[Column33]]-Table1[[#This Row],[Year Founded]]</f>
        <v>7</v>
      </c>
      <c r="O185" s="3">
        <f t="shared" si="2"/>
        <v>0.434</v>
      </c>
      <c r="P185" s="9">
        <f>Table1[[#This Row],[Valuation in billions]]/Table1[[#This Row],[Funding in billion]]</f>
        <v>9.216589861751153</v>
      </c>
      <c r="Q185" t="s">
        <v>1767</v>
      </c>
      <c r="R185" t="s">
        <v>1555</v>
      </c>
      <c r="S185" t="s">
        <v>1768</v>
      </c>
    </row>
    <row r="186" spans="1:19" x14ac:dyDescent="0.25">
      <c r="A186" t="s">
        <v>318</v>
      </c>
      <c r="B186" s="4">
        <v>4</v>
      </c>
      <c r="C186" s="5">
        <v>44249</v>
      </c>
      <c r="D186" s="1">
        <v>44249</v>
      </c>
      <c r="E186" s="8" t="s">
        <v>30</v>
      </c>
      <c r="F186" t="s">
        <v>319</v>
      </c>
      <c r="G186" t="s">
        <v>17</v>
      </c>
      <c r="H186" t="s">
        <v>18</v>
      </c>
      <c r="I186">
        <v>2013</v>
      </c>
      <c r="K186" s="4">
        <v>643</v>
      </c>
      <c r="L186" s="3" t="s">
        <v>1446</v>
      </c>
      <c r="M186" s="4">
        <v>2021</v>
      </c>
      <c r="N186" s="4">
        <f>Table1[[#This Row],[Column33]]-Table1[[#This Row],[Year Founded]]</f>
        <v>8</v>
      </c>
      <c r="O186" s="3">
        <f t="shared" si="2"/>
        <v>0.64300000000000002</v>
      </c>
      <c r="P186" s="9">
        <f>Table1[[#This Row],[Valuation in billions]]/Table1[[#This Row],[Funding in billion]]</f>
        <v>6.2208398133748055</v>
      </c>
      <c r="Q186" t="s">
        <v>1769</v>
      </c>
      <c r="R186" t="s">
        <v>1770</v>
      </c>
      <c r="S186" t="s">
        <v>1573</v>
      </c>
    </row>
    <row r="187" spans="1:19" x14ac:dyDescent="0.25">
      <c r="A187" t="s">
        <v>320</v>
      </c>
      <c r="B187" s="4">
        <v>4</v>
      </c>
      <c r="C187" s="5">
        <v>43004</v>
      </c>
      <c r="D187" s="1">
        <v>43004</v>
      </c>
      <c r="E187" s="8" t="s">
        <v>10</v>
      </c>
      <c r="F187" t="s">
        <v>110</v>
      </c>
      <c r="G187" t="s">
        <v>17</v>
      </c>
      <c r="H187" t="s">
        <v>18</v>
      </c>
      <c r="I187">
        <v>2014</v>
      </c>
      <c r="K187" s="4">
        <v>1</v>
      </c>
      <c r="L187" s="3" t="s">
        <v>1445</v>
      </c>
      <c r="M187" s="4">
        <v>2017</v>
      </c>
      <c r="N187" s="4">
        <f>Table1[[#This Row],[Column33]]-Table1[[#This Row],[Year Founded]]</f>
        <v>3</v>
      </c>
      <c r="O187" s="3">
        <f t="shared" si="2"/>
        <v>1</v>
      </c>
      <c r="P187" s="9">
        <f>Table1[[#This Row],[Valuation in billions]]/Table1[[#This Row],[Funding in billion]]</f>
        <v>4</v>
      </c>
      <c r="Q187" t="s">
        <v>1771</v>
      </c>
      <c r="R187" t="s">
        <v>1772</v>
      </c>
      <c r="S187" t="s">
        <v>1773</v>
      </c>
    </row>
    <row r="188" spans="1:19" x14ac:dyDescent="0.25">
      <c r="A188" t="s">
        <v>321</v>
      </c>
      <c r="B188" s="4">
        <v>4</v>
      </c>
      <c r="C188" s="5">
        <v>44096</v>
      </c>
      <c r="D188" s="1">
        <v>44096</v>
      </c>
      <c r="E188" s="8" t="s">
        <v>20</v>
      </c>
      <c r="F188" t="s">
        <v>206</v>
      </c>
      <c r="G188" t="s">
        <v>207</v>
      </c>
      <c r="H188" t="s">
        <v>28</v>
      </c>
      <c r="I188">
        <v>2011</v>
      </c>
      <c r="K188" s="4">
        <v>948</v>
      </c>
      <c r="L188" s="3" t="s">
        <v>1446</v>
      </c>
      <c r="M188" s="4">
        <v>2020</v>
      </c>
      <c r="N188" s="4">
        <f>Table1[[#This Row],[Column33]]-Table1[[#This Row],[Year Founded]]</f>
        <v>9</v>
      </c>
      <c r="O188" s="3">
        <f t="shared" si="2"/>
        <v>0.94799999999999995</v>
      </c>
      <c r="P188" s="9">
        <f>Table1[[#This Row],[Valuation in billions]]/Table1[[#This Row],[Funding in billion]]</f>
        <v>4.2194092827004219</v>
      </c>
      <c r="Q188" t="s">
        <v>1774</v>
      </c>
      <c r="R188" t="s">
        <v>1550</v>
      </c>
      <c r="S188" t="s">
        <v>1775</v>
      </c>
    </row>
    <row r="189" spans="1:19" x14ac:dyDescent="0.25">
      <c r="A189" t="s">
        <v>322</v>
      </c>
      <c r="B189" s="4">
        <v>4</v>
      </c>
      <c r="C189" s="5">
        <v>44278</v>
      </c>
      <c r="D189" s="1">
        <v>44278</v>
      </c>
      <c r="E189" s="8" t="s">
        <v>30</v>
      </c>
      <c r="F189" t="s">
        <v>319</v>
      </c>
      <c r="G189" t="s">
        <v>17</v>
      </c>
      <c r="H189" t="s">
        <v>18</v>
      </c>
      <c r="I189">
        <v>2016</v>
      </c>
      <c r="K189" s="4">
        <v>294</v>
      </c>
      <c r="L189" s="3" t="s">
        <v>1446</v>
      </c>
      <c r="M189" s="4">
        <v>2021</v>
      </c>
      <c r="N189" s="4">
        <f>Table1[[#This Row],[Column33]]-Table1[[#This Row],[Year Founded]]</f>
        <v>5</v>
      </c>
      <c r="O189" s="3">
        <f t="shared" si="2"/>
        <v>0.29399999999999998</v>
      </c>
      <c r="P189" s="9">
        <f>Table1[[#This Row],[Valuation in billions]]/Table1[[#This Row],[Funding in billion]]</f>
        <v>13.605442176870749</v>
      </c>
      <c r="Q189" t="s">
        <v>1776</v>
      </c>
      <c r="R189" t="s">
        <v>1460</v>
      </c>
      <c r="S189" t="s">
        <v>1509</v>
      </c>
    </row>
    <row r="190" spans="1:19" x14ac:dyDescent="0.25">
      <c r="A190" t="s">
        <v>323</v>
      </c>
      <c r="B190" s="4">
        <v>4</v>
      </c>
      <c r="C190" s="5">
        <v>44125</v>
      </c>
      <c r="D190" s="1">
        <v>44125</v>
      </c>
      <c r="E190" s="8" t="s">
        <v>30</v>
      </c>
      <c r="F190" t="s">
        <v>324</v>
      </c>
      <c r="G190" t="s">
        <v>17</v>
      </c>
      <c r="H190" t="s">
        <v>18</v>
      </c>
      <c r="I190">
        <v>2016</v>
      </c>
      <c r="K190" s="4">
        <v>435</v>
      </c>
      <c r="L190" s="3" t="s">
        <v>1446</v>
      </c>
      <c r="M190" s="4">
        <v>2020</v>
      </c>
      <c r="N190" s="4">
        <f>Table1[[#This Row],[Column33]]-Table1[[#This Row],[Year Founded]]</f>
        <v>4</v>
      </c>
      <c r="O190" s="3">
        <f t="shared" si="2"/>
        <v>0.435</v>
      </c>
      <c r="P190" s="9">
        <f>Table1[[#This Row],[Valuation in billions]]/Table1[[#This Row],[Funding in billion]]</f>
        <v>9.1954022988505741</v>
      </c>
      <c r="Q190" t="s">
        <v>1777</v>
      </c>
      <c r="R190" t="s">
        <v>1509</v>
      </c>
      <c r="S190" t="s">
        <v>1577</v>
      </c>
    </row>
    <row r="191" spans="1:19" x14ac:dyDescent="0.25">
      <c r="A191" t="s">
        <v>325</v>
      </c>
      <c r="B191" s="4">
        <v>4</v>
      </c>
      <c r="C191" s="5">
        <v>42910</v>
      </c>
      <c r="D191" s="1">
        <v>42910</v>
      </c>
      <c r="E191" s="8" t="s">
        <v>70</v>
      </c>
      <c r="F191" t="s">
        <v>326</v>
      </c>
      <c r="G191" t="s">
        <v>103</v>
      </c>
      <c r="H191" t="s">
        <v>28</v>
      </c>
      <c r="I191">
        <v>1919</v>
      </c>
      <c r="K191" s="4">
        <v>0</v>
      </c>
      <c r="L191" s="3" t="s">
        <v>1446</v>
      </c>
      <c r="M191" s="4">
        <v>2017</v>
      </c>
      <c r="N191" s="4">
        <f>Table1[[#This Row],[Column33]]-Table1[[#This Row],[Year Founded]]</f>
        <v>98</v>
      </c>
      <c r="O191" s="3">
        <f t="shared" si="2"/>
        <v>0</v>
      </c>
      <c r="P191" s="9" t="e">
        <f>Table1[[#This Row],[Valuation in billions]]/Table1[[#This Row],[Funding in billion]]</f>
        <v>#DIV/0!</v>
      </c>
      <c r="Q191" t="s">
        <v>327</v>
      </c>
    </row>
    <row r="192" spans="1:19" x14ac:dyDescent="0.25">
      <c r="A192" t="s">
        <v>328</v>
      </c>
      <c r="B192" s="4">
        <v>4</v>
      </c>
      <c r="C192" s="5">
        <v>43571</v>
      </c>
      <c r="D192" s="1">
        <v>43571</v>
      </c>
      <c r="E192" s="8" t="s">
        <v>30</v>
      </c>
      <c r="F192" t="s">
        <v>319</v>
      </c>
      <c r="G192" t="s">
        <v>17</v>
      </c>
      <c r="H192" t="s">
        <v>18</v>
      </c>
      <c r="I192">
        <v>2011</v>
      </c>
      <c r="K192" s="4">
        <v>489</v>
      </c>
      <c r="L192" s="3" t="s">
        <v>1446</v>
      </c>
      <c r="M192" s="4">
        <v>2019</v>
      </c>
      <c r="N192" s="4">
        <f>Table1[[#This Row],[Column33]]-Table1[[#This Row],[Year Founded]]</f>
        <v>8</v>
      </c>
      <c r="O192" s="3">
        <f t="shared" si="2"/>
        <v>0.48899999999999999</v>
      </c>
      <c r="P192" s="9">
        <f>Table1[[#This Row],[Valuation in billions]]/Table1[[#This Row],[Funding in billion]]</f>
        <v>8.1799591002044991</v>
      </c>
      <c r="Q192" t="s">
        <v>1778</v>
      </c>
      <c r="R192" t="s">
        <v>1779</v>
      </c>
      <c r="S192" t="s">
        <v>1780</v>
      </c>
    </row>
    <row r="193" spans="1:19" x14ac:dyDescent="0.25">
      <c r="A193" t="s">
        <v>329</v>
      </c>
      <c r="B193" s="4">
        <v>4</v>
      </c>
      <c r="C193" s="5">
        <v>44188</v>
      </c>
      <c r="D193" s="1">
        <v>44188</v>
      </c>
      <c r="E193" s="8" t="s">
        <v>93</v>
      </c>
      <c r="F193" t="s">
        <v>238</v>
      </c>
      <c r="G193" t="s">
        <v>12</v>
      </c>
      <c r="H193" t="s">
        <v>13</v>
      </c>
      <c r="I193">
        <v>2017</v>
      </c>
      <c r="K193" s="4">
        <v>1</v>
      </c>
      <c r="L193" s="3" t="s">
        <v>1445</v>
      </c>
      <c r="M193" s="4">
        <v>2020</v>
      </c>
      <c r="N193" s="4">
        <f>Table1[[#This Row],[Column33]]-Table1[[#This Row],[Year Founded]]</f>
        <v>3</v>
      </c>
      <c r="O193" s="3">
        <f t="shared" si="2"/>
        <v>1</v>
      </c>
      <c r="P193" s="9">
        <f>Table1[[#This Row],[Valuation in billions]]/Table1[[#This Row],[Funding in billion]]</f>
        <v>4</v>
      </c>
      <c r="Q193" t="s">
        <v>1781</v>
      </c>
      <c r="R193" t="s">
        <v>1782</v>
      </c>
      <c r="S193" t="s">
        <v>1712</v>
      </c>
    </row>
    <row r="194" spans="1:19" x14ac:dyDescent="0.25">
      <c r="A194" t="s">
        <v>330</v>
      </c>
      <c r="B194" s="4">
        <v>4</v>
      </c>
      <c r="C194" s="5">
        <v>44126</v>
      </c>
      <c r="D194" s="1">
        <v>44126</v>
      </c>
      <c r="E194" s="8" t="s">
        <v>43</v>
      </c>
      <c r="F194" t="s">
        <v>331</v>
      </c>
      <c r="G194" t="s">
        <v>17</v>
      </c>
      <c r="H194" t="s">
        <v>18</v>
      </c>
      <c r="I194">
        <v>2017</v>
      </c>
      <c r="K194" s="4">
        <v>352</v>
      </c>
      <c r="L194" s="3" t="s">
        <v>1446</v>
      </c>
      <c r="M194" s="4">
        <v>2020</v>
      </c>
      <c r="N194" s="4">
        <f>Table1[[#This Row],[Column33]]-Table1[[#This Row],[Year Founded]]</f>
        <v>3</v>
      </c>
      <c r="O194" s="3">
        <f t="shared" si="2"/>
        <v>0.35199999999999998</v>
      </c>
      <c r="P194" s="9">
        <f>Table1[[#This Row],[Valuation in billions]]/Table1[[#This Row],[Funding in billion]]</f>
        <v>11.363636363636365</v>
      </c>
      <c r="Q194" t="s">
        <v>1468</v>
      </c>
      <c r="R194" t="s">
        <v>1783</v>
      </c>
      <c r="S194" t="s">
        <v>1496</v>
      </c>
    </row>
    <row r="195" spans="1:19" x14ac:dyDescent="0.25">
      <c r="A195" t="s">
        <v>332</v>
      </c>
      <c r="B195" s="4">
        <v>4</v>
      </c>
      <c r="C195" s="5">
        <v>43873</v>
      </c>
      <c r="D195" s="1">
        <v>43873</v>
      </c>
      <c r="E195" s="8" t="s">
        <v>53</v>
      </c>
      <c r="F195" t="s">
        <v>170</v>
      </c>
      <c r="G195" t="s">
        <v>17</v>
      </c>
      <c r="H195" t="s">
        <v>18</v>
      </c>
      <c r="I195">
        <v>2006</v>
      </c>
      <c r="K195" s="4">
        <v>477</v>
      </c>
      <c r="L195" s="3" t="s">
        <v>1446</v>
      </c>
      <c r="M195" s="4">
        <v>2020</v>
      </c>
      <c r="N195" s="4">
        <f>Table1[[#This Row],[Column33]]-Table1[[#This Row],[Year Founded]]</f>
        <v>14</v>
      </c>
      <c r="O195" s="3">
        <f t="shared" ref="O195:O258" si="3">IF(L195="B",K195,K195/1000)</f>
        <v>0.47699999999999998</v>
      </c>
      <c r="P195" s="9">
        <f>Table1[[#This Row],[Valuation in billions]]/Table1[[#This Row],[Funding in billion]]</f>
        <v>8.3857442348008391</v>
      </c>
      <c r="Q195" t="s">
        <v>1784</v>
      </c>
      <c r="R195" t="s">
        <v>1785</v>
      </c>
      <c r="S195" t="s">
        <v>1786</v>
      </c>
    </row>
    <row r="196" spans="1:19" x14ac:dyDescent="0.25">
      <c r="A196" t="s">
        <v>333</v>
      </c>
      <c r="B196" s="4">
        <v>4</v>
      </c>
      <c r="C196" s="5">
        <v>44273</v>
      </c>
      <c r="D196" s="1">
        <v>44273</v>
      </c>
      <c r="E196" s="8" t="s">
        <v>30</v>
      </c>
      <c r="F196" t="s">
        <v>164</v>
      </c>
      <c r="G196" t="s">
        <v>17</v>
      </c>
      <c r="H196" t="s">
        <v>18</v>
      </c>
      <c r="I196">
        <v>2001</v>
      </c>
      <c r="K196" s="4">
        <v>125</v>
      </c>
      <c r="L196" s="3" t="s">
        <v>1446</v>
      </c>
      <c r="M196" s="4">
        <v>2021</v>
      </c>
      <c r="N196" s="4">
        <f>Table1[[#This Row],[Column33]]-Table1[[#This Row],[Year Founded]]</f>
        <v>20</v>
      </c>
      <c r="O196" s="3">
        <f t="shared" si="3"/>
        <v>0.125</v>
      </c>
      <c r="P196" s="9">
        <f>Table1[[#This Row],[Valuation in billions]]/Table1[[#This Row],[Funding in billion]]</f>
        <v>32</v>
      </c>
      <c r="Q196" t="s">
        <v>1787</v>
      </c>
      <c r="R196" t="s">
        <v>1560</v>
      </c>
    </row>
    <row r="197" spans="1:19" x14ac:dyDescent="0.25">
      <c r="A197" t="s">
        <v>334</v>
      </c>
      <c r="B197" s="4">
        <v>4</v>
      </c>
      <c r="C197" s="5">
        <v>44132</v>
      </c>
      <c r="D197" s="1">
        <v>44132</v>
      </c>
      <c r="E197" s="8" t="s">
        <v>20</v>
      </c>
      <c r="F197" t="s">
        <v>110</v>
      </c>
      <c r="G197" t="s">
        <v>17</v>
      </c>
      <c r="H197" t="s">
        <v>18</v>
      </c>
      <c r="I197">
        <v>2012</v>
      </c>
      <c r="K197" s="4">
        <v>404</v>
      </c>
      <c r="L197" s="3" t="s">
        <v>1446</v>
      </c>
      <c r="M197" s="4">
        <v>2020</v>
      </c>
      <c r="N197" s="4">
        <f>Table1[[#This Row],[Column33]]-Table1[[#This Row],[Year Founded]]</f>
        <v>8</v>
      </c>
      <c r="O197" s="3">
        <f t="shared" si="3"/>
        <v>0.40400000000000003</v>
      </c>
      <c r="P197" s="9">
        <f>Table1[[#This Row],[Valuation in billions]]/Table1[[#This Row],[Funding in billion]]</f>
        <v>9.9009900990099009</v>
      </c>
      <c r="Q197" t="s">
        <v>1630</v>
      </c>
      <c r="R197" t="s">
        <v>1788</v>
      </c>
      <c r="S197" t="s">
        <v>1789</v>
      </c>
    </row>
    <row r="198" spans="1:19" x14ac:dyDescent="0.25">
      <c r="A198" t="s">
        <v>335</v>
      </c>
      <c r="B198" s="4">
        <v>4</v>
      </c>
      <c r="C198" s="5">
        <v>44126</v>
      </c>
      <c r="D198" s="1">
        <v>44126</v>
      </c>
      <c r="E198" s="8" t="s">
        <v>135</v>
      </c>
      <c r="F198" t="s">
        <v>336</v>
      </c>
      <c r="G198" t="s">
        <v>17</v>
      </c>
      <c r="H198" t="s">
        <v>18</v>
      </c>
      <c r="I198">
        <v>2012</v>
      </c>
      <c r="K198" s="4">
        <v>498</v>
      </c>
      <c r="L198" s="3" t="s">
        <v>1446</v>
      </c>
      <c r="M198" s="4">
        <v>2020</v>
      </c>
      <c r="N198" s="4">
        <f>Table1[[#This Row],[Column33]]-Table1[[#This Row],[Year Founded]]</f>
        <v>8</v>
      </c>
      <c r="O198" s="3">
        <f t="shared" si="3"/>
        <v>0.498</v>
      </c>
      <c r="P198" s="9">
        <f>Table1[[#This Row],[Valuation in billions]]/Table1[[#This Row],[Funding in billion]]</f>
        <v>8.0321285140562253</v>
      </c>
      <c r="Q198" t="s">
        <v>1504</v>
      </c>
      <c r="R198" t="s">
        <v>1667</v>
      </c>
      <c r="S198" t="s">
        <v>1715</v>
      </c>
    </row>
    <row r="199" spans="1:19" x14ac:dyDescent="0.25">
      <c r="A199" t="s">
        <v>337</v>
      </c>
      <c r="B199" s="4">
        <v>4</v>
      </c>
      <c r="C199" s="5">
        <v>44097</v>
      </c>
      <c r="D199" s="1">
        <v>44097</v>
      </c>
      <c r="E199" s="8" t="s">
        <v>20</v>
      </c>
      <c r="F199" t="s">
        <v>338</v>
      </c>
      <c r="G199" t="s">
        <v>17</v>
      </c>
      <c r="H199" t="s">
        <v>18</v>
      </c>
      <c r="I199">
        <v>2015</v>
      </c>
      <c r="K199" s="4">
        <v>493</v>
      </c>
      <c r="L199" s="3" t="s">
        <v>1446</v>
      </c>
      <c r="M199" s="4">
        <v>2020</v>
      </c>
      <c r="N199" s="4">
        <f>Table1[[#This Row],[Column33]]-Table1[[#This Row],[Year Founded]]</f>
        <v>5</v>
      </c>
      <c r="O199" s="3">
        <f t="shared" si="3"/>
        <v>0.49299999999999999</v>
      </c>
      <c r="P199" s="9">
        <f>Table1[[#This Row],[Valuation in billions]]/Table1[[#This Row],[Funding in billion]]</f>
        <v>8.1135902636916839</v>
      </c>
      <c r="Q199" t="s">
        <v>1790</v>
      </c>
      <c r="R199" t="s">
        <v>1791</v>
      </c>
      <c r="S199" t="s">
        <v>1792</v>
      </c>
    </row>
    <row r="200" spans="1:19" x14ac:dyDescent="0.25">
      <c r="A200" t="s">
        <v>339</v>
      </c>
      <c r="B200" s="4">
        <v>4</v>
      </c>
      <c r="C200" s="5">
        <v>44340</v>
      </c>
      <c r="D200" s="1">
        <v>44340</v>
      </c>
      <c r="E200" s="8" t="s">
        <v>70</v>
      </c>
      <c r="F200" t="s">
        <v>73</v>
      </c>
      <c r="G200" t="s">
        <v>17</v>
      </c>
      <c r="H200" t="s">
        <v>18</v>
      </c>
      <c r="I200">
        <v>2006</v>
      </c>
      <c r="K200" s="4">
        <v>657</v>
      </c>
      <c r="L200" s="3" t="s">
        <v>1446</v>
      </c>
      <c r="M200" s="4">
        <v>2021</v>
      </c>
      <c r="N200" s="4">
        <f>Table1[[#This Row],[Column33]]-Table1[[#This Row],[Year Founded]]</f>
        <v>15</v>
      </c>
      <c r="O200" s="3">
        <f t="shared" si="3"/>
        <v>0.65700000000000003</v>
      </c>
      <c r="P200" s="9">
        <f>Table1[[#This Row],[Valuation in billions]]/Table1[[#This Row],[Funding in billion]]</f>
        <v>6.0882800608828003</v>
      </c>
      <c r="Q200" t="s">
        <v>1578</v>
      </c>
      <c r="R200" t="s">
        <v>1793</v>
      </c>
      <c r="S200" t="s">
        <v>1794</v>
      </c>
    </row>
    <row r="201" spans="1:19" x14ac:dyDescent="0.25">
      <c r="A201" t="s">
        <v>340</v>
      </c>
      <c r="B201" s="4">
        <v>4</v>
      </c>
      <c r="C201" s="5">
        <v>44259</v>
      </c>
      <c r="D201" s="1">
        <v>44259</v>
      </c>
      <c r="E201" s="8" t="s">
        <v>30</v>
      </c>
      <c r="F201" t="s">
        <v>73</v>
      </c>
      <c r="G201" t="s">
        <v>17</v>
      </c>
      <c r="H201" t="s">
        <v>18</v>
      </c>
      <c r="I201">
        <v>2016</v>
      </c>
      <c r="K201" s="4">
        <v>440</v>
      </c>
      <c r="L201" s="3" t="s">
        <v>1446</v>
      </c>
      <c r="M201" s="4">
        <v>2021</v>
      </c>
      <c r="N201" s="4">
        <f>Table1[[#This Row],[Column33]]-Table1[[#This Row],[Year Founded]]</f>
        <v>5</v>
      </c>
      <c r="O201" s="3">
        <f t="shared" si="3"/>
        <v>0.44</v>
      </c>
      <c r="P201" s="9">
        <f>Table1[[#This Row],[Valuation in billions]]/Table1[[#This Row],[Funding in billion]]</f>
        <v>9.0909090909090917</v>
      </c>
      <c r="Q201" t="s">
        <v>1559</v>
      </c>
      <c r="R201" t="s">
        <v>1464</v>
      </c>
      <c r="S201" t="s">
        <v>1795</v>
      </c>
    </row>
    <row r="202" spans="1:19" x14ac:dyDescent="0.25">
      <c r="A202" t="s">
        <v>341</v>
      </c>
      <c r="B202" s="4">
        <v>4</v>
      </c>
      <c r="C202" s="5">
        <v>44405</v>
      </c>
      <c r="D202" s="1">
        <v>44405</v>
      </c>
      <c r="E202" s="8" t="s">
        <v>15</v>
      </c>
      <c r="F202" t="s">
        <v>342</v>
      </c>
      <c r="G202" t="s">
        <v>17</v>
      </c>
      <c r="H202" t="s">
        <v>18</v>
      </c>
      <c r="I202">
        <v>2017</v>
      </c>
      <c r="K202" s="4">
        <v>792</v>
      </c>
      <c r="L202" s="3" t="s">
        <v>1446</v>
      </c>
      <c r="M202" s="4">
        <v>2021</v>
      </c>
      <c r="N202" s="4">
        <f>Table1[[#This Row],[Column33]]-Table1[[#This Row],[Year Founded]]</f>
        <v>4</v>
      </c>
      <c r="O202" s="3">
        <f t="shared" si="3"/>
        <v>0.79200000000000004</v>
      </c>
      <c r="P202" s="9">
        <f>Table1[[#This Row],[Valuation in billions]]/Table1[[#This Row],[Funding in billion]]</f>
        <v>5.0505050505050502</v>
      </c>
      <c r="Q202" t="s">
        <v>1796</v>
      </c>
      <c r="R202" t="s">
        <v>1797</v>
      </c>
      <c r="S202" t="s">
        <v>1798</v>
      </c>
    </row>
    <row r="203" spans="1:19" x14ac:dyDescent="0.25">
      <c r="A203" t="s">
        <v>343</v>
      </c>
      <c r="B203" s="4">
        <v>4</v>
      </c>
      <c r="C203" s="5">
        <v>44294</v>
      </c>
      <c r="D203" s="1">
        <v>44294</v>
      </c>
      <c r="E203" s="8" t="s">
        <v>30</v>
      </c>
      <c r="F203" t="s">
        <v>781</v>
      </c>
      <c r="G203" t="s">
        <v>54</v>
      </c>
      <c r="H203" t="s">
        <v>13</v>
      </c>
      <c r="I203">
        <v>2015</v>
      </c>
      <c r="K203" s="4">
        <v>1</v>
      </c>
      <c r="L203" s="3" t="s">
        <v>1445</v>
      </c>
      <c r="M203" s="4">
        <v>2021</v>
      </c>
      <c r="N203" s="4">
        <f>Table1[[#This Row],[Column33]]-Table1[[#This Row],[Year Founded]]</f>
        <v>6</v>
      </c>
      <c r="O203" s="3">
        <f t="shared" si="3"/>
        <v>1</v>
      </c>
      <c r="P203" s="9">
        <f>Table1[[#This Row],[Valuation in billions]]/Table1[[#This Row],[Funding in billion]]</f>
        <v>4</v>
      </c>
      <c r="Q203" t="s">
        <v>1799</v>
      </c>
      <c r="R203" t="s">
        <v>1800</v>
      </c>
      <c r="S203" t="s">
        <v>1555</v>
      </c>
    </row>
    <row r="204" spans="1:19" x14ac:dyDescent="0.25">
      <c r="A204" t="s">
        <v>344</v>
      </c>
      <c r="B204" s="4">
        <v>4</v>
      </c>
      <c r="C204" s="5">
        <v>44460</v>
      </c>
      <c r="D204" s="1">
        <v>44460</v>
      </c>
      <c r="E204" s="8" t="s">
        <v>20</v>
      </c>
      <c r="F204" t="s">
        <v>206</v>
      </c>
      <c r="G204" t="s">
        <v>207</v>
      </c>
      <c r="H204" t="s">
        <v>28</v>
      </c>
      <c r="I204">
        <v>2019</v>
      </c>
      <c r="K204" s="4">
        <v>739</v>
      </c>
      <c r="L204" s="3" t="s">
        <v>1446</v>
      </c>
      <c r="M204" s="4">
        <v>2021</v>
      </c>
      <c r="N204" s="4">
        <f>Table1[[#This Row],[Column33]]-Table1[[#This Row],[Year Founded]]</f>
        <v>2</v>
      </c>
      <c r="O204" s="3">
        <f t="shared" si="3"/>
        <v>0.73899999999999999</v>
      </c>
      <c r="P204" s="9">
        <f>Table1[[#This Row],[Valuation in billions]]/Table1[[#This Row],[Funding in billion]]</f>
        <v>5.4127198917456019</v>
      </c>
      <c r="Q204" t="s">
        <v>1498</v>
      </c>
      <c r="R204" t="s">
        <v>1586</v>
      </c>
      <c r="S204" t="s">
        <v>1587</v>
      </c>
    </row>
    <row r="205" spans="1:19" x14ac:dyDescent="0.25">
      <c r="A205" t="s">
        <v>345</v>
      </c>
      <c r="B205" s="4">
        <v>4</v>
      </c>
      <c r="C205" s="5">
        <v>43937</v>
      </c>
      <c r="D205" s="1">
        <v>43937</v>
      </c>
      <c r="E205" s="8" t="s">
        <v>43</v>
      </c>
      <c r="F205" t="s">
        <v>73</v>
      </c>
      <c r="G205" t="s">
        <v>17</v>
      </c>
      <c r="H205" t="s">
        <v>18</v>
      </c>
      <c r="I205">
        <v>2016</v>
      </c>
      <c r="K205" s="4">
        <v>263</v>
      </c>
      <c r="L205" s="3" t="s">
        <v>1446</v>
      </c>
      <c r="M205" s="4">
        <v>2020</v>
      </c>
      <c r="N205" s="4">
        <f>Table1[[#This Row],[Column33]]-Table1[[#This Row],[Year Founded]]</f>
        <v>4</v>
      </c>
      <c r="O205" s="3">
        <f t="shared" si="3"/>
        <v>0.26300000000000001</v>
      </c>
      <c r="P205" s="9">
        <f>Table1[[#This Row],[Valuation in billions]]/Table1[[#This Row],[Funding in billion]]</f>
        <v>15.20912547528517</v>
      </c>
      <c r="Q205" t="s">
        <v>1637</v>
      </c>
      <c r="R205" t="s">
        <v>1521</v>
      </c>
      <c r="S205" t="s">
        <v>1801</v>
      </c>
    </row>
    <row r="206" spans="1:19" x14ac:dyDescent="0.25">
      <c r="A206" t="s">
        <v>346</v>
      </c>
      <c r="B206" s="4">
        <v>4</v>
      </c>
      <c r="C206" s="5">
        <v>44378</v>
      </c>
      <c r="D206" s="1">
        <v>44378</v>
      </c>
      <c r="E206" s="8" t="s">
        <v>53</v>
      </c>
      <c r="F206" t="s">
        <v>73</v>
      </c>
      <c r="G206" t="s">
        <v>17</v>
      </c>
      <c r="H206" t="s">
        <v>18</v>
      </c>
      <c r="I206">
        <v>2015</v>
      </c>
      <c r="K206" s="4">
        <v>2</v>
      </c>
      <c r="L206" s="3" t="s">
        <v>1445</v>
      </c>
      <c r="M206" s="4">
        <v>2021</v>
      </c>
      <c r="N206" s="4">
        <f>Table1[[#This Row],[Column33]]-Table1[[#This Row],[Year Founded]]</f>
        <v>6</v>
      </c>
      <c r="O206" s="3">
        <f t="shared" si="3"/>
        <v>2</v>
      </c>
      <c r="P206" s="9">
        <f>Table1[[#This Row],[Valuation in billions]]/Table1[[#This Row],[Funding in billion]]</f>
        <v>2</v>
      </c>
      <c r="Q206" t="s">
        <v>833</v>
      </c>
      <c r="R206" t="s">
        <v>1802</v>
      </c>
      <c r="S206" t="s">
        <v>1461</v>
      </c>
    </row>
    <row r="207" spans="1:19" x14ac:dyDescent="0.25">
      <c r="A207" t="s">
        <v>347</v>
      </c>
      <c r="B207" s="4">
        <v>4</v>
      </c>
      <c r="C207" s="5">
        <v>44271</v>
      </c>
      <c r="D207" s="1">
        <v>44271</v>
      </c>
      <c r="E207" s="8" t="s">
        <v>20</v>
      </c>
      <c r="F207" t="s">
        <v>348</v>
      </c>
      <c r="G207" t="s">
        <v>17</v>
      </c>
      <c r="H207" t="s">
        <v>18</v>
      </c>
      <c r="I207">
        <v>2017</v>
      </c>
      <c r="K207" s="4">
        <v>603</v>
      </c>
      <c r="L207" s="3" t="s">
        <v>1446</v>
      </c>
      <c r="M207" s="4">
        <v>2021</v>
      </c>
      <c r="N207" s="4">
        <f>Table1[[#This Row],[Column33]]-Table1[[#This Row],[Year Founded]]</f>
        <v>4</v>
      </c>
      <c r="O207" s="3">
        <f t="shared" si="3"/>
        <v>0.60299999999999998</v>
      </c>
      <c r="P207" s="9">
        <f>Table1[[#This Row],[Valuation in billions]]/Table1[[#This Row],[Funding in billion]]</f>
        <v>6.6334991708126037</v>
      </c>
      <c r="Q207" t="s">
        <v>1803</v>
      </c>
      <c r="R207" t="s">
        <v>1804</v>
      </c>
      <c r="S207" t="s">
        <v>1805</v>
      </c>
    </row>
    <row r="208" spans="1:19" x14ac:dyDescent="0.25">
      <c r="A208" t="s">
        <v>349</v>
      </c>
      <c r="B208" s="4">
        <v>4</v>
      </c>
      <c r="C208" s="5">
        <v>44418</v>
      </c>
      <c r="D208" s="1">
        <v>44418</v>
      </c>
      <c r="E208" s="8" t="s">
        <v>23</v>
      </c>
      <c r="F208" t="s">
        <v>158</v>
      </c>
      <c r="G208" t="s">
        <v>17</v>
      </c>
      <c r="H208" t="s">
        <v>18</v>
      </c>
      <c r="I208">
        <v>2018</v>
      </c>
      <c r="K208" s="4">
        <v>324</v>
      </c>
      <c r="L208" s="3" t="s">
        <v>1446</v>
      </c>
      <c r="M208" s="4">
        <v>2021</v>
      </c>
      <c r="N208" s="4">
        <f>Table1[[#This Row],[Column33]]-Table1[[#This Row],[Year Founded]]</f>
        <v>3</v>
      </c>
      <c r="O208" s="3">
        <f t="shared" si="3"/>
        <v>0.32400000000000001</v>
      </c>
      <c r="P208" s="9">
        <f>Table1[[#This Row],[Valuation in billions]]/Table1[[#This Row],[Funding in billion]]</f>
        <v>12.345679012345679</v>
      </c>
      <c r="Q208" t="s">
        <v>41</v>
      </c>
      <c r="R208" t="s">
        <v>1685</v>
      </c>
      <c r="S208" t="s">
        <v>1806</v>
      </c>
    </row>
    <row r="209" spans="1:19" x14ac:dyDescent="0.25">
      <c r="A209" t="s">
        <v>350</v>
      </c>
      <c r="B209" s="4">
        <v>4</v>
      </c>
      <c r="C209" s="5">
        <v>43782</v>
      </c>
      <c r="D209" s="1">
        <v>43782</v>
      </c>
      <c r="E209" s="8" t="s">
        <v>30</v>
      </c>
      <c r="F209" t="s">
        <v>351</v>
      </c>
      <c r="G209" t="s">
        <v>17</v>
      </c>
      <c r="H209" t="s">
        <v>18</v>
      </c>
      <c r="I209">
        <v>2015</v>
      </c>
      <c r="K209" s="4">
        <v>379</v>
      </c>
      <c r="L209" s="3" t="s">
        <v>1446</v>
      </c>
      <c r="M209" s="4">
        <v>2019</v>
      </c>
      <c r="N209" s="4">
        <f>Table1[[#This Row],[Column33]]-Table1[[#This Row],[Year Founded]]</f>
        <v>4</v>
      </c>
      <c r="O209" s="3">
        <f t="shared" si="3"/>
        <v>0.379</v>
      </c>
      <c r="P209" s="9">
        <f>Table1[[#This Row],[Valuation in billions]]/Table1[[#This Row],[Funding in billion]]</f>
        <v>10.554089709762533</v>
      </c>
      <c r="Q209" t="s">
        <v>760</v>
      </c>
      <c r="R209" t="s">
        <v>1687</v>
      </c>
      <c r="S209" t="s">
        <v>1802</v>
      </c>
    </row>
    <row r="210" spans="1:19" x14ac:dyDescent="0.25">
      <c r="A210" t="s">
        <v>352</v>
      </c>
      <c r="B210" s="4">
        <v>4</v>
      </c>
      <c r="C210" s="5">
        <v>44158</v>
      </c>
      <c r="D210" s="1">
        <v>44158</v>
      </c>
      <c r="E210" s="8" t="s">
        <v>23</v>
      </c>
      <c r="F210" t="s">
        <v>73</v>
      </c>
      <c r="G210" t="s">
        <v>17</v>
      </c>
      <c r="H210" t="s">
        <v>18</v>
      </c>
      <c r="I210">
        <v>2014</v>
      </c>
      <c r="K210" s="4">
        <v>367</v>
      </c>
      <c r="L210" s="3" t="s">
        <v>1446</v>
      </c>
      <c r="M210" s="4">
        <v>2020</v>
      </c>
      <c r="N210" s="4">
        <f>Table1[[#This Row],[Column33]]-Table1[[#This Row],[Year Founded]]</f>
        <v>6</v>
      </c>
      <c r="O210" s="3">
        <f t="shared" si="3"/>
        <v>0.36699999999999999</v>
      </c>
      <c r="P210" s="9">
        <f>Table1[[#This Row],[Valuation in billions]]/Table1[[#This Row],[Funding in billion]]</f>
        <v>10.899182561307903</v>
      </c>
      <c r="Q210" t="s">
        <v>1807</v>
      </c>
      <c r="R210" t="s">
        <v>1808</v>
      </c>
      <c r="S210" t="s">
        <v>1586</v>
      </c>
    </row>
    <row r="211" spans="1:19" x14ac:dyDescent="0.25">
      <c r="A211" t="s">
        <v>353</v>
      </c>
      <c r="B211" s="4">
        <v>4</v>
      </c>
      <c r="C211" s="5">
        <v>44377</v>
      </c>
      <c r="D211" s="1">
        <v>44377</v>
      </c>
      <c r="E211" s="8" t="s">
        <v>43</v>
      </c>
      <c r="F211" t="s">
        <v>66</v>
      </c>
      <c r="G211" t="s">
        <v>17</v>
      </c>
      <c r="H211" t="s">
        <v>18</v>
      </c>
      <c r="I211">
        <v>2016</v>
      </c>
      <c r="K211" s="4">
        <v>414</v>
      </c>
      <c r="L211" s="3" t="s">
        <v>1446</v>
      </c>
      <c r="M211" s="4">
        <v>2021</v>
      </c>
      <c r="N211" s="4">
        <f>Table1[[#This Row],[Column33]]-Table1[[#This Row],[Year Founded]]</f>
        <v>5</v>
      </c>
      <c r="O211" s="3">
        <f t="shared" si="3"/>
        <v>0.41399999999999998</v>
      </c>
      <c r="P211" s="9">
        <f>Table1[[#This Row],[Valuation in billions]]/Table1[[#This Row],[Funding in billion]]</f>
        <v>9.6618357487922708</v>
      </c>
      <c r="Q211" t="s">
        <v>1468</v>
      </c>
      <c r="R211" t="s">
        <v>1809</v>
      </c>
      <c r="S211" t="s">
        <v>1460</v>
      </c>
    </row>
    <row r="212" spans="1:19" x14ac:dyDescent="0.25">
      <c r="A212" t="s">
        <v>354</v>
      </c>
      <c r="B212" s="4">
        <v>4</v>
      </c>
      <c r="C212" s="5">
        <v>44585</v>
      </c>
      <c r="D212" s="1">
        <v>44585</v>
      </c>
      <c r="E212" s="8" t="s">
        <v>30</v>
      </c>
      <c r="F212" t="s">
        <v>110</v>
      </c>
      <c r="G212" t="s">
        <v>17</v>
      </c>
      <c r="H212" t="s">
        <v>18</v>
      </c>
      <c r="I212">
        <v>2012</v>
      </c>
      <c r="K212" s="4">
        <v>350</v>
      </c>
      <c r="L212" s="3" t="s">
        <v>1446</v>
      </c>
      <c r="M212" s="4">
        <v>2022</v>
      </c>
      <c r="N212" s="4">
        <f>Table1[[#This Row],[Column33]]-Table1[[#This Row],[Year Founded]]</f>
        <v>10</v>
      </c>
      <c r="O212" s="3">
        <f t="shared" si="3"/>
        <v>0.35</v>
      </c>
      <c r="P212" s="9">
        <f>Table1[[#This Row],[Valuation in billions]]/Table1[[#This Row],[Funding in billion]]</f>
        <v>11.428571428571429</v>
      </c>
      <c r="Q212" t="s">
        <v>1810</v>
      </c>
      <c r="R212" t="s">
        <v>1811</v>
      </c>
      <c r="S212" t="s">
        <v>1812</v>
      </c>
    </row>
    <row r="213" spans="1:19" x14ac:dyDescent="0.25">
      <c r="A213" t="s">
        <v>355</v>
      </c>
      <c r="B213" s="4">
        <v>4</v>
      </c>
      <c r="C213" s="5">
        <v>41730</v>
      </c>
      <c r="D213" s="1">
        <v>41730</v>
      </c>
      <c r="E213" s="8" t="s">
        <v>70</v>
      </c>
      <c r="F213" t="s">
        <v>110</v>
      </c>
      <c r="G213" t="s">
        <v>17</v>
      </c>
      <c r="H213" t="s">
        <v>18</v>
      </c>
      <c r="I213">
        <v>1995</v>
      </c>
      <c r="K213" s="4">
        <v>1</v>
      </c>
      <c r="L213" s="3" t="s">
        <v>1445</v>
      </c>
      <c r="M213" s="4">
        <v>2014</v>
      </c>
      <c r="N213" s="4">
        <f>Table1[[#This Row],[Column33]]-Table1[[#This Row],[Year Founded]]</f>
        <v>19</v>
      </c>
      <c r="O213" s="3">
        <f t="shared" si="3"/>
        <v>1</v>
      </c>
      <c r="P213" s="9">
        <f>Table1[[#This Row],[Valuation in billions]]/Table1[[#This Row],[Funding in billion]]</f>
        <v>4</v>
      </c>
      <c r="Q213" t="s">
        <v>1507</v>
      </c>
      <c r="R213" t="s">
        <v>1813</v>
      </c>
      <c r="S213" t="s">
        <v>1814</v>
      </c>
    </row>
    <row r="214" spans="1:19" x14ac:dyDescent="0.25">
      <c r="A214" t="s">
        <v>356</v>
      </c>
      <c r="B214" s="4">
        <v>4</v>
      </c>
      <c r="C214" s="5">
        <v>44158</v>
      </c>
      <c r="D214" s="1">
        <v>44158</v>
      </c>
      <c r="E214" s="8" t="s">
        <v>15</v>
      </c>
      <c r="F214" t="s">
        <v>357</v>
      </c>
      <c r="G214" t="s">
        <v>17</v>
      </c>
      <c r="H214" t="s">
        <v>18</v>
      </c>
      <c r="I214">
        <v>2016</v>
      </c>
      <c r="K214" s="4">
        <v>1</v>
      </c>
      <c r="L214" s="3" t="s">
        <v>1445</v>
      </c>
      <c r="M214" s="4">
        <v>2020</v>
      </c>
      <c r="N214" s="4">
        <f>Table1[[#This Row],[Column33]]-Table1[[#This Row],[Year Founded]]</f>
        <v>4</v>
      </c>
      <c r="O214" s="3">
        <f t="shared" si="3"/>
        <v>1</v>
      </c>
      <c r="P214" s="9">
        <f>Table1[[#This Row],[Valuation in billions]]/Table1[[#This Row],[Funding in billion]]</f>
        <v>4</v>
      </c>
      <c r="Q214" t="s">
        <v>1815</v>
      </c>
      <c r="R214" t="s">
        <v>1816</v>
      </c>
      <c r="S214" t="s">
        <v>1549</v>
      </c>
    </row>
    <row r="215" spans="1:19" x14ac:dyDescent="0.25">
      <c r="A215" t="s">
        <v>358</v>
      </c>
      <c r="B215" s="4">
        <v>4</v>
      </c>
      <c r="C215" s="5">
        <v>43642</v>
      </c>
      <c r="D215" s="1">
        <v>43642</v>
      </c>
      <c r="E215" s="8" t="s">
        <v>20</v>
      </c>
      <c r="F215" t="s">
        <v>359</v>
      </c>
      <c r="G215" t="s">
        <v>17</v>
      </c>
      <c r="H215" t="s">
        <v>18</v>
      </c>
      <c r="I215">
        <v>2016</v>
      </c>
      <c r="K215" s="4">
        <v>495</v>
      </c>
      <c r="L215" s="3" t="s">
        <v>1446</v>
      </c>
      <c r="M215" s="4">
        <v>2019</v>
      </c>
      <c r="N215" s="4">
        <f>Table1[[#This Row],[Column33]]-Table1[[#This Row],[Year Founded]]</f>
        <v>3</v>
      </c>
      <c r="O215" s="3">
        <f t="shared" si="3"/>
        <v>0.495</v>
      </c>
      <c r="P215" s="9">
        <f>Table1[[#This Row],[Valuation in billions]]/Table1[[#This Row],[Funding in billion]]</f>
        <v>8.0808080808080813</v>
      </c>
      <c r="Q215" t="s">
        <v>1734</v>
      </c>
      <c r="R215" t="s">
        <v>1470</v>
      </c>
      <c r="S215" t="s">
        <v>1465</v>
      </c>
    </row>
    <row r="216" spans="1:19" x14ac:dyDescent="0.25">
      <c r="A216" t="s">
        <v>360</v>
      </c>
      <c r="B216" s="4">
        <v>4</v>
      </c>
      <c r="C216" s="5">
        <v>43228</v>
      </c>
      <c r="D216" s="1">
        <v>43228</v>
      </c>
      <c r="E216" s="8" t="s">
        <v>30</v>
      </c>
      <c r="F216" t="s">
        <v>331</v>
      </c>
      <c r="G216" t="s">
        <v>17</v>
      </c>
      <c r="H216" t="s">
        <v>18</v>
      </c>
      <c r="I216">
        <v>2012</v>
      </c>
      <c r="K216" s="4">
        <v>664</v>
      </c>
      <c r="L216" s="3" t="s">
        <v>1446</v>
      </c>
      <c r="M216" s="4">
        <v>2018</v>
      </c>
      <c r="N216" s="4">
        <f>Table1[[#This Row],[Column33]]-Table1[[#This Row],[Year Founded]]</f>
        <v>6</v>
      </c>
      <c r="O216" s="3">
        <f t="shared" si="3"/>
        <v>0.66400000000000003</v>
      </c>
      <c r="P216" s="9">
        <f>Table1[[#This Row],[Valuation in billions]]/Table1[[#This Row],[Funding in billion]]</f>
        <v>6.0240963855421681</v>
      </c>
      <c r="Q216" t="s">
        <v>1504</v>
      </c>
      <c r="R216" t="s">
        <v>1817</v>
      </c>
      <c r="S216" t="s">
        <v>1818</v>
      </c>
    </row>
    <row r="217" spans="1:19" x14ac:dyDescent="0.25">
      <c r="A217" t="s">
        <v>361</v>
      </c>
      <c r="B217" s="4">
        <v>4</v>
      </c>
      <c r="C217" s="5">
        <v>44355</v>
      </c>
      <c r="D217" s="1">
        <v>44355</v>
      </c>
      <c r="E217" s="8" t="s">
        <v>20</v>
      </c>
      <c r="F217" t="s">
        <v>280</v>
      </c>
      <c r="G217" t="s">
        <v>154</v>
      </c>
      <c r="H217" t="s">
        <v>18</v>
      </c>
      <c r="I217">
        <v>2003</v>
      </c>
      <c r="J217" s="2" t="s">
        <v>362</v>
      </c>
      <c r="M217" s="4">
        <v>2021</v>
      </c>
      <c r="N217" s="4">
        <f>Table1[[#This Row],[Column33]]-Table1[[#This Row],[Year Founded]]</f>
        <v>18</v>
      </c>
      <c r="O217" s="3">
        <f t="shared" si="3"/>
        <v>0</v>
      </c>
      <c r="P217" s="9" t="e">
        <f>Table1[[#This Row],[Valuation in billions]]/Table1[[#This Row],[Funding in billion]]</f>
        <v>#DIV/0!</v>
      </c>
      <c r="Q217" t="s">
        <v>363</v>
      </c>
    </row>
    <row r="218" spans="1:19" x14ac:dyDescent="0.25">
      <c r="A218" t="s">
        <v>364</v>
      </c>
      <c r="B218" s="4">
        <v>4</v>
      </c>
      <c r="C218" s="5">
        <v>44271</v>
      </c>
      <c r="D218" s="1">
        <v>44271</v>
      </c>
      <c r="E218" s="8" t="s">
        <v>23</v>
      </c>
      <c r="F218" t="s">
        <v>365</v>
      </c>
      <c r="G218" t="s">
        <v>366</v>
      </c>
      <c r="H218" t="s">
        <v>28</v>
      </c>
      <c r="I218">
        <v>2014</v>
      </c>
      <c r="K218" s="4">
        <v>546</v>
      </c>
      <c r="L218" s="3" t="s">
        <v>1446</v>
      </c>
      <c r="M218" s="4">
        <v>2021</v>
      </c>
      <c r="N218" s="4">
        <f>Table1[[#This Row],[Column33]]-Table1[[#This Row],[Year Founded]]</f>
        <v>7</v>
      </c>
      <c r="O218" s="3">
        <f t="shared" si="3"/>
        <v>0.54600000000000004</v>
      </c>
      <c r="P218" s="9">
        <f>Table1[[#This Row],[Valuation in billions]]/Table1[[#This Row],[Funding in billion]]</f>
        <v>7.3260073260073257</v>
      </c>
      <c r="Q218" t="s">
        <v>1819</v>
      </c>
      <c r="R218" t="s">
        <v>1591</v>
      </c>
      <c r="S218" t="s">
        <v>1820</v>
      </c>
    </row>
    <row r="219" spans="1:19" x14ac:dyDescent="0.25">
      <c r="A219" t="s">
        <v>367</v>
      </c>
      <c r="B219" s="4">
        <v>4</v>
      </c>
      <c r="C219" s="5">
        <v>43255</v>
      </c>
      <c r="D219" s="1">
        <v>43255</v>
      </c>
      <c r="E219" s="8" t="s">
        <v>10</v>
      </c>
      <c r="F219" t="s">
        <v>73</v>
      </c>
      <c r="G219" t="s">
        <v>17</v>
      </c>
      <c r="H219" t="s">
        <v>18</v>
      </c>
      <c r="I219">
        <v>2009</v>
      </c>
      <c r="K219" s="4">
        <v>1</v>
      </c>
      <c r="L219" s="3" t="s">
        <v>1445</v>
      </c>
      <c r="M219" s="4">
        <v>2018</v>
      </c>
      <c r="N219" s="4">
        <f>Table1[[#This Row],[Column33]]-Table1[[#This Row],[Year Founded]]</f>
        <v>9</v>
      </c>
      <c r="O219" s="3">
        <f t="shared" si="3"/>
        <v>1</v>
      </c>
      <c r="P219" s="9">
        <f>Table1[[#This Row],[Valuation in billions]]/Table1[[#This Row],[Funding in billion]]</f>
        <v>4</v>
      </c>
      <c r="Q219" t="s">
        <v>1727</v>
      </c>
      <c r="R219" t="s">
        <v>1515</v>
      </c>
      <c r="S219" t="s">
        <v>1521</v>
      </c>
    </row>
    <row r="220" spans="1:19" x14ac:dyDescent="0.25">
      <c r="A220" t="s">
        <v>368</v>
      </c>
      <c r="B220" s="4">
        <v>4</v>
      </c>
      <c r="C220" s="5">
        <v>44271</v>
      </c>
      <c r="D220" s="1">
        <v>44271</v>
      </c>
      <c r="E220" s="8" t="s">
        <v>38</v>
      </c>
      <c r="F220" t="s">
        <v>131</v>
      </c>
      <c r="G220" t="s">
        <v>17</v>
      </c>
      <c r="H220" t="s">
        <v>18</v>
      </c>
      <c r="I220">
        <v>2015</v>
      </c>
      <c r="K220" s="4">
        <v>864</v>
      </c>
      <c r="L220" s="3" t="s">
        <v>1446</v>
      </c>
      <c r="M220" s="4">
        <v>2021</v>
      </c>
      <c r="N220" s="4">
        <f>Table1[[#This Row],[Column33]]-Table1[[#This Row],[Year Founded]]</f>
        <v>6</v>
      </c>
      <c r="O220" s="3">
        <f t="shared" si="3"/>
        <v>0.86399999999999999</v>
      </c>
      <c r="P220" s="9">
        <f>Table1[[#This Row],[Valuation in billions]]/Table1[[#This Row],[Funding in billion]]</f>
        <v>4.6296296296296298</v>
      </c>
      <c r="Q220" t="s">
        <v>1821</v>
      </c>
      <c r="R220" t="s">
        <v>1822</v>
      </c>
      <c r="S220" t="s">
        <v>1823</v>
      </c>
    </row>
    <row r="221" spans="1:19" x14ac:dyDescent="0.25">
      <c r="A221" t="s">
        <v>369</v>
      </c>
      <c r="B221" s="4">
        <v>4</v>
      </c>
      <c r="C221" s="5">
        <v>43312</v>
      </c>
      <c r="D221" s="1">
        <v>43312</v>
      </c>
      <c r="E221" s="8" t="s">
        <v>70</v>
      </c>
      <c r="F221" t="s">
        <v>370</v>
      </c>
      <c r="G221" t="s">
        <v>12</v>
      </c>
      <c r="H221" t="s">
        <v>13</v>
      </c>
      <c r="I221">
        <v>2014</v>
      </c>
      <c r="K221" s="4">
        <v>761</v>
      </c>
      <c r="L221" s="3" t="s">
        <v>1446</v>
      </c>
      <c r="M221" s="4">
        <v>2018</v>
      </c>
      <c r="N221" s="4">
        <f>Table1[[#This Row],[Column33]]-Table1[[#This Row],[Year Founded]]</f>
        <v>4</v>
      </c>
      <c r="O221" s="3">
        <f t="shared" si="3"/>
        <v>0.76100000000000001</v>
      </c>
      <c r="P221" s="9">
        <f>Table1[[#This Row],[Valuation in billions]]/Table1[[#This Row],[Funding in billion]]</f>
        <v>5.2562417871222076</v>
      </c>
      <c r="Q221" t="s">
        <v>1824</v>
      </c>
      <c r="R221" t="s">
        <v>1825</v>
      </c>
      <c r="S221" t="s">
        <v>1826</v>
      </c>
    </row>
    <row r="222" spans="1:19" x14ac:dyDescent="0.25">
      <c r="A222" t="s">
        <v>371</v>
      </c>
      <c r="B222" s="4">
        <v>4</v>
      </c>
      <c r="C222" s="5">
        <v>44614</v>
      </c>
      <c r="D222" s="1">
        <v>44614</v>
      </c>
      <c r="E222" s="8" t="s">
        <v>93</v>
      </c>
      <c r="F222" t="s">
        <v>59</v>
      </c>
      <c r="G222" t="s">
        <v>12</v>
      </c>
      <c r="H222" t="s">
        <v>13</v>
      </c>
      <c r="I222">
        <v>2014</v>
      </c>
      <c r="K222" s="4">
        <v>2</v>
      </c>
      <c r="L222" s="3" t="s">
        <v>1445</v>
      </c>
      <c r="M222" s="4">
        <v>2022</v>
      </c>
      <c r="N222" s="4">
        <f>Table1[[#This Row],[Column33]]-Table1[[#This Row],[Year Founded]]</f>
        <v>8</v>
      </c>
      <c r="O222" s="3">
        <f t="shared" si="3"/>
        <v>2</v>
      </c>
      <c r="P222" s="9">
        <f>Table1[[#This Row],[Valuation in billions]]/Table1[[#This Row],[Funding in billion]]</f>
        <v>2</v>
      </c>
      <c r="Q222" t="s">
        <v>1827</v>
      </c>
      <c r="R222" t="s">
        <v>1828</v>
      </c>
      <c r="S222" t="s">
        <v>1829</v>
      </c>
    </row>
    <row r="223" spans="1:19" x14ac:dyDescent="0.25">
      <c r="A223" t="s">
        <v>372</v>
      </c>
      <c r="B223" s="4">
        <v>4</v>
      </c>
      <c r="C223" s="5">
        <v>44340</v>
      </c>
      <c r="D223" s="1">
        <v>44340</v>
      </c>
      <c r="E223" s="8" t="s">
        <v>30</v>
      </c>
      <c r="F223" t="s">
        <v>24</v>
      </c>
      <c r="G223" t="s">
        <v>17</v>
      </c>
      <c r="H223" t="s">
        <v>18</v>
      </c>
      <c r="I223">
        <v>2013</v>
      </c>
      <c r="K223" s="4">
        <v>523</v>
      </c>
      <c r="L223" s="3" t="s">
        <v>1446</v>
      </c>
      <c r="M223" s="4">
        <v>2021</v>
      </c>
      <c r="N223" s="4">
        <f>Table1[[#This Row],[Column33]]-Table1[[#This Row],[Year Founded]]</f>
        <v>8</v>
      </c>
      <c r="O223" s="3">
        <f t="shared" si="3"/>
        <v>0.52300000000000002</v>
      </c>
      <c r="P223" s="9">
        <f>Table1[[#This Row],[Valuation in billions]]/Table1[[#This Row],[Funding in billion]]</f>
        <v>7.6481835564053533</v>
      </c>
      <c r="Q223" t="s">
        <v>1830</v>
      </c>
      <c r="R223" t="s">
        <v>1831</v>
      </c>
      <c r="S223" t="s">
        <v>1560</v>
      </c>
    </row>
    <row r="224" spans="1:19" x14ac:dyDescent="0.25">
      <c r="A224" t="s">
        <v>373</v>
      </c>
      <c r="B224" s="4">
        <v>4</v>
      </c>
      <c r="C224" s="5">
        <v>43353</v>
      </c>
      <c r="D224" s="1">
        <v>43353</v>
      </c>
      <c r="E224" s="8" t="s">
        <v>143</v>
      </c>
      <c r="F224" t="s">
        <v>170</v>
      </c>
      <c r="G224" t="s">
        <v>17</v>
      </c>
      <c r="H224" t="s">
        <v>18</v>
      </c>
      <c r="I224">
        <v>2014</v>
      </c>
      <c r="K224" s="4">
        <v>667</v>
      </c>
      <c r="L224" s="3" t="s">
        <v>1446</v>
      </c>
      <c r="M224" s="4">
        <v>2018</v>
      </c>
      <c r="N224" s="4">
        <f>Table1[[#This Row],[Column33]]-Table1[[#This Row],[Year Founded]]</f>
        <v>4</v>
      </c>
      <c r="O224" s="3">
        <f t="shared" si="3"/>
        <v>0.66700000000000004</v>
      </c>
      <c r="P224" s="9">
        <f>Table1[[#This Row],[Valuation in billions]]/Table1[[#This Row],[Funding in billion]]</f>
        <v>5.9970014992503744</v>
      </c>
      <c r="Q224" t="s">
        <v>1507</v>
      </c>
      <c r="R224" t="s">
        <v>1832</v>
      </c>
      <c r="S224" t="s">
        <v>1833</v>
      </c>
    </row>
    <row r="225" spans="1:19" x14ac:dyDescent="0.25">
      <c r="A225" t="s">
        <v>374</v>
      </c>
      <c r="B225" s="4">
        <v>4</v>
      </c>
      <c r="C225" s="5">
        <v>44363</v>
      </c>
      <c r="D225" s="1">
        <v>44363</v>
      </c>
      <c r="E225" s="8" t="s">
        <v>30</v>
      </c>
      <c r="F225" t="s">
        <v>375</v>
      </c>
      <c r="G225" t="s">
        <v>376</v>
      </c>
      <c r="H225" t="s">
        <v>28</v>
      </c>
      <c r="I225">
        <v>2011</v>
      </c>
      <c r="K225" s="4">
        <v>250</v>
      </c>
      <c r="L225" s="3" t="s">
        <v>1446</v>
      </c>
      <c r="M225" s="4">
        <v>2021</v>
      </c>
      <c r="N225" s="4">
        <f>Table1[[#This Row],[Column33]]-Table1[[#This Row],[Year Founded]]</f>
        <v>10</v>
      </c>
      <c r="O225" s="3">
        <f t="shared" si="3"/>
        <v>0.25</v>
      </c>
      <c r="P225" s="9">
        <f>Table1[[#This Row],[Valuation in billions]]/Table1[[#This Row],[Funding in billion]]</f>
        <v>16</v>
      </c>
      <c r="Q225" t="s">
        <v>1490</v>
      </c>
      <c r="R225" t="s">
        <v>1464</v>
      </c>
      <c r="S225" t="s">
        <v>1834</v>
      </c>
    </row>
    <row r="226" spans="1:19" x14ac:dyDescent="0.25">
      <c r="A226" t="s">
        <v>377</v>
      </c>
      <c r="B226" s="4">
        <v>4</v>
      </c>
      <c r="C226" s="5">
        <v>43418</v>
      </c>
      <c r="D226" s="1">
        <v>43418</v>
      </c>
      <c r="E226" s="8" t="s">
        <v>87</v>
      </c>
      <c r="F226" t="s">
        <v>378</v>
      </c>
      <c r="G226" t="s">
        <v>17</v>
      </c>
      <c r="H226" t="s">
        <v>18</v>
      </c>
      <c r="I226">
        <v>2016</v>
      </c>
      <c r="K226" s="4">
        <v>720</v>
      </c>
      <c r="L226" s="3" t="s">
        <v>1446</v>
      </c>
      <c r="M226" s="4">
        <v>2018</v>
      </c>
      <c r="N226" s="4">
        <f>Table1[[#This Row],[Column33]]-Table1[[#This Row],[Year Founded]]</f>
        <v>2</v>
      </c>
      <c r="O226" s="3">
        <f t="shared" si="3"/>
        <v>0.72</v>
      </c>
      <c r="P226" s="9">
        <f>Table1[[#This Row],[Valuation in billions]]/Table1[[#This Row],[Funding in billion]]</f>
        <v>5.5555555555555554</v>
      </c>
      <c r="Q226" t="s">
        <v>1498</v>
      </c>
      <c r="R226" t="s">
        <v>1835</v>
      </c>
      <c r="S226" t="s">
        <v>1460</v>
      </c>
    </row>
    <row r="227" spans="1:19" x14ac:dyDescent="0.25">
      <c r="A227" t="s">
        <v>379</v>
      </c>
      <c r="B227" s="4">
        <v>4</v>
      </c>
      <c r="C227" s="5">
        <v>44180</v>
      </c>
      <c r="D227" s="1">
        <v>44180</v>
      </c>
      <c r="E227" s="8" t="s">
        <v>30</v>
      </c>
      <c r="F227" t="s">
        <v>85</v>
      </c>
      <c r="G227" t="s">
        <v>17</v>
      </c>
      <c r="H227" t="s">
        <v>18</v>
      </c>
      <c r="I227">
        <v>2017</v>
      </c>
      <c r="K227" s="4">
        <v>535</v>
      </c>
      <c r="L227" s="3" t="s">
        <v>1446</v>
      </c>
      <c r="M227" s="4">
        <v>2020</v>
      </c>
      <c r="N227" s="4">
        <f>Table1[[#This Row],[Column33]]-Table1[[#This Row],[Year Founded]]</f>
        <v>3</v>
      </c>
      <c r="O227" s="3">
        <f t="shared" si="3"/>
        <v>0.53500000000000003</v>
      </c>
      <c r="P227" s="9">
        <f>Table1[[#This Row],[Valuation in billions]]/Table1[[#This Row],[Funding in billion]]</f>
        <v>7.4766355140186915</v>
      </c>
      <c r="Q227" t="s">
        <v>1836</v>
      </c>
      <c r="R227" t="s">
        <v>1837</v>
      </c>
    </row>
    <row r="228" spans="1:19" x14ac:dyDescent="0.25">
      <c r="A228" t="s">
        <v>380</v>
      </c>
      <c r="B228" s="4">
        <v>4</v>
      </c>
      <c r="C228" s="5">
        <v>44220</v>
      </c>
      <c r="D228" s="1">
        <v>44220</v>
      </c>
      <c r="E228" s="8" t="s">
        <v>143</v>
      </c>
      <c r="F228" t="s">
        <v>24</v>
      </c>
      <c r="G228" t="s">
        <v>17</v>
      </c>
      <c r="H228" t="s">
        <v>18</v>
      </c>
      <c r="I228">
        <v>2020</v>
      </c>
      <c r="K228" s="4">
        <v>110</v>
      </c>
      <c r="L228" s="3" t="s">
        <v>1446</v>
      </c>
      <c r="M228" s="4">
        <v>2021</v>
      </c>
      <c r="N228" s="4">
        <f>Table1[[#This Row],[Column33]]-Table1[[#This Row],[Year Founded]]</f>
        <v>1</v>
      </c>
      <c r="O228" s="3">
        <f t="shared" si="3"/>
        <v>0.11</v>
      </c>
      <c r="P228" s="9">
        <f>Table1[[#This Row],[Valuation in billions]]/Table1[[#This Row],[Funding in billion]]</f>
        <v>36.363636363636367</v>
      </c>
      <c r="Q228" t="s">
        <v>1468</v>
      </c>
      <c r="R228" t="s">
        <v>1838</v>
      </c>
    </row>
    <row r="229" spans="1:19" x14ac:dyDescent="0.25">
      <c r="A229" t="s">
        <v>381</v>
      </c>
      <c r="B229" s="4">
        <v>4</v>
      </c>
      <c r="C229" s="5">
        <v>44046</v>
      </c>
      <c r="D229" s="1">
        <v>44046</v>
      </c>
      <c r="E229" s="8" t="s">
        <v>15</v>
      </c>
      <c r="F229" t="s">
        <v>382</v>
      </c>
      <c r="G229" t="s">
        <v>17</v>
      </c>
      <c r="H229" t="s">
        <v>18</v>
      </c>
      <c r="I229">
        <v>2014</v>
      </c>
      <c r="K229" s="4">
        <v>870</v>
      </c>
      <c r="L229" s="3" t="s">
        <v>1446</v>
      </c>
      <c r="M229" s="4">
        <v>2020</v>
      </c>
      <c r="N229" s="4">
        <f>Table1[[#This Row],[Column33]]-Table1[[#This Row],[Year Founded]]</f>
        <v>6</v>
      </c>
      <c r="O229" s="3">
        <f t="shared" si="3"/>
        <v>0.87</v>
      </c>
      <c r="P229" s="9">
        <f>Table1[[#This Row],[Valuation in billions]]/Table1[[#This Row],[Funding in billion]]</f>
        <v>4.5977011494252871</v>
      </c>
      <c r="Q229" t="s">
        <v>1839</v>
      </c>
      <c r="R229" t="s">
        <v>1840</v>
      </c>
      <c r="S229" t="s">
        <v>1505</v>
      </c>
    </row>
    <row r="230" spans="1:19" x14ac:dyDescent="0.25">
      <c r="A230" t="s">
        <v>383</v>
      </c>
      <c r="B230" s="4">
        <v>4</v>
      </c>
      <c r="C230" s="5">
        <v>41912</v>
      </c>
      <c r="D230" s="1">
        <v>41912</v>
      </c>
      <c r="E230" s="8" t="s">
        <v>20</v>
      </c>
      <c r="F230" t="s">
        <v>181</v>
      </c>
      <c r="G230" t="s">
        <v>17</v>
      </c>
      <c r="H230" t="s">
        <v>18</v>
      </c>
      <c r="I230">
        <v>2008</v>
      </c>
      <c r="K230" s="4">
        <v>614</v>
      </c>
      <c r="L230" s="3" t="s">
        <v>1446</v>
      </c>
      <c r="M230" s="4">
        <v>2014</v>
      </c>
      <c r="N230" s="4">
        <f>Table1[[#This Row],[Column33]]-Table1[[#This Row],[Year Founded]]</f>
        <v>6</v>
      </c>
      <c r="O230" s="3">
        <f t="shared" si="3"/>
        <v>0.61399999999999999</v>
      </c>
      <c r="P230" s="9">
        <f>Table1[[#This Row],[Valuation in billions]]/Table1[[#This Row],[Funding in billion]]</f>
        <v>6.5146579804560263</v>
      </c>
      <c r="Q230" t="s">
        <v>1507</v>
      </c>
      <c r="R230" t="s">
        <v>1460</v>
      </c>
      <c r="S230" t="s">
        <v>1841</v>
      </c>
    </row>
    <row r="231" spans="1:19" x14ac:dyDescent="0.25">
      <c r="A231" t="s">
        <v>384</v>
      </c>
      <c r="B231" s="4">
        <v>4</v>
      </c>
      <c r="C231" s="5">
        <v>43039</v>
      </c>
      <c r="D231" s="1">
        <v>43039</v>
      </c>
      <c r="E231" s="8" t="s">
        <v>10</v>
      </c>
      <c r="F231" t="s">
        <v>11</v>
      </c>
      <c r="G231" t="s">
        <v>12</v>
      </c>
      <c r="H231" t="s">
        <v>13</v>
      </c>
      <c r="I231">
        <v>2011</v>
      </c>
      <c r="K231" s="4">
        <v>1</v>
      </c>
      <c r="L231" s="3" t="s">
        <v>1445</v>
      </c>
      <c r="M231" s="4">
        <v>2017</v>
      </c>
      <c r="N231" s="4">
        <f>Table1[[#This Row],[Column33]]-Table1[[#This Row],[Year Founded]]</f>
        <v>6</v>
      </c>
      <c r="O231" s="3">
        <f t="shared" si="3"/>
        <v>1</v>
      </c>
      <c r="P231" s="9">
        <f>Table1[[#This Row],[Valuation in billions]]/Table1[[#This Row],[Funding in billion]]</f>
        <v>4</v>
      </c>
      <c r="Q231" t="s">
        <v>1842</v>
      </c>
      <c r="R231" t="s">
        <v>1843</v>
      </c>
      <c r="S231" t="s">
        <v>1844</v>
      </c>
    </row>
    <row r="232" spans="1:19" x14ac:dyDescent="0.25">
      <c r="A232" t="s">
        <v>385</v>
      </c>
      <c r="B232" s="4">
        <v>4</v>
      </c>
      <c r="C232" s="5">
        <v>44221</v>
      </c>
      <c r="D232" s="1">
        <v>44221</v>
      </c>
      <c r="E232" s="8" t="s">
        <v>23</v>
      </c>
      <c r="F232" t="s">
        <v>73</v>
      </c>
      <c r="G232" t="s">
        <v>17</v>
      </c>
      <c r="H232" t="s">
        <v>18</v>
      </c>
      <c r="I232">
        <v>2018</v>
      </c>
      <c r="K232" s="4">
        <v>504</v>
      </c>
      <c r="L232" s="3" t="s">
        <v>1446</v>
      </c>
      <c r="M232" s="4">
        <v>2021</v>
      </c>
      <c r="N232" s="4">
        <f>Table1[[#This Row],[Column33]]-Table1[[#This Row],[Year Founded]]</f>
        <v>3</v>
      </c>
      <c r="O232" s="3">
        <f t="shared" si="3"/>
        <v>0.504</v>
      </c>
      <c r="P232" s="9">
        <f>Table1[[#This Row],[Valuation in billions]]/Table1[[#This Row],[Funding in billion]]</f>
        <v>7.9365079365079367</v>
      </c>
      <c r="Q232" t="s">
        <v>1490</v>
      </c>
      <c r="R232" t="s">
        <v>1845</v>
      </c>
      <c r="S232" t="s">
        <v>1685</v>
      </c>
    </row>
    <row r="233" spans="1:19" x14ac:dyDescent="0.25">
      <c r="A233" t="s">
        <v>386</v>
      </c>
      <c r="B233" s="4">
        <v>4</v>
      </c>
      <c r="C233" s="5">
        <v>43745</v>
      </c>
      <c r="D233" s="1">
        <v>43745</v>
      </c>
      <c r="E233" s="8" t="s">
        <v>23</v>
      </c>
      <c r="F233" t="s">
        <v>181</v>
      </c>
      <c r="G233" t="s">
        <v>17</v>
      </c>
      <c r="H233" t="s">
        <v>18</v>
      </c>
      <c r="I233">
        <v>2016</v>
      </c>
      <c r="K233" s="4">
        <v>881</v>
      </c>
      <c r="L233" s="3" t="s">
        <v>1446</v>
      </c>
      <c r="M233" s="4">
        <v>2019</v>
      </c>
      <c r="N233" s="4">
        <f>Table1[[#This Row],[Column33]]-Table1[[#This Row],[Year Founded]]</f>
        <v>3</v>
      </c>
      <c r="O233" s="3">
        <f t="shared" si="3"/>
        <v>0.88100000000000001</v>
      </c>
      <c r="P233" s="9">
        <f>Table1[[#This Row],[Valuation in billions]]/Table1[[#This Row],[Funding in billion]]</f>
        <v>4.5402951191827468</v>
      </c>
      <c r="Q233" t="s">
        <v>1846</v>
      </c>
      <c r="R233" t="s">
        <v>1472</v>
      </c>
      <c r="S233" t="s">
        <v>1847</v>
      </c>
    </row>
    <row r="234" spans="1:19" x14ac:dyDescent="0.25">
      <c r="A234" t="s">
        <v>387</v>
      </c>
      <c r="B234" s="4">
        <v>4</v>
      </c>
      <c r="C234" s="5">
        <v>44166</v>
      </c>
      <c r="D234" s="1">
        <v>44166</v>
      </c>
      <c r="E234" s="8" t="s">
        <v>30</v>
      </c>
      <c r="F234" t="s">
        <v>388</v>
      </c>
      <c r="G234" t="s">
        <v>17</v>
      </c>
      <c r="H234" t="s">
        <v>18</v>
      </c>
      <c r="I234">
        <v>2012</v>
      </c>
      <c r="K234" s="4">
        <v>856</v>
      </c>
      <c r="L234" s="3" t="s">
        <v>1446</v>
      </c>
      <c r="M234" s="4">
        <v>2020</v>
      </c>
      <c r="N234" s="4">
        <f>Table1[[#This Row],[Column33]]-Table1[[#This Row],[Year Founded]]</f>
        <v>8</v>
      </c>
      <c r="O234" s="3">
        <f t="shared" si="3"/>
        <v>0.85599999999999998</v>
      </c>
      <c r="P234" s="9">
        <f>Table1[[#This Row],[Valuation in billions]]/Table1[[#This Row],[Funding in billion]]</f>
        <v>4.6728971962616823</v>
      </c>
      <c r="Q234" t="s">
        <v>1848</v>
      </c>
      <c r="R234" t="s">
        <v>1496</v>
      </c>
      <c r="S234" t="s">
        <v>1849</v>
      </c>
    </row>
    <row r="235" spans="1:19" x14ac:dyDescent="0.25">
      <c r="A235" t="s">
        <v>389</v>
      </c>
      <c r="B235" s="4">
        <v>4</v>
      </c>
      <c r="C235" s="5">
        <v>44076</v>
      </c>
      <c r="D235" s="1">
        <v>44076</v>
      </c>
      <c r="E235" s="8" t="s">
        <v>30</v>
      </c>
      <c r="F235" t="s">
        <v>24</v>
      </c>
      <c r="G235" t="s">
        <v>17</v>
      </c>
      <c r="H235" t="s">
        <v>18</v>
      </c>
      <c r="I235">
        <v>2013</v>
      </c>
      <c r="K235" s="4">
        <v>413</v>
      </c>
      <c r="L235" s="3" t="s">
        <v>1446</v>
      </c>
      <c r="M235" s="4">
        <v>2020</v>
      </c>
      <c r="N235" s="4">
        <f>Table1[[#This Row],[Column33]]-Table1[[#This Row],[Year Founded]]</f>
        <v>7</v>
      </c>
      <c r="O235" s="3">
        <f t="shared" si="3"/>
        <v>0.41299999999999998</v>
      </c>
      <c r="P235" s="9">
        <f>Table1[[#This Row],[Valuation in billions]]/Table1[[#This Row],[Funding in billion]]</f>
        <v>9.6852300242130749</v>
      </c>
      <c r="Q235" t="s">
        <v>1566</v>
      </c>
      <c r="R235" t="s">
        <v>1702</v>
      </c>
      <c r="S235" t="s">
        <v>1524</v>
      </c>
    </row>
    <row r="236" spans="1:19" x14ac:dyDescent="0.25">
      <c r="A236" t="s">
        <v>390</v>
      </c>
      <c r="B236" s="4">
        <v>4</v>
      </c>
      <c r="C236" s="5">
        <v>44203</v>
      </c>
      <c r="D236" s="1">
        <v>44203</v>
      </c>
      <c r="E236" s="8" t="s">
        <v>30</v>
      </c>
      <c r="F236" t="s">
        <v>391</v>
      </c>
      <c r="G236" t="s">
        <v>154</v>
      </c>
      <c r="H236" t="s">
        <v>18</v>
      </c>
      <c r="I236">
        <v>2000</v>
      </c>
      <c r="K236" s="4">
        <v>230</v>
      </c>
      <c r="L236" s="3" t="s">
        <v>1446</v>
      </c>
      <c r="M236" s="4">
        <v>2021</v>
      </c>
      <c r="N236" s="4">
        <f>Table1[[#This Row],[Column33]]-Table1[[#This Row],[Year Founded]]</f>
        <v>21</v>
      </c>
      <c r="O236" s="3">
        <f t="shared" si="3"/>
        <v>0.23</v>
      </c>
      <c r="P236" s="9">
        <f>Table1[[#This Row],[Valuation in billions]]/Table1[[#This Row],[Funding in billion]]</f>
        <v>17.391304347826086</v>
      </c>
      <c r="Q236" t="s">
        <v>1850</v>
      </c>
      <c r="R236" t="s">
        <v>1851</v>
      </c>
      <c r="S236" t="s">
        <v>1852</v>
      </c>
    </row>
    <row r="237" spans="1:19" x14ac:dyDescent="0.25">
      <c r="A237" t="s">
        <v>392</v>
      </c>
      <c r="B237" s="4">
        <v>4</v>
      </c>
      <c r="C237" s="5">
        <v>42853</v>
      </c>
      <c r="D237" s="1">
        <v>42853</v>
      </c>
      <c r="E237" s="8" t="s">
        <v>43</v>
      </c>
      <c r="F237" t="s">
        <v>181</v>
      </c>
      <c r="G237" t="s">
        <v>17</v>
      </c>
      <c r="H237" t="s">
        <v>18</v>
      </c>
      <c r="I237">
        <v>2014</v>
      </c>
      <c r="K237" s="4">
        <v>553</v>
      </c>
      <c r="L237" s="3" t="s">
        <v>1446</v>
      </c>
      <c r="M237" s="4">
        <v>2017</v>
      </c>
      <c r="N237" s="4">
        <f>Table1[[#This Row],[Column33]]-Table1[[#This Row],[Year Founded]]</f>
        <v>3</v>
      </c>
      <c r="O237" s="3">
        <f t="shared" si="3"/>
        <v>0.55300000000000005</v>
      </c>
      <c r="P237" s="9">
        <f>Table1[[#This Row],[Valuation in billions]]/Table1[[#This Row],[Funding in billion]]</f>
        <v>7.2332730560578655</v>
      </c>
      <c r="Q237" t="s">
        <v>1680</v>
      </c>
      <c r="R237" t="s">
        <v>1555</v>
      </c>
      <c r="S237" t="s">
        <v>1817</v>
      </c>
    </row>
    <row r="238" spans="1:19" x14ac:dyDescent="0.25">
      <c r="A238" t="s">
        <v>393</v>
      </c>
      <c r="B238" s="4">
        <v>4</v>
      </c>
      <c r="C238" s="5">
        <v>44482</v>
      </c>
      <c r="D238" s="1">
        <v>44482</v>
      </c>
      <c r="E238" s="8" t="s">
        <v>20</v>
      </c>
      <c r="F238" t="s">
        <v>394</v>
      </c>
      <c r="G238" t="s">
        <v>17</v>
      </c>
      <c r="H238" t="s">
        <v>18</v>
      </c>
      <c r="I238">
        <v>2015</v>
      </c>
      <c r="K238" s="4">
        <v>445</v>
      </c>
      <c r="L238" s="3" t="s">
        <v>1446</v>
      </c>
      <c r="M238" s="4">
        <v>2021</v>
      </c>
      <c r="N238" s="4">
        <f>Table1[[#This Row],[Column33]]-Table1[[#This Row],[Year Founded]]</f>
        <v>6</v>
      </c>
      <c r="O238" s="3">
        <f t="shared" si="3"/>
        <v>0.44500000000000001</v>
      </c>
      <c r="P238" s="9">
        <f>Table1[[#This Row],[Valuation in billions]]/Table1[[#This Row],[Funding in billion]]</f>
        <v>8.9887640449438209</v>
      </c>
      <c r="Q238" t="s">
        <v>560</v>
      </c>
      <c r="R238" t="s">
        <v>1542</v>
      </c>
    </row>
    <row r="239" spans="1:19" x14ac:dyDescent="0.25">
      <c r="A239" t="s">
        <v>395</v>
      </c>
      <c r="B239" s="4">
        <v>4</v>
      </c>
      <c r="C239" s="5">
        <v>44209</v>
      </c>
      <c r="D239" s="1">
        <v>44209</v>
      </c>
      <c r="E239" s="8" t="s">
        <v>30</v>
      </c>
      <c r="F239" t="s">
        <v>24</v>
      </c>
      <c r="G239" t="s">
        <v>17</v>
      </c>
      <c r="H239" t="s">
        <v>18</v>
      </c>
      <c r="I239">
        <v>2012</v>
      </c>
      <c r="K239" s="4">
        <v>335</v>
      </c>
      <c r="L239" s="3" t="s">
        <v>1446</v>
      </c>
      <c r="M239" s="4">
        <v>2021</v>
      </c>
      <c r="N239" s="4">
        <f>Table1[[#This Row],[Column33]]-Table1[[#This Row],[Year Founded]]</f>
        <v>9</v>
      </c>
      <c r="O239" s="3">
        <f t="shared" si="3"/>
        <v>0.33500000000000002</v>
      </c>
      <c r="P239" s="9">
        <f>Table1[[#This Row],[Valuation in billions]]/Table1[[#This Row],[Funding in billion]]</f>
        <v>11.940298507462686</v>
      </c>
      <c r="Q239" t="s">
        <v>1490</v>
      </c>
      <c r="R239" t="s">
        <v>1853</v>
      </c>
      <c r="S239" t="s">
        <v>1458</v>
      </c>
    </row>
    <row r="240" spans="1:19" x14ac:dyDescent="0.25">
      <c r="A240" t="s">
        <v>396</v>
      </c>
      <c r="B240" s="4">
        <v>4</v>
      </c>
      <c r="C240" s="5">
        <v>44642</v>
      </c>
      <c r="D240" s="1">
        <v>44642</v>
      </c>
      <c r="E240" s="8" t="s">
        <v>23</v>
      </c>
      <c r="F240" t="s">
        <v>310</v>
      </c>
      <c r="G240" t="s">
        <v>17</v>
      </c>
      <c r="H240" t="s">
        <v>18</v>
      </c>
      <c r="I240">
        <v>2021</v>
      </c>
      <c r="K240" s="4">
        <v>450</v>
      </c>
      <c r="L240" s="3" t="s">
        <v>1446</v>
      </c>
      <c r="M240" s="4">
        <v>2022</v>
      </c>
      <c r="N240" s="4">
        <f>Table1[[#This Row],[Column33]]-Table1[[#This Row],[Year Founded]]</f>
        <v>1</v>
      </c>
      <c r="O240" s="3">
        <f t="shared" si="3"/>
        <v>0.45</v>
      </c>
      <c r="P240" s="9">
        <f>Table1[[#This Row],[Valuation in billions]]/Table1[[#This Row],[Funding in billion]]</f>
        <v>8.8888888888888893</v>
      </c>
      <c r="Q240" t="s">
        <v>1468</v>
      </c>
      <c r="R240" t="s">
        <v>1702</v>
      </c>
      <c r="S240" t="s">
        <v>1513</v>
      </c>
    </row>
    <row r="241" spans="1:20" x14ac:dyDescent="0.25">
      <c r="A241" t="s">
        <v>397</v>
      </c>
      <c r="B241" s="4">
        <v>4</v>
      </c>
      <c r="C241" s="5">
        <v>44210</v>
      </c>
      <c r="D241" s="1">
        <v>44210</v>
      </c>
      <c r="E241" s="8" t="s">
        <v>30</v>
      </c>
      <c r="F241" t="s">
        <v>331</v>
      </c>
      <c r="G241" t="s">
        <v>17</v>
      </c>
      <c r="H241" t="s">
        <v>18</v>
      </c>
      <c r="I241">
        <v>2011</v>
      </c>
      <c r="K241" s="4">
        <v>1</v>
      </c>
      <c r="L241" s="3" t="s">
        <v>1446</v>
      </c>
      <c r="M241" s="4">
        <v>2021</v>
      </c>
      <c r="N241" s="4">
        <f>Table1[[#This Row],[Column33]]-Table1[[#This Row],[Year Founded]]</f>
        <v>10</v>
      </c>
      <c r="O241" s="3">
        <f t="shared" si="3"/>
        <v>1E-3</v>
      </c>
      <c r="P241" s="9">
        <f>Table1[[#This Row],[Valuation in billions]]/Table1[[#This Row],[Funding in billion]]</f>
        <v>4000</v>
      </c>
      <c r="Q241" t="s">
        <v>363</v>
      </c>
      <c r="R241" t="s">
        <v>1854</v>
      </c>
      <c r="S241" t="s">
        <v>1855</v>
      </c>
    </row>
    <row r="242" spans="1:20" x14ac:dyDescent="0.25">
      <c r="A242" t="s">
        <v>398</v>
      </c>
      <c r="B242" s="4">
        <v>3</v>
      </c>
      <c r="C242" s="5">
        <v>42501</v>
      </c>
      <c r="D242" s="1">
        <v>42501</v>
      </c>
      <c r="E242" s="8" t="s">
        <v>15</v>
      </c>
      <c r="F242" t="s">
        <v>21</v>
      </c>
      <c r="G242" t="s">
        <v>12</v>
      </c>
      <c r="H242" t="s">
        <v>13</v>
      </c>
      <c r="I242">
        <v>2006</v>
      </c>
      <c r="K242" s="4">
        <v>154</v>
      </c>
      <c r="L242" s="3" t="s">
        <v>1446</v>
      </c>
      <c r="M242" s="4">
        <v>2016</v>
      </c>
      <c r="N242" s="4">
        <f>Table1[[#This Row],[Column33]]-Table1[[#This Row],[Year Founded]]</f>
        <v>10</v>
      </c>
      <c r="O242" s="3">
        <f t="shared" si="3"/>
        <v>0.154</v>
      </c>
      <c r="P242" s="9">
        <f>Table1[[#This Row],[Valuation in billions]]/Table1[[#This Row],[Funding in billion]]</f>
        <v>19.480519480519479</v>
      </c>
      <c r="Q242" t="s">
        <v>399</v>
      </c>
    </row>
    <row r="243" spans="1:20" x14ac:dyDescent="0.25">
      <c r="A243" t="s">
        <v>400</v>
      </c>
      <c r="B243" s="4">
        <v>3</v>
      </c>
      <c r="C243" s="5">
        <v>44386</v>
      </c>
      <c r="D243" s="1">
        <v>44386</v>
      </c>
      <c r="E243" s="8" t="s">
        <v>38</v>
      </c>
      <c r="F243" t="s">
        <v>127</v>
      </c>
      <c r="G243" t="s">
        <v>128</v>
      </c>
      <c r="H243" t="s">
        <v>13</v>
      </c>
      <c r="I243">
        <v>2014</v>
      </c>
      <c r="K243" s="4">
        <v>770</v>
      </c>
      <c r="L243" s="3" t="s">
        <v>1446</v>
      </c>
      <c r="M243" s="4">
        <v>2021</v>
      </c>
      <c r="N243" s="4">
        <f>Table1[[#This Row],[Column33]]-Table1[[#This Row],[Year Founded]]</f>
        <v>7</v>
      </c>
      <c r="O243" s="3">
        <f t="shared" si="3"/>
        <v>0.77</v>
      </c>
      <c r="P243" s="9">
        <f>Table1[[#This Row],[Valuation in billions]]/Table1[[#This Row],[Funding in billion]]</f>
        <v>3.8961038961038961</v>
      </c>
      <c r="Q243" t="s">
        <v>1448</v>
      </c>
      <c r="R243" t="s">
        <v>1465</v>
      </c>
      <c r="S243" t="s">
        <v>1465</v>
      </c>
    </row>
    <row r="244" spans="1:20" x14ac:dyDescent="0.25">
      <c r="A244" t="s">
        <v>401</v>
      </c>
      <c r="B244" s="4">
        <v>3</v>
      </c>
      <c r="C244" s="5">
        <v>44333</v>
      </c>
      <c r="D244" s="1">
        <v>44333</v>
      </c>
      <c r="E244" s="8" t="s">
        <v>20</v>
      </c>
      <c r="F244" t="s">
        <v>298</v>
      </c>
      <c r="G244" t="s">
        <v>298</v>
      </c>
      <c r="H244" t="s">
        <v>13</v>
      </c>
      <c r="I244">
        <v>2015</v>
      </c>
      <c r="K244" s="4">
        <v>471</v>
      </c>
      <c r="L244" s="3" t="s">
        <v>1446</v>
      </c>
      <c r="M244" s="4">
        <v>2021</v>
      </c>
      <c r="N244" s="4">
        <f>Table1[[#This Row],[Column33]]-Table1[[#This Row],[Year Founded]]</f>
        <v>6</v>
      </c>
      <c r="O244" s="3">
        <f t="shared" si="3"/>
        <v>0.47099999999999997</v>
      </c>
      <c r="P244" s="9">
        <f>Table1[[#This Row],[Valuation in billions]]/Table1[[#This Row],[Funding in billion]]</f>
        <v>6.369426751592357</v>
      </c>
      <c r="Q244" t="s">
        <v>1856</v>
      </c>
      <c r="R244" t="s">
        <v>1586</v>
      </c>
      <c r="S244" t="s">
        <v>1857</v>
      </c>
    </row>
    <row r="245" spans="1:20" x14ac:dyDescent="0.25">
      <c r="A245" t="s">
        <v>402</v>
      </c>
      <c r="B245" s="4">
        <v>3</v>
      </c>
      <c r="C245" s="5">
        <v>43668</v>
      </c>
      <c r="D245" s="1">
        <v>43668</v>
      </c>
      <c r="E245" s="8" t="s">
        <v>10</v>
      </c>
      <c r="F245" t="s">
        <v>298</v>
      </c>
      <c r="G245" t="s">
        <v>17</v>
      </c>
      <c r="H245" t="s">
        <v>18</v>
      </c>
      <c r="I245">
        <v>2015</v>
      </c>
      <c r="K245" s="4">
        <v>1</v>
      </c>
      <c r="L245" s="3" t="s">
        <v>1445</v>
      </c>
      <c r="M245" s="4">
        <v>2019</v>
      </c>
      <c r="N245" s="4">
        <f>Table1[[#This Row],[Column33]]-Table1[[#This Row],[Year Founded]]</f>
        <v>4</v>
      </c>
      <c r="O245" s="3">
        <f t="shared" si="3"/>
        <v>1</v>
      </c>
      <c r="P245" s="9">
        <f>Table1[[#This Row],[Valuation in billions]]/Table1[[#This Row],[Funding in billion]]</f>
        <v>3</v>
      </c>
      <c r="Q245" t="s">
        <v>403</v>
      </c>
    </row>
    <row r="246" spans="1:20" x14ac:dyDescent="0.25">
      <c r="A246" t="s">
        <v>404</v>
      </c>
      <c r="B246" s="4">
        <v>3</v>
      </c>
      <c r="C246" s="5">
        <v>44529</v>
      </c>
      <c r="D246" s="1">
        <v>44529</v>
      </c>
      <c r="E246" s="8" t="s">
        <v>23</v>
      </c>
      <c r="F246" t="s">
        <v>298</v>
      </c>
      <c r="G246" t="s">
        <v>54</v>
      </c>
      <c r="H246" t="s">
        <v>13</v>
      </c>
      <c r="I246">
        <v>2010</v>
      </c>
      <c r="K246" s="4">
        <v>54</v>
      </c>
      <c r="L246" s="3" t="s">
        <v>1446</v>
      </c>
      <c r="M246" s="4">
        <v>2021</v>
      </c>
      <c r="N246" s="4">
        <f>Table1[[#This Row],[Column33]]-Table1[[#This Row],[Year Founded]]</f>
        <v>11</v>
      </c>
      <c r="O246" s="3">
        <f t="shared" si="3"/>
        <v>5.3999999999999999E-2</v>
      </c>
      <c r="P246" s="9">
        <f>Table1[[#This Row],[Valuation in billions]]/Table1[[#This Row],[Funding in billion]]</f>
        <v>55.555555555555557</v>
      </c>
      <c r="Q246" t="s">
        <v>41</v>
      </c>
      <c r="R246" t="s">
        <v>1858</v>
      </c>
    </row>
    <row r="247" spans="1:20" x14ac:dyDescent="0.25">
      <c r="A247" t="s">
        <v>405</v>
      </c>
      <c r="B247" s="4">
        <v>3</v>
      </c>
      <c r="C247" s="5">
        <v>42970</v>
      </c>
      <c r="D247" s="1">
        <v>42970</v>
      </c>
      <c r="E247" s="8" t="s">
        <v>15</v>
      </c>
      <c r="F247" t="s">
        <v>406</v>
      </c>
      <c r="G247" t="s">
        <v>407</v>
      </c>
      <c r="H247" t="s">
        <v>13</v>
      </c>
      <c r="I247">
        <v>2004</v>
      </c>
      <c r="K247" s="4">
        <v>418</v>
      </c>
      <c r="L247" s="3" t="s">
        <v>1446</v>
      </c>
      <c r="M247" s="4">
        <v>2017</v>
      </c>
      <c r="N247" s="4">
        <f>Table1[[#This Row],[Column33]]-Table1[[#This Row],[Year Founded]]</f>
        <v>13</v>
      </c>
      <c r="O247" s="3">
        <f t="shared" si="3"/>
        <v>0.41799999999999998</v>
      </c>
      <c r="P247" s="9">
        <f>Table1[[#This Row],[Valuation in billions]]/Table1[[#This Row],[Funding in billion]]</f>
        <v>7.1770334928229671</v>
      </c>
      <c r="Q247" t="s">
        <v>408</v>
      </c>
    </row>
    <row r="248" spans="1:20" x14ac:dyDescent="0.25">
      <c r="A248" t="s">
        <v>409</v>
      </c>
      <c r="B248" s="4">
        <v>3</v>
      </c>
      <c r="C248" s="5">
        <v>42332</v>
      </c>
      <c r="D248" s="1">
        <v>42332</v>
      </c>
      <c r="E248" s="8" t="s">
        <v>143</v>
      </c>
      <c r="F248" t="s">
        <v>11</v>
      </c>
      <c r="G248" t="s">
        <v>12</v>
      </c>
      <c r="H248" t="s">
        <v>13</v>
      </c>
      <c r="I248">
        <v>2011</v>
      </c>
      <c r="K248" s="4">
        <v>775</v>
      </c>
      <c r="L248" s="3" t="s">
        <v>1446</v>
      </c>
      <c r="M248" s="4">
        <v>2015</v>
      </c>
      <c r="N248" s="4">
        <f>Table1[[#This Row],[Column33]]-Table1[[#This Row],[Year Founded]]</f>
        <v>4</v>
      </c>
      <c r="O248" s="3">
        <f t="shared" si="3"/>
        <v>0.77500000000000002</v>
      </c>
      <c r="P248" s="9">
        <f>Table1[[#This Row],[Valuation in billions]]/Table1[[#This Row],[Funding in billion]]</f>
        <v>3.8709677419354835</v>
      </c>
      <c r="Q248" t="s">
        <v>1448</v>
      </c>
      <c r="R248" t="s">
        <v>1450</v>
      </c>
      <c r="S248" t="s">
        <v>1466</v>
      </c>
      <c r="T248" t="s">
        <v>1667</v>
      </c>
    </row>
    <row r="249" spans="1:20" x14ac:dyDescent="0.25">
      <c r="A249" t="s">
        <v>410</v>
      </c>
      <c r="B249" s="4">
        <v>3</v>
      </c>
      <c r="C249" s="5">
        <v>41421</v>
      </c>
      <c r="D249" s="1">
        <v>41421</v>
      </c>
      <c r="E249" s="8" t="s">
        <v>30</v>
      </c>
      <c r="F249" t="s">
        <v>24</v>
      </c>
      <c r="G249" t="s">
        <v>17</v>
      </c>
      <c r="H249" t="s">
        <v>18</v>
      </c>
      <c r="I249">
        <v>2005</v>
      </c>
      <c r="K249" s="4">
        <v>859</v>
      </c>
      <c r="L249" s="3" t="s">
        <v>1446</v>
      </c>
      <c r="M249" s="4">
        <v>2013</v>
      </c>
      <c r="N249" s="4">
        <f>Table1[[#This Row],[Column33]]-Table1[[#This Row],[Year Founded]]</f>
        <v>8</v>
      </c>
      <c r="O249" s="3">
        <f t="shared" si="3"/>
        <v>0.85899999999999999</v>
      </c>
      <c r="P249" s="9">
        <f>Table1[[#This Row],[Valuation in billions]]/Table1[[#This Row],[Funding in billion]]</f>
        <v>3.4924330616996508</v>
      </c>
      <c r="Q249" t="s">
        <v>1859</v>
      </c>
      <c r="R249" t="s">
        <v>1860</v>
      </c>
      <c r="S249" t="s">
        <v>1861</v>
      </c>
    </row>
    <row r="250" spans="1:20" x14ac:dyDescent="0.25">
      <c r="A250" t="s">
        <v>411</v>
      </c>
      <c r="B250" s="4">
        <v>3</v>
      </c>
      <c r="C250" s="5">
        <v>43020</v>
      </c>
      <c r="D250" s="1">
        <v>43020</v>
      </c>
      <c r="E250" s="8" t="s">
        <v>23</v>
      </c>
      <c r="F250" t="s">
        <v>35</v>
      </c>
      <c r="G250" t="s">
        <v>36</v>
      </c>
      <c r="H250" t="s">
        <v>28</v>
      </c>
      <c r="I250">
        <v>2015</v>
      </c>
      <c r="K250" s="4">
        <v>1</v>
      </c>
      <c r="L250" s="3" t="s">
        <v>1445</v>
      </c>
      <c r="M250" s="4">
        <v>2017</v>
      </c>
      <c r="N250" s="4">
        <f>Table1[[#This Row],[Column33]]-Table1[[#This Row],[Year Founded]]</f>
        <v>2</v>
      </c>
      <c r="O250" s="3">
        <f t="shared" si="3"/>
        <v>1</v>
      </c>
      <c r="P250" s="9">
        <f>Table1[[#This Row],[Valuation in billions]]/Table1[[#This Row],[Funding in billion]]</f>
        <v>3</v>
      </c>
      <c r="Q250" t="s">
        <v>1862</v>
      </c>
      <c r="R250" t="s">
        <v>1863</v>
      </c>
      <c r="S250" t="s">
        <v>1864</v>
      </c>
    </row>
    <row r="251" spans="1:20" x14ac:dyDescent="0.25">
      <c r="A251" t="s">
        <v>412</v>
      </c>
      <c r="B251" s="4">
        <v>3</v>
      </c>
      <c r="C251" s="5">
        <v>44376</v>
      </c>
      <c r="D251" s="1">
        <v>44376</v>
      </c>
      <c r="E251" s="8" t="s">
        <v>23</v>
      </c>
      <c r="F251" t="s">
        <v>24</v>
      </c>
      <c r="G251" t="s">
        <v>17</v>
      </c>
      <c r="H251" t="s">
        <v>18</v>
      </c>
      <c r="I251">
        <v>2019</v>
      </c>
      <c r="K251" s="4">
        <v>125</v>
      </c>
      <c r="L251" s="3" t="s">
        <v>1446</v>
      </c>
      <c r="M251" s="4">
        <v>2021</v>
      </c>
      <c r="N251" s="4">
        <f>Table1[[#This Row],[Column33]]-Table1[[#This Row],[Year Founded]]</f>
        <v>2</v>
      </c>
      <c r="O251" s="3">
        <f t="shared" si="3"/>
        <v>0.125</v>
      </c>
      <c r="P251" s="9">
        <f>Table1[[#This Row],[Valuation in billions]]/Table1[[#This Row],[Funding in billion]]</f>
        <v>24</v>
      </c>
      <c r="Q251" t="s">
        <v>1865</v>
      </c>
      <c r="R251" t="s">
        <v>1647</v>
      </c>
      <c r="S251" t="s">
        <v>1478</v>
      </c>
    </row>
    <row r="252" spans="1:20" x14ac:dyDescent="0.25">
      <c r="A252" t="s">
        <v>413</v>
      </c>
      <c r="B252" s="4">
        <v>3</v>
      </c>
      <c r="C252" s="5">
        <v>43123</v>
      </c>
      <c r="D252" s="1">
        <v>43123</v>
      </c>
      <c r="E252" s="8" t="s">
        <v>38</v>
      </c>
      <c r="F252" t="s">
        <v>21</v>
      </c>
      <c r="G252" t="s">
        <v>12</v>
      </c>
      <c r="H252" t="s">
        <v>13</v>
      </c>
      <c r="I252">
        <v>2015</v>
      </c>
      <c r="K252" s="4">
        <v>1</v>
      </c>
      <c r="L252" s="3" t="s">
        <v>1445</v>
      </c>
      <c r="M252" s="4">
        <v>2018</v>
      </c>
      <c r="N252" s="4">
        <f>Table1[[#This Row],[Column33]]-Table1[[#This Row],[Year Founded]]</f>
        <v>3</v>
      </c>
      <c r="O252" s="3">
        <f t="shared" si="3"/>
        <v>1</v>
      </c>
      <c r="P252" s="9">
        <f>Table1[[#This Row],[Valuation in billions]]/Table1[[#This Row],[Funding in billion]]</f>
        <v>3</v>
      </c>
      <c r="Q252" t="s">
        <v>1866</v>
      </c>
      <c r="R252" t="s">
        <v>1867</v>
      </c>
      <c r="S252" t="s">
        <v>1868</v>
      </c>
    </row>
    <row r="253" spans="1:20" x14ac:dyDescent="0.25">
      <c r="A253" t="s">
        <v>414</v>
      </c>
      <c r="B253" s="4">
        <v>3</v>
      </c>
      <c r="C253" s="5">
        <v>43668</v>
      </c>
      <c r="D253" s="1">
        <v>43668</v>
      </c>
      <c r="E253" s="8" t="s">
        <v>10</v>
      </c>
      <c r="F253" t="s">
        <v>298</v>
      </c>
      <c r="G253" t="s">
        <v>298</v>
      </c>
      <c r="H253" t="s">
        <v>13</v>
      </c>
      <c r="I253">
        <v>2010</v>
      </c>
      <c r="K253" s="4">
        <v>1</v>
      </c>
      <c r="L253" s="3" t="s">
        <v>1445</v>
      </c>
      <c r="M253" s="4">
        <v>2019</v>
      </c>
      <c r="N253" s="4">
        <f>Table1[[#This Row],[Column33]]-Table1[[#This Row],[Year Founded]]</f>
        <v>9</v>
      </c>
      <c r="O253" s="3">
        <f t="shared" si="3"/>
        <v>1</v>
      </c>
      <c r="P253" s="9">
        <f>Table1[[#This Row],[Valuation in billions]]/Table1[[#This Row],[Funding in billion]]</f>
        <v>3</v>
      </c>
      <c r="Q253" t="s">
        <v>1869</v>
      </c>
      <c r="R253" t="s">
        <v>1486</v>
      </c>
      <c r="S253" t="s">
        <v>1870</v>
      </c>
    </row>
    <row r="254" spans="1:20" x14ac:dyDescent="0.25">
      <c r="A254" t="s">
        <v>415</v>
      </c>
      <c r="B254" s="4">
        <v>3</v>
      </c>
      <c r="C254" s="5">
        <v>44112</v>
      </c>
      <c r="D254" s="1">
        <v>44112</v>
      </c>
      <c r="E254" s="8" t="s">
        <v>143</v>
      </c>
      <c r="F254" t="s">
        <v>298</v>
      </c>
      <c r="G254" t="s">
        <v>202</v>
      </c>
      <c r="H254" t="s">
        <v>28</v>
      </c>
      <c r="I254">
        <v>2011</v>
      </c>
      <c r="K254" s="4">
        <v>1</v>
      </c>
      <c r="L254" s="3" t="s">
        <v>1445</v>
      </c>
      <c r="M254" s="4">
        <v>2020</v>
      </c>
      <c r="N254" s="4">
        <f>Table1[[#This Row],[Column33]]-Table1[[#This Row],[Year Founded]]</f>
        <v>9</v>
      </c>
      <c r="O254" s="3">
        <f t="shared" si="3"/>
        <v>1</v>
      </c>
      <c r="P254" s="9">
        <f>Table1[[#This Row],[Valuation in billions]]/Table1[[#This Row],[Funding in billion]]</f>
        <v>3</v>
      </c>
      <c r="Q254" t="s">
        <v>1571</v>
      </c>
      <c r="R254" t="s">
        <v>1871</v>
      </c>
      <c r="S254" t="s">
        <v>1586</v>
      </c>
    </row>
    <row r="255" spans="1:20" x14ac:dyDescent="0.25">
      <c r="A255" t="s">
        <v>416</v>
      </c>
      <c r="B255" s="4">
        <v>3</v>
      </c>
      <c r="C255" s="5">
        <v>43262</v>
      </c>
      <c r="D255" s="1">
        <v>43262</v>
      </c>
      <c r="E255" s="8" t="s">
        <v>43</v>
      </c>
      <c r="F255" t="s">
        <v>298</v>
      </c>
      <c r="G255" t="s">
        <v>17</v>
      </c>
      <c r="H255" t="s">
        <v>18</v>
      </c>
      <c r="I255">
        <v>2013</v>
      </c>
      <c r="K255" s="4">
        <v>660</v>
      </c>
      <c r="L255" s="3" t="s">
        <v>1446</v>
      </c>
      <c r="M255" s="4">
        <v>2018</v>
      </c>
      <c r="N255" s="4">
        <f>Table1[[#This Row],[Column33]]-Table1[[#This Row],[Year Founded]]</f>
        <v>5</v>
      </c>
      <c r="O255" s="3">
        <f t="shared" si="3"/>
        <v>0.66</v>
      </c>
      <c r="P255" s="9">
        <f>Table1[[#This Row],[Valuation in billions]]/Table1[[#This Row],[Funding in billion]]</f>
        <v>4.545454545454545</v>
      </c>
      <c r="Q255" t="s">
        <v>560</v>
      </c>
      <c r="R255" t="s">
        <v>1460</v>
      </c>
      <c r="S255" t="s">
        <v>1639</v>
      </c>
    </row>
    <row r="256" spans="1:20" x14ac:dyDescent="0.25">
      <c r="A256" t="s">
        <v>417</v>
      </c>
      <c r="B256" s="4">
        <v>3</v>
      </c>
      <c r="C256" s="5">
        <v>43683</v>
      </c>
      <c r="D256" s="1">
        <v>43683</v>
      </c>
      <c r="E256" s="8" t="s">
        <v>135</v>
      </c>
      <c r="F256" t="s">
        <v>110</v>
      </c>
      <c r="G256" t="s">
        <v>17</v>
      </c>
      <c r="H256" t="s">
        <v>18</v>
      </c>
      <c r="I256">
        <v>2012</v>
      </c>
      <c r="K256" s="4">
        <v>714</v>
      </c>
      <c r="L256" s="3" t="s">
        <v>1446</v>
      </c>
      <c r="M256" s="4">
        <v>2019</v>
      </c>
      <c r="N256" s="4">
        <f>Table1[[#This Row],[Column33]]-Table1[[#This Row],[Year Founded]]</f>
        <v>7</v>
      </c>
      <c r="O256" s="3">
        <f t="shared" si="3"/>
        <v>0.71399999999999997</v>
      </c>
      <c r="P256" s="9">
        <f>Table1[[#This Row],[Valuation in billions]]/Table1[[#This Row],[Funding in billion]]</f>
        <v>4.2016806722689077</v>
      </c>
      <c r="Q256" t="s">
        <v>560</v>
      </c>
      <c r="R256" t="s">
        <v>1524</v>
      </c>
      <c r="S256" t="s">
        <v>1597</v>
      </c>
    </row>
    <row r="257" spans="1:19" x14ac:dyDescent="0.25">
      <c r="A257" t="s">
        <v>418</v>
      </c>
      <c r="B257" s="4">
        <v>3</v>
      </c>
      <c r="C257" s="5">
        <v>44629</v>
      </c>
      <c r="D257" s="1">
        <v>44629</v>
      </c>
      <c r="E257" s="8" t="s">
        <v>15</v>
      </c>
      <c r="F257" t="s">
        <v>73</v>
      </c>
      <c r="G257" t="s">
        <v>17</v>
      </c>
      <c r="H257" t="s">
        <v>18</v>
      </c>
      <c r="I257">
        <v>2012</v>
      </c>
      <c r="K257" s="4">
        <v>225</v>
      </c>
      <c r="L257" s="3" t="s">
        <v>1446</v>
      </c>
      <c r="M257" s="4">
        <v>2022</v>
      </c>
      <c r="N257" s="4">
        <f>Table1[[#This Row],[Column33]]-Table1[[#This Row],[Year Founded]]</f>
        <v>10</v>
      </c>
      <c r="O257" s="3">
        <f t="shared" si="3"/>
        <v>0.22500000000000001</v>
      </c>
      <c r="P257" s="9">
        <f>Table1[[#This Row],[Valuation in billions]]/Table1[[#This Row],[Funding in billion]]</f>
        <v>13.333333333333332</v>
      </c>
      <c r="Q257" t="s">
        <v>1872</v>
      </c>
      <c r="R257" t="s">
        <v>1873</v>
      </c>
    </row>
    <row r="258" spans="1:19" x14ac:dyDescent="0.25">
      <c r="A258" t="s">
        <v>419</v>
      </c>
      <c r="B258" s="4">
        <v>3</v>
      </c>
      <c r="C258" s="5">
        <v>43726</v>
      </c>
      <c r="D258" s="1">
        <v>43726</v>
      </c>
      <c r="E258" s="8" t="s">
        <v>135</v>
      </c>
      <c r="F258" t="s">
        <v>420</v>
      </c>
      <c r="G258" t="s">
        <v>421</v>
      </c>
      <c r="H258" t="s">
        <v>28</v>
      </c>
      <c r="I258">
        <v>2003</v>
      </c>
      <c r="K258" s="4">
        <v>408</v>
      </c>
      <c r="L258" s="3" t="s">
        <v>1446</v>
      </c>
      <c r="M258" s="4">
        <v>2019</v>
      </c>
      <c r="N258" s="4">
        <f>Table1[[#This Row],[Column33]]-Table1[[#This Row],[Year Founded]]</f>
        <v>16</v>
      </c>
      <c r="O258" s="3">
        <f t="shared" si="3"/>
        <v>0.40799999999999997</v>
      </c>
      <c r="P258" s="9">
        <f>Table1[[#This Row],[Valuation in billions]]/Table1[[#This Row],[Funding in billion]]</f>
        <v>7.3529411764705888</v>
      </c>
      <c r="Q258" t="s">
        <v>1034</v>
      </c>
      <c r="R258" t="s">
        <v>1874</v>
      </c>
      <c r="S258" t="s">
        <v>1464</v>
      </c>
    </row>
    <row r="259" spans="1:19" x14ac:dyDescent="0.25">
      <c r="A259" t="s">
        <v>422</v>
      </c>
      <c r="B259" s="4">
        <v>3</v>
      </c>
      <c r="C259" s="5">
        <v>44356</v>
      </c>
      <c r="D259" s="1">
        <v>44356</v>
      </c>
      <c r="E259" s="8" t="s">
        <v>135</v>
      </c>
      <c r="F259" t="s">
        <v>423</v>
      </c>
      <c r="G259" t="s">
        <v>17</v>
      </c>
      <c r="H259" t="s">
        <v>18</v>
      </c>
      <c r="I259">
        <v>2019</v>
      </c>
      <c r="K259" s="4">
        <v>500</v>
      </c>
      <c r="L259" s="3" t="s">
        <v>1446</v>
      </c>
      <c r="M259" s="4">
        <v>2021</v>
      </c>
      <c r="N259" s="4">
        <f>Table1[[#This Row],[Column33]]-Table1[[#This Row],[Year Founded]]</f>
        <v>2</v>
      </c>
      <c r="O259" s="3">
        <f t="shared" ref="O259:O322" si="4">IF(L259="B",K259,K259/1000)</f>
        <v>0.5</v>
      </c>
      <c r="P259" s="9">
        <f>Table1[[#This Row],[Valuation in billions]]/Table1[[#This Row],[Funding in billion]]</f>
        <v>6</v>
      </c>
      <c r="Q259" t="s">
        <v>1875</v>
      </c>
      <c r="R259" t="s">
        <v>1496</v>
      </c>
    </row>
    <row r="260" spans="1:19" x14ac:dyDescent="0.25">
      <c r="A260" t="s">
        <v>424</v>
      </c>
      <c r="B260" s="4">
        <v>3</v>
      </c>
      <c r="C260" s="5">
        <v>43210</v>
      </c>
      <c r="D260" s="1">
        <v>43210</v>
      </c>
      <c r="E260" s="8" t="s">
        <v>93</v>
      </c>
      <c r="F260" t="s">
        <v>425</v>
      </c>
      <c r="G260" t="s">
        <v>12</v>
      </c>
      <c r="H260" t="s">
        <v>13</v>
      </c>
      <c r="I260">
        <v>2016</v>
      </c>
      <c r="K260" s="4">
        <v>1</v>
      </c>
      <c r="L260" s="3" t="s">
        <v>1445</v>
      </c>
      <c r="M260" s="4">
        <v>2018</v>
      </c>
      <c r="N260" s="4">
        <f>Table1[[#This Row],[Column33]]-Table1[[#This Row],[Year Founded]]</f>
        <v>2</v>
      </c>
      <c r="O260" s="3">
        <f t="shared" si="4"/>
        <v>1</v>
      </c>
      <c r="P260" s="9">
        <f>Table1[[#This Row],[Valuation in billions]]/Table1[[#This Row],[Funding in billion]]</f>
        <v>3</v>
      </c>
      <c r="Q260" t="s">
        <v>1876</v>
      </c>
      <c r="R260" t="s">
        <v>1500</v>
      </c>
      <c r="S260" t="s">
        <v>1877</v>
      </c>
    </row>
    <row r="261" spans="1:19" x14ac:dyDescent="0.25">
      <c r="A261" t="s">
        <v>426</v>
      </c>
      <c r="B261" s="4">
        <v>3</v>
      </c>
      <c r="C261" s="5">
        <v>44152</v>
      </c>
      <c r="D261" s="1">
        <v>44152</v>
      </c>
      <c r="E261" s="8" t="s">
        <v>135</v>
      </c>
      <c r="F261" t="s">
        <v>230</v>
      </c>
      <c r="G261" t="s">
        <v>231</v>
      </c>
      <c r="H261" t="s">
        <v>13</v>
      </c>
      <c r="I261">
        <v>2015</v>
      </c>
      <c r="K261" s="4">
        <v>532</v>
      </c>
      <c r="L261" s="3" t="s">
        <v>1446</v>
      </c>
      <c r="M261" s="4">
        <v>2020</v>
      </c>
      <c r="N261" s="4">
        <f>Table1[[#This Row],[Column33]]-Table1[[#This Row],[Year Founded]]</f>
        <v>5</v>
      </c>
      <c r="O261" s="3">
        <f t="shared" si="4"/>
        <v>0.53200000000000003</v>
      </c>
      <c r="P261" s="9">
        <f>Table1[[#This Row],[Valuation in billions]]/Table1[[#This Row],[Funding in billion]]</f>
        <v>5.6390977443609023</v>
      </c>
      <c r="Q261" t="s">
        <v>1878</v>
      </c>
      <c r="R261" t="s">
        <v>1879</v>
      </c>
      <c r="S261" t="s">
        <v>1499</v>
      </c>
    </row>
    <row r="262" spans="1:19" x14ac:dyDescent="0.25">
      <c r="A262" t="s">
        <v>427</v>
      </c>
      <c r="B262" s="4">
        <v>3</v>
      </c>
      <c r="C262" s="5">
        <v>44211</v>
      </c>
      <c r="D262" s="1">
        <v>44211</v>
      </c>
      <c r="E262" s="8" t="s">
        <v>23</v>
      </c>
      <c r="F262" t="s">
        <v>781</v>
      </c>
      <c r="G262" t="s">
        <v>54</v>
      </c>
      <c r="H262" t="s">
        <v>13</v>
      </c>
      <c r="I262">
        <v>2016</v>
      </c>
      <c r="K262" s="4">
        <v>531</v>
      </c>
      <c r="L262" s="3" t="s">
        <v>1446</v>
      </c>
      <c r="M262" s="4">
        <v>2021</v>
      </c>
      <c r="N262" s="4">
        <f>Table1[[#This Row],[Column33]]-Table1[[#This Row],[Year Founded]]</f>
        <v>5</v>
      </c>
      <c r="O262" s="3">
        <f t="shared" si="4"/>
        <v>0.53100000000000003</v>
      </c>
      <c r="P262" s="9">
        <f>Table1[[#This Row],[Valuation in billions]]/Table1[[#This Row],[Funding in billion]]</f>
        <v>5.6497175141242932</v>
      </c>
      <c r="Q262" t="s">
        <v>1880</v>
      </c>
      <c r="R262" t="s">
        <v>1881</v>
      </c>
      <c r="S262" t="s">
        <v>1882</v>
      </c>
    </row>
    <row r="263" spans="1:19" x14ac:dyDescent="0.25">
      <c r="A263" t="s">
        <v>428</v>
      </c>
      <c r="B263" s="4">
        <v>3</v>
      </c>
      <c r="C263" s="5">
        <v>44286</v>
      </c>
      <c r="D263" s="1">
        <v>44286</v>
      </c>
      <c r="E263" s="8" t="s">
        <v>20</v>
      </c>
      <c r="F263" t="s">
        <v>429</v>
      </c>
      <c r="G263" t="s">
        <v>17</v>
      </c>
      <c r="H263" t="s">
        <v>18</v>
      </c>
      <c r="I263">
        <v>2014</v>
      </c>
      <c r="K263" s="4">
        <v>582</v>
      </c>
      <c r="L263" s="3" t="s">
        <v>1446</v>
      </c>
      <c r="M263" s="4">
        <v>2021</v>
      </c>
      <c r="N263" s="4">
        <f>Table1[[#This Row],[Column33]]-Table1[[#This Row],[Year Founded]]</f>
        <v>7</v>
      </c>
      <c r="O263" s="3">
        <f t="shared" si="4"/>
        <v>0.58199999999999996</v>
      </c>
      <c r="P263" s="9">
        <f>Table1[[#This Row],[Valuation in billions]]/Table1[[#This Row],[Funding in billion]]</f>
        <v>5.1546391752577323</v>
      </c>
      <c r="Q263" t="s">
        <v>1883</v>
      </c>
      <c r="R263" t="s">
        <v>1884</v>
      </c>
      <c r="S263" t="s">
        <v>1465</v>
      </c>
    </row>
    <row r="264" spans="1:19" x14ac:dyDescent="0.25">
      <c r="A264" t="s">
        <v>430</v>
      </c>
      <c r="B264" s="4">
        <v>3</v>
      </c>
      <c r="C264" s="5">
        <v>44650</v>
      </c>
      <c r="D264" s="1">
        <v>44650</v>
      </c>
      <c r="E264" s="8" t="s">
        <v>30</v>
      </c>
      <c r="F264" t="s">
        <v>147</v>
      </c>
      <c r="G264" t="s">
        <v>54</v>
      </c>
      <c r="H264" t="s">
        <v>13</v>
      </c>
      <c r="I264">
        <v>2006</v>
      </c>
      <c r="K264" s="4">
        <v>75</v>
      </c>
      <c r="L264" s="3" t="s">
        <v>1446</v>
      </c>
      <c r="M264" s="4">
        <v>2022</v>
      </c>
      <c r="N264" s="4">
        <f>Table1[[#This Row],[Column33]]-Table1[[#This Row],[Year Founded]]</f>
        <v>16</v>
      </c>
      <c r="O264" s="3">
        <f t="shared" si="4"/>
        <v>7.4999999999999997E-2</v>
      </c>
      <c r="P264" s="9">
        <f>Table1[[#This Row],[Valuation in billions]]/Table1[[#This Row],[Funding in billion]]</f>
        <v>40</v>
      </c>
      <c r="Q264" t="s">
        <v>41</v>
      </c>
      <c r="R264" t="s">
        <v>1885</v>
      </c>
      <c r="S264" t="s">
        <v>1886</v>
      </c>
    </row>
    <row r="265" spans="1:19" x14ac:dyDescent="0.25">
      <c r="A265" t="s">
        <v>431</v>
      </c>
      <c r="B265" s="4">
        <v>3</v>
      </c>
      <c r="C265" s="5">
        <v>44369</v>
      </c>
      <c r="D265" s="1">
        <v>44369</v>
      </c>
      <c r="E265" s="8" t="s">
        <v>53</v>
      </c>
      <c r="F265" t="s">
        <v>365</v>
      </c>
      <c r="G265" t="s">
        <v>366</v>
      </c>
      <c r="H265" t="s">
        <v>28</v>
      </c>
      <c r="I265">
        <v>2017</v>
      </c>
      <c r="K265" s="4">
        <v>685</v>
      </c>
      <c r="L265" s="3" t="s">
        <v>1446</v>
      </c>
      <c r="M265" s="4">
        <v>2021</v>
      </c>
      <c r="N265" s="4">
        <f>Table1[[#This Row],[Column33]]-Table1[[#This Row],[Year Founded]]</f>
        <v>4</v>
      </c>
      <c r="O265" s="3">
        <f t="shared" si="4"/>
        <v>0.68500000000000005</v>
      </c>
      <c r="P265" s="9">
        <f>Table1[[#This Row],[Valuation in billions]]/Table1[[#This Row],[Funding in billion]]</f>
        <v>4.3795620437956204</v>
      </c>
      <c r="Q265" t="s">
        <v>1887</v>
      </c>
      <c r="R265" t="s">
        <v>1888</v>
      </c>
      <c r="S265" t="s">
        <v>1562</v>
      </c>
    </row>
    <row r="266" spans="1:19" x14ac:dyDescent="0.25">
      <c r="A266" t="s">
        <v>432</v>
      </c>
      <c r="B266" s="4">
        <v>3</v>
      </c>
      <c r="C266" s="5">
        <v>44627</v>
      </c>
      <c r="D266" s="1">
        <v>44627</v>
      </c>
      <c r="E266" s="8" t="s">
        <v>23</v>
      </c>
      <c r="F266" t="s">
        <v>433</v>
      </c>
      <c r="G266" t="s">
        <v>32</v>
      </c>
      <c r="H266" t="s">
        <v>33</v>
      </c>
      <c r="I266">
        <v>2018</v>
      </c>
      <c r="K266" s="4">
        <v>280</v>
      </c>
      <c r="L266" s="3" t="s">
        <v>1446</v>
      </c>
      <c r="M266" s="4">
        <v>2022</v>
      </c>
      <c r="N266" s="4">
        <f>Table1[[#This Row],[Column33]]-Table1[[#This Row],[Year Founded]]</f>
        <v>4</v>
      </c>
      <c r="O266" s="3">
        <f t="shared" si="4"/>
        <v>0.28000000000000003</v>
      </c>
      <c r="P266" s="9">
        <f>Table1[[#This Row],[Valuation in billions]]/Table1[[#This Row],[Funding in billion]]</f>
        <v>10.714285714285714</v>
      </c>
      <c r="Q266" t="s">
        <v>1889</v>
      </c>
      <c r="R266" t="s">
        <v>1890</v>
      </c>
      <c r="S266" t="s">
        <v>1744</v>
      </c>
    </row>
    <row r="267" spans="1:19" x14ac:dyDescent="0.25">
      <c r="A267" t="s">
        <v>434</v>
      </c>
      <c r="B267" s="4">
        <v>3</v>
      </c>
      <c r="C267" s="5">
        <v>44252</v>
      </c>
      <c r="D267" s="1">
        <v>44252</v>
      </c>
      <c r="E267" s="8" t="s">
        <v>20</v>
      </c>
      <c r="F267" t="s">
        <v>435</v>
      </c>
      <c r="G267" t="s">
        <v>54</v>
      </c>
      <c r="H267" t="s">
        <v>13</v>
      </c>
      <c r="I267">
        <v>2016</v>
      </c>
      <c r="K267" s="4">
        <v>274</v>
      </c>
      <c r="L267" s="3" t="s">
        <v>1446</v>
      </c>
      <c r="M267" s="4">
        <v>2021</v>
      </c>
      <c r="N267" s="4">
        <f>Table1[[#This Row],[Column33]]-Table1[[#This Row],[Year Founded]]</f>
        <v>5</v>
      </c>
      <c r="O267" s="3">
        <f t="shared" si="4"/>
        <v>0.27400000000000002</v>
      </c>
      <c r="P267" s="9">
        <f>Table1[[#This Row],[Valuation in billions]]/Table1[[#This Row],[Funding in billion]]</f>
        <v>10.948905109489051</v>
      </c>
      <c r="Q267" t="s">
        <v>1490</v>
      </c>
      <c r="R267" t="s">
        <v>1605</v>
      </c>
      <c r="S267" t="s">
        <v>1891</v>
      </c>
    </row>
    <row r="268" spans="1:19" x14ac:dyDescent="0.25">
      <c r="A268" t="s">
        <v>436</v>
      </c>
      <c r="B268" s="4">
        <v>3</v>
      </c>
      <c r="C268" s="5">
        <v>44277</v>
      </c>
      <c r="D268" s="1">
        <v>44277</v>
      </c>
      <c r="E268" s="8" t="s">
        <v>30</v>
      </c>
      <c r="F268" t="s">
        <v>24</v>
      </c>
      <c r="G268" t="s">
        <v>17</v>
      </c>
      <c r="H268" t="s">
        <v>18</v>
      </c>
      <c r="I268">
        <v>2017</v>
      </c>
      <c r="K268" s="4">
        <v>314</v>
      </c>
      <c r="L268" s="3" t="s">
        <v>1446</v>
      </c>
      <c r="M268" s="4">
        <v>2021</v>
      </c>
      <c r="N268" s="4">
        <f>Table1[[#This Row],[Column33]]-Table1[[#This Row],[Year Founded]]</f>
        <v>4</v>
      </c>
      <c r="O268" s="3">
        <f t="shared" si="4"/>
        <v>0.314</v>
      </c>
      <c r="P268" s="9">
        <f>Table1[[#This Row],[Valuation in billions]]/Table1[[#This Row],[Funding in billion]]</f>
        <v>9.5541401273885356</v>
      </c>
      <c r="Q268" t="s">
        <v>1892</v>
      </c>
      <c r="R268" t="s">
        <v>1780</v>
      </c>
      <c r="S268" t="s">
        <v>1463</v>
      </c>
    </row>
    <row r="269" spans="1:19" x14ac:dyDescent="0.25">
      <c r="A269" t="s">
        <v>437</v>
      </c>
      <c r="B269" s="4">
        <v>3</v>
      </c>
      <c r="C269" s="5">
        <v>44636</v>
      </c>
      <c r="D269" s="1">
        <v>44636</v>
      </c>
      <c r="E269" s="8" t="s">
        <v>87</v>
      </c>
      <c r="F269" t="s">
        <v>158</v>
      </c>
      <c r="G269" t="s">
        <v>17</v>
      </c>
      <c r="H269" t="s">
        <v>18</v>
      </c>
      <c r="I269">
        <v>2015</v>
      </c>
      <c r="K269" s="4">
        <v>366</v>
      </c>
      <c r="L269" s="3" t="s">
        <v>1446</v>
      </c>
      <c r="M269" s="4">
        <v>2022</v>
      </c>
      <c r="N269" s="4">
        <f>Table1[[#This Row],[Column33]]-Table1[[#This Row],[Year Founded]]</f>
        <v>7</v>
      </c>
      <c r="O269" s="3">
        <f t="shared" si="4"/>
        <v>0.36599999999999999</v>
      </c>
      <c r="P269" s="9">
        <f>Table1[[#This Row],[Valuation in billions]]/Table1[[#This Row],[Funding in billion]]</f>
        <v>8.1967213114754092</v>
      </c>
      <c r="Q269" t="s">
        <v>1608</v>
      </c>
      <c r="R269" t="s">
        <v>1893</v>
      </c>
      <c r="S269" t="s">
        <v>1597</v>
      </c>
    </row>
    <row r="270" spans="1:19" x14ac:dyDescent="0.25">
      <c r="A270" t="s">
        <v>438</v>
      </c>
      <c r="B270" s="4">
        <v>3</v>
      </c>
      <c r="C270" s="5">
        <v>44615</v>
      </c>
      <c r="D270" s="1">
        <v>44615</v>
      </c>
      <c r="E270" s="8" t="s">
        <v>70</v>
      </c>
      <c r="F270" t="s">
        <v>439</v>
      </c>
      <c r="G270" t="s">
        <v>17</v>
      </c>
      <c r="H270" t="s">
        <v>18</v>
      </c>
      <c r="I270">
        <v>2016</v>
      </c>
      <c r="K270" s="4">
        <v>465</v>
      </c>
      <c r="L270" s="3" t="s">
        <v>1446</v>
      </c>
      <c r="M270" s="4">
        <v>2022</v>
      </c>
      <c r="N270" s="4">
        <f>Table1[[#This Row],[Column33]]-Table1[[#This Row],[Year Founded]]</f>
        <v>6</v>
      </c>
      <c r="O270" s="3">
        <f t="shared" si="4"/>
        <v>0.46500000000000002</v>
      </c>
      <c r="P270" s="9">
        <f>Table1[[#This Row],[Valuation in billions]]/Table1[[#This Row],[Funding in billion]]</f>
        <v>6.4516129032258061</v>
      </c>
      <c r="Q270" t="s">
        <v>1894</v>
      </c>
      <c r="R270" t="s">
        <v>1895</v>
      </c>
      <c r="S270" t="s">
        <v>1896</v>
      </c>
    </row>
    <row r="271" spans="1:19" x14ac:dyDescent="0.25">
      <c r="A271" t="s">
        <v>440</v>
      </c>
      <c r="B271" s="4">
        <v>3</v>
      </c>
      <c r="C271" s="5">
        <v>44314</v>
      </c>
      <c r="D271" s="1">
        <v>44314</v>
      </c>
      <c r="E271" s="8" t="s">
        <v>135</v>
      </c>
      <c r="F271" t="s">
        <v>24</v>
      </c>
      <c r="G271" t="s">
        <v>17</v>
      </c>
      <c r="H271" t="s">
        <v>18</v>
      </c>
      <c r="I271">
        <v>2013</v>
      </c>
      <c r="K271" s="4">
        <v>730</v>
      </c>
      <c r="L271" s="3" t="s">
        <v>1446</v>
      </c>
      <c r="M271" s="4">
        <v>2021</v>
      </c>
      <c r="N271" s="4">
        <f>Table1[[#This Row],[Column33]]-Table1[[#This Row],[Year Founded]]</f>
        <v>8</v>
      </c>
      <c r="O271" s="3">
        <f t="shared" si="4"/>
        <v>0.73</v>
      </c>
      <c r="P271" s="9">
        <f>Table1[[#This Row],[Valuation in billions]]/Table1[[#This Row],[Funding in billion]]</f>
        <v>4.1095890410958908</v>
      </c>
      <c r="Q271" t="s">
        <v>1490</v>
      </c>
      <c r="R271" t="s">
        <v>1897</v>
      </c>
      <c r="S271" t="s">
        <v>1464</v>
      </c>
    </row>
    <row r="272" spans="1:19" x14ac:dyDescent="0.25">
      <c r="A272" t="s">
        <v>441</v>
      </c>
      <c r="B272" s="4">
        <v>3</v>
      </c>
      <c r="C272" s="5">
        <v>44608</v>
      </c>
      <c r="D272" s="1">
        <v>44608</v>
      </c>
      <c r="E272" s="8" t="s">
        <v>442</v>
      </c>
      <c r="F272" t="s">
        <v>181</v>
      </c>
      <c r="G272" t="s">
        <v>17</v>
      </c>
      <c r="H272" t="s">
        <v>18</v>
      </c>
      <c r="I272">
        <v>2008</v>
      </c>
      <c r="K272" s="4">
        <v>607</v>
      </c>
      <c r="L272" s="3" t="s">
        <v>1446</v>
      </c>
      <c r="M272" s="4">
        <v>2022</v>
      </c>
      <c r="N272" s="4">
        <f>Table1[[#This Row],[Column33]]-Table1[[#This Row],[Year Founded]]</f>
        <v>14</v>
      </c>
      <c r="O272" s="3">
        <f t="shared" si="4"/>
        <v>0.60699999999999998</v>
      </c>
      <c r="P272" s="9">
        <f>Table1[[#This Row],[Valuation in billions]]/Table1[[#This Row],[Funding in billion]]</f>
        <v>4.9423393739703458</v>
      </c>
      <c r="Q272" t="s">
        <v>1757</v>
      </c>
      <c r="R272" t="s">
        <v>1898</v>
      </c>
      <c r="S272" t="s">
        <v>1899</v>
      </c>
    </row>
    <row r="273" spans="1:19" x14ac:dyDescent="0.25">
      <c r="A273" t="s">
        <v>443</v>
      </c>
      <c r="B273" s="4">
        <v>3</v>
      </c>
      <c r="C273" s="5">
        <v>44448</v>
      </c>
      <c r="D273" s="1">
        <v>44448</v>
      </c>
      <c r="E273" s="8" t="s">
        <v>23</v>
      </c>
      <c r="F273" t="s">
        <v>24</v>
      </c>
      <c r="G273" t="s">
        <v>17</v>
      </c>
      <c r="H273" t="s">
        <v>18</v>
      </c>
      <c r="I273">
        <v>2015</v>
      </c>
      <c r="K273" s="4">
        <v>987</v>
      </c>
      <c r="L273" s="3" t="s">
        <v>1446</v>
      </c>
      <c r="M273" s="4">
        <v>2021</v>
      </c>
      <c r="N273" s="4">
        <f>Table1[[#This Row],[Column33]]-Table1[[#This Row],[Year Founded]]</f>
        <v>6</v>
      </c>
      <c r="O273" s="3">
        <f t="shared" si="4"/>
        <v>0.98699999999999999</v>
      </c>
      <c r="P273" s="9">
        <f>Table1[[#This Row],[Valuation in billions]]/Table1[[#This Row],[Funding in billion]]</f>
        <v>3.0395136778115504</v>
      </c>
      <c r="Q273" t="s">
        <v>1875</v>
      </c>
      <c r="R273" t="s">
        <v>1900</v>
      </c>
      <c r="S273" t="s">
        <v>1901</v>
      </c>
    </row>
    <row r="274" spans="1:19" x14ac:dyDescent="0.25">
      <c r="A274" t="s">
        <v>444</v>
      </c>
      <c r="B274" s="4">
        <v>3</v>
      </c>
      <c r="C274" s="5">
        <v>44370</v>
      </c>
      <c r="D274" s="1">
        <v>44370</v>
      </c>
      <c r="E274" s="8" t="s">
        <v>30</v>
      </c>
      <c r="F274" t="s">
        <v>24</v>
      </c>
      <c r="G274" t="s">
        <v>17</v>
      </c>
      <c r="H274" t="s">
        <v>18</v>
      </c>
      <c r="I274">
        <v>2015</v>
      </c>
      <c r="K274" s="4">
        <v>313</v>
      </c>
      <c r="L274" s="3" t="s">
        <v>1446</v>
      </c>
      <c r="M274" s="4">
        <v>2021</v>
      </c>
      <c r="N274" s="4">
        <f>Table1[[#This Row],[Column33]]-Table1[[#This Row],[Year Founded]]</f>
        <v>6</v>
      </c>
      <c r="O274" s="3">
        <f t="shared" si="4"/>
        <v>0.313</v>
      </c>
      <c r="P274" s="9">
        <f>Table1[[#This Row],[Valuation in billions]]/Table1[[#This Row],[Funding in billion]]</f>
        <v>9.5846645367412133</v>
      </c>
      <c r="Q274" t="s">
        <v>1902</v>
      </c>
      <c r="R274" t="s">
        <v>1586</v>
      </c>
      <c r="S274" t="s">
        <v>1505</v>
      </c>
    </row>
    <row r="275" spans="1:19" x14ac:dyDescent="0.25">
      <c r="A275" t="s">
        <v>445</v>
      </c>
      <c r="B275" s="4">
        <v>3</v>
      </c>
      <c r="C275" s="5">
        <v>44656</v>
      </c>
      <c r="D275" s="1">
        <v>44656</v>
      </c>
      <c r="E275" s="8" t="s">
        <v>70</v>
      </c>
      <c r="F275" t="s">
        <v>446</v>
      </c>
      <c r="G275" t="s">
        <v>218</v>
      </c>
      <c r="H275" t="s">
        <v>28</v>
      </c>
      <c r="I275">
        <v>2013</v>
      </c>
      <c r="K275" s="4">
        <v>148</v>
      </c>
      <c r="L275" s="3" t="s">
        <v>1446</v>
      </c>
      <c r="M275" s="4">
        <v>2022</v>
      </c>
      <c r="N275" s="4">
        <f>Table1[[#This Row],[Column33]]-Table1[[#This Row],[Year Founded]]</f>
        <v>9</v>
      </c>
      <c r="O275" s="3">
        <f t="shared" si="4"/>
        <v>0.14799999999999999</v>
      </c>
      <c r="P275" s="9">
        <f>Table1[[#This Row],[Valuation in billions]]/Table1[[#This Row],[Funding in billion]]</f>
        <v>20.27027027027027</v>
      </c>
      <c r="Q275" t="s">
        <v>1480</v>
      </c>
      <c r="R275" t="s">
        <v>1903</v>
      </c>
      <c r="S275" t="s">
        <v>1904</v>
      </c>
    </row>
    <row r="276" spans="1:19" x14ac:dyDescent="0.25">
      <c r="A276" t="s">
        <v>447</v>
      </c>
      <c r="B276" s="4">
        <v>3</v>
      </c>
      <c r="C276" s="5">
        <v>44076</v>
      </c>
      <c r="D276" s="1">
        <v>44076</v>
      </c>
      <c r="E276" s="8" t="s">
        <v>53</v>
      </c>
      <c r="F276" t="s">
        <v>781</v>
      </c>
      <c r="G276" t="s">
        <v>54</v>
      </c>
      <c r="H276" t="s">
        <v>13</v>
      </c>
      <c r="I276">
        <v>2015</v>
      </c>
      <c r="K276" s="4">
        <v>789</v>
      </c>
      <c r="L276" s="3" t="s">
        <v>1446</v>
      </c>
      <c r="M276" s="4">
        <v>2020</v>
      </c>
      <c r="N276" s="4">
        <f>Table1[[#This Row],[Column33]]-Table1[[#This Row],[Year Founded]]</f>
        <v>5</v>
      </c>
      <c r="O276" s="3">
        <f t="shared" si="4"/>
        <v>0.78900000000000003</v>
      </c>
      <c r="P276" s="9">
        <f>Table1[[#This Row],[Valuation in billions]]/Table1[[#This Row],[Funding in billion]]</f>
        <v>3.8022813688212924</v>
      </c>
      <c r="Q276" t="s">
        <v>1905</v>
      </c>
      <c r="R276" t="s">
        <v>1891</v>
      </c>
      <c r="S276" t="s">
        <v>1484</v>
      </c>
    </row>
    <row r="277" spans="1:19" x14ac:dyDescent="0.25">
      <c r="A277" t="s">
        <v>448</v>
      </c>
      <c r="B277" s="4">
        <v>3</v>
      </c>
      <c r="C277" s="5">
        <v>44256</v>
      </c>
      <c r="D277" s="1">
        <v>44256</v>
      </c>
      <c r="E277" s="8" t="s">
        <v>135</v>
      </c>
      <c r="F277" t="s">
        <v>73</v>
      </c>
      <c r="G277" t="s">
        <v>17</v>
      </c>
      <c r="H277" t="s">
        <v>18</v>
      </c>
      <c r="I277">
        <v>2017</v>
      </c>
      <c r="K277" s="4">
        <v>395</v>
      </c>
      <c r="L277" s="3" t="s">
        <v>1446</v>
      </c>
      <c r="M277" s="4">
        <v>2021</v>
      </c>
      <c r="N277" s="4">
        <f>Table1[[#This Row],[Column33]]-Table1[[#This Row],[Year Founded]]</f>
        <v>4</v>
      </c>
      <c r="O277" s="3">
        <f t="shared" si="4"/>
        <v>0.39500000000000002</v>
      </c>
      <c r="P277" s="9">
        <f>Table1[[#This Row],[Valuation in billions]]/Table1[[#This Row],[Funding in billion]]</f>
        <v>7.5949367088607591</v>
      </c>
      <c r="Q277" t="s">
        <v>1906</v>
      </c>
      <c r="R277" t="s">
        <v>1854</v>
      </c>
      <c r="S277" t="s">
        <v>1907</v>
      </c>
    </row>
    <row r="278" spans="1:19" x14ac:dyDescent="0.25">
      <c r="A278" t="s">
        <v>449</v>
      </c>
      <c r="B278" s="4">
        <v>3</v>
      </c>
      <c r="C278" s="5">
        <v>44258</v>
      </c>
      <c r="D278" s="1">
        <v>44258</v>
      </c>
      <c r="E278" s="8" t="s">
        <v>30</v>
      </c>
      <c r="F278" t="s">
        <v>331</v>
      </c>
      <c r="G278" t="s">
        <v>17</v>
      </c>
      <c r="H278" t="s">
        <v>18</v>
      </c>
      <c r="I278">
        <v>2012</v>
      </c>
      <c r="K278" s="4">
        <v>496</v>
      </c>
      <c r="L278" s="3" t="s">
        <v>1446</v>
      </c>
      <c r="M278" s="4">
        <v>2021</v>
      </c>
      <c r="N278" s="4">
        <f>Table1[[#This Row],[Column33]]-Table1[[#This Row],[Year Founded]]</f>
        <v>9</v>
      </c>
      <c r="O278" s="3">
        <f t="shared" si="4"/>
        <v>0.496</v>
      </c>
      <c r="P278" s="9">
        <f>Table1[[#This Row],[Valuation in billions]]/Table1[[#This Row],[Funding in billion]]</f>
        <v>6.0483870967741939</v>
      </c>
      <c r="Q278" t="s">
        <v>363</v>
      </c>
      <c r="R278" t="s">
        <v>1897</v>
      </c>
      <c r="S278" t="s">
        <v>1908</v>
      </c>
    </row>
    <row r="279" spans="1:19" x14ac:dyDescent="0.25">
      <c r="A279" t="s">
        <v>450</v>
      </c>
      <c r="B279" s="4">
        <v>3</v>
      </c>
      <c r="C279" s="5">
        <v>44382</v>
      </c>
      <c r="D279" s="1">
        <v>44382</v>
      </c>
      <c r="E279" s="8" t="s">
        <v>20</v>
      </c>
      <c r="F279" t="s">
        <v>206</v>
      </c>
      <c r="G279" t="s">
        <v>207</v>
      </c>
      <c r="H279" t="s">
        <v>28</v>
      </c>
      <c r="I279">
        <v>2013</v>
      </c>
      <c r="K279" s="4">
        <v>706</v>
      </c>
      <c r="L279" s="3" t="s">
        <v>1446</v>
      </c>
      <c r="M279" s="4">
        <v>2021</v>
      </c>
      <c r="N279" s="4">
        <f>Table1[[#This Row],[Column33]]-Table1[[#This Row],[Year Founded]]</f>
        <v>8</v>
      </c>
      <c r="O279" s="3">
        <f t="shared" si="4"/>
        <v>0.70599999999999996</v>
      </c>
      <c r="P279" s="9">
        <f>Table1[[#This Row],[Valuation in billions]]/Table1[[#This Row],[Funding in billion]]</f>
        <v>4.2492917847025495</v>
      </c>
      <c r="Q279" t="s">
        <v>760</v>
      </c>
      <c r="R279" t="s">
        <v>1909</v>
      </c>
      <c r="S279" t="s">
        <v>1910</v>
      </c>
    </row>
    <row r="280" spans="1:19" x14ac:dyDescent="0.25">
      <c r="A280" t="s">
        <v>451</v>
      </c>
      <c r="B280" s="4">
        <v>3</v>
      </c>
      <c r="C280" s="5">
        <v>43755</v>
      </c>
      <c r="D280" s="1">
        <v>43755</v>
      </c>
      <c r="E280" s="8" t="s">
        <v>30</v>
      </c>
      <c r="F280" t="s">
        <v>452</v>
      </c>
      <c r="G280" t="s">
        <v>17</v>
      </c>
      <c r="H280" t="s">
        <v>18</v>
      </c>
      <c r="I280">
        <v>2013</v>
      </c>
      <c r="K280" s="4">
        <v>357</v>
      </c>
      <c r="L280" s="3" t="s">
        <v>1446</v>
      </c>
      <c r="M280" s="4">
        <v>2019</v>
      </c>
      <c r="N280" s="4">
        <f>Table1[[#This Row],[Column33]]-Table1[[#This Row],[Year Founded]]</f>
        <v>6</v>
      </c>
      <c r="O280" s="3">
        <f t="shared" si="4"/>
        <v>0.35699999999999998</v>
      </c>
      <c r="P280" s="9">
        <f>Table1[[#This Row],[Valuation in billions]]/Table1[[#This Row],[Funding in billion]]</f>
        <v>8.4033613445378155</v>
      </c>
      <c r="Q280" t="s">
        <v>1911</v>
      </c>
      <c r="R280" t="s">
        <v>1470</v>
      </c>
      <c r="S280" t="s">
        <v>1912</v>
      </c>
    </row>
    <row r="281" spans="1:19" x14ac:dyDescent="0.25">
      <c r="A281" t="s">
        <v>453</v>
      </c>
      <c r="B281" s="4">
        <v>3</v>
      </c>
      <c r="C281" s="5">
        <v>44250</v>
      </c>
      <c r="D281" s="1">
        <v>44250</v>
      </c>
      <c r="E281" s="8" t="s">
        <v>30</v>
      </c>
      <c r="F281" t="s">
        <v>181</v>
      </c>
      <c r="G281" t="s">
        <v>17</v>
      </c>
      <c r="H281" t="s">
        <v>18</v>
      </c>
      <c r="I281">
        <v>2015</v>
      </c>
      <c r="K281" s="4">
        <v>722</v>
      </c>
      <c r="L281" s="3" t="s">
        <v>1446</v>
      </c>
      <c r="M281" s="4">
        <v>2021</v>
      </c>
      <c r="N281" s="4">
        <f>Table1[[#This Row],[Column33]]-Table1[[#This Row],[Year Founded]]</f>
        <v>6</v>
      </c>
      <c r="O281" s="3">
        <f t="shared" si="4"/>
        <v>0.72199999999999998</v>
      </c>
      <c r="P281" s="9">
        <f>Table1[[#This Row],[Valuation in billions]]/Table1[[#This Row],[Funding in billion]]</f>
        <v>4.1551246537396125</v>
      </c>
      <c r="Q281" t="s">
        <v>273</v>
      </c>
      <c r="R281" t="s">
        <v>1913</v>
      </c>
      <c r="S281" t="s">
        <v>1914</v>
      </c>
    </row>
    <row r="282" spans="1:19" x14ac:dyDescent="0.25">
      <c r="A282" t="s">
        <v>454</v>
      </c>
      <c r="B282" s="4">
        <v>3</v>
      </c>
      <c r="C282" s="5">
        <v>44452</v>
      </c>
      <c r="D282" s="1">
        <v>44452</v>
      </c>
      <c r="E282" s="8" t="s">
        <v>43</v>
      </c>
      <c r="F282" t="s">
        <v>455</v>
      </c>
      <c r="G282" t="s">
        <v>17</v>
      </c>
      <c r="H282" t="s">
        <v>18</v>
      </c>
      <c r="I282">
        <v>2012</v>
      </c>
      <c r="K282" s="4">
        <v>407</v>
      </c>
      <c r="L282" s="3" t="s">
        <v>1446</v>
      </c>
      <c r="M282" s="4">
        <v>2021</v>
      </c>
      <c r="N282" s="4">
        <f>Table1[[#This Row],[Column33]]-Table1[[#This Row],[Year Founded]]</f>
        <v>9</v>
      </c>
      <c r="O282" s="3">
        <f t="shared" si="4"/>
        <v>0.40699999999999997</v>
      </c>
      <c r="P282" s="9">
        <f>Table1[[#This Row],[Valuation in billions]]/Table1[[#This Row],[Funding in billion]]</f>
        <v>7.3710073710073711</v>
      </c>
      <c r="Q282" t="s">
        <v>1915</v>
      </c>
      <c r="R282" t="s">
        <v>1461</v>
      </c>
      <c r="S282" t="s">
        <v>1916</v>
      </c>
    </row>
    <row r="283" spans="1:19" x14ac:dyDescent="0.25">
      <c r="A283" t="s">
        <v>456</v>
      </c>
      <c r="B283" s="4">
        <v>3</v>
      </c>
      <c r="C283" s="5">
        <v>44348</v>
      </c>
      <c r="D283" s="1">
        <v>44348</v>
      </c>
      <c r="E283" s="8" t="s">
        <v>38</v>
      </c>
      <c r="F283" t="s">
        <v>164</v>
      </c>
      <c r="G283" t="s">
        <v>17</v>
      </c>
      <c r="H283" t="s">
        <v>18</v>
      </c>
      <c r="I283">
        <v>2014</v>
      </c>
      <c r="K283" s="4">
        <v>818</v>
      </c>
      <c r="L283" s="3" t="s">
        <v>1446</v>
      </c>
      <c r="M283" s="4">
        <v>2021</v>
      </c>
      <c r="N283" s="4">
        <f>Table1[[#This Row],[Column33]]-Table1[[#This Row],[Year Founded]]</f>
        <v>7</v>
      </c>
      <c r="O283" s="3">
        <f t="shared" si="4"/>
        <v>0.81799999999999995</v>
      </c>
      <c r="P283" s="9">
        <f>Table1[[#This Row],[Valuation in billions]]/Table1[[#This Row],[Funding in billion]]</f>
        <v>3.6674816625916873</v>
      </c>
      <c r="Q283" t="s">
        <v>1917</v>
      </c>
      <c r="R283" t="s">
        <v>1918</v>
      </c>
      <c r="S283" t="s">
        <v>1919</v>
      </c>
    </row>
    <row r="284" spans="1:19" x14ac:dyDescent="0.25">
      <c r="A284" t="s">
        <v>457</v>
      </c>
      <c r="B284" s="4">
        <v>3</v>
      </c>
      <c r="C284" s="5">
        <v>44390</v>
      </c>
      <c r="D284" s="1">
        <v>44390</v>
      </c>
      <c r="E284" s="8" t="s">
        <v>30</v>
      </c>
      <c r="F284" t="s">
        <v>24</v>
      </c>
      <c r="G284" t="s">
        <v>17</v>
      </c>
      <c r="H284" t="s">
        <v>18</v>
      </c>
      <c r="I284">
        <v>2013</v>
      </c>
      <c r="K284" s="4">
        <v>248</v>
      </c>
      <c r="L284" s="3" t="s">
        <v>1446</v>
      </c>
      <c r="M284" s="4">
        <v>2021</v>
      </c>
      <c r="N284" s="4">
        <f>Table1[[#This Row],[Column33]]-Table1[[#This Row],[Year Founded]]</f>
        <v>8</v>
      </c>
      <c r="O284" s="3">
        <f t="shared" si="4"/>
        <v>0.248</v>
      </c>
      <c r="P284" s="9">
        <f>Table1[[#This Row],[Valuation in billions]]/Table1[[#This Row],[Funding in billion]]</f>
        <v>12.096774193548388</v>
      </c>
      <c r="Q284" t="s">
        <v>1920</v>
      </c>
      <c r="R284" t="s">
        <v>1921</v>
      </c>
      <c r="S284" t="s">
        <v>1464</v>
      </c>
    </row>
    <row r="285" spans="1:19" x14ac:dyDescent="0.25">
      <c r="A285" t="s">
        <v>458</v>
      </c>
      <c r="B285" s="4">
        <v>3</v>
      </c>
      <c r="C285" s="5">
        <v>44224</v>
      </c>
      <c r="D285" s="1">
        <v>44224</v>
      </c>
      <c r="E285" s="8" t="s">
        <v>43</v>
      </c>
      <c r="F285" t="s">
        <v>459</v>
      </c>
      <c r="G285" t="s">
        <v>17</v>
      </c>
      <c r="H285" t="s">
        <v>18</v>
      </c>
      <c r="I285">
        <v>2015</v>
      </c>
      <c r="K285" s="4">
        <v>507</v>
      </c>
      <c r="L285" s="3" t="s">
        <v>1446</v>
      </c>
      <c r="M285" s="4">
        <v>2021</v>
      </c>
      <c r="N285" s="4">
        <f>Table1[[#This Row],[Column33]]-Table1[[#This Row],[Year Founded]]</f>
        <v>6</v>
      </c>
      <c r="O285" s="3">
        <f t="shared" si="4"/>
        <v>0.50700000000000001</v>
      </c>
      <c r="P285" s="9">
        <f>Table1[[#This Row],[Valuation in billions]]/Table1[[#This Row],[Funding in billion]]</f>
        <v>5.9171597633136095</v>
      </c>
      <c r="Q285" t="s">
        <v>273</v>
      </c>
      <c r="R285" t="s">
        <v>1573</v>
      </c>
      <c r="S285" t="s">
        <v>1922</v>
      </c>
    </row>
    <row r="286" spans="1:19" x14ac:dyDescent="0.25">
      <c r="A286" t="s">
        <v>460</v>
      </c>
      <c r="B286" s="4">
        <v>3</v>
      </c>
      <c r="C286" s="5">
        <v>44202</v>
      </c>
      <c r="D286" s="1">
        <v>44202</v>
      </c>
      <c r="E286" s="8" t="s">
        <v>43</v>
      </c>
      <c r="F286" t="s">
        <v>110</v>
      </c>
      <c r="G286" t="s">
        <v>17</v>
      </c>
      <c r="H286" t="s">
        <v>18</v>
      </c>
      <c r="I286">
        <v>1999</v>
      </c>
      <c r="K286" s="4">
        <v>414</v>
      </c>
      <c r="L286" s="3" t="s">
        <v>1446</v>
      </c>
      <c r="M286" s="4">
        <v>2021</v>
      </c>
      <c r="N286" s="4">
        <f>Table1[[#This Row],[Column33]]-Table1[[#This Row],[Year Founded]]</f>
        <v>22</v>
      </c>
      <c r="O286" s="3">
        <f t="shared" si="4"/>
        <v>0.41399999999999998</v>
      </c>
      <c r="P286" s="9">
        <f>Table1[[#This Row],[Valuation in billions]]/Table1[[#This Row],[Funding in billion]]</f>
        <v>7.2463768115942031</v>
      </c>
      <c r="Q286" t="s">
        <v>1566</v>
      </c>
      <c r="R286" t="s">
        <v>1562</v>
      </c>
      <c r="S286" t="s">
        <v>1478</v>
      </c>
    </row>
    <row r="287" spans="1:19" x14ac:dyDescent="0.25">
      <c r="A287" t="s">
        <v>461</v>
      </c>
      <c r="B287" s="4">
        <v>3</v>
      </c>
      <c r="C287" s="5">
        <v>43192</v>
      </c>
      <c r="D287" s="1">
        <v>43192</v>
      </c>
      <c r="E287" s="8" t="s">
        <v>93</v>
      </c>
      <c r="F287" t="s">
        <v>59</v>
      </c>
      <c r="G287" t="s">
        <v>12</v>
      </c>
      <c r="H287" t="s">
        <v>13</v>
      </c>
      <c r="I287">
        <v>2014</v>
      </c>
      <c r="K287" s="4">
        <v>1</v>
      </c>
      <c r="L287" s="3" t="s">
        <v>1445</v>
      </c>
      <c r="M287" s="4">
        <v>2018</v>
      </c>
      <c r="N287" s="4">
        <f>Table1[[#This Row],[Column33]]-Table1[[#This Row],[Year Founded]]</f>
        <v>4</v>
      </c>
      <c r="O287" s="3">
        <f t="shared" si="4"/>
        <v>1</v>
      </c>
      <c r="P287" s="9">
        <f>Table1[[#This Row],[Valuation in billions]]/Table1[[#This Row],[Funding in billion]]</f>
        <v>3</v>
      </c>
      <c r="Q287" t="s">
        <v>1923</v>
      </c>
      <c r="R287" t="s">
        <v>1924</v>
      </c>
    </row>
    <row r="288" spans="1:19" x14ac:dyDescent="0.25">
      <c r="A288" t="s">
        <v>462</v>
      </c>
      <c r="B288" s="4">
        <v>3</v>
      </c>
      <c r="C288" s="5">
        <v>44428</v>
      </c>
      <c r="D288" s="1">
        <v>44428</v>
      </c>
      <c r="E288" s="8" t="s">
        <v>30</v>
      </c>
      <c r="F288" t="s">
        <v>781</v>
      </c>
      <c r="G288" t="s">
        <v>54</v>
      </c>
      <c r="H288" t="s">
        <v>13</v>
      </c>
      <c r="I288">
        <v>2018</v>
      </c>
      <c r="K288" s="4">
        <v>543</v>
      </c>
      <c r="L288" s="3" t="s">
        <v>1446</v>
      </c>
      <c r="M288" s="4">
        <v>2021</v>
      </c>
      <c r="N288" s="4">
        <f>Table1[[#This Row],[Column33]]-Table1[[#This Row],[Year Founded]]</f>
        <v>3</v>
      </c>
      <c r="O288" s="3">
        <f t="shared" si="4"/>
        <v>0.54300000000000004</v>
      </c>
      <c r="P288" s="9">
        <f>Table1[[#This Row],[Valuation in billions]]/Table1[[#This Row],[Funding in billion]]</f>
        <v>5.5248618784530379</v>
      </c>
      <c r="Q288" t="s">
        <v>1604</v>
      </c>
      <c r="R288" t="s">
        <v>1925</v>
      </c>
      <c r="S288" t="s">
        <v>1586</v>
      </c>
    </row>
    <row r="289" spans="1:19" x14ac:dyDescent="0.25">
      <c r="A289" t="s">
        <v>463</v>
      </c>
      <c r="B289" s="4">
        <v>3</v>
      </c>
      <c r="C289" s="5">
        <v>44159</v>
      </c>
      <c r="D289" s="1">
        <v>44159</v>
      </c>
      <c r="E289" s="8" t="s">
        <v>20</v>
      </c>
      <c r="F289" t="s">
        <v>285</v>
      </c>
      <c r="G289" t="s">
        <v>54</v>
      </c>
      <c r="H289" t="s">
        <v>13</v>
      </c>
      <c r="I289">
        <v>2015</v>
      </c>
      <c r="K289" s="4">
        <v>1</v>
      </c>
      <c r="L289" s="3" t="s">
        <v>1445</v>
      </c>
      <c r="M289" s="4">
        <v>2020</v>
      </c>
      <c r="N289" s="4">
        <f>Table1[[#This Row],[Column33]]-Table1[[#This Row],[Year Founded]]</f>
        <v>5</v>
      </c>
      <c r="O289" s="3">
        <f t="shared" si="4"/>
        <v>1</v>
      </c>
      <c r="P289" s="9">
        <f>Table1[[#This Row],[Valuation in billions]]/Table1[[#This Row],[Funding in billion]]</f>
        <v>3</v>
      </c>
      <c r="Q289" t="s">
        <v>1926</v>
      </c>
      <c r="R289" t="s">
        <v>1465</v>
      </c>
      <c r="S289" t="s">
        <v>1484</v>
      </c>
    </row>
    <row r="290" spans="1:19" x14ac:dyDescent="0.25">
      <c r="A290" t="s">
        <v>464</v>
      </c>
      <c r="B290" s="4">
        <v>3</v>
      </c>
      <c r="C290" s="5">
        <v>44327</v>
      </c>
      <c r="D290" s="1">
        <v>44327</v>
      </c>
      <c r="E290" s="8" t="s">
        <v>23</v>
      </c>
      <c r="F290" t="s">
        <v>24</v>
      </c>
      <c r="G290" t="s">
        <v>17</v>
      </c>
      <c r="H290" t="s">
        <v>18</v>
      </c>
      <c r="I290">
        <v>2016</v>
      </c>
      <c r="K290" s="4">
        <v>407</v>
      </c>
      <c r="L290" s="3" t="s">
        <v>1446</v>
      </c>
      <c r="M290" s="4">
        <v>2021</v>
      </c>
      <c r="N290" s="4">
        <f>Table1[[#This Row],[Column33]]-Table1[[#This Row],[Year Founded]]</f>
        <v>5</v>
      </c>
      <c r="O290" s="3">
        <f t="shared" si="4"/>
        <v>0.40699999999999997</v>
      </c>
      <c r="P290" s="9">
        <f>Table1[[#This Row],[Valuation in billions]]/Table1[[#This Row],[Funding in billion]]</f>
        <v>7.3710073710073711</v>
      </c>
      <c r="Q290" t="s">
        <v>363</v>
      </c>
      <c r="R290" t="s">
        <v>1505</v>
      </c>
      <c r="S290" t="s">
        <v>1586</v>
      </c>
    </row>
    <row r="291" spans="1:19" x14ac:dyDescent="0.25">
      <c r="A291" t="s">
        <v>465</v>
      </c>
      <c r="B291" s="4">
        <v>3</v>
      </c>
      <c r="C291" s="5">
        <v>43973</v>
      </c>
      <c r="D291" s="1">
        <v>43973</v>
      </c>
      <c r="E291" s="8" t="s">
        <v>70</v>
      </c>
      <c r="F291" t="s">
        <v>24</v>
      </c>
      <c r="G291" t="s">
        <v>17</v>
      </c>
      <c r="H291" t="s">
        <v>18</v>
      </c>
      <c r="I291">
        <v>2014</v>
      </c>
      <c r="K291" s="4">
        <v>314</v>
      </c>
      <c r="L291" s="3" t="s">
        <v>1446</v>
      </c>
      <c r="M291" s="4">
        <v>2020</v>
      </c>
      <c r="N291" s="4">
        <f>Table1[[#This Row],[Column33]]-Table1[[#This Row],[Year Founded]]</f>
        <v>6</v>
      </c>
      <c r="O291" s="3">
        <f t="shared" si="4"/>
        <v>0.314</v>
      </c>
      <c r="P291" s="9">
        <f>Table1[[#This Row],[Valuation in billions]]/Table1[[#This Row],[Funding in billion]]</f>
        <v>9.5541401273885356</v>
      </c>
      <c r="Q291" t="s">
        <v>1468</v>
      </c>
      <c r="R291" t="s">
        <v>1669</v>
      </c>
      <c r="S291" t="s">
        <v>1570</v>
      </c>
    </row>
    <row r="292" spans="1:19" x14ac:dyDescent="0.25">
      <c r="A292" t="s">
        <v>466</v>
      </c>
      <c r="B292" s="4">
        <v>3</v>
      </c>
      <c r="C292" s="5">
        <v>44453</v>
      </c>
      <c r="D292" s="1">
        <v>44453</v>
      </c>
      <c r="E292" s="8" t="s">
        <v>30</v>
      </c>
      <c r="F292" t="s">
        <v>467</v>
      </c>
      <c r="G292" t="s">
        <v>17</v>
      </c>
      <c r="H292" t="s">
        <v>18</v>
      </c>
      <c r="I292">
        <v>2008</v>
      </c>
      <c r="K292" s="4">
        <v>200</v>
      </c>
      <c r="L292" s="3" t="s">
        <v>1446</v>
      </c>
      <c r="M292" s="4">
        <v>2021</v>
      </c>
      <c r="N292" s="4">
        <f>Table1[[#This Row],[Column33]]-Table1[[#This Row],[Year Founded]]</f>
        <v>13</v>
      </c>
      <c r="O292" s="3">
        <f t="shared" si="4"/>
        <v>0.2</v>
      </c>
      <c r="P292" s="9">
        <f>Table1[[#This Row],[Valuation in billions]]/Table1[[#This Row],[Funding in billion]]</f>
        <v>15</v>
      </c>
      <c r="Q292" t="s">
        <v>468</v>
      </c>
    </row>
    <row r="293" spans="1:19" x14ac:dyDescent="0.25">
      <c r="A293" t="s">
        <v>469</v>
      </c>
      <c r="B293" s="4">
        <v>3</v>
      </c>
      <c r="C293" s="5">
        <v>43949</v>
      </c>
      <c r="D293" s="1">
        <v>43949</v>
      </c>
      <c r="E293" s="8" t="s">
        <v>10</v>
      </c>
      <c r="F293" t="s">
        <v>470</v>
      </c>
      <c r="G293" t="s">
        <v>17</v>
      </c>
      <c r="H293" t="s">
        <v>18</v>
      </c>
      <c r="I293">
        <v>2009</v>
      </c>
      <c r="K293" s="4">
        <v>417</v>
      </c>
      <c r="L293" s="3" t="s">
        <v>1446</v>
      </c>
      <c r="M293" s="4">
        <v>2020</v>
      </c>
      <c r="N293" s="4">
        <f>Table1[[#This Row],[Column33]]-Table1[[#This Row],[Year Founded]]</f>
        <v>11</v>
      </c>
      <c r="O293" s="3">
        <f t="shared" si="4"/>
        <v>0.41699999999999998</v>
      </c>
      <c r="P293" s="9">
        <f>Table1[[#This Row],[Valuation in billions]]/Table1[[#This Row],[Funding in billion]]</f>
        <v>7.1942446043165473</v>
      </c>
      <c r="Q293" t="s">
        <v>471</v>
      </c>
    </row>
    <row r="294" spans="1:19" x14ac:dyDescent="0.25">
      <c r="A294" t="s">
        <v>472</v>
      </c>
      <c r="B294" s="4">
        <v>3</v>
      </c>
      <c r="C294" s="5">
        <v>43767</v>
      </c>
      <c r="D294" s="1">
        <v>43767</v>
      </c>
      <c r="E294" s="8" t="s">
        <v>143</v>
      </c>
      <c r="F294" t="s">
        <v>338</v>
      </c>
      <c r="G294" t="s">
        <v>17</v>
      </c>
      <c r="H294" t="s">
        <v>18</v>
      </c>
      <c r="I294">
        <v>2011</v>
      </c>
      <c r="K294" s="4">
        <v>999</v>
      </c>
      <c r="L294" s="3" t="s">
        <v>1446</v>
      </c>
      <c r="M294" s="4">
        <v>2019</v>
      </c>
      <c r="N294" s="4">
        <f>Table1[[#This Row],[Column33]]-Table1[[#This Row],[Year Founded]]</f>
        <v>8</v>
      </c>
      <c r="O294" s="3">
        <f t="shared" si="4"/>
        <v>0.999</v>
      </c>
      <c r="P294" s="9">
        <f>Table1[[#This Row],[Valuation in billions]]/Table1[[#This Row],[Funding in billion]]</f>
        <v>3.0030030030030028</v>
      </c>
      <c r="Q294" t="s">
        <v>1883</v>
      </c>
      <c r="R294" t="s">
        <v>1927</v>
      </c>
      <c r="S294" t="s">
        <v>1928</v>
      </c>
    </row>
    <row r="295" spans="1:19" x14ac:dyDescent="0.25">
      <c r="A295" t="s">
        <v>473</v>
      </c>
      <c r="B295" s="4">
        <v>3</v>
      </c>
      <c r="C295" s="5">
        <v>43571</v>
      </c>
      <c r="D295" s="1">
        <v>43571</v>
      </c>
      <c r="E295" s="8" t="s">
        <v>15</v>
      </c>
      <c r="F295" t="s">
        <v>474</v>
      </c>
      <c r="G295" t="s">
        <v>17</v>
      </c>
      <c r="H295" t="s">
        <v>18</v>
      </c>
      <c r="I295">
        <v>2011</v>
      </c>
      <c r="K295" s="4">
        <v>880</v>
      </c>
      <c r="L295" s="3" t="s">
        <v>1446</v>
      </c>
      <c r="M295" s="4">
        <v>2019</v>
      </c>
      <c r="N295" s="4">
        <f>Table1[[#This Row],[Column33]]-Table1[[#This Row],[Year Founded]]</f>
        <v>8</v>
      </c>
      <c r="O295" s="3">
        <f t="shared" si="4"/>
        <v>0.88</v>
      </c>
      <c r="P295" s="9">
        <f>Table1[[#This Row],[Valuation in billions]]/Table1[[#This Row],[Funding in billion]]</f>
        <v>3.4090909090909092</v>
      </c>
      <c r="Q295" t="s">
        <v>1559</v>
      </c>
      <c r="R295" t="s">
        <v>1929</v>
      </c>
      <c r="S295" t="s">
        <v>1463</v>
      </c>
    </row>
    <row r="296" spans="1:19" x14ac:dyDescent="0.25">
      <c r="A296" t="s">
        <v>475</v>
      </c>
      <c r="B296" s="4">
        <v>3</v>
      </c>
      <c r="C296" s="5">
        <v>43920</v>
      </c>
      <c r="D296" s="1">
        <v>43920</v>
      </c>
      <c r="E296" s="8" t="s">
        <v>93</v>
      </c>
      <c r="F296" t="s">
        <v>73</v>
      </c>
      <c r="G296" t="s">
        <v>17</v>
      </c>
      <c r="H296" t="s">
        <v>18</v>
      </c>
      <c r="I296">
        <v>2012</v>
      </c>
      <c r="K296" s="4">
        <v>777</v>
      </c>
      <c r="L296" s="3" t="s">
        <v>1446</v>
      </c>
      <c r="M296" s="4">
        <v>2020</v>
      </c>
      <c r="N296" s="4">
        <f>Table1[[#This Row],[Column33]]-Table1[[#This Row],[Year Founded]]</f>
        <v>8</v>
      </c>
      <c r="O296" s="3">
        <f t="shared" si="4"/>
        <v>0.77700000000000002</v>
      </c>
      <c r="P296" s="9">
        <f>Table1[[#This Row],[Valuation in billions]]/Table1[[#This Row],[Funding in billion]]</f>
        <v>3.8610038610038608</v>
      </c>
      <c r="Q296" t="s">
        <v>1930</v>
      </c>
      <c r="R296" t="s">
        <v>1576</v>
      </c>
      <c r="S296" t="s">
        <v>1931</v>
      </c>
    </row>
    <row r="297" spans="1:19" x14ac:dyDescent="0.25">
      <c r="A297" t="s">
        <v>476</v>
      </c>
      <c r="B297" s="4">
        <v>3</v>
      </c>
      <c r="C297" s="5">
        <v>44369</v>
      </c>
      <c r="D297" s="1">
        <v>44369</v>
      </c>
      <c r="E297" s="8" t="s">
        <v>135</v>
      </c>
      <c r="F297" t="s">
        <v>230</v>
      </c>
      <c r="G297" t="s">
        <v>231</v>
      </c>
      <c r="H297" t="s">
        <v>13</v>
      </c>
      <c r="I297">
        <v>2014</v>
      </c>
      <c r="K297" s="4">
        <v>583</v>
      </c>
      <c r="L297" s="3" t="s">
        <v>1446</v>
      </c>
      <c r="M297" s="4">
        <v>2021</v>
      </c>
      <c r="N297" s="4">
        <f>Table1[[#This Row],[Column33]]-Table1[[#This Row],[Year Founded]]</f>
        <v>7</v>
      </c>
      <c r="O297" s="3">
        <f t="shared" si="4"/>
        <v>0.58299999999999996</v>
      </c>
      <c r="P297" s="9">
        <f>Table1[[#This Row],[Valuation in billions]]/Table1[[#This Row],[Funding in billion]]</f>
        <v>5.1457975986277873</v>
      </c>
      <c r="Q297" t="s">
        <v>760</v>
      </c>
      <c r="R297" t="s">
        <v>1464</v>
      </c>
      <c r="S297" t="s">
        <v>1932</v>
      </c>
    </row>
    <row r="298" spans="1:19" x14ac:dyDescent="0.25">
      <c r="A298" t="s">
        <v>477</v>
      </c>
      <c r="B298" s="4">
        <v>3</v>
      </c>
      <c r="C298" s="5">
        <v>44460</v>
      </c>
      <c r="D298" s="1">
        <v>44460</v>
      </c>
      <c r="E298" s="8" t="s">
        <v>23</v>
      </c>
      <c r="F298" t="s">
        <v>190</v>
      </c>
      <c r="G298" t="s">
        <v>17</v>
      </c>
      <c r="H298" t="s">
        <v>18</v>
      </c>
      <c r="I298">
        <v>2016</v>
      </c>
      <c r="K298" s="4">
        <v>398</v>
      </c>
      <c r="L298" s="3" t="s">
        <v>1446</v>
      </c>
      <c r="M298" s="4">
        <v>2021</v>
      </c>
      <c r="N298" s="4">
        <f>Table1[[#This Row],[Column33]]-Table1[[#This Row],[Year Founded]]</f>
        <v>5</v>
      </c>
      <c r="O298" s="3">
        <f t="shared" si="4"/>
        <v>0.39800000000000002</v>
      </c>
      <c r="P298" s="9">
        <f>Table1[[#This Row],[Valuation in billions]]/Table1[[#This Row],[Funding in billion]]</f>
        <v>7.5376884422110546</v>
      </c>
      <c r="Q298" t="s">
        <v>1585</v>
      </c>
      <c r="R298" t="s">
        <v>1933</v>
      </c>
      <c r="S298" t="s">
        <v>1934</v>
      </c>
    </row>
    <row r="299" spans="1:19" x14ac:dyDescent="0.25">
      <c r="A299" t="s">
        <v>478</v>
      </c>
      <c r="B299" s="4">
        <v>3</v>
      </c>
      <c r="C299" s="5">
        <v>43364</v>
      </c>
      <c r="D299" s="1">
        <v>43364</v>
      </c>
      <c r="E299" s="8" t="s">
        <v>38</v>
      </c>
      <c r="F299" t="s">
        <v>319</v>
      </c>
      <c r="G299" t="s">
        <v>17</v>
      </c>
      <c r="H299" t="s">
        <v>18</v>
      </c>
      <c r="I299">
        <v>2015</v>
      </c>
      <c r="K299" s="4">
        <v>666</v>
      </c>
      <c r="L299" s="3" t="s">
        <v>1446</v>
      </c>
      <c r="M299" s="4">
        <v>2018</v>
      </c>
      <c r="N299" s="4">
        <f>Table1[[#This Row],[Column33]]-Table1[[#This Row],[Year Founded]]</f>
        <v>3</v>
      </c>
      <c r="O299" s="3">
        <f t="shared" si="4"/>
        <v>0.66600000000000004</v>
      </c>
      <c r="P299" s="9">
        <f>Table1[[#This Row],[Valuation in billions]]/Table1[[#This Row],[Funding in billion]]</f>
        <v>4.5045045045045047</v>
      </c>
      <c r="Q299" t="s">
        <v>1680</v>
      </c>
      <c r="R299" t="s">
        <v>1458</v>
      </c>
      <c r="S299" t="s">
        <v>1633</v>
      </c>
    </row>
    <row r="300" spans="1:19" x14ac:dyDescent="0.25">
      <c r="A300" t="s">
        <v>479</v>
      </c>
      <c r="B300" s="4">
        <v>3</v>
      </c>
      <c r="C300" s="5">
        <v>44377</v>
      </c>
      <c r="D300" s="1">
        <v>44377</v>
      </c>
      <c r="E300" s="8" t="s">
        <v>143</v>
      </c>
      <c r="F300" t="s">
        <v>82</v>
      </c>
      <c r="G300" t="s">
        <v>83</v>
      </c>
      <c r="H300" t="s">
        <v>28</v>
      </c>
      <c r="I300">
        <v>2019</v>
      </c>
      <c r="K300" s="4">
        <v>468</v>
      </c>
      <c r="L300" s="3" t="s">
        <v>1446</v>
      </c>
      <c r="M300" s="4">
        <v>2021</v>
      </c>
      <c r="N300" s="4">
        <f>Table1[[#This Row],[Column33]]-Table1[[#This Row],[Year Founded]]</f>
        <v>2</v>
      </c>
      <c r="O300" s="3">
        <f t="shared" si="4"/>
        <v>0.46800000000000003</v>
      </c>
      <c r="P300" s="9">
        <f>Table1[[#This Row],[Valuation in billions]]/Table1[[#This Row],[Funding in billion]]</f>
        <v>6.4102564102564097</v>
      </c>
      <c r="Q300" t="s">
        <v>1935</v>
      </c>
      <c r="R300" t="s">
        <v>1509</v>
      </c>
      <c r="S300" t="s">
        <v>1936</v>
      </c>
    </row>
    <row r="301" spans="1:19" x14ac:dyDescent="0.25">
      <c r="A301" t="s">
        <v>480</v>
      </c>
      <c r="B301" s="4">
        <v>3</v>
      </c>
      <c r="C301" s="5">
        <v>42108</v>
      </c>
      <c r="D301" s="1">
        <v>42108</v>
      </c>
      <c r="E301" s="8" t="s">
        <v>135</v>
      </c>
      <c r="F301" t="s">
        <v>331</v>
      </c>
      <c r="G301" t="s">
        <v>17</v>
      </c>
      <c r="H301" t="s">
        <v>18</v>
      </c>
      <c r="I301">
        <v>2013</v>
      </c>
      <c r="K301" s="4">
        <v>558</v>
      </c>
      <c r="L301" s="3" t="s">
        <v>1446</v>
      </c>
      <c r="M301" s="4">
        <v>2015</v>
      </c>
      <c r="N301" s="4">
        <f>Table1[[#This Row],[Column33]]-Table1[[#This Row],[Year Founded]]</f>
        <v>2</v>
      </c>
      <c r="O301" s="3">
        <f t="shared" si="4"/>
        <v>0.55800000000000005</v>
      </c>
      <c r="P301" s="9">
        <f>Table1[[#This Row],[Valuation in billions]]/Table1[[#This Row],[Funding in billion]]</f>
        <v>5.376344086021505</v>
      </c>
      <c r="Q301" t="s">
        <v>1937</v>
      </c>
      <c r="R301" t="s">
        <v>1938</v>
      </c>
      <c r="S301" t="s">
        <v>1939</v>
      </c>
    </row>
    <row r="302" spans="1:19" x14ac:dyDescent="0.25">
      <c r="A302" t="s">
        <v>481</v>
      </c>
      <c r="B302" s="4">
        <v>3</v>
      </c>
      <c r="C302" s="5">
        <v>44329</v>
      </c>
      <c r="D302" s="1">
        <v>44329</v>
      </c>
      <c r="E302" s="8" t="s">
        <v>53</v>
      </c>
      <c r="F302" t="s">
        <v>24</v>
      </c>
      <c r="G302" t="s">
        <v>17</v>
      </c>
      <c r="H302" t="s">
        <v>18</v>
      </c>
      <c r="I302">
        <v>2015</v>
      </c>
      <c r="K302" s="4">
        <v>461</v>
      </c>
      <c r="L302" s="3" t="s">
        <v>1446</v>
      </c>
      <c r="M302" s="4">
        <v>2021</v>
      </c>
      <c r="N302" s="4">
        <f>Table1[[#This Row],[Column33]]-Table1[[#This Row],[Year Founded]]</f>
        <v>6</v>
      </c>
      <c r="O302" s="3">
        <f t="shared" si="4"/>
        <v>0.46100000000000002</v>
      </c>
      <c r="P302" s="9">
        <f>Table1[[#This Row],[Valuation in billions]]/Table1[[#This Row],[Funding in billion]]</f>
        <v>6.5075921908893708</v>
      </c>
      <c r="Q302" t="s">
        <v>1459</v>
      </c>
      <c r="R302" t="s">
        <v>1469</v>
      </c>
      <c r="S302" t="s">
        <v>1940</v>
      </c>
    </row>
    <row r="303" spans="1:19" x14ac:dyDescent="0.25">
      <c r="A303" t="s">
        <v>482</v>
      </c>
      <c r="B303" s="4">
        <v>3</v>
      </c>
      <c r="C303" s="5">
        <v>43452</v>
      </c>
      <c r="D303" s="1">
        <v>43452</v>
      </c>
      <c r="E303" s="8" t="s">
        <v>10</v>
      </c>
      <c r="F303" t="s">
        <v>483</v>
      </c>
      <c r="G303" t="s">
        <v>36</v>
      </c>
      <c r="H303" t="s">
        <v>28</v>
      </c>
      <c r="I303">
        <v>2016</v>
      </c>
      <c r="K303" s="4">
        <v>682</v>
      </c>
      <c r="L303" s="3" t="s">
        <v>1446</v>
      </c>
      <c r="M303" s="4">
        <v>2018</v>
      </c>
      <c r="N303" s="4">
        <f>Table1[[#This Row],[Column33]]-Table1[[#This Row],[Year Founded]]</f>
        <v>2</v>
      </c>
      <c r="O303" s="3">
        <f t="shared" si="4"/>
        <v>0.68200000000000005</v>
      </c>
      <c r="P303" s="9">
        <f>Table1[[#This Row],[Valuation in billions]]/Table1[[#This Row],[Funding in billion]]</f>
        <v>4.3988269794721404</v>
      </c>
      <c r="Q303" t="s">
        <v>1941</v>
      </c>
      <c r="R303" t="s">
        <v>1931</v>
      </c>
      <c r="S303" t="s">
        <v>1732</v>
      </c>
    </row>
    <row r="304" spans="1:19" x14ac:dyDescent="0.25">
      <c r="A304" t="s">
        <v>484</v>
      </c>
      <c r="B304" s="4">
        <v>3</v>
      </c>
      <c r="C304" s="5">
        <v>43956</v>
      </c>
      <c r="D304" s="1">
        <v>43956</v>
      </c>
      <c r="E304" s="8" t="s">
        <v>53</v>
      </c>
      <c r="F304" t="s">
        <v>485</v>
      </c>
      <c r="G304" t="s">
        <v>154</v>
      </c>
      <c r="H304" t="s">
        <v>18</v>
      </c>
      <c r="I304">
        <v>2015</v>
      </c>
      <c r="K304" s="4">
        <v>483</v>
      </c>
      <c r="L304" s="3" t="s">
        <v>1446</v>
      </c>
      <c r="M304" s="4">
        <v>2020</v>
      </c>
      <c r="N304" s="4">
        <f>Table1[[#This Row],[Column33]]-Table1[[#This Row],[Year Founded]]</f>
        <v>5</v>
      </c>
      <c r="O304" s="3">
        <f t="shared" si="4"/>
        <v>0.48299999999999998</v>
      </c>
      <c r="P304" s="9">
        <f>Table1[[#This Row],[Valuation in billions]]/Table1[[#This Row],[Funding in billion]]</f>
        <v>6.2111801242236027</v>
      </c>
      <c r="Q304" t="s">
        <v>1942</v>
      </c>
      <c r="R304" t="s">
        <v>1943</v>
      </c>
      <c r="S304" t="s">
        <v>1503</v>
      </c>
    </row>
    <row r="305" spans="1:19" x14ac:dyDescent="0.25">
      <c r="A305" t="s">
        <v>486</v>
      </c>
      <c r="B305" s="4">
        <v>3</v>
      </c>
      <c r="C305" s="5">
        <v>44432</v>
      </c>
      <c r="D305" s="1">
        <v>44432</v>
      </c>
      <c r="E305" s="8" t="s">
        <v>23</v>
      </c>
      <c r="F305" t="s">
        <v>153</v>
      </c>
      <c r="G305" t="s">
        <v>154</v>
      </c>
      <c r="H305" t="s">
        <v>18</v>
      </c>
      <c r="I305">
        <v>2014</v>
      </c>
      <c r="K305" s="4">
        <v>299</v>
      </c>
      <c r="L305" s="3" t="s">
        <v>1446</v>
      </c>
      <c r="M305" s="4">
        <v>2021</v>
      </c>
      <c r="N305" s="4">
        <f>Table1[[#This Row],[Column33]]-Table1[[#This Row],[Year Founded]]</f>
        <v>7</v>
      </c>
      <c r="O305" s="3">
        <f t="shared" si="4"/>
        <v>0.29899999999999999</v>
      </c>
      <c r="P305" s="9">
        <f>Table1[[#This Row],[Valuation in billions]]/Table1[[#This Row],[Funding in billion]]</f>
        <v>10.033444816053512</v>
      </c>
      <c r="Q305" t="s">
        <v>1944</v>
      </c>
      <c r="R305" t="s">
        <v>1945</v>
      </c>
      <c r="S305" t="s">
        <v>1946</v>
      </c>
    </row>
    <row r="306" spans="1:19" x14ac:dyDescent="0.25">
      <c r="A306" t="s">
        <v>487</v>
      </c>
      <c r="B306" s="4">
        <v>3</v>
      </c>
      <c r="C306" s="5">
        <v>44264</v>
      </c>
      <c r="D306" s="1">
        <v>44264</v>
      </c>
      <c r="E306" s="8" t="s">
        <v>23</v>
      </c>
      <c r="F306" t="s">
        <v>73</v>
      </c>
      <c r="G306" t="s">
        <v>17</v>
      </c>
      <c r="H306" t="s">
        <v>18</v>
      </c>
      <c r="I306">
        <v>2016</v>
      </c>
      <c r="K306" s="4">
        <v>326</v>
      </c>
      <c r="L306" s="3" t="s">
        <v>1446</v>
      </c>
      <c r="M306" s="4">
        <v>2021</v>
      </c>
      <c r="N306" s="4">
        <f>Table1[[#This Row],[Column33]]-Table1[[#This Row],[Year Founded]]</f>
        <v>5</v>
      </c>
      <c r="O306" s="3">
        <f t="shared" si="4"/>
        <v>0.32600000000000001</v>
      </c>
      <c r="P306" s="9">
        <f>Table1[[#This Row],[Valuation in billions]]/Table1[[#This Row],[Funding in billion]]</f>
        <v>9.2024539877300615</v>
      </c>
      <c r="Q306" t="s">
        <v>1665</v>
      </c>
      <c r="R306" t="s">
        <v>1624</v>
      </c>
      <c r="S306" t="s">
        <v>1947</v>
      </c>
    </row>
    <row r="307" spans="1:19" x14ac:dyDescent="0.25">
      <c r="A307" t="s">
        <v>488</v>
      </c>
      <c r="B307" s="4">
        <v>3</v>
      </c>
      <c r="C307" s="5">
        <v>44341</v>
      </c>
      <c r="D307" s="1">
        <v>44341</v>
      </c>
      <c r="E307" s="8" t="s">
        <v>30</v>
      </c>
      <c r="F307" t="s">
        <v>206</v>
      </c>
      <c r="G307" t="s">
        <v>207</v>
      </c>
      <c r="H307" t="s">
        <v>28</v>
      </c>
      <c r="I307">
        <v>2012</v>
      </c>
      <c r="K307" s="4">
        <v>812</v>
      </c>
      <c r="L307" s="3" t="s">
        <v>1446</v>
      </c>
      <c r="M307" s="4">
        <v>2021</v>
      </c>
      <c r="N307" s="4">
        <f>Table1[[#This Row],[Column33]]-Table1[[#This Row],[Year Founded]]</f>
        <v>9</v>
      </c>
      <c r="O307" s="3">
        <f t="shared" si="4"/>
        <v>0.81200000000000006</v>
      </c>
      <c r="P307" s="9">
        <f>Table1[[#This Row],[Valuation in billions]]/Table1[[#This Row],[Funding in billion]]</f>
        <v>3.694581280788177</v>
      </c>
      <c r="Q307" t="s">
        <v>1948</v>
      </c>
      <c r="R307" t="s">
        <v>1663</v>
      </c>
      <c r="S307" t="s">
        <v>1949</v>
      </c>
    </row>
    <row r="308" spans="1:19" x14ac:dyDescent="0.25">
      <c r="A308" t="s">
        <v>489</v>
      </c>
      <c r="B308" s="4">
        <v>3</v>
      </c>
      <c r="C308" s="5">
        <v>44420</v>
      </c>
      <c r="D308" s="1">
        <v>44420</v>
      </c>
      <c r="E308" s="8" t="s">
        <v>53</v>
      </c>
      <c r="F308" t="s">
        <v>147</v>
      </c>
      <c r="G308" t="s">
        <v>54</v>
      </c>
      <c r="H308" t="s">
        <v>13</v>
      </c>
      <c r="I308">
        <v>2010</v>
      </c>
      <c r="K308" s="4">
        <v>591</v>
      </c>
      <c r="L308" s="3" t="s">
        <v>1446</v>
      </c>
      <c r="M308" s="4">
        <v>2021</v>
      </c>
      <c r="N308" s="4">
        <f>Table1[[#This Row],[Column33]]-Table1[[#This Row],[Year Founded]]</f>
        <v>11</v>
      </c>
      <c r="O308" s="3">
        <f t="shared" si="4"/>
        <v>0.59099999999999997</v>
      </c>
      <c r="P308" s="9">
        <f>Table1[[#This Row],[Valuation in billions]]/Table1[[#This Row],[Funding in billion]]</f>
        <v>5.0761421319796955</v>
      </c>
      <c r="Q308" t="s">
        <v>1604</v>
      </c>
      <c r="R308" t="s">
        <v>1477</v>
      </c>
      <c r="S308" t="s">
        <v>1950</v>
      </c>
    </row>
    <row r="309" spans="1:19" x14ac:dyDescent="0.25">
      <c r="A309" t="s">
        <v>490</v>
      </c>
      <c r="B309" s="4">
        <v>3</v>
      </c>
      <c r="C309" s="5">
        <v>44246</v>
      </c>
      <c r="D309" s="1">
        <v>44246</v>
      </c>
      <c r="E309" s="8" t="s">
        <v>70</v>
      </c>
      <c r="F309" t="s">
        <v>24</v>
      </c>
      <c r="G309" t="s">
        <v>17</v>
      </c>
      <c r="H309" t="s">
        <v>18</v>
      </c>
      <c r="I309">
        <v>2014</v>
      </c>
      <c r="K309" s="4">
        <v>379</v>
      </c>
      <c r="L309" s="3" t="s">
        <v>1446</v>
      </c>
      <c r="M309" s="4">
        <v>2021</v>
      </c>
      <c r="N309" s="4">
        <f>Table1[[#This Row],[Column33]]-Table1[[#This Row],[Year Founded]]</f>
        <v>7</v>
      </c>
      <c r="O309" s="3">
        <f t="shared" si="4"/>
        <v>0.379</v>
      </c>
      <c r="P309" s="9">
        <f>Table1[[#This Row],[Valuation in billions]]/Table1[[#This Row],[Funding in billion]]</f>
        <v>7.9155672823218994</v>
      </c>
      <c r="Q309" t="s">
        <v>1951</v>
      </c>
      <c r="R309" t="s">
        <v>1952</v>
      </c>
      <c r="S309" t="s">
        <v>1555</v>
      </c>
    </row>
    <row r="310" spans="1:19" x14ac:dyDescent="0.25">
      <c r="A310" t="s">
        <v>491</v>
      </c>
      <c r="B310" s="4">
        <v>3</v>
      </c>
      <c r="C310" s="5">
        <v>44579</v>
      </c>
      <c r="D310" s="1">
        <v>44579</v>
      </c>
      <c r="E310" s="8" t="s">
        <v>30</v>
      </c>
      <c r="F310" t="s">
        <v>492</v>
      </c>
      <c r="G310" t="s">
        <v>17</v>
      </c>
      <c r="H310" t="s">
        <v>18</v>
      </c>
      <c r="I310">
        <v>2014</v>
      </c>
      <c r="K310" s="4">
        <v>334</v>
      </c>
      <c r="L310" s="3" t="s">
        <v>1446</v>
      </c>
      <c r="M310" s="4">
        <v>2022</v>
      </c>
      <c r="N310" s="4">
        <f>Table1[[#This Row],[Column33]]-Table1[[#This Row],[Year Founded]]</f>
        <v>8</v>
      </c>
      <c r="O310" s="3">
        <f t="shared" si="4"/>
        <v>0.33400000000000002</v>
      </c>
      <c r="P310" s="9">
        <f>Table1[[#This Row],[Valuation in billions]]/Table1[[#This Row],[Funding in billion]]</f>
        <v>8.9820359281437128</v>
      </c>
      <c r="Q310" t="s">
        <v>1490</v>
      </c>
      <c r="R310" t="s">
        <v>1460</v>
      </c>
      <c r="S310" t="s">
        <v>1633</v>
      </c>
    </row>
    <row r="311" spans="1:19" x14ac:dyDescent="0.25">
      <c r="A311" t="s">
        <v>493</v>
      </c>
      <c r="B311" s="4">
        <v>3</v>
      </c>
      <c r="C311" s="5">
        <v>44295</v>
      </c>
      <c r="D311" s="1">
        <v>44295</v>
      </c>
      <c r="E311" s="8" t="s">
        <v>20</v>
      </c>
      <c r="F311" t="s">
        <v>190</v>
      </c>
      <c r="G311" t="s">
        <v>17</v>
      </c>
      <c r="H311" t="s">
        <v>18</v>
      </c>
      <c r="I311">
        <v>2019</v>
      </c>
      <c r="K311" s="4">
        <v>399</v>
      </c>
      <c r="L311" s="3" t="s">
        <v>1446</v>
      </c>
      <c r="M311" s="4">
        <v>2021</v>
      </c>
      <c r="N311" s="4">
        <f>Table1[[#This Row],[Column33]]-Table1[[#This Row],[Year Founded]]</f>
        <v>2</v>
      </c>
      <c r="O311" s="3">
        <f t="shared" si="4"/>
        <v>0.39900000000000002</v>
      </c>
      <c r="P311" s="9">
        <f>Table1[[#This Row],[Valuation in billions]]/Table1[[#This Row],[Funding in billion]]</f>
        <v>7.518796992481203</v>
      </c>
      <c r="Q311" t="s">
        <v>1665</v>
      </c>
      <c r="R311" t="s">
        <v>1953</v>
      </c>
      <c r="S311" t="s">
        <v>1954</v>
      </c>
    </row>
    <row r="312" spans="1:19" x14ac:dyDescent="0.25">
      <c r="A312" t="s">
        <v>494</v>
      </c>
      <c r="B312" s="4">
        <v>3</v>
      </c>
      <c r="C312" s="5">
        <v>42276</v>
      </c>
      <c r="D312" s="1">
        <v>42276</v>
      </c>
      <c r="E312" s="8" t="s">
        <v>20</v>
      </c>
      <c r="F312" t="s">
        <v>24</v>
      </c>
      <c r="G312" t="s">
        <v>17</v>
      </c>
      <c r="H312" t="s">
        <v>18</v>
      </c>
      <c r="I312">
        <v>2008</v>
      </c>
      <c r="K312" s="4">
        <v>698</v>
      </c>
      <c r="L312" s="3" t="s">
        <v>1446</v>
      </c>
      <c r="M312" s="4">
        <v>2015</v>
      </c>
      <c r="N312" s="4">
        <f>Table1[[#This Row],[Column33]]-Table1[[#This Row],[Year Founded]]</f>
        <v>7</v>
      </c>
      <c r="O312" s="3">
        <f t="shared" si="4"/>
        <v>0.69799999999999995</v>
      </c>
      <c r="P312" s="9">
        <f>Table1[[#This Row],[Valuation in billions]]/Table1[[#This Row],[Funding in billion]]</f>
        <v>4.2979942693409745</v>
      </c>
      <c r="Q312" t="s">
        <v>1955</v>
      </c>
      <c r="R312" t="s">
        <v>1460</v>
      </c>
      <c r="S312" t="s">
        <v>1956</v>
      </c>
    </row>
    <row r="313" spans="1:19" x14ac:dyDescent="0.25">
      <c r="A313" t="s">
        <v>495</v>
      </c>
      <c r="B313" s="4">
        <v>3</v>
      </c>
      <c r="C313" s="5">
        <v>43605</v>
      </c>
      <c r="D313" s="1">
        <v>43605</v>
      </c>
      <c r="E313" s="8" t="s">
        <v>38</v>
      </c>
      <c r="F313" t="s">
        <v>496</v>
      </c>
      <c r="G313" t="s">
        <v>17</v>
      </c>
      <c r="H313" t="s">
        <v>18</v>
      </c>
      <c r="I313">
        <v>2014</v>
      </c>
      <c r="K313" s="4">
        <v>483</v>
      </c>
      <c r="L313" s="3" t="s">
        <v>1446</v>
      </c>
      <c r="M313" s="4">
        <v>2019</v>
      </c>
      <c r="N313" s="4">
        <f>Table1[[#This Row],[Column33]]-Table1[[#This Row],[Year Founded]]</f>
        <v>5</v>
      </c>
      <c r="O313" s="3">
        <f t="shared" si="4"/>
        <v>0.48299999999999998</v>
      </c>
      <c r="P313" s="9">
        <f>Table1[[#This Row],[Valuation in billions]]/Table1[[#This Row],[Funding in billion]]</f>
        <v>6.2111801242236027</v>
      </c>
      <c r="Q313" t="s">
        <v>363</v>
      </c>
      <c r="R313" t="s">
        <v>1773</v>
      </c>
      <c r="S313" t="s">
        <v>1505</v>
      </c>
    </row>
    <row r="314" spans="1:19" x14ac:dyDescent="0.25">
      <c r="A314" t="s">
        <v>497</v>
      </c>
      <c r="B314" s="4">
        <v>3</v>
      </c>
      <c r="C314" s="5">
        <v>44407</v>
      </c>
      <c r="D314" s="1">
        <v>44407</v>
      </c>
      <c r="E314" s="8" t="s">
        <v>23</v>
      </c>
      <c r="F314" t="s">
        <v>498</v>
      </c>
      <c r="G314" t="s">
        <v>54</v>
      </c>
      <c r="H314" t="s">
        <v>13</v>
      </c>
      <c r="I314">
        <v>2018</v>
      </c>
      <c r="K314" s="4">
        <v>600</v>
      </c>
      <c r="L314" s="3" t="s">
        <v>1446</v>
      </c>
      <c r="M314" s="4">
        <v>2021</v>
      </c>
      <c r="N314" s="4">
        <f>Table1[[#This Row],[Column33]]-Table1[[#This Row],[Year Founded]]</f>
        <v>3</v>
      </c>
      <c r="O314" s="3">
        <f t="shared" si="4"/>
        <v>0.6</v>
      </c>
      <c r="P314" s="9">
        <f>Table1[[#This Row],[Valuation in billions]]/Table1[[#This Row],[Funding in billion]]</f>
        <v>5</v>
      </c>
      <c r="Q314" t="s">
        <v>273</v>
      </c>
      <c r="R314" t="s">
        <v>1484</v>
      </c>
      <c r="S314" t="s">
        <v>1957</v>
      </c>
    </row>
    <row r="315" spans="1:19" x14ac:dyDescent="0.25">
      <c r="A315" t="s">
        <v>499</v>
      </c>
      <c r="B315" s="4">
        <v>3</v>
      </c>
      <c r="C315" s="5">
        <v>44428</v>
      </c>
      <c r="D315" s="1">
        <v>44428</v>
      </c>
      <c r="E315" s="8" t="s">
        <v>23</v>
      </c>
      <c r="F315" t="s">
        <v>500</v>
      </c>
      <c r="G315" t="s">
        <v>17</v>
      </c>
      <c r="H315" t="s">
        <v>18</v>
      </c>
      <c r="I315">
        <v>2012</v>
      </c>
      <c r="K315" s="4">
        <v>551</v>
      </c>
      <c r="L315" s="3" t="s">
        <v>1446</v>
      </c>
      <c r="M315" s="4">
        <v>2021</v>
      </c>
      <c r="N315" s="4">
        <f>Table1[[#This Row],[Column33]]-Table1[[#This Row],[Year Founded]]</f>
        <v>9</v>
      </c>
      <c r="O315" s="3">
        <f t="shared" si="4"/>
        <v>0.55100000000000005</v>
      </c>
      <c r="P315" s="9">
        <f>Table1[[#This Row],[Valuation in billions]]/Table1[[#This Row],[Funding in billion]]</f>
        <v>5.4446460980036298</v>
      </c>
      <c r="Q315" t="s">
        <v>1958</v>
      </c>
      <c r="R315" t="s">
        <v>1959</v>
      </c>
      <c r="S315" t="s">
        <v>1586</v>
      </c>
    </row>
    <row r="316" spans="1:19" x14ac:dyDescent="0.25">
      <c r="A316" t="s">
        <v>501</v>
      </c>
      <c r="B316" s="4">
        <v>3</v>
      </c>
      <c r="C316" s="5">
        <v>44531</v>
      </c>
      <c r="D316" s="1">
        <v>44531</v>
      </c>
      <c r="E316" s="8" t="s">
        <v>20</v>
      </c>
      <c r="F316" t="s">
        <v>140</v>
      </c>
      <c r="G316" t="s">
        <v>103</v>
      </c>
      <c r="H316" t="s">
        <v>28</v>
      </c>
      <c r="I316">
        <v>2021</v>
      </c>
      <c r="K316" s="4">
        <v>1</v>
      </c>
      <c r="L316" s="3" t="s">
        <v>1445</v>
      </c>
      <c r="M316" s="4">
        <v>2021</v>
      </c>
      <c r="N316" s="4">
        <f>Table1[[#This Row],[Column33]]-Table1[[#This Row],[Year Founded]]</f>
        <v>0</v>
      </c>
      <c r="O316" s="3">
        <f t="shared" si="4"/>
        <v>1</v>
      </c>
      <c r="P316" s="9">
        <f>Table1[[#This Row],[Valuation in billions]]/Table1[[#This Row],[Funding in billion]]</f>
        <v>3</v>
      </c>
      <c r="Q316" t="s">
        <v>1960</v>
      </c>
      <c r="R316" t="s">
        <v>1816</v>
      </c>
      <c r="S316" t="s">
        <v>1694</v>
      </c>
    </row>
    <row r="317" spans="1:19" x14ac:dyDescent="0.25">
      <c r="A317" t="s">
        <v>502</v>
      </c>
      <c r="B317" s="4">
        <v>3</v>
      </c>
      <c r="C317" s="5">
        <v>44404</v>
      </c>
      <c r="D317" s="1">
        <v>44404</v>
      </c>
      <c r="E317" s="8" t="s">
        <v>87</v>
      </c>
      <c r="F317" t="s">
        <v>181</v>
      </c>
      <c r="G317" t="s">
        <v>17</v>
      </c>
      <c r="H317" t="s">
        <v>18</v>
      </c>
      <c r="I317">
        <v>2016</v>
      </c>
      <c r="K317" s="4">
        <v>665</v>
      </c>
      <c r="L317" s="3" t="s">
        <v>1446</v>
      </c>
      <c r="M317" s="4">
        <v>2021</v>
      </c>
      <c r="N317" s="4">
        <f>Table1[[#This Row],[Column33]]-Table1[[#This Row],[Year Founded]]</f>
        <v>5</v>
      </c>
      <c r="O317" s="3">
        <f t="shared" si="4"/>
        <v>0.66500000000000004</v>
      </c>
      <c r="P317" s="9">
        <f>Table1[[#This Row],[Valuation in billions]]/Table1[[#This Row],[Funding in billion]]</f>
        <v>4.511278195488722</v>
      </c>
      <c r="Q317" t="s">
        <v>1815</v>
      </c>
      <c r="R317" t="s">
        <v>1779</v>
      </c>
      <c r="S317" t="s">
        <v>1916</v>
      </c>
    </row>
    <row r="318" spans="1:19" x14ac:dyDescent="0.25">
      <c r="A318" t="s">
        <v>503</v>
      </c>
      <c r="B318" s="4">
        <v>3</v>
      </c>
      <c r="C318" s="5">
        <v>44342</v>
      </c>
      <c r="D318" s="1">
        <v>44342</v>
      </c>
      <c r="E318" s="8" t="s">
        <v>23</v>
      </c>
      <c r="F318" t="s">
        <v>24</v>
      </c>
      <c r="G318" t="s">
        <v>17</v>
      </c>
      <c r="H318" t="s">
        <v>18</v>
      </c>
      <c r="I318">
        <v>2017</v>
      </c>
      <c r="K318" s="4">
        <v>628</v>
      </c>
      <c r="L318" s="3" t="s">
        <v>1446</v>
      </c>
      <c r="M318" s="4">
        <v>2021</v>
      </c>
      <c r="N318" s="4">
        <f>Table1[[#This Row],[Column33]]-Table1[[#This Row],[Year Founded]]</f>
        <v>4</v>
      </c>
      <c r="O318" s="3">
        <f t="shared" si="4"/>
        <v>0.628</v>
      </c>
      <c r="P318" s="9">
        <f>Table1[[#This Row],[Valuation in billions]]/Table1[[#This Row],[Funding in billion]]</f>
        <v>4.7770700636942678</v>
      </c>
      <c r="Q318" t="s">
        <v>1850</v>
      </c>
      <c r="R318" t="s">
        <v>1465</v>
      </c>
      <c r="S318" t="s">
        <v>1961</v>
      </c>
    </row>
    <row r="319" spans="1:19" x14ac:dyDescent="0.25">
      <c r="A319" t="s">
        <v>504</v>
      </c>
      <c r="B319" s="4">
        <v>3</v>
      </c>
      <c r="C319" s="5">
        <v>44280</v>
      </c>
      <c r="D319" s="1">
        <v>44280</v>
      </c>
      <c r="E319" s="8" t="s">
        <v>20</v>
      </c>
      <c r="F319" t="s">
        <v>140</v>
      </c>
      <c r="G319" t="s">
        <v>103</v>
      </c>
      <c r="H319" t="s">
        <v>28</v>
      </c>
      <c r="I319">
        <v>2020</v>
      </c>
      <c r="K319" s="4">
        <v>1</v>
      </c>
      <c r="L319" s="3" t="s">
        <v>1445</v>
      </c>
      <c r="M319" s="4">
        <v>2021</v>
      </c>
      <c r="N319" s="4">
        <f>Table1[[#This Row],[Column33]]-Table1[[#This Row],[Year Founded]]</f>
        <v>1</v>
      </c>
      <c r="O319" s="3">
        <f t="shared" si="4"/>
        <v>1</v>
      </c>
      <c r="P319" s="9">
        <f>Table1[[#This Row],[Valuation in billions]]/Table1[[#This Row],[Funding in billion]]</f>
        <v>3</v>
      </c>
      <c r="Q319" t="s">
        <v>1531</v>
      </c>
      <c r="R319" t="s">
        <v>1962</v>
      </c>
      <c r="S319" t="s">
        <v>1465</v>
      </c>
    </row>
    <row r="320" spans="1:19" x14ac:dyDescent="0.25">
      <c r="A320" t="s">
        <v>505</v>
      </c>
      <c r="B320" s="4">
        <v>3</v>
      </c>
      <c r="C320" s="5">
        <v>43837</v>
      </c>
      <c r="D320" s="1">
        <v>43837</v>
      </c>
      <c r="E320" s="8" t="s">
        <v>23</v>
      </c>
      <c r="F320" t="s">
        <v>506</v>
      </c>
      <c r="G320" t="s">
        <v>17</v>
      </c>
      <c r="H320" t="s">
        <v>18</v>
      </c>
      <c r="I320">
        <v>2006</v>
      </c>
      <c r="K320" s="4">
        <v>475</v>
      </c>
      <c r="L320" s="3" t="s">
        <v>1446</v>
      </c>
      <c r="M320" s="4">
        <v>2020</v>
      </c>
      <c r="N320" s="4">
        <f>Table1[[#This Row],[Column33]]-Table1[[#This Row],[Year Founded]]</f>
        <v>14</v>
      </c>
      <c r="O320" s="3">
        <f t="shared" si="4"/>
        <v>0.47499999999999998</v>
      </c>
      <c r="P320" s="9">
        <f>Table1[[#This Row],[Valuation in billions]]/Table1[[#This Row],[Funding in billion]]</f>
        <v>6.3157894736842106</v>
      </c>
      <c r="Q320" t="s">
        <v>1963</v>
      </c>
      <c r="R320" t="s">
        <v>1736</v>
      </c>
      <c r="S320" t="s">
        <v>1560</v>
      </c>
    </row>
    <row r="321" spans="1:19" x14ac:dyDescent="0.25">
      <c r="A321" t="s">
        <v>507</v>
      </c>
      <c r="B321" s="4">
        <v>3</v>
      </c>
      <c r="C321" s="5">
        <v>43833</v>
      </c>
      <c r="D321" s="1">
        <v>43833</v>
      </c>
      <c r="E321" s="8" t="s">
        <v>20</v>
      </c>
      <c r="F321" t="s">
        <v>269</v>
      </c>
      <c r="G321" t="s">
        <v>270</v>
      </c>
      <c r="H321" t="s">
        <v>265</v>
      </c>
      <c r="I321">
        <v>2018</v>
      </c>
      <c r="K321" s="4">
        <v>788</v>
      </c>
      <c r="L321" s="3" t="s">
        <v>1446</v>
      </c>
      <c r="M321" s="4">
        <v>2020</v>
      </c>
      <c r="N321" s="4">
        <f>Table1[[#This Row],[Column33]]-Table1[[#This Row],[Year Founded]]</f>
        <v>2</v>
      </c>
      <c r="O321" s="3">
        <f t="shared" si="4"/>
        <v>0.78800000000000003</v>
      </c>
      <c r="P321" s="9">
        <f>Table1[[#This Row],[Valuation in billions]]/Table1[[#This Row],[Funding in billion]]</f>
        <v>3.8071065989847712</v>
      </c>
      <c r="Q321" t="s">
        <v>1964</v>
      </c>
      <c r="R321" t="s">
        <v>1478</v>
      </c>
      <c r="S321" t="s">
        <v>1965</v>
      </c>
    </row>
    <row r="322" spans="1:19" x14ac:dyDescent="0.25">
      <c r="A322" t="s">
        <v>508</v>
      </c>
      <c r="B322" s="4">
        <v>3</v>
      </c>
      <c r="C322" s="5">
        <v>44425</v>
      </c>
      <c r="D322" s="1">
        <v>44425</v>
      </c>
      <c r="E322" s="8" t="s">
        <v>20</v>
      </c>
      <c r="F322" t="s">
        <v>269</v>
      </c>
      <c r="G322" t="s">
        <v>270</v>
      </c>
      <c r="H322" t="s">
        <v>265</v>
      </c>
      <c r="I322">
        <v>2011</v>
      </c>
      <c r="K322" s="4">
        <v>628</v>
      </c>
      <c r="L322" s="3" t="s">
        <v>1446</v>
      </c>
      <c r="M322" s="4">
        <v>2021</v>
      </c>
      <c r="N322" s="4">
        <f>Table1[[#This Row],[Column33]]-Table1[[#This Row],[Year Founded]]</f>
        <v>10</v>
      </c>
      <c r="O322" s="3">
        <f t="shared" si="4"/>
        <v>0.628</v>
      </c>
      <c r="P322" s="9">
        <f>Table1[[#This Row],[Valuation in billions]]/Table1[[#This Row],[Funding in billion]]</f>
        <v>4.7770700636942678</v>
      </c>
      <c r="Q322" t="s">
        <v>1731</v>
      </c>
      <c r="R322" t="s">
        <v>1536</v>
      </c>
      <c r="S322" t="s">
        <v>1586</v>
      </c>
    </row>
    <row r="323" spans="1:19" x14ac:dyDescent="0.25">
      <c r="A323" t="s">
        <v>509</v>
      </c>
      <c r="B323" s="4">
        <v>3</v>
      </c>
      <c r="C323" s="5">
        <v>43347</v>
      </c>
      <c r="D323" s="1">
        <v>43347</v>
      </c>
      <c r="E323" s="8" t="s">
        <v>38</v>
      </c>
      <c r="F323" t="s">
        <v>781</v>
      </c>
      <c r="G323" t="s">
        <v>54</v>
      </c>
      <c r="H323" t="s">
        <v>13</v>
      </c>
      <c r="I323">
        <v>2016</v>
      </c>
      <c r="K323" s="4">
        <v>1</v>
      </c>
      <c r="L323" s="3" t="s">
        <v>1445</v>
      </c>
      <c r="M323" s="4">
        <v>2018</v>
      </c>
      <c r="N323" s="4">
        <f>Table1[[#This Row],[Column33]]-Table1[[#This Row],[Year Founded]]</f>
        <v>2</v>
      </c>
      <c r="O323" s="3">
        <f t="shared" ref="O323:O386" si="5">IF(L323="B",K323,K323/1000)</f>
        <v>1</v>
      </c>
      <c r="P323" s="9">
        <f>Table1[[#This Row],[Valuation in billions]]/Table1[[#This Row],[Funding in billion]]</f>
        <v>3</v>
      </c>
      <c r="Q323" t="s">
        <v>1526</v>
      </c>
      <c r="R323" t="s">
        <v>1555</v>
      </c>
      <c r="S323" t="s">
        <v>1966</v>
      </c>
    </row>
    <row r="324" spans="1:19" x14ac:dyDescent="0.25">
      <c r="A324" t="s">
        <v>510</v>
      </c>
      <c r="B324" s="4">
        <v>3</v>
      </c>
      <c r="C324" s="5">
        <v>43738</v>
      </c>
      <c r="D324" s="1">
        <v>43738</v>
      </c>
      <c r="E324" s="8" t="s">
        <v>30</v>
      </c>
      <c r="F324" t="s">
        <v>511</v>
      </c>
      <c r="G324" t="s">
        <v>17</v>
      </c>
      <c r="H324" t="s">
        <v>18</v>
      </c>
      <c r="I324">
        <v>2014</v>
      </c>
      <c r="K324" s="4">
        <v>722</v>
      </c>
      <c r="L324" s="3" t="s">
        <v>1446</v>
      </c>
      <c r="M324" s="4">
        <v>2019</v>
      </c>
      <c r="N324" s="4">
        <f>Table1[[#This Row],[Column33]]-Table1[[#This Row],[Year Founded]]</f>
        <v>5</v>
      </c>
      <c r="O324" s="3">
        <f t="shared" si="5"/>
        <v>0.72199999999999998</v>
      </c>
      <c r="P324" s="9">
        <f>Table1[[#This Row],[Valuation in billions]]/Table1[[#This Row],[Funding in billion]]</f>
        <v>4.1551246537396125</v>
      </c>
      <c r="Q324" t="s">
        <v>1452</v>
      </c>
      <c r="R324" t="s">
        <v>1967</v>
      </c>
      <c r="S324" t="s">
        <v>1968</v>
      </c>
    </row>
    <row r="325" spans="1:19" x14ac:dyDescent="0.25">
      <c r="A325" t="s">
        <v>512</v>
      </c>
      <c r="B325" s="4">
        <v>3</v>
      </c>
      <c r="C325" s="5">
        <v>44307</v>
      </c>
      <c r="D325" s="1">
        <v>44307</v>
      </c>
      <c r="E325" s="8" t="s">
        <v>30</v>
      </c>
      <c r="F325" t="s">
        <v>164</v>
      </c>
      <c r="G325" t="s">
        <v>17</v>
      </c>
      <c r="H325" t="s">
        <v>18</v>
      </c>
      <c r="I325">
        <v>2003</v>
      </c>
      <c r="K325" s="4">
        <v>360</v>
      </c>
      <c r="L325" s="3" t="s">
        <v>1446</v>
      </c>
      <c r="M325" s="4">
        <v>2021</v>
      </c>
      <c r="N325" s="4">
        <f>Table1[[#This Row],[Column33]]-Table1[[#This Row],[Year Founded]]</f>
        <v>18</v>
      </c>
      <c r="O325" s="3">
        <f t="shared" si="5"/>
        <v>0.36</v>
      </c>
      <c r="P325" s="9">
        <f>Table1[[#This Row],[Valuation in billions]]/Table1[[#This Row],[Funding in billion]]</f>
        <v>8.3333333333333339</v>
      </c>
      <c r="Q325" t="s">
        <v>1969</v>
      </c>
      <c r="R325" t="s">
        <v>1970</v>
      </c>
      <c r="S325" t="s">
        <v>1605</v>
      </c>
    </row>
    <row r="326" spans="1:19" x14ac:dyDescent="0.25">
      <c r="A326" t="s">
        <v>513</v>
      </c>
      <c r="B326" s="4">
        <v>3</v>
      </c>
      <c r="C326" s="5">
        <v>42493</v>
      </c>
      <c r="D326" s="1">
        <v>42493</v>
      </c>
      <c r="E326" s="8" t="s">
        <v>53</v>
      </c>
      <c r="F326" t="s">
        <v>112</v>
      </c>
      <c r="G326" t="s">
        <v>17</v>
      </c>
      <c r="H326" t="s">
        <v>18</v>
      </c>
      <c r="I326">
        <v>2007</v>
      </c>
      <c r="K326" s="4">
        <v>500</v>
      </c>
      <c r="L326" s="3" t="s">
        <v>1446</v>
      </c>
      <c r="M326" s="4">
        <v>2016</v>
      </c>
      <c r="N326" s="4">
        <f>Table1[[#This Row],[Column33]]-Table1[[#This Row],[Year Founded]]</f>
        <v>9</v>
      </c>
      <c r="O326" s="3">
        <f t="shared" si="5"/>
        <v>0.5</v>
      </c>
      <c r="P326" s="9">
        <f>Table1[[#This Row],[Valuation in billions]]/Table1[[#This Row],[Funding in billion]]</f>
        <v>6</v>
      </c>
      <c r="Q326" t="s">
        <v>514</v>
      </c>
    </row>
    <row r="327" spans="1:19" x14ac:dyDescent="0.25">
      <c r="A327" t="s">
        <v>515</v>
      </c>
      <c r="B327" s="4">
        <v>3</v>
      </c>
      <c r="C327" s="5">
        <v>44368</v>
      </c>
      <c r="D327" s="1">
        <v>44368</v>
      </c>
      <c r="E327" s="8" t="s">
        <v>23</v>
      </c>
      <c r="F327" t="s">
        <v>120</v>
      </c>
      <c r="G327" t="s">
        <v>120</v>
      </c>
      <c r="H327" t="s">
        <v>13</v>
      </c>
      <c r="I327">
        <v>2015</v>
      </c>
      <c r="K327" s="4">
        <v>328</v>
      </c>
      <c r="L327" s="3" t="s">
        <v>1446</v>
      </c>
      <c r="M327" s="4">
        <v>2021</v>
      </c>
      <c r="N327" s="4">
        <f>Table1[[#This Row],[Column33]]-Table1[[#This Row],[Year Founded]]</f>
        <v>6</v>
      </c>
      <c r="O327" s="3">
        <f t="shared" si="5"/>
        <v>0.32800000000000001</v>
      </c>
      <c r="P327" s="9">
        <f>Table1[[#This Row],[Valuation in billions]]/Table1[[#This Row],[Funding in billion]]</f>
        <v>9.1463414634146343</v>
      </c>
      <c r="Q327" t="s">
        <v>41</v>
      </c>
      <c r="R327" t="s">
        <v>1971</v>
      </c>
      <c r="S327" t="s">
        <v>1584</v>
      </c>
    </row>
    <row r="328" spans="1:19" x14ac:dyDescent="0.25">
      <c r="A328" t="s">
        <v>516</v>
      </c>
      <c r="B328" s="4">
        <v>3</v>
      </c>
      <c r="C328" s="5">
        <v>44545</v>
      </c>
      <c r="D328" s="1">
        <v>44545</v>
      </c>
      <c r="E328" s="8" t="s">
        <v>23</v>
      </c>
      <c r="F328" t="s">
        <v>24</v>
      </c>
      <c r="G328" t="s">
        <v>17</v>
      </c>
      <c r="H328" t="s">
        <v>18</v>
      </c>
      <c r="I328">
        <v>2017</v>
      </c>
      <c r="K328" s="4">
        <v>487</v>
      </c>
      <c r="L328" s="3" t="s">
        <v>1446</v>
      </c>
      <c r="M328" s="4">
        <v>2021</v>
      </c>
      <c r="N328" s="4">
        <f>Table1[[#This Row],[Column33]]-Table1[[#This Row],[Year Founded]]</f>
        <v>4</v>
      </c>
      <c r="O328" s="3">
        <f t="shared" si="5"/>
        <v>0.48699999999999999</v>
      </c>
      <c r="P328" s="9">
        <f>Table1[[#This Row],[Valuation in billions]]/Table1[[#This Row],[Funding in billion]]</f>
        <v>6.1601642710472282</v>
      </c>
      <c r="Q328" t="s">
        <v>1468</v>
      </c>
      <c r="R328" t="s">
        <v>1946</v>
      </c>
      <c r="S328" t="s">
        <v>1783</v>
      </c>
    </row>
    <row r="329" spans="1:19" x14ac:dyDescent="0.25">
      <c r="A329" t="s">
        <v>517</v>
      </c>
      <c r="B329" s="4">
        <v>3</v>
      </c>
      <c r="C329" s="5">
        <v>44266</v>
      </c>
      <c r="D329" s="1">
        <v>44266</v>
      </c>
      <c r="E329" s="8" t="s">
        <v>23</v>
      </c>
      <c r="F329" t="s">
        <v>518</v>
      </c>
      <c r="G329" t="s">
        <v>17</v>
      </c>
      <c r="H329" t="s">
        <v>18</v>
      </c>
      <c r="I329">
        <v>2017</v>
      </c>
      <c r="K329" s="4">
        <v>1</v>
      </c>
      <c r="L329" s="3" t="s">
        <v>1445</v>
      </c>
      <c r="M329" s="4">
        <v>2021</v>
      </c>
      <c r="N329" s="4">
        <f>Table1[[#This Row],[Column33]]-Table1[[#This Row],[Year Founded]]</f>
        <v>4</v>
      </c>
      <c r="O329" s="3">
        <f t="shared" si="5"/>
        <v>1</v>
      </c>
      <c r="P329" s="9">
        <f>Table1[[#This Row],[Valuation in billions]]/Table1[[#This Row],[Funding in billion]]</f>
        <v>3</v>
      </c>
      <c r="Q329" t="s">
        <v>1972</v>
      </c>
      <c r="R329" t="s">
        <v>1591</v>
      </c>
      <c r="S329" t="s">
        <v>1973</v>
      </c>
    </row>
    <row r="330" spans="1:19" x14ac:dyDescent="0.25">
      <c r="A330" t="s">
        <v>519</v>
      </c>
      <c r="B330" s="4">
        <v>3</v>
      </c>
      <c r="C330" s="5">
        <v>44222</v>
      </c>
      <c r="D330" s="1">
        <v>44222</v>
      </c>
      <c r="E330" s="8" t="s">
        <v>30</v>
      </c>
      <c r="F330" t="s">
        <v>272</v>
      </c>
      <c r="G330" t="s">
        <v>17</v>
      </c>
      <c r="H330" t="s">
        <v>18</v>
      </c>
      <c r="I330">
        <v>2013</v>
      </c>
      <c r="K330" s="4">
        <v>351</v>
      </c>
      <c r="L330" s="3" t="s">
        <v>1446</v>
      </c>
      <c r="M330" s="4">
        <v>2021</v>
      </c>
      <c r="N330" s="4">
        <f>Table1[[#This Row],[Column33]]-Table1[[#This Row],[Year Founded]]</f>
        <v>8</v>
      </c>
      <c r="O330" s="3">
        <f t="shared" si="5"/>
        <v>0.35099999999999998</v>
      </c>
      <c r="P330" s="9">
        <f>Table1[[#This Row],[Valuation in billions]]/Table1[[#This Row],[Funding in billion]]</f>
        <v>8.5470085470085468</v>
      </c>
      <c r="Q330" t="s">
        <v>1974</v>
      </c>
      <c r="R330" t="s">
        <v>1975</v>
      </c>
    </row>
    <row r="331" spans="1:19" x14ac:dyDescent="0.25">
      <c r="A331" t="s">
        <v>520</v>
      </c>
      <c r="B331" s="4">
        <v>3</v>
      </c>
      <c r="C331" s="5">
        <v>44398</v>
      </c>
      <c r="D331" s="1">
        <v>44398</v>
      </c>
      <c r="E331" s="8" t="s">
        <v>70</v>
      </c>
      <c r="F331" t="s">
        <v>24</v>
      </c>
      <c r="G331" t="s">
        <v>17</v>
      </c>
      <c r="H331" t="s">
        <v>18</v>
      </c>
      <c r="I331">
        <v>2015</v>
      </c>
      <c r="K331" s="4">
        <v>523</v>
      </c>
      <c r="L331" s="3" t="s">
        <v>1446</v>
      </c>
      <c r="M331" s="4">
        <v>2021</v>
      </c>
      <c r="N331" s="4">
        <f>Table1[[#This Row],[Column33]]-Table1[[#This Row],[Year Founded]]</f>
        <v>6</v>
      </c>
      <c r="O331" s="3">
        <f t="shared" si="5"/>
        <v>0.52300000000000002</v>
      </c>
      <c r="P331" s="9">
        <f>Table1[[#This Row],[Valuation in billions]]/Table1[[#This Row],[Funding in billion]]</f>
        <v>5.736137667304015</v>
      </c>
      <c r="Q331" t="s">
        <v>1976</v>
      </c>
      <c r="R331" t="s">
        <v>1687</v>
      </c>
      <c r="S331" t="s">
        <v>1977</v>
      </c>
    </row>
    <row r="332" spans="1:19" x14ac:dyDescent="0.25">
      <c r="A332" t="s">
        <v>521</v>
      </c>
      <c r="B332" s="4">
        <v>3</v>
      </c>
      <c r="C332" s="5">
        <v>43235</v>
      </c>
      <c r="D332" s="1">
        <v>43235</v>
      </c>
      <c r="E332" s="8" t="s">
        <v>23</v>
      </c>
      <c r="F332" t="s">
        <v>110</v>
      </c>
      <c r="G332" t="s">
        <v>17</v>
      </c>
      <c r="H332" t="s">
        <v>18</v>
      </c>
      <c r="I332">
        <v>2013</v>
      </c>
      <c r="K332" s="4">
        <v>711</v>
      </c>
      <c r="L332" s="3" t="s">
        <v>1446</v>
      </c>
      <c r="M332" s="4">
        <v>2018</v>
      </c>
      <c r="N332" s="4">
        <f>Table1[[#This Row],[Column33]]-Table1[[#This Row],[Year Founded]]</f>
        <v>5</v>
      </c>
      <c r="O332" s="3">
        <f t="shared" si="5"/>
        <v>0.71099999999999997</v>
      </c>
      <c r="P332" s="9">
        <f>Table1[[#This Row],[Valuation in billions]]/Table1[[#This Row],[Funding in billion]]</f>
        <v>4.2194092827004219</v>
      </c>
      <c r="Q332" t="s">
        <v>1514</v>
      </c>
      <c r="R332" t="s">
        <v>1978</v>
      </c>
      <c r="S332" t="s">
        <v>1586</v>
      </c>
    </row>
    <row r="333" spans="1:19" x14ac:dyDescent="0.25">
      <c r="A333" t="s">
        <v>522</v>
      </c>
      <c r="B333" s="4">
        <v>3</v>
      </c>
      <c r="C333" s="5">
        <v>43725</v>
      </c>
      <c r="D333" s="1">
        <v>43725</v>
      </c>
      <c r="E333" s="8" t="s">
        <v>70</v>
      </c>
      <c r="F333" t="s">
        <v>523</v>
      </c>
      <c r="G333" t="s">
        <v>36</v>
      </c>
      <c r="H333" t="s">
        <v>28</v>
      </c>
      <c r="I333">
        <v>2014</v>
      </c>
      <c r="K333" s="4">
        <v>975</v>
      </c>
      <c r="L333" s="3" t="s">
        <v>1446</v>
      </c>
      <c r="M333" s="4">
        <v>2019</v>
      </c>
      <c r="N333" s="4">
        <f>Table1[[#This Row],[Column33]]-Table1[[#This Row],[Year Founded]]</f>
        <v>5</v>
      </c>
      <c r="O333" s="3">
        <f t="shared" si="5"/>
        <v>0.97499999999999998</v>
      </c>
      <c r="P333" s="9">
        <f>Table1[[#This Row],[Valuation in billions]]/Table1[[#This Row],[Funding in billion]]</f>
        <v>3.0769230769230771</v>
      </c>
      <c r="Q333" t="s">
        <v>1979</v>
      </c>
      <c r="R333" t="s">
        <v>1980</v>
      </c>
      <c r="S333" t="s">
        <v>1981</v>
      </c>
    </row>
    <row r="334" spans="1:19" x14ac:dyDescent="0.25">
      <c r="A334" t="s">
        <v>524</v>
      </c>
      <c r="B334" s="4">
        <v>3</v>
      </c>
      <c r="C334" s="5">
        <v>44405</v>
      </c>
      <c r="D334" s="1">
        <v>44405</v>
      </c>
      <c r="E334" s="8" t="s">
        <v>30</v>
      </c>
      <c r="F334" t="s">
        <v>140</v>
      </c>
      <c r="G334" t="s">
        <v>103</v>
      </c>
      <c r="H334" t="s">
        <v>28</v>
      </c>
      <c r="I334">
        <v>2013</v>
      </c>
      <c r="K334" s="4">
        <v>333</v>
      </c>
      <c r="L334" s="3" t="s">
        <v>1446</v>
      </c>
      <c r="M334" s="4">
        <v>2021</v>
      </c>
      <c r="N334" s="4">
        <f>Table1[[#This Row],[Column33]]-Table1[[#This Row],[Year Founded]]</f>
        <v>8</v>
      </c>
      <c r="O334" s="3">
        <f t="shared" si="5"/>
        <v>0.33300000000000002</v>
      </c>
      <c r="P334" s="9">
        <f>Table1[[#This Row],[Valuation in billions]]/Table1[[#This Row],[Funding in billion]]</f>
        <v>9.0090090090090094</v>
      </c>
      <c r="Q334" t="s">
        <v>1982</v>
      </c>
      <c r="R334" t="s">
        <v>1496</v>
      </c>
      <c r="S334" t="s">
        <v>1605</v>
      </c>
    </row>
    <row r="335" spans="1:19" x14ac:dyDescent="0.25">
      <c r="A335" t="s">
        <v>525</v>
      </c>
      <c r="B335" s="4">
        <v>3</v>
      </c>
      <c r="C335" s="5">
        <v>44603</v>
      </c>
      <c r="D335" s="1">
        <v>44603</v>
      </c>
      <c r="E335" s="8" t="s">
        <v>23</v>
      </c>
      <c r="F335" t="s">
        <v>526</v>
      </c>
      <c r="G335" t="s">
        <v>17</v>
      </c>
      <c r="H335" t="s">
        <v>18</v>
      </c>
      <c r="I335">
        <v>2008</v>
      </c>
      <c r="K335" s="4">
        <v>775</v>
      </c>
      <c r="L335" s="3" t="s">
        <v>1446</v>
      </c>
      <c r="M335" s="4">
        <v>2022</v>
      </c>
      <c r="N335" s="4">
        <f>Table1[[#This Row],[Column33]]-Table1[[#This Row],[Year Founded]]</f>
        <v>14</v>
      </c>
      <c r="O335" s="3">
        <f t="shared" si="5"/>
        <v>0.77500000000000002</v>
      </c>
      <c r="P335" s="9">
        <f>Table1[[#This Row],[Valuation in billions]]/Table1[[#This Row],[Funding in billion]]</f>
        <v>3.8709677419354835</v>
      </c>
      <c r="Q335" t="s">
        <v>1675</v>
      </c>
      <c r="R335" t="s">
        <v>1478</v>
      </c>
      <c r="S335" t="s">
        <v>1472</v>
      </c>
    </row>
    <row r="336" spans="1:19" x14ac:dyDescent="0.25">
      <c r="A336" t="s">
        <v>527</v>
      </c>
      <c r="B336" s="4">
        <v>3</v>
      </c>
      <c r="C336" s="5">
        <v>43523</v>
      </c>
      <c r="D336" s="1">
        <v>43523</v>
      </c>
      <c r="E336" s="8" t="s">
        <v>38</v>
      </c>
      <c r="F336" t="s">
        <v>285</v>
      </c>
      <c r="G336" t="s">
        <v>54</v>
      </c>
      <c r="H336" t="s">
        <v>13</v>
      </c>
      <c r="I336">
        <v>2011</v>
      </c>
      <c r="K336" s="4">
        <v>1</v>
      </c>
      <c r="L336" s="3" t="s">
        <v>1445</v>
      </c>
      <c r="M336" s="4">
        <v>2019</v>
      </c>
      <c r="N336" s="4">
        <f>Table1[[#This Row],[Column33]]-Table1[[#This Row],[Year Founded]]</f>
        <v>8</v>
      </c>
      <c r="O336" s="3">
        <f t="shared" si="5"/>
        <v>1</v>
      </c>
      <c r="P336" s="9">
        <f>Table1[[#This Row],[Valuation in billions]]/Table1[[#This Row],[Funding in billion]]</f>
        <v>3</v>
      </c>
      <c r="Q336" t="s">
        <v>1983</v>
      </c>
      <c r="R336" t="s">
        <v>1891</v>
      </c>
      <c r="S336" t="s">
        <v>1587</v>
      </c>
    </row>
    <row r="337" spans="1:19" x14ac:dyDescent="0.25">
      <c r="A337" t="s">
        <v>528</v>
      </c>
      <c r="B337" s="4">
        <v>3</v>
      </c>
      <c r="C337" s="5">
        <v>43664</v>
      </c>
      <c r="D337" s="1">
        <v>43664</v>
      </c>
      <c r="E337" s="8" t="s">
        <v>93</v>
      </c>
      <c r="F337" t="s">
        <v>102</v>
      </c>
      <c r="G337" t="s">
        <v>103</v>
      </c>
      <c r="H337" t="s">
        <v>28</v>
      </c>
      <c r="I337">
        <v>2013</v>
      </c>
      <c r="K337" s="4">
        <v>1</v>
      </c>
      <c r="L337" s="3" t="s">
        <v>1445</v>
      </c>
      <c r="M337" s="4">
        <v>2019</v>
      </c>
      <c r="N337" s="4">
        <f>Table1[[#This Row],[Column33]]-Table1[[#This Row],[Year Founded]]</f>
        <v>6</v>
      </c>
      <c r="O337" s="3">
        <f t="shared" si="5"/>
        <v>1</v>
      </c>
      <c r="P337" s="9">
        <f>Table1[[#This Row],[Valuation in billions]]/Table1[[#This Row],[Funding in billion]]</f>
        <v>3</v>
      </c>
      <c r="Q337" t="s">
        <v>1984</v>
      </c>
      <c r="R337" t="s">
        <v>1985</v>
      </c>
      <c r="S337" t="s">
        <v>1461</v>
      </c>
    </row>
    <row r="338" spans="1:19" x14ac:dyDescent="0.25">
      <c r="A338" t="s">
        <v>529</v>
      </c>
      <c r="B338" s="4">
        <v>3</v>
      </c>
      <c r="C338" s="5">
        <v>44264</v>
      </c>
      <c r="D338" s="1">
        <v>44264</v>
      </c>
      <c r="E338" s="8" t="s">
        <v>23</v>
      </c>
      <c r="F338" t="s">
        <v>24</v>
      </c>
      <c r="G338" t="s">
        <v>17</v>
      </c>
      <c r="H338" t="s">
        <v>18</v>
      </c>
      <c r="I338">
        <v>2016</v>
      </c>
      <c r="K338" s="4">
        <v>474</v>
      </c>
      <c r="L338" s="3" t="s">
        <v>1446</v>
      </c>
      <c r="M338" s="4">
        <v>2021</v>
      </c>
      <c r="N338" s="4">
        <f>Table1[[#This Row],[Column33]]-Table1[[#This Row],[Year Founded]]</f>
        <v>5</v>
      </c>
      <c r="O338" s="3">
        <f t="shared" si="5"/>
        <v>0.47399999999999998</v>
      </c>
      <c r="P338" s="9">
        <f>Table1[[#This Row],[Valuation in billions]]/Table1[[#This Row],[Funding in billion]]</f>
        <v>6.3291139240506329</v>
      </c>
      <c r="Q338" t="s">
        <v>1986</v>
      </c>
      <c r="R338" t="s">
        <v>1987</v>
      </c>
      <c r="S338" t="s">
        <v>1739</v>
      </c>
    </row>
    <row r="339" spans="1:19" x14ac:dyDescent="0.25">
      <c r="A339" t="s">
        <v>530</v>
      </c>
      <c r="B339" s="4">
        <v>3</v>
      </c>
      <c r="C339" s="5">
        <v>44154</v>
      </c>
      <c r="D339" s="1">
        <v>44154</v>
      </c>
      <c r="E339" s="8" t="s">
        <v>135</v>
      </c>
      <c r="F339" t="s">
        <v>73</v>
      </c>
      <c r="G339" t="s">
        <v>17</v>
      </c>
      <c r="H339" t="s">
        <v>18</v>
      </c>
      <c r="I339">
        <v>2013</v>
      </c>
      <c r="K339" s="4">
        <v>525</v>
      </c>
      <c r="L339" s="3" t="s">
        <v>1446</v>
      </c>
      <c r="M339" s="4">
        <v>2020</v>
      </c>
      <c r="N339" s="4">
        <f>Table1[[#This Row],[Column33]]-Table1[[#This Row],[Year Founded]]</f>
        <v>7</v>
      </c>
      <c r="O339" s="3">
        <f t="shared" si="5"/>
        <v>0.52500000000000002</v>
      </c>
      <c r="P339" s="9">
        <f>Table1[[#This Row],[Valuation in billions]]/Table1[[#This Row],[Funding in billion]]</f>
        <v>5.7142857142857144</v>
      </c>
      <c r="Q339" t="s">
        <v>1988</v>
      </c>
      <c r="R339" t="s">
        <v>1989</v>
      </c>
      <c r="S339" t="s">
        <v>1706</v>
      </c>
    </row>
    <row r="340" spans="1:19" x14ac:dyDescent="0.25">
      <c r="A340" t="s">
        <v>531</v>
      </c>
      <c r="B340" s="4">
        <v>3</v>
      </c>
      <c r="C340" s="5">
        <v>44280</v>
      </c>
      <c r="D340" s="1">
        <v>44280</v>
      </c>
      <c r="E340" s="8" t="s">
        <v>30</v>
      </c>
      <c r="F340" t="s">
        <v>73</v>
      </c>
      <c r="G340" t="s">
        <v>17</v>
      </c>
      <c r="H340" t="s">
        <v>18</v>
      </c>
      <c r="I340">
        <v>2014</v>
      </c>
      <c r="K340" s="4">
        <v>535</v>
      </c>
      <c r="L340" s="3" t="s">
        <v>1446</v>
      </c>
      <c r="M340" s="4">
        <v>2021</v>
      </c>
      <c r="N340" s="4">
        <f>Table1[[#This Row],[Column33]]-Table1[[#This Row],[Year Founded]]</f>
        <v>7</v>
      </c>
      <c r="O340" s="3">
        <f t="shared" si="5"/>
        <v>0.53500000000000003</v>
      </c>
      <c r="P340" s="9">
        <f>Table1[[#This Row],[Valuation in billions]]/Table1[[#This Row],[Funding in billion]]</f>
        <v>5.6074766355140184</v>
      </c>
      <c r="Q340" t="s">
        <v>1504</v>
      </c>
      <c r="R340" t="s">
        <v>1990</v>
      </c>
      <c r="S340" t="s">
        <v>1562</v>
      </c>
    </row>
    <row r="341" spans="1:19" x14ac:dyDescent="0.25">
      <c r="A341" t="s">
        <v>532</v>
      </c>
      <c r="B341" s="4">
        <v>3</v>
      </c>
      <c r="C341" s="5">
        <v>44293</v>
      </c>
      <c r="D341" s="1">
        <v>44293</v>
      </c>
      <c r="E341" s="8" t="s">
        <v>23</v>
      </c>
      <c r="F341" t="s">
        <v>781</v>
      </c>
      <c r="G341" t="s">
        <v>54</v>
      </c>
      <c r="H341" t="s">
        <v>13</v>
      </c>
      <c r="I341">
        <v>2017</v>
      </c>
      <c r="K341" s="4">
        <v>393</v>
      </c>
      <c r="L341" s="3" t="s">
        <v>1446</v>
      </c>
      <c r="M341" s="4">
        <v>2021</v>
      </c>
      <c r="N341" s="4">
        <f>Table1[[#This Row],[Column33]]-Table1[[#This Row],[Year Founded]]</f>
        <v>4</v>
      </c>
      <c r="O341" s="3">
        <f t="shared" si="5"/>
        <v>0.39300000000000002</v>
      </c>
      <c r="P341" s="9">
        <f>Table1[[#This Row],[Valuation in billions]]/Table1[[#This Row],[Funding in billion]]</f>
        <v>7.6335877862595414</v>
      </c>
      <c r="Q341" t="s">
        <v>41</v>
      </c>
      <c r="R341" t="s">
        <v>1484</v>
      </c>
      <c r="S341" t="s">
        <v>1472</v>
      </c>
    </row>
    <row r="342" spans="1:19" x14ac:dyDescent="0.25">
      <c r="A342" t="s">
        <v>533</v>
      </c>
      <c r="B342" s="4">
        <v>3</v>
      </c>
      <c r="C342" s="5">
        <v>44574</v>
      </c>
      <c r="D342" s="1">
        <v>44574</v>
      </c>
      <c r="E342" s="8" t="s">
        <v>23</v>
      </c>
      <c r="F342" t="s">
        <v>24</v>
      </c>
      <c r="G342" t="s">
        <v>17</v>
      </c>
      <c r="H342" t="s">
        <v>18</v>
      </c>
      <c r="I342">
        <v>2017</v>
      </c>
      <c r="K342" s="4">
        <v>187</v>
      </c>
      <c r="L342" s="3" t="s">
        <v>1446</v>
      </c>
      <c r="M342" s="4">
        <v>2022</v>
      </c>
      <c r="N342" s="4">
        <f>Table1[[#This Row],[Column33]]-Table1[[#This Row],[Year Founded]]</f>
        <v>5</v>
      </c>
      <c r="O342" s="3">
        <f t="shared" si="5"/>
        <v>0.187</v>
      </c>
      <c r="P342" s="9">
        <f>Table1[[#This Row],[Valuation in billions]]/Table1[[#This Row],[Funding in billion]]</f>
        <v>16.042780748663102</v>
      </c>
      <c r="Q342" t="s">
        <v>1531</v>
      </c>
      <c r="R342" t="s">
        <v>1991</v>
      </c>
      <c r="S342" t="s">
        <v>1992</v>
      </c>
    </row>
    <row r="343" spans="1:19" x14ac:dyDescent="0.25">
      <c r="A343" t="s">
        <v>534</v>
      </c>
      <c r="B343" s="4">
        <v>3</v>
      </c>
      <c r="C343" s="5">
        <v>43761</v>
      </c>
      <c r="D343" s="1">
        <v>43761</v>
      </c>
      <c r="E343" s="8" t="s">
        <v>20</v>
      </c>
      <c r="F343" t="s">
        <v>535</v>
      </c>
      <c r="G343" t="s">
        <v>12</v>
      </c>
      <c r="H343" t="s">
        <v>13</v>
      </c>
      <c r="I343">
        <v>2014</v>
      </c>
      <c r="K343" s="4">
        <v>612</v>
      </c>
      <c r="L343" s="3" t="s">
        <v>1446</v>
      </c>
      <c r="M343" s="4">
        <v>2019</v>
      </c>
      <c r="N343" s="4">
        <f>Table1[[#This Row],[Column33]]-Table1[[#This Row],[Year Founded]]</f>
        <v>5</v>
      </c>
      <c r="O343" s="3">
        <f t="shared" si="5"/>
        <v>0.61199999999999999</v>
      </c>
      <c r="P343" s="9">
        <f>Table1[[#This Row],[Valuation in billions]]/Table1[[#This Row],[Funding in billion]]</f>
        <v>4.9019607843137258</v>
      </c>
      <c r="Q343" t="s">
        <v>1993</v>
      </c>
      <c r="R343" t="s">
        <v>1994</v>
      </c>
      <c r="S343" t="s">
        <v>1995</v>
      </c>
    </row>
    <row r="344" spans="1:19" x14ac:dyDescent="0.25">
      <c r="A344" t="s">
        <v>536</v>
      </c>
      <c r="B344" s="4">
        <v>3</v>
      </c>
      <c r="C344" s="5">
        <v>44278</v>
      </c>
      <c r="D344" s="1">
        <v>44278</v>
      </c>
      <c r="E344" s="8" t="s">
        <v>30</v>
      </c>
      <c r="F344" t="s">
        <v>24</v>
      </c>
      <c r="G344" t="s">
        <v>17</v>
      </c>
      <c r="H344" t="s">
        <v>18</v>
      </c>
      <c r="I344">
        <v>2015</v>
      </c>
      <c r="K344" s="4">
        <v>329</v>
      </c>
      <c r="L344" s="3" t="s">
        <v>1446</v>
      </c>
      <c r="M344" s="4">
        <v>2021</v>
      </c>
      <c r="N344" s="4">
        <f>Table1[[#This Row],[Column33]]-Table1[[#This Row],[Year Founded]]</f>
        <v>6</v>
      </c>
      <c r="O344" s="3">
        <f t="shared" si="5"/>
        <v>0.32900000000000001</v>
      </c>
      <c r="P344" s="9">
        <f>Table1[[#This Row],[Valuation in billions]]/Table1[[#This Row],[Funding in billion]]</f>
        <v>9.1185410334346493</v>
      </c>
      <c r="Q344" t="s">
        <v>403</v>
      </c>
      <c r="R344" t="s">
        <v>1702</v>
      </c>
      <c r="S344" t="s">
        <v>1633</v>
      </c>
    </row>
    <row r="345" spans="1:19" x14ac:dyDescent="0.25">
      <c r="A345" t="s">
        <v>537</v>
      </c>
      <c r="B345" s="4">
        <v>3</v>
      </c>
      <c r="C345" s="5">
        <v>44418</v>
      </c>
      <c r="D345" s="1">
        <v>44418</v>
      </c>
      <c r="E345" s="8" t="s">
        <v>30</v>
      </c>
      <c r="F345" t="s">
        <v>209</v>
      </c>
      <c r="G345" t="s">
        <v>17</v>
      </c>
      <c r="H345" t="s">
        <v>18</v>
      </c>
      <c r="I345">
        <v>2014</v>
      </c>
      <c r="K345" s="4">
        <v>330</v>
      </c>
      <c r="L345" s="3" t="s">
        <v>1446</v>
      </c>
      <c r="M345" s="4">
        <v>2021</v>
      </c>
      <c r="N345" s="4">
        <f>Table1[[#This Row],[Column33]]-Table1[[#This Row],[Year Founded]]</f>
        <v>7</v>
      </c>
      <c r="O345" s="3">
        <f t="shared" si="5"/>
        <v>0.33</v>
      </c>
      <c r="P345" s="9">
        <f>Table1[[#This Row],[Valuation in billions]]/Table1[[#This Row],[Funding in billion]]</f>
        <v>9.0909090909090899</v>
      </c>
      <c r="Q345" t="s">
        <v>1996</v>
      </c>
      <c r="R345" t="s">
        <v>1855</v>
      </c>
      <c r="S345" t="s">
        <v>1997</v>
      </c>
    </row>
    <row r="346" spans="1:19" x14ac:dyDescent="0.25">
      <c r="A346" t="s">
        <v>538</v>
      </c>
      <c r="B346" s="4">
        <v>3</v>
      </c>
      <c r="C346" s="5">
        <v>44376</v>
      </c>
      <c r="D346" s="1">
        <v>44376</v>
      </c>
      <c r="E346" s="8" t="s">
        <v>30</v>
      </c>
      <c r="F346" t="s">
        <v>539</v>
      </c>
      <c r="G346" t="s">
        <v>17</v>
      </c>
      <c r="H346" t="s">
        <v>18</v>
      </c>
      <c r="I346">
        <v>2010</v>
      </c>
      <c r="K346" s="4">
        <v>170</v>
      </c>
      <c r="L346" s="3" t="s">
        <v>1446</v>
      </c>
      <c r="M346" s="4">
        <v>2021</v>
      </c>
      <c r="N346" s="4">
        <f>Table1[[#This Row],[Column33]]-Table1[[#This Row],[Year Founded]]</f>
        <v>11</v>
      </c>
      <c r="O346" s="3">
        <f t="shared" si="5"/>
        <v>0.17</v>
      </c>
      <c r="P346" s="9">
        <f>Table1[[#This Row],[Valuation in billions]]/Table1[[#This Row],[Funding in billion]]</f>
        <v>17.647058823529409</v>
      </c>
      <c r="Q346" t="s">
        <v>1998</v>
      </c>
      <c r="R346" t="s">
        <v>1560</v>
      </c>
      <c r="S346" t="s">
        <v>1999</v>
      </c>
    </row>
    <row r="347" spans="1:19" x14ac:dyDescent="0.25">
      <c r="A347" t="s">
        <v>540</v>
      </c>
      <c r="B347" s="4">
        <v>3</v>
      </c>
      <c r="C347" s="5">
        <v>44300</v>
      </c>
      <c r="D347" s="1">
        <v>44300</v>
      </c>
      <c r="E347" s="8" t="s">
        <v>53</v>
      </c>
      <c r="F347" t="s">
        <v>24</v>
      </c>
      <c r="G347" t="s">
        <v>17</v>
      </c>
      <c r="H347" t="s">
        <v>18</v>
      </c>
      <c r="I347">
        <v>2015</v>
      </c>
      <c r="K347" s="4">
        <v>240</v>
      </c>
      <c r="L347" s="3" t="s">
        <v>1446</v>
      </c>
      <c r="M347" s="4">
        <v>2021</v>
      </c>
      <c r="N347" s="4">
        <f>Table1[[#This Row],[Column33]]-Table1[[#This Row],[Year Founded]]</f>
        <v>6</v>
      </c>
      <c r="O347" s="3">
        <f t="shared" si="5"/>
        <v>0.24</v>
      </c>
      <c r="P347" s="9">
        <f>Table1[[#This Row],[Valuation in billions]]/Table1[[#This Row],[Funding in billion]]</f>
        <v>12.5</v>
      </c>
      <c r="Q347" t="s">
        <v>2000</v>
      </c>
      <c r="R347" t="s">
        <v>1605</v>
      </c>
      <c r="S347" t="s">
        <v>2001</v>
      </c>
    </row>
    <row r="348" spans="1:19" x14ac:dyDescent="0.25">
      <c r="A348" t="s">
        <v>541</v>
      </c>
      <c r="B348" s="4">
        <v>3</v>
      </c>
      <c r="C348" s="5">
        <v>43928</v>
      </c>
      <c r="D348" s="1">
        <v>43928</v>
      </c>
      <c r="E348" s="8" t="s">
        <v>30</v>
      </c>
      <c r="F348" t="s">
        <v>542</v>
      </c>
      <c r="G348" t="s">
        <v>17</v>
      </c>
      <c r="H348" t="s">
        <v>18</v>
      </c>
      <c r="I348">
        <v>2014</v>
      </c>
      <c r="K348" s="4">
        <v>419</v>
      </c>
      <c r="L348" s="3" t="s">
        <v>1446</v>
      </c>
      <c r="M348" s="4">
        <v>2020</v>
      </c>
      <c r="N348" s="4">
        <f>Table1[[#This Row],[Column33]]-Table1[[#This Row],[Year Founded]]</f>
        <v>6</v>
      </c>
      <c r="O348" s="3">
        <f t="shared" si="5"/>
        <v>0.41899999999999998</v>
      </c>
      <c r="P348" s="9">
        <f>Table1[[#This Row],[Valuation in billions]]/Table1[[#This Row],[Funding in billion]]</f>
        <v>7.1599045346062056</v>
      </c>
      <c r="Q348" t="s">
        <v>1490</v>
      </c>
      <c r="R348" t="s">
        <v>1673</v>
      </c>
      <c r="S348" t="s">
        <v>1505</v>
      </c>
    </row>
    <row r="349" spans="1:19" x14ac:dyDescent="0.25">
      <c r="A349" t="s">
        <v>543</v>
      </c>
      <c r="B349" s="4">
        <v>3</v>
      </c>
      <c r="C349" s="5">
        <v>44390</v>
      </c>
      <c r="D349" s="1">
        <v>44390</v>
      </c>
      <c r="E349" s="8" t="s">
        <v>23</v>
      </c>
      <c r="F349" t="s">
        <v>24</v>
      </c>
      <c r="G349" t="s">
        <v>17</v>
      </c>
      <c r="H349" t="s">
        <v>18</v>
      </c>
      <c r="I349">
        <v>2016</v>
      </c>
      <c r="K349" s="4">
        <v>496</v>
      </c>
      <c r="L349" s="3" t="s">
        <v>1446</v>
      </c>
      <c r="M349" s="4">
        <v>2021</v>
      </c>
      <c r="N349" s="4">
        <f>Table1[[#This Row],[Column33]]-Table1[[#This Row],[Year Founded]]</f>
        <v>5</v>
      </c>
      <c r="O349" s="3">
        <f t="shared" si="5"/>
        <v>0.496</v>
      </c>
      <c r="P349" s="9">
        <f>Table1[[#This Row],[Valuation in billions]]/Table1[[#This Row],[Funding in billion]]</f>
        <v>6.0483870967741939</v>
      </c>
      <c r="Q349" t="s">
        <v>1566</v>
      </c>
      <c r="R349" t="s">
        <v>1460</v>
      </c>
      <c r="S349" t="s">
        <v>1496</v>
      </c>
    </row>
    <row r="350" spans="1:19" x14ac:dyDescent="0.25">
      <c r="A350" t="s">
        <v>544</v>
      </c>
      <c r="B350" s="4">
        <v>3</v>
      </c>
      <c r="C350" s="5">
        <v>43452</v>
      </c>
      <c r="D350" s="1">
        <v>43452</v>
      </c>
      <c r="E350" s="8" t="s">
        <v>30</v>
      </c>
      <c r="F350" t="s">
        <v>85</v>
      </c>
      <c r="G350" t="s">
        <v>17</v>
      </c>
      <c r="H350" t="s">
        <v>18</v>
      </c>
      <c r="I350">
        <v>2010</v>
      </c>
      <c r="K350" s="4">
        <v>427</v>
      </c>
      <c r="L350" s="3" t="s">
        <v>1446</v>
      </c>
      <c r="M350" s="4">
        <v>2018</v>
      </c>
      <c r="N350" s="4">
        <f>Table1[[#This Row],[Column33]]-Table1[[#This Row],[Year Founded]]</f>
        <v>8</v>
      </c>
      <c r="O350" s="3">
        <f t="shared" si="5"/>
        <v>0.42699999999999999</v>
      </c>
      <c r="P350" s="9">
        <f>Table1[[#This Row],[Valuation in billions]]/Table1[[#This Row],[Funding in billion]]</f>
        <v>7.0257611241217797</v>
      </c>
      <c r="Q350" t="s">
        <v>2002</v>
      </c>
      <c r="R350" t="s">
        <v>1461</v>
      </c>
      <c r="S350" t="s">
        <v>1555</v>
      </c>
    </row>
    <row r="351" spans="1:19" x14ac:dyDescent="0.25">
      <c r="A351" t="s">
        <v>545</v>
      </c>
      <c r="B351" s="4">
        <v>3</v>
      </c>
      <c r="C351" s="5">
        <v>44473</v>
      </c>
      <c r="D351" s="1">
        <v>44473</v>
      </c>
      <c r="E351" s="8" t="s">
        <v>30</v>
      </c>
      <c r="F351" t="s">
        <v>546</v>
      </c>
      <c r="G351" t="s">
        <v>547</v>
      </c>
      <c r="H351" t="s">
        <v>13</v>
      </c>
      <c r="I351">
        <v>2019</v>
      </c>
      <c r="K351" s="4">
        <v>311</v>
      </c>
      <c r="L351" s="3" t="s">
        <v>1446</v>
      </c>
      <c r="M351" s="4">
        <v>2021</v>
      </c>
      <c r="N351" s="4">
        <f>Table1[[#This Row],[Column33]]-Table1[[#This Row],[Year Founded]]</f>
        <v>2</v>
      </c>
      <c r="O351" s="3">
        <f t="shared" si="5"/>
        <v>0.311</v>
      </c>
      <c r="P351" s="9">
        <f>Table1[[#This Row],[Valuation in billions]]/Table1[[#This Row],[Funding in billion]]</f>
        <v>9.6463022508038581</v>
      </c>
      <c r="Q351" t="s">
        <v>1889</v>
      </c>
      <c r="R351" t="s">
        <v>2003</v>
      </c>
      <c r="S351" t="s">
        <v>2004</v>
      </c>
    </row>
    <row r="352" spans="1:19" x14ac:dyDescent="0.25">
      <c r="A352" t="s">
        <v>548</v>
      </c>
      <c r="B352" s="4">
        <v>3</v>
      </c>
      <c r="C352" s="5">
        <v>43040</v>
      </c>
      <c r="D352" s="1">
        <v>43040</v>
      </c>
      <c r="E352" s="8" t="s">
        <v>20</v>
      </c>
      <c r="F352" t="s">
        <v>194</v>
      </c>
      <c r="G352" t="s">
        <v>12</v>
      </c>
      <c r="H352" t="s">
        <v>13</v>
      </c>
      <c r="I352">
        <v>2012</v>
      </c>
      <c r="K352" s="4">
        <v>1</v>
      </c>
      <c r="L352" s="3" t="s">
        <v>1445</v>
      </c>
      <c r="M352" s="4">
        <v>2017</v>
      </c>
      <c r="N352" s="4">
        <f>Table1[[#This Row],[Column33]]-Table1[[#This Row],[Year Founded]]</f>
        <v>5</v>
      </c>
      <c r="O352" s="3">
        <f t="shared" si="5"/>
        <v>1</v>
      </c>
      <c r="P352" s="9">
        <f>Table1[[#This Row],[Valuation in billions]]/Table1[[#This Row],[Funding in billion]]</f>
        <v>3</v>
      </c>
      <c r="Q352" t="s">
        <v>2005</v>
      </c>
      <c r="R352" t="s">
        <v>1636</v>
      </c>
      <c r="S352" t="s">
        <v>2006</v>
      </c>
    </row>
    <row r="353" spans="1:19" x14ac:dyDescent="0.25">
      <c r="A353" t="s">
        <v>549</v>
      </c>
      <c r="B353" s="4">
        <v>3</v>
      </c>
      <c r="C353" s="5">
        <v>44483</v>
      </c>
      <c r="D353" s="1">
        <v>44483</v>
      </c>
      <c r="E353" s="8" t="s">
        <v>23</v>
      </c>
      <c r="F353" t="s">
        <v>550</v>
      </c>
      <c r="G353" t="s">
        <v>17</v>
      </c>
      <c r="H353" t="s">
        <v>18</v>
      </c>
      <c r="I353">
        <v>2011</v>
      </c>
      <c r="K353" s="4">
        <v>339</v>
      </c>
      <c r="L353" s="3" t="s">
        <v>1446</v>
      </c>
      <c r="M353" s="4">
        <v>2021</v>
      </c>
      <c r="N353" s="4">
        <f>Table1[[#This Row],[Column33]]-Table1[[#This Row],[Year Founded]]</f>
        <v>10</v>
      </c>
      <c r="O353" s="3">
        <f t="shared" si="5"/>
        <v>0.33900000000000002</v>
      </c>
      <c r="P353" s="9">
        <f>Table1[[#This Row],[Valuation in billions]]/Table1[[#This Row],[Funding in billion]]</f>
        <v>8.8495575221238933</v>
      </c>
      <c r="Q353" t="s">
        <v>41</v>
      </c>
      <c r="R353" t="s">
        <v>1464</v>
      </c>
      <c r="S353" t="s">
        <v>2007</v>
      </c>
    </row>
    <row r="354" spans="1:19" x14ac:dyDescent="0.25">
      <c r="A354" t="s">
        <v>551</v>
      </c>
      <c r="B354" s="4">
        <v>3</v>
      </c>
      <c r="C354" s="5">
        <v>42736</v>
      </c>
      <c r="D354" s="1">
        <v>42736</v>
      </c>
      <c r="E354" s="8" t="s">
        <v>107</v>
      </c>
      <c r="F354" t="s">
        <v>56</v>
      </c>
      <c r="G354" t="s">
        <v>57</v>
      </c>
      <c r="H354" t="s">
        <v>13</v>
      </c>
      <c r="I354">
        <v>2012</v>
      </c>
      <c r="K354" s="4">
        <v>1</v>
      </c>
      <c r="L354" s="3" t="s">
        <v>1445</v>
      </c>
      <c r="M354" s="4">
        <v>2017</v>
      </c>
      <c r="N354" s="4">
        <f>Table1[[#This Row],[Column33]]-Table1[[#This Row],[Year Founded]]</f>
        <v>5</v>
      </c>
      <c r="O354" s="3">
        <f t="shared" si="5"/>
        <v>1</v>
      </c>
      <c r="P354" s="9">
        <f>Table1[[#This Row],[Valuation in billions]]/Table1[[#This Row],[Funding in billion]]</f>
        <v>3</v>
      </c>
      <c r="Q354" t="s">
        <v>1670</v>
      </c>
      <c r="R354" t="s">
        <v>2008</v>
      </c>
      <c r="S354" t="s">
        <v>2009</v>
      </c>
    </row>
    <row r="355" spans="1:19" x14ac:dyDescent="0.25">
      <c r="A355" t="s">
        <v>552</v>
      </c>
      <c r="B355" s="4">
        <v>3</v>
      </c>
      <c r="C355" s="5">
        <v>43529</v>
      </c>
      <c r="D355" s="1">
        <v>43529</v>
      </c>
      <c r="E355" s="8" t="s">
        <v>23</v>
      </c>
      <c r="F355" t="s">
        <v>140</v>
      </c>
      <c r="G355" t="s">
        <v>103</v>
      </c>
      <c r="H355" t="s">
        <v>28</v>
      </c>
      <c r="I355">
        <v>2014</v>
      </c>
      <c r="K355" s="4">
        <v>919</v>
      </c>
      <c r="L355" s="3" t="s">
        <v>1446</v>
      </c>
      <c r="M355" s="4">
        <v>2019</v>
      </c>
      <c r="N355" s="4">
        <f>Table1[[#This Row],[Column33]]-Table1[[#This Row],[Year Founded]]</f>
        <v>5</v>
      </c>
      <c r="O355" s="3">
        <f t="shared" si="5"/>
        <v>0.91900000000000004</v>
      </c>
      <c r="P355" s="9">
        <f>Table1[[#This Row],[Valuation in billions]]/Table1[[#This Row],[Funding in billion]]</f>
        <v>3.2644178454842216</v>
      </c>
      <c r="Q355" t="s">
        <v>2010</v>
      </c>
      <c r="R355" t="s">
        <v>2011</v>
      </c>
      <c r="S355" t="s">
        <v>1737</v>
      </c>
    </row>
    <row r="356" spans="1:19" x14ac:dyDescent="0.25">
      <c r="A356" t="s">
        <v>553</v>
      </c>
      <c r="B356" s="4">
        <v>3</v>
      </c>
      <c r="C356" s="5">
        <v>43804</v>
      </c>
      <c r="D356" s="1">
        <v>43804</v>
      </c>
      <c r="E356" s="8" t="s">
        <v>15</v>
      </c>
      <c r="F356" t="s">
        <v>269</v>
      </c>
      <c r="G356" t="s">
        <v>270</v>
      </c>
      <c r="H356" t="s">
        <v>265</v>
      </c>
      <c r="I356">
        <v>2011</v>
      </c>
      <c r="K356" s="4">
        <v>180</v>
      </c>
      <c r="L356" s="3" t="s">
        <v>1446</v>
      </c>
      <c r="M356" s="4">
        <v>2019</v>
      </c>
      <c r="N356" s="4">
        <f>Table1[[#This Row],[Column33]]-Table1[[#This Row],[Year Founded]]</f>
        <v>8</v>
      </c>
      <c r="O356" s="3">
        <f t="shared" si="5"/>
        <v>0.18</v>
      </c>
      <c r="P356" s="9">
        <f>Table1[[#This Row],[Valuation in billions]]/Table1[[#This Row],[Funding in billion]]</f>
        <v>16.666666666666668</v>
      </c>
      <c r="Q356" t="s">
        <v>1498</v>
      </c>
      <c r="R356" t="s">
        <v>1854</v>
      </c>
    </row>
    <row r="357" spans="1:19" x14ac:dyDescent="0.25">
      <c r="A357" t="s">
        <v>554</v>
      </c>
      <c r="B357" s="4">
        <v>2</v>
      </c>
      <c r="C357" s="5">
        <v>44453</v>
      </c>
      <c r="D357" s="1">
        <v>44453</v>
      </c>
      <c r="E357" s="8" t="s">
        <v>30</v>
      </c>
      <c r="F357" t="s">
        <v>555</v>
      </c>
      <c r="G357" t="s">
        <v>17</v>
      </c>
      <c r="H357" t="s">
        <v>18</v>
      </c>
      <c r="I357">
        <v>2017</v>
      </c>
      <c r="K357" s="4">
        <v>127</v>
      </c>
      <c r="L357" s="3" t="s">
        <v>1446</v>
      </c>
      <c r="M357" s="4">
        <v>2021</v>
      </c>
      <c r="N357" s="4">
        <f>Table1[[#This Row],[Column33]]-Table1[[#This Row],[Year Founded]]</f>
        <v>4</v>
      </c>
      <c r="O357" s="3">
        <f t="shared" si="5"/>
        <v>0.127</v>
      </c>
      <c r="P357" s="9">
        <f>Table1[[#This Row],[Valuation in billions]]/Table1[[#This Row],[Funding in billion]]</f>
        <v>15.748031496062993</v>
      </c>
      <c r="Q357" t="s">
        <v>2012</v>
      </c>
      <c r="R357" t="s">
        <v>1506</v>
      </c>
      <c r="S357" t="s">
        <v>2013</v>
      </c>
    </row>
    <row r="358" spans="1:19" x14ac:dyDescent="0.25">
      <c r="A358" t="s">
        <v>556</v>
      </c>
      <c r="B358" s="4">
        <v>2</v>
      </c>
      <c r="C358" s="5">
        <v>43549</v>
      </c>
      <c r="D358" s="1">
        <v>43549</v>
      </c>
      <c r="E358" s="8" t="s">
        <v>23</v>
      </c>
      <c r="F358" t="s">
        <v>11</v>
      </c>
      <c r="G358" t="s">
        <v>12</v>
      </c>
      <c r="H358" t="s">
        <v>13</v>
      </c>
      <c r="I358">
        <v>2015</v>
      </c>
      <c r="K358" s="4">
        <v>224</v>
      </c>
      <c r="L358" s="3" t="s">
        <v>1446</v>
      </c>
      <c r="M358" s="4">
        <v>2019</v>
      </c>
      <c r="N358" s="4">
        <f>Table1[[#This Row],[Column33]]-Table1[[#This Row],[Year Founded]]</f>
        <v>4</v>
      </c>
      <c r="O358" s="3">
        <f t="shared" si="5"/>
        <v>0.224</v>
      </c>
      <c r="P358" s="9">
        <f>Table1[[#This Row],[Valuation in billions]]/Table1[[#This Row],[Funding in billion]]</f>
        <v>8.9285714285714288</v>
      </c>
      <c r="Q358" t="s">
        <v>2014</v>
      </c>
      <c r="R358" t="s">
        <v>1995</v>
      </c>
      <c r="S358" t="s">
        <v>2015</v>
      </c>
    </row>
    <row r="359" spans="1:19" x14ac:dyDescent="0.25">
      <c r="A359" t="s">
        <v>557</v>
      </c>
      <c r="B359" s="4">
        <v>2</v>
      </c>
      <c r="C359" s="5">
        <v>44656</v>
      </c>
      <c r="D359" s="1">
        <v>44656</v>
      </c>
      <c r="E359" s="8" t="s">
        <v>23</v>
      </c>
      <c r="F359" t="s">
        <v>24</v>
      </c>
      <c r="G359" t="s">
        <v>17</v>
      </c>
      <c r="H359" t="s">
        <v>18</v>
      </c>
      <c r="I359">
        <v>2018</v>
      </c>
      <c r="K359" s="4">
        <v>45</v>
      </c>
      <c r="L359" s="3" t="s">
        <v>1446</v>
      </c>
      <c r="M359" s="4">
        <v>2022</v>
      </c>
      <c r="N359" s="4">
        <f>Table1[[#This Row],[Column33]]-Table1[[#This Row],[Year Founded]]</f>
        <v>4</v>
      </c>
      <c r="O359" s="3">
        <f t="shared" si="5"/>
        <v>4.4999999999999998E-2</v>
      </c>
      <c r="P359" s="9">
        <f>Table1[[#This Row],[Valuation in billions]]/Table1[[#This Row],[Funding in billion]]</f>
        <v>44.444444444444443</v>
      </c>
      <c r="Q359" t="s">
        <v>2016</v>
      </c>
      <c r="R359" t="s">
        <v>2017</v>
      </c>
      <c r="S359" t="s">
        <v>2018</v>
      </c>
    </row>
    <row r="360" spans="1:19" x14ac:dyDescent="0.25">
      <c r="A360" t="s">
        <v>558</v>
      </c>
      <c r="B360" s="4">
        <v>2</v>
      </c>
      <c r="C360" s="5">
        <v>44348</v>
      </c>
      <c r="D360" s="1">
        <v>44348</v>
      </c>
      <c r="E360" s="8" t="s">
        <v>23</v>
      </c>
      <c r="F360" t="s">
        <v>35</v>
      </c>
      <c r="G360" t="s">
        <v>36</v>
      </c>
      <c r="H360" t="s">
        <v>28</v>
      </c>
      <c r="I360">
        <v>2012</v>
      </c>
      <c r="K360" s="4">
        <v>477</v>
      </c>
      <c r="L360" s="3" t="s">
        <v>1446</v>
      </c>
      <c r="M360" s="4">
        <v>2021</v>
      </c>
      <c r="N360" s="4">
        <f>Table1[[#This Row],[Column33]]-Table1[[#This Row],[Year Founded]]</f>
        <v>9</v>
      </c>
      <c r="O360" s="3">
        <f t="shared" si="5"/>
        <v>0.47699999999999998</v>
      </c>
      <c r="P360" s="9">
        <f>Table1[[#This Row],[Valuation in billions]]/Table1[[#This Row],[Funding in billion]]</f>
        <v>4.1928721174004195</v>
      </c>
      <c r="Q360" t="s">
        <v>2019</v>
      </c>
      <c r="R360" t="s">
        <v>2020</v>
      </c>
      <c r="S360" t="s">
        <v>2021</v>
      </c>
    </row>
    <row r="361" spans="1:19" x14ac:dyDescent="0.25">
      <c r="A361" t="s">
        <v>559</v>
      </c>
      <c r="B361" s="4">
        <v>2</v>
      </c>
      <c r="C361" s="5">
        <v>43453</v>
      </c>
      <c r="D361" s="1">
        <v>43453</v>
      </c>
      <c r="E361" s="8" t="s">
        <v>143</v>
      </c>
      <c r="F361" t="s">
        <v>523</v>
      </c>
      <c r="G361" t="s">
        <v>17</v>
      </c>
      <c r="H361" t="s">
        <v>18</v>
      </c>
      <c r="I361">
        <v>2010</v>
      </c>
      <c r="K361" s="4">
        <v>503</v>
      </c>
      <c r="L361" s="3" t="s">
        <v>1446</v>
      </c>
      <c r="M361" s="4">
        <v>2018</v>
      </c>
      <c r="N361" s="4">
        <f>Table1[[#This Row],[Column33]]-Table1[[#This Row],[Year Founded]]</f>
        <v>8</v>
      </c>
      <c r="O361" s="3">
        <f t="shared" si="5"/>
        <v>0.503</v>
      </c>
      <c r="P361" s="9">
        <f>Table1[[#This Row],[Valuation in billions]]/Table1[[#This Row],[Funding in billion]]</f>
        <v>3.9761431411530817</v>
      </c>
      <c r="Q361" t="s">
        <v>560</v>
      </c>
    </row>
    <row r="362" spans="1:19" x14ac:dyDescent="0.25">
      <c r="A362" t="s">
        <v>561</v>
      </c>
      <c r="B362" s="4">
        <v>2</v>
      </c>
      <c r="C362" s="5">
        <v>43525</v>
      </c>
      <c r="D362" s="1">
        <v>43525</v>
      </c>
      <c r="E362" s="8" t="s">
        <v>20</v>
      </c>
      <c r="F362" t="s">
        <v>562</v>
      </c>
      <c r="G362" t="s">
        <v>12</v>
      </c>
      <c r="H362" t="s">
        <v>13</v>
      </c>
      <c r="I362">
        <v>1995</v>
      </c>
      <c r="K362" s="4">
        <v>946</v>
      </c>
      <c r="L362" s="3" t="s">
        <v>1446</v>
      </c>
      <c r="M362" s="4">
        <v>2019</v>
      </c>
      <c r="N362" s="4">
        <f>Table1[[#This Row],[Column33]]-Table1[[#This Row],[Year Founded]]</f>
        <v>24</v>
      </c>
      <c r="O362" s="3">
        <f t="shared" si="5"/>
        <v>0.94599999999999995</v>
      </c>
      <c r="P362" s="9">
        <f>Table1[[#This Row],[Valuation in billions]]/Table1[[#This Row],[Funding in billion]]</f>
        <v>2.1141649048625792</v>
      </c>
      <c r="Q362" t="s">
        <v>1649</v>
      </c>
      <c r="R362" t="s">
        <v>2022</v>
      </c>
      <c r="S362" t="s">
        <v>2023</v>
      </c>
    </row>
    <row r="363" spans="1:19" x14ac:dyDescent="0.25">
      <c r="A363" t="s">
        <v>563</v>
      </c>
      <c r="B363" s="4">
        <v>2</v>
      </c>
      <c r="C363" s="5">
        <v>44454</v>
      </c>
      <c r="D363" s="1">
        <v>44454</v>
      </c>
      <c r="E363" s="8" t="s">
        <v>23</v>
      </c>
      <c r="F363" t="s">
        <v>110</v>
      </c>
      <c r="G363" t="s">
        <v>17</v>
      </c>
      <c r="H363" t="s">
        <v>18</v>
      </c>
      <c r="I363">
        <v>2000</v>
      </c>
      <c r="K363" s="4">
        <v>19</v>
      </c>
      <c r="L363" s="3" t="s">
        <v>1446</v>
      </c>
      <c r="M363" s="4">
        <v>2021</v>
      </c>
      <c r="N363" s="4">
        <f>Table1[[#This Row],[Column33]]-Table1[[#This Row],[Year Founded]]</f>
        <v>21</v>
      </c>
      <c r="O363" s="3">
        <f t="shared" si="5"/>
        <v>1.9E-2</v>
      </c>
      <c r="P363" s="9">
        <f>Table1[[#This Row],[Valuation in billions]]/Table1[[#This Row],[Funding in billion]]</f>
        <v>105.26315789473685</v>
      </c>
      <c r="Q363" t="s">
        <v>1162</v>
      </c>
      <c r="R363" t="s">
        <v>2024</v>
      </c>
    </row>
    <row r="364" spans="1:19" x14ac:dyDescent="0.25">
      <c r="A364" t="s">
        <v>564</v>
      </c>
      <c r="B364" s="4">
        <v>2</v>
      </c>
      <c r="C364" s="5">
        <v>42787</v>
      </c>
      <c r="D364" s="1">
        <v>42787</v>
      </c>
      <c r="E364" s="8" t="s">
        <v>23</v>
      </c>
      <c r="F364" t="s">
        <v>194</v>
      </c>
      <c r="G364" t="s">
        <v>12</v>
      </c>
      <c r="H364" t="s">
        <v>13</v>
      </c>
      <c r="I364">
        <v>2014</v>
      </c>
      <c r="K364" s="4">
        <v>536</v>
      </c>
      <c r="L364" s="3" t="s">
        <v>1446</v>
      </c>
      <c r="M364" s="4">
        <v>2017</v>
      </c>
      <c r="N364" s="4">
        <f>Table1[[#This Row],[Column33]]-Table1[[#This Row],[Year Founded]]</f>
        <v>3</v>
      </c>
      <c r="O364" s="3">
        <f t="shared" si="5"/>
        <v>0.53600000000000003</v>
      </c>
      <c r="P364" s="9">
        <f>Table1[[#This Row],[Valuation in billions]]/Table1[[#This Row],[Funding in billion]]</f>
        <v>3.7313432835820892</v>
      </c>
      <c r="Q364" t="s">
        <v>2025</v>
      </c>
      <c r="R364" t="s">
        <v>2026</v>
      </c>
      <c r="S364" t="s">
        <v>2027</v>
      </c>
    </row>
    <row r="365" spans="1:19" x14ac:dyDescent="0.25">
      <c r="A365" t="s">
        <v>565</v>
      </c>
      <c r="B365" s="4">
        <v>2</v>
      </c>
      <c r="C365" s="5">
        <v>43038</v>
      </c>
      <c r="D365" s="1">
        <v>43038</v>
      </c>
      <c r="E365" s="8" t="s">
        <v>53</v>
      </c>
      <c r="F365" t="s">
        <v>59</v>
      </c>
      <c r="G365" t="s">
        <v>12</v>
      </c>
      <c r="H365" t="s">
        <v>13</v>
      </c>
      <c r="I365">
        <v>2014</v>
      </c>
      <c r="K365" s="4">
        <v>188</v>
      </c>
      <c r="L365" s="3" t="s">
        <v>1446</v>
      </c>
      <c r="M365" s="4">
        <v>2017</v>
      </c>
      <c r="N365" s="4">
        <f>Table1[[#This Row],[Column33]]-Table1[[#This Row],[Year Founded]]</f>
        <v>3</v>
      </c>
      <c r="O365" s="3">
        <f t="shared" si="5"/>
        <v>0.188</v>
      </c>
      <c r="P365" s="9">
        <f>Table1[[#This Row],[Valuation in billions]]/Table1[[#This Row],[Funding in billion]]</f>
        <v>10.638297872340425</v>
      </c>
      <c r="Q365" t="s">
        <v>2028</v>
      </c>
      <c r="R365" t="s">
        <v>1494</v>
      </c>
      <c r="S365" t="s">
        <v>1455</v>
      </c>
    </row>
    <row r="366" spans="1:19" x14ac:dyDescent="0.25">
      <c r="A366" t="s">
        <v>566</v>
      </c>
      <c r="B366" s="4">
        <v>2</v>
      </c>
      <c r="C366" s="5">
        <v>43497</v>
      </c>
      <c r="D366" s="1">
        <v>43497</v>
      </c>
      <c r="E366" s="8" t="s">
        <v>20</v>
      </c>
      <c r="F366" t="s">
        <v>59</v>
      </c>
      <c r="G366" t="s">
        <v>12</v>
      </c>
      <c r="H366" t="s">
        <v>13</v>
      </c>
      <c r="I366">
        <v>2015</v>
      </c>
      <c r="K366" s="4">
        <v>101</v>
      </c>
      <c r="L366" s="3" t="s">
        <v>1446</v>
      </c>
      <c r="M366" s="4">
        <v>2019</v>
      </c>
      <c r="N366" s="4">
        <f>Table1[[#This Row],[Column33]]-Table1[[#This Row],[Year Founded]]</f>
        <v>4</v>
      </c>
      <c r="O366" s="3">
        <f t="shared" si="5"/>
        <v>0.10100000000000001</v>
      </c>
      <c r="P366" s="9">
        <f>Table1[[#This Row],[Valuation in billions]]/Table1[[#This Row],[Funding in billion]]</f>
        <v>19.801980198019802</v>
      </c>
      <c r="Q366" t="s">
        <v>2029</v>
      </c>
      <c r="R366" t="s">
        <v>2030</v>
      </c>
      <c r="S366" t="s">
        <v>2031</v>
      </c>
    </row>
    <row r="367" spans="1:19" x14ac:dyDescent="0.25">
      <c r="A367" t="s">
        <v>567</v>
      </c>
      <c r="B367" s="4">
        <v>2</v>
      </c>
      <c r="C367" s="5">
        <v>43570</v>
      </c>
      <c r="D367" s="1">
        <v>43570</v>
      </c>
      <c r="E367" s="8" t="s">
        <v>93</v>
      </c>
      <c r="F367" t="s">
        <v>59</v>
      </c>
      <c r="G367" t="s">
        <v>12</v>
      </c>
      <c r="H367" t="s">
        <v>13</v>
      </c>
      <c r="I367">
        <v>2015</v>
      </c>
      <c r="K367" s="4">
        <v>1</v>
      </c>
      <c r="L367" s="3" t="s">
        <v>1445</v>
      </c>
      <c r="M367" s="4">
        <v>2019</v>
      </c>
      <c r="N367" s="4">
        <f>Table1[[#This Row],[Column33]]-Table1[[#This Row],[Year Founded]]</f>
        <v>4</v>
      </c>
      <c r="O367" s="3">
        <f t="shared" si="5"/>
        <v>1</v>
      </c>
      <c r="P367" s="9">
        <f>Table1[[#This Row],[Valuation in billions]]/Table1[[#This Row],[Funding in billion]]</f>
        <v>2</v>
      </c>
      <c r="Q367" t="s">
        <v>568</v>
      </c>
    </row>
    <row r="368" spans="1:19" x14ac:dyDescent="0.25">
      <c r="A368" t="s">
        <v>569</v>
      </c>
      <c r="B368" s="4">
        <v>2</v>
      </c>
      <c r="C368" s="5">
        <v>44234</v>
      </c>
      <c r="D368" s="1">
        <v>44234</v>
      </c>
      <c r="E368" s="8" t="s">
        <v>53</v>
      </c>
      <c r="F368" t="s">
        <v>11</v>
      </c>
      <c r="G368" t="s">
        <v>12</v>
      </c>
      <c r="H368" t="s">
        <v>13</v>
      </c>
      <c r="I368">
        <v>2015</v>
      </c>
      <c r="K368" s="4">
        <v>390</v>
      </c>
      <c r="L368" s="3" t="s">
        <v>1446</v>
      </c>
      <c r="M368" s="4">
        <v>2021</v>
      </c>
      <c r="N368" s="4">
        <f>Table1[[#This Row],[Column33]]-Table1[[#This Row],[Year Founded]]</f>
        <v>6</v>
      </c>
      <c r="O368" s="3">
        <f t="shared" si="5"/>
        <v>0.39</v>
      </c>
      <c r="P368" s="9">
        <f>Table1[[#This Row],[Valuation in billions]]/Table1[[#This Row],[Funding in billion]]</f>
        <v>5.1282051282051277</v>
      </c>
      <c r="Q368" t="s">
        <v>2028</v>
      </c>
      <c r="R368" t="s">
        <v>2032</v>
      </c>
      <c r="S368" t="s">
        <v>1494</v>
      </c>
    </row>
    <row r="369" spans="1:19" x14ac:dyDescent="0.25">
      <c r="A369" t="s">
        <v>570</v>
      </c>
      <c r="B369" s="4">
        <v>2</v>
      </c>
      <c r="C369" s="5">
        <v>44044</v>
      </c>
      <c r="D369" s="1">
        <v>44044</v>
      </c>
      <c r="E369" s="8" t="s">
        <v>10</v>
      </c>
      <c r="F369" t="s">
        <v>59</v>
      </c>
      <c r="G369" t="s">
        <v>12</v>
      </c>
      <c r="H369" t="s">
        <v>13</v>
      </c>
      <c r="I369">
        <v>2013</v>
      </c>
      <c r="K369" s="4">
        <v>717</v>
      </c>
      <c r="L369" s="3" t="s">
        <v>1446</v>
      </c>
      <c r="M369" s="4">
        <v>2020</v>
      </c>
      <c r="N369" s="4">
        <f>Table1[[#This Row],[Column33]]-Table1[[#This Row],[Year Founded]]</f>
        <v>7</v>
      </c>
      <c r="O369" s="3">
        <f t="shared" si="5"/>
        <v>0.71699999999999997</v>
      </c>
      <c r="P369" s="9">
        <f>Table1[[#This Row],[Valuation in billions]]/Table1[[#This Row],[Funding in billion]]</f>
        <v>2.7894002789400281</v>
      </c>
      <c r="Q369" t="s">
        <v>2033</v>
      </c>
      <c r="R369" t="s">
        <v>2034</v>
      </c>
      <c r="S369" t="s">
        <v>1712</v>
      </c>
    </row>
    <row r="370" spans="1:19" x14ac:dyDescent="0.25">
      <c r="A370" t="s">
        <v>571</v>
      </c>
      <c r="B370" s="4">
        <v>2</v>
      </c>
      <c r="C370" s="5">
        <v>44571</v>
      </c>
      <c r="D370" s="1">
        <v>44571</v>
      </c>
      <c r="E370" s="8" t="s">
        <v>20</v>
      </c>
      <c r="F370" t="s">
        <v>73</v>
      </c>
      <c r="G370" t="s">
        <v>17</v>
      </c>
      <c r="H370" t="s">
        <v>18</v>
      </c>
      <c r="I370">
        <v>2018</v>
      </c>
      <c r="K370" s="4">
        <v>29</v>
      </c>
      <c r="L370" s="3" t="s">
        <v>1446</v>
      </c>
      <c r="M370" s="4">
        <v>2022</v>
      </c>
      <c r="N370" s="4">
        <f>Table1[[#This Row],[Column33]]-Table1[[#This Row],[Year Founded]]</f>
        <v>4</v>
      </c>
      <c r="O370" s="3">
        <f t="shared" si="5"/>
        <v>2.9000000000000001E-2</v>
      </c>
      <c r="P370" s="9">
        <f>Table1[[#This Row],[Valuation in billions]]/Table1[[#This Row],[Funding in billion]]</f>
        <v>68.965517241379303</v>
      </c>
      <c r="Q370" t="s">
        <v>2035</v>
      </c>
      <c r="R370" t="s">
        <v>1961</v>
      </c>
      <c r="S370" t="s">
        <v>2036</v>
      </c>
    </row>
    <row r="371" spans="1:19" x14ac:dyDescent="0.25">
      <c r="A371" t="s">
        <v>572</v>
      </c>
      <c r="B371" s="4">
        <v>2</v>
      </c>
      <c r="C371" s="5">
        <v>44256</v>
      </c>
      <c r="D371" s="1">
        <v>44256</v>
      </c>
      <c r="E371" s="8" t="s">
        <v>87</v>
      </c>
      <c r="F371" t="s">
        <v>59</v>
      </c>
      <c r="G371" t="s">
        <v>12</v>
      </c>
      <c r="H371" t="s">
        <v>13</v>
      </c>
      <c r="I371">
        <v>2015</v>
      </c>
      <c r="K371" s="4">
        <v>186</v>
      </c>
      <c r="L371" s="3" t="s">
        <v>1446</v>
      </c>
      <c r="M371" s="4">
        <v>2021</v>
      </c>
      <c r="N371" s="4">
        <f>Table1[[#This Row],[Column33]]-Table1[[#This Row],[Year Founded]]</f>
        <v>6</v>
      </c>
      <c r="O371" s="3">
        <f t="shared" si="5"/>
        <v>0.186</v>
      </c>
      <c r="P371" s="9">
        <f>Table1[[#This Row],[Valuation in billions]]/Table1[[#This Row],[Funding in billion]]</f>
        <v>10.75268817204301</v>
      </c>
      <c r="Q371" t="s">
        <v>2037</v>
      </c>
      <c r="R371" t="s">
        <v>2038</v>
      </c>
      <c r="S371" t="s">
        <v>2039</v>
      </c>
    </row>
    <row r="372" spans="1:19" x14ac:dyDescent="0.25">
      <c r="A372" t="s">
        <v>573</v>
      </c>
      <c r="B372" s="4">
        <v>2</v>
      </c>
      <c r="C372" s="5">
        <v>43290</v>
      </c>
      <c r="D372" s="1">
        <v>43290</v>
      </c>
      <c r="E372" s="8" t="s">
        <v>43</v>
      </c>
      <c r="F372" t="s">
        <v>11</v>
      </c>
      <c r="G372" t="s">
        <v>12</v>
      </c>
      <c r="H372" t="s">
        <v>13</v>
      </c>
      <c r="I372">
        <v>2010</v>
      </c>
      <c r="K372" s="4">
        <v>137</v>
      </c>
      <c r="L372" s="3" t="s">
        <v>1446</v>
      </c>
      <c r="M372" s="4">
        <v>2018</v>
      </c>
      <c r="N372" s="4">
        <f>Table1[[#This Row],[Column33]]-Table1[[#This Row],[Year Founded]]</f>
        <v>8</v>
      </c>
      <c r="O372" s="3">
        <f t="shared" si="5"/>
        <v>0.13700000000000001</v>
      </c>
      <c r="P372" s="9">
        <f>Table1[[#This Row],[Valuation in billions]]/Table1[[#This Row],[Funding in billion]]</f>
        <v>14.5985401459854</v>
      </c>
      <c r="Q372" t="s">
        <v>2040</v>
      </c>
      <c r="R372" t="s">
        <v>2041</v>
      </c>
      <c r="S372" t="s">
        <v>1494</v>
      </c>
    </row>
    <row r="373" spans="1:19" x14ac:dyDescent="0.25">
      <c r="A373" t="s">
        <v>574</v>
      </c>
      <c r="B373" s="4">
        <v>2</v>
      </c>
      <c r="C373" s="5">
        <v>43999</v>
      </c>
      <c r="D373" s="1">
        <v>43999</v>
      </c>
      <c r="E373" s="8" t="s">
        <v>23</v>
      </c>
      <c r="F373" t="s">
        <v>230</v>
      </c>
      <c r="G373" t="s">
        <v>231</v>
      </c>
      <c r="H373" t="s">
        <v>13</v>
      </c>
      <c r="I373">
        <v>2015</v>
      </c>
      <c r="K373" s="4">
        <v>417</v>
      </c>
      <c r="L373" s="3" t="s">
        <v>1446</v>
      </c>
      <c r="M373" s="4">
        <v>2020</v>
      </c>
      <c r="N373" s="4">
        <f>Table1[[#This Row],[Column33]]-Table1[[#This Row],[Year Founded]]</f>
        <v>5</v>
      </c>
      <c r="O373" s="3">
        <f t="shared" si="5"/>
        <v>0.41699999999999998</v>
      </c>
      <c r="P373" s="9">
        <f>Table1[[#This Row],[Valuation in billions]]/Table1[[#This Row],[Funding in billion]]</f>
        <v>4.7961630695443649</v>
      </c>
      <c r="Q373" t="s">
        <v>1728</v>
      </c>
      <c r="R373" t="s">
        <v>2042</v>
      </c>
      <c r="S373" t="s">
        <v>2043</v>
      </c>
    </row>
    <row r="374" spans="1:19" x14ac:dyDescent="0.25">
      <c r="A374" t="s">
        <v>575</v>
      </c>
      <c r="B374" s="4">
        <v>2</v>
      </c>
      <c r="C374" s="5">
        <v>43591</v>
      </c>
      <c r="D374" s="1">
        <v>43591</v>
      </c>
      <c r="E374" s="8" t="s">
        <v>23</v>
      </c>
      <c r="F374" t="s">
        <v>285</v>
      </c>
      <c r="G374" t="s">
        <v>54</v>
      </c>
      <c r="H374" t="s">
        <v>13</v>
      </c>
      <c r="I374">
        <v>2008</v>
      </c>
      <c r="K374" s="4">
        <v>634</v>
      </c>
      <c r="L374" s="3" t="s">
        <v>1446</v>
      </c>
      <c r="M374" s="4">
        <v>2019</v>
      </c>
      <c r="N374" s="4">
        <f>Table1[[#This Row],[Column33]]-Table1[[#This Row],[Year Founded]]</f>
        <v>11</v>
      </c>
      <c r="O374" s="3">
        <f t="shared" si="5"/>
        <v>0.63400000000000001</v>
      </c>
      <c r="P374" s="9">
        <f>Table1[[#This Row],[Valuation in billions]]/Table1[[#This Row],[Funding in billion]]</f>
        <v>3.1545741324921135</v>
      </c>
      <c r="Q374" t="s">
        <v>2044</v>
      </c>
      <c r="R374" t="s">
        <v>2045</v>
      </c>
    </row>
    <row r="375" spans="1:19" x14ac:dyDescent="0.25">
      <c r="A375" t="s">
        <v>576</v>
      </c>
      <c r="B375" s="4">
        <v>2</v>
      </c>
      <c r="C375" s="5">
        <v>42682</v>
      </c>
      <c r="D375" s="1">
        <v>42682</v>
      </c>
      <c r="E375" s="8" t="s">
        <v>40</v>
      </c>
      <c r="F375" t="s">
        <v>577</v>
      </c>
      <c r="G375" t="s">
        <v>578</v>
      </c>
      <c r="H375" t="s">
        <v>13</v>
      </c>
      <c r="I375">
        <v>1979</v>
      </c>
      <c r="K375" s="4">
        <v>556</v>
      </c>
      <c r="L375" s="3" t="s">
        <v>1446</v>
      </c>
      <c r="M375" s="4">
        <v>2016</v>
      </c>
      <c r="N375" s="4">
        <f>Table1[[#This Row],[Column33]]-Table1[[#This Row],[Year Founded]]</f>
        <v>37</v>
      </c>
      <c r="O375" s="3">
        <f t="shared" si="5"/>
        <v>0.55600000000000005</v>
      </c>
      <c r="P375" s="9">
        <f>Table1[[#This Row],[Valuation in billions]]/Table1[[#This Row],[Funding in billion]]</f>
        <v>3.5971223021582732</v>
      </c>
      <c r="Q375" t="s">
        <v>2046</v>
      </c>
      <c r="R375" t="s">
        <v>2047</v>
      </c>
    </row>
    <row r="376" spans="1:19" x14ac:dyDescent="0.25">
      <c r="A376" t="s">
        <v>579</v>
      </c>
      <c r="B376" s="4">
        <v>2</v>
      </c>
      <c r="C376" s="5">
        <v>42072</v>
      </c>
      <c r="D376" s="1">
        <v>42072</v>
      </c>
      <c r="E376" s="8" t="s">
        <v>20</v>
      </c>
      <c r="F376" t="s">
        <v>21</v>
      </c>
      <c r="G376" t="s">
        <v>12</v>
      </c>
      <c r="H376" t="s">
        <v>13</v>
      </c>
      <c r="I376">
        <v>2008</v>
      </c>
      <c r="K376" s="4">
        <v>216</v>
      </c>
      <c r="L376" s="3" t="s">
        <v>1446</v>
      </c>
      <c r="M376" s="4">
        <v>2015</v>
      </c>
      <c r="N376" s="4">
        <f>Table1[[#This Row],[Column33]]-Table1[[#This Row],[Year Founded]]</f>
        <v>7</v>
      </c>
      <c r="O376" s="3">
        <f t="shared" si="5"/>
        <v>0.216</v>
      </c>
      <c r="P376" s="9">
        <f>Table1[[#This Row],[Valuation in billions]]/Table1[[#This Row],[Funding in billion]]</f>
        <v>9.2592592592592595</v>
      </c>
      <c r="Q376" t="s">
        <v>1448</v>
      </c>
      <c r="R376" t="s">
        <v>2048</v>
      </c>
      <c r="S376" t="s">
        <v>2049</v>
      </c>
    </row>
    <row r="377" spans="1:19" x14ac:dyDescent="0.25">
      <c r="A377" t="s">
        <v>580</v>
      </c>
      <c r="B377" s="4">
        <v>2</v>
      </c>
      <c r="C377" s="5">
        <v>43000</v>
      </c>
      <c r="D377" s="1">
        <v>43000</v>
      </c>
      <c r="E377" s="8" t="s">
        <v>143</v>
      </c>
      <c r="F377" t="s">
        <v>59</v>
      </c>
      <c r="G377" t="s">
        <v>12</v>
      </c>
      <c r="H377" t="s">
        <v>13</v>
      </c>
      <c r="I377">
        <v>2012</v>
      </c>
      <c r="K377" s="4">
        <v>71</v>
      </c>
      <c r="L377" s="3" t="s">
        <v>1446</v>
      </c>
      <c r="M377" s="4">
        <v>2017</v>
      </c>
      <c r="N377" s="4">
        <f>Table1[[#This Row],[Column33]]-Table1[[#This Row],[Year Founded]]</f>
        <v>5</v>
      </c>
      <c r="O377" s="3">
        <f t="shared" si="5"/>
        <v>7.0999999999999994E-2</v>
      </c>
      <c r="P377" s="9">
        <f>Table1[[#This Row],[Valuation in billions]]/Table1[[#This Row],[Funding in billion]]</f>
        <v>28.169014084507044</v>
      </c>
      <c r="Q377" t="s">
        <v>2050</v>
      </c>
      <c r="R377" t="s">
        <v>2051</v>
      </c>
      <c r="S377" t="s">
        <v>2052</v>
      </c>
    </row>
    <row r="378" spans="1:19" x14ac:dyDescent="0.25">
      <c r="A378" t="s">
        <v>581</v>
      </c>
      <c r="B378" s="4">
        <v>2</v>
      </c>
      <c r="C378" s="5">
        <v>43647</v>
      </c>
      <c r="D378" s="1">
        <v>43647</v>
      </c>
      <c r="E378" s="8" t="s">
        <v>15</v>
      </c>
      <c r="F378" t="s">
        <v>21</v>
      </c>
      <c r="G378" t="s">
        <v>12</v>
      </c>
      <c r="H378" t="s">
        <v>13</v>
      </c>
      <c r="I378">
        <v>2012</v>
      </c>
      <c r="K378" s="4">
        <v>594</v>
      </c>
      <c r="L378" s="3" t="s">
        <v>1446</v>
      </c>
      <c r="M378" s="4">
        <v>2019</v>
      </c>
      <c r="N378" s="4">
        <f>Table1[[#This Row],[Column33]]-Table1[[#This Row],[Year Founded]]</f>
        <v>7</v>
      </c>
      <c r="O378" s="3">
        <f t="shared" si="5"/>
        <v>0.59399999999999997</v>
      </c>
      <c r="P378" s="9">
        <f>Table1[[#This Row],[Valuation in billions]]/Table1[[#This Row],[Funding in billion]]</f>
        <v>3.3670033670033672</v>
      </c>
      <c r="Q378" t="s">
        <v>1448</v>
      </c>
      <c r="R378" t="s">
        <v>2053</v>
      </c>
      <c r="S378" t="s">
        <v>2054</v>
      </c>
    </row>
    <row r="379" spans="1:19" x14ac:dyDescent="0.25">
      <c r="A379" t="s">
        <v>582</v>
      </c>
      <c r="B379" s="4">
        <v>2</v>
      </c>
      <c r="C379" s="5">
        <v>43063</v>
      </c>
      <c r="D379" s="1">
        <v>43063</v>
      </c>
      <c r="E379" s="8" t="s">
        <v>23</v>
      </c>
      <c r="F379" t="s">
        <v>583</v>
      </c>
      <c r="G379" t="s">
        <v>36</v>
      </c>
      <c r="H379" t="s">
        <v>28</v>
      </c>
      <c r="I379">
        <v>1992</v>
      </c>
      <c r="K379" s="4">
        <v>696</v>
      </c>
      <c r="L379" s="3" t="s">
        <v>1446</v>
      </c>
      <c r="M379" s="4">
        <v>2017</v>
      </c>
      <c r="N379" s="4">
        <f>Table1[[#This Row],[Column33]]-Table1[[#This Row],[Year Founded]]</f>
        <v>25</v>
      </c>
      <c r="O379" s="3">
        <f t="shared" si="5"/>
        <v>0.69599999999999995</v>
      </c>
      <c r="P379" s="9">
        <f>Table1[[#This Row],[Valuation in billions]]/Table1[[#This Row],[Funding in billion]]</f>
        <v>2.8735632183908049</v>
      </c>
      <c r="Q379" t="s">
        <v>584</v>
      </c>
    </row>
    <row r="380" spans="1:19" x14ac:dyDescent="0.25">
      <c r="A380" t="s">
        <v>585</v>
      </c>
      <c r="B380" s="4">
        <v>2</v>
      </c>
      <c r="C380" s="5">
        <v>44364</v>
      </c>
      <c r="D380" s="1">
        <v>44364</v>
      </c>
      <c r="E380" s="8" t="s">
        <v>135</v>
      </c>
      <c r="F380" t="s">
        <v>73</v>
      </c>
      <c r="G380" t="s">
        <v>17</v>
      </c>
      <c r="H380" t="s">
        <v>18</v>
      </c>
      <c r="I380">
        <v>2015</v>
      </c>
      <c r="K380" s="4">
        <v>640</v>
      </c>
      <c r="L380" s="3" t="s">
        <v>1446</v>
      </c>
      <c r="M380" s="4">
        <v>2021</v>
      </c>
      <c r="N380" s="4">
        <f>Table1[[#This Row],[Column33]]-Table1[[#This Row],[Year Founded]]</f>
        <v>6</v>
      </c>
      <c r="O380" s="3">
        <f t="shared" si="5"/>
        <v>0.64</v>
      </c>
      <c r="P380" s="9">
        <f>Table1[[#This Row],[Valuation in billions]]/Table1[[#This Row],[Funding in billion]]</f>
        <v>3.125</v>
      </c>
      <c r="Q380" t="s">
        <v>1559</v>
      </c>
      <c r="R380" t="s">
        <v>2055</v>
      </c>
      <c r="S380" t="s">
        <v>2056</v>
      </c>
    </row>
    <row r="381" spans="1:19" x14ac:dyDescent="0.25">
      <c r="A381" t="s">
        <v>586</v>
      </c>
      <c r="B381" s="4">
        <v>2</v>
      </c>
      <c r="C381" s="5">
        <v>42866</v>
      </c>
      <c r="D381" s="1">
        <v>42866</v>
      </c>
      <c r="E381" s="8" t="s">
        <v>15</v>
      </c>
      <c r="F381" t="s">
        <v>35</v>
      </c>
      <c r="G381" t="s">
        <v>36</v>
      </c>
      <c r="H381" t="s">
        <v>28</v>
      </c>
      <c r="I381">
        <v>2012</v>
      </c>
      <c r="K381" s="4">
        <v>754</v>
      </c>
      <c r="L381" s="3" t="s">
        <v>1446</v>
      </c>
      <c r="M381" s="4">
        <v>2017</v>
      </c>
      <c r="N381" s="4">
        <f>Table1[[#This Row],[Column33]]-Table1[[#This Row],[Year Founded]]</f>
        <v>5</v>
      </c>
      <c r="O381" s="3">
        <f t="shared" si="5"/>
        <v>0.754</v>
      </c>
      <c r="P381" s="9">
        <f>Table1[[#This Row],[Valuation in billions]]/Table1[[#This Row],[Funding in billion]]</f>
        <v>2.6525198938992043</v>
      </c>
      <c r="Q381" t="s">
        <v>1468</v>
      </c>
      <c r="R381" t="s">
        <v>1587</v>
      </c>
      <c r="S381" t="s">
        <v>1479</v>
      </c>
    </row>
    <row r="382" spans="1:19" x14ac:dyDescent="0.25">
      <c r="A382" t="s">
        <v>587</v>
      </c>
      <c r="B382" s="4">
        <v>2</v>
      </c>
      <c r="C382" s="5">
        <v>41975</v>
      </c>
      <c r="D382" s="1">
        <v>41975</v>
      </c>
      <c r="E382" s="8" t="s">
        <v>143</v>
      </c>
      <c r="F382" t="s">
        <v>781</v>
      </c>
      <c r="G382" t="s">
        <v>54</v>
      </c>
      <c r="H382" t="s">
        <v>13</v>
      </c>
      <c r="I382">
        <v>2007</v>
      </c>
      <c r="K382" s="4">
        <v>221</v>
      </c>
      <c r="L382" s="3" t="s">
        <v>1446</v>
      </c>
      <c r="M382" s="4">
        <v>2014</v>
      </c>
      <c r="N382" s="4">
        <f>Table1[[#This Row],[Column33]]-Table1[[#This Row],[Year Founded]]</f>
        <v>7</v>
      </c>
      <c r="O382" s="3">
        <f t="shared" si="5"/>
        <v>0.221</v>
      </c>
      <c r="P382" s="9">
        <f>Table1[[#This Row],[Valuation in billions]]/Table1[[#This Row],[Funding in billion]]</f>
        <v>9.0497737556561084</v>
      </c>
      <c r="Q382" t="s">
        <v>1767</v>
      </c>
      <c r="R382" t="s">
        <v>2057</v>
      </c>
      <c r="S382" t="s">
        <v>2058</v>
      </c>
    </row>
    <row r="383" spans="1:19" x14ac:dyDescent="0.25">
      <c r="A383" t="s">
        <v>588</v>
      </c>
      <c r="B383" s="4">
        <v>2</v>
      </c>
      <c r="C383" s="5">
        <v>42397</v>
      </c>
      <c r="D383" s="1">
        <v>42397</v>
      </c>
      <c r="E383" s="8" t="s">
        <v>70</v>
      </c>
      <c r="F383" t="s">
        <v>589</v>
      </c>
      <c r="G383" t="s">
        <v>421</v>
      </c>
      <c r="H383" t="s">
        <v>28</v>
      </c>
      <c r="I383">
        <v>2012</v>
      </c>
      <c r="K383" s="4">
        <v>340</v>
      </c>
      <c r="L383" s="3" t="s">
        <v>1446</v>
      </c>
      <c r="M383" s="4">
        <v>2016</v>
      </c>
      <c r="N383" s="4">
        <f>Table1[[#This Row],[Column33]]-Table1[[#This Row],[Year Founded]]</f>
        <v>4</v>
      </c>
      <c r="O383" s="3">
        <f t="shared" si="5"/>
        <v>0.34</v>
      </c>
      <c r="P383" s="9">
        <f>Table1[[#This Row],[Valuation in billions]]/Table1[[#This Row],[Funding in billion]]</f>
        <v>5.8823529411764701</v>
      </c>
      <c r="Q383" t="s">
        <v>590</v>
      </c>
    </row>
    <row r="384" spans="1:19" x14ac:dyDescent="0.25">
      <c r="A384" t="s">
        <v>591</v>
      </c>
      <c r="B384" s="4">
        <v>2</v>
      </c>
      <c r="C384" s="5">
        <v>44466</v>
      </c>
      <c r="D384" s="1">
        <v>44466</v>
      </c>
      <c r="E384" s="8" t="s">
        <v>38</v>
      </c>
      <c r="F384" t="s">
        <v>298</v>
      </c>
      <c r="G384" t="s">
        <v>298</v>
      </c>
      <c r="H384" t="s">
        <v>13</v>
      </c>
      <c r="I384">
        <v>2014</v>
      </c>
      <c r="K384" s="4">
        <v>975</v>
      </c>
      <c r="L384" s="3" t="s">
        <v>1446</v>
      </c>
      <c r="M384" s="4">
        <v>2021</v>
      </c>
      <c r="N384" s="4">
        <f>Table1[[#This Row],[Column33]]-Table1[[#This Row],[Year Founded]]</f>
        <v>7</v>
      </c>
      <c r="O384" s="3">
        <f t="shared" si="5"/>
        <v>0.97499999999999998</v>
      </c>
      <c r="P384" s="9">
        <f>Table1[[#This Row],[Valuation in billions]]/Table1[[#This Row],[Funding in billion]]</f>
        <v>2.0512820512820515</v>
      </c>
      <c r="Q384" t="s">
        <v>2059</v>
      </c>
      <c r="R384" t="s">
        <v>2060</v>
      </c>
      <c r="S384" t="s">
        <v>2061</v>
      </c>
    </row>
    <row r="385" spans="1:19" x14ac:dyDescent="0.25">
      <c r="A385" t="s">
        <v>592</v>
      </c>
      <c r="B385" s="4">
        <v>2</v>
      </c>
      <c r="C385" s="5">
        <v>44390</v>
      </c>
      <c r="D385" s="1">
        <v>44390</v>
      </c>
      <c r="E385" s="8" t="s">
        <v>30</v>
      </c>
      <c r="F385" t="s">
        <v>298</v>
      </c>
      <c r="G385" t="s">
        <v>17</v>
      </c>
      <c r="H385" t="s">
        <v>18</v>
      </c>
      <c r="I385">
        <v>2010</v>
      </c>
      <c r="K385" s="4">
        <v>200</v>
      </c>
      <c r="L385" s="3" t="s">
        <v>1446</v>
      </c>
      <c r="M385" s="4">
        <v>2021</v>
      </c>
      <c r="N385" s="4">
        <f>Table1[[#This Row],[Column33]]-Table1[[#This Row],[Year Founded]]</f>
        <v>11</v>
      </c>
      <c r="O385" s="3">
        <f t="shared" si="5"/>
        <v>0.2</v>
      </c>
      <c r="P385" s="9">
        <f>Table1[[#This Row],[Valuation in billions]]/Table1[[#This Row],[Funding in billion]]</f>
        <v>10</v>
      </c>
      <c r="Q385" t="s">
        <v>1915</v>
      </c>
      <c r="R385" t="s">
        <v>1989</v>
      </c>
      <c r="S385" t="s">
        <v>1587</v>
      </c>
    </row>
    <row r="386" spans="1:19" x14ac:dyDescent="0.25">
      <c r="A386" t="s">
        <v>593</v>
      </c>
      <c r="B386" s="4">
        <v>2</v>
      </c>
      <c r="C386" s="5">
        <v>44539</v>
      </c>
      <c r="D386" s="1">
        <v>44539</v>
      </c>
      <c r="E386" s="8" t="s">
        <v>20</v>
      </c>
      <c r="F386" t="s">
        <v>298</v>
      </c>
      <c r="G386" t="s">
        <v>103</v>
      </c>
      <c r="H386" t="s">
        <v>28</v>
      </c>
      <c r="I386">
        <v>2020</v>
      </c>
      <c r="K386" s="4">
        <v>766</v>
      </c>
      <c r="L386" s="3" t="s">
        <v>1446</v>
      </c>
      <c r="M386" s="4">
        <v>2021</v>
      </c>
      <c r="N386" s="4">
        <f>Table1[[#This Row],[Column33]]-Table1[[#This Row],[Year Founded]]</f>
        <v>1</v>
      </c>
      <c r="O386" s="3">
        <f t="shared" si="5"/>
        <v>0.76600000000000001</v>
      </c>
      <c r="P386" s="9">
        <f>Table1[[#This Row],[Valuation in billions]]/Table1[[#This Row],[Funding in billion]]</f>
        <v>2.6109660574412534</v>
      </c>
      <c r="Q386" t="s">
        <v>2062</v>
      </c>
      <c r="R386" t="s">
        <v>1775</v>
      </c>
      <c r="S386" t="s">
        <v>1550</v>
      </c>
    </row>
    <row r="387" spans="1:19" x14ac:dyDescent="0.25">
      <c r="A387" t="s">
        <v>594</v>
      </c>
      <c r="B387" s="4">
        <v>2</v>
      </c>
      <c r="C387" s="5">
        <v>42284</v>
      </c>
      <c r="D387" s="1">
        <v>42284</v>
      </c>
      <c r="E387" s="8" t="s">
        <v>20</v>
      </c>
      <c r="F387" t="s">
        <v>24</v>
      </c>
      <c r="G387" t="s">
        <v>17</v>
      </c>
      <c r="H387" t="s">
        <v>18</v>
      </c>
      <c r="I387">
        <v>2009</v>
      </c>
      <c r="K387" s="4">
        <v>431</v>
      </c>
      <c r="L387" s="3" t="s">
        <v>1446</v>
      </c>
      <c r="M387" s="4">
        <v>2015</v>
      </c>
      <c r="N387" s="4">
        <f>Table1[[#This Row],[Column33]]-Table1[[#This Row],[Year Founded]]</f>
        <v>6</v>
      </c>
      <c r="O387" s="3">
        <f t="shared" ref="O387:O450" si="6">IF(L387="B",K387,K387/1000)</f>
        <v>0.43099999999999999</v>
      </c>
      <c r="P387" s="9">
        <f>Table1[[#This Row],[Valuation in billions]]/Table1[[#This Row],[Funding in billion]]</f>
        <v>4.6403712296983759</v>
      </c>
      <c r="Q387" t="s">
        <v>2063</v>
      </c>
      <c r="R387" t="s">
        <v>2064</v>
      </c>
      <c r="S387" t="s">
        <v>2065</v>
      </c>
    </row>
    <row r="388" spans="1:19" x14ac:dyDescent="0.25">
      <c r="A388" t="s">
        <v>595</v>
      </c>
      <c r="B388" s="4">
        <v>2</v>
      </c>
      <c r="C388" s="5">
        <v>42835</v>
      </c>
      <c r="D388" s="1">
        <v>42835</v>
      </c>
      <c r="E388" s="8" t="s">
        <v>40</v>
      </c>
      <c r="F388" t="s">
        <v>596</v>
      </c>
      <c r="G388" t="s">
        <v>36</v>
      </c>
      <c r="H388" t="s">
        <v>28</v>
      </c>
      <c r="I388">
        <v>2007</v>
      </c>
      <c r="K388" s="4">
        <v>233</v>
      </c>
      <c r="L388" s="3" t="s">
        <v>1446</v>
      </c>
      <c r="M388" s="4">
        <v>2017</v>
      </c>
      <c r="N388" s="4">
        <f>Table1[[#This Row],[Column33]]-Table1[[#This Row],[Year Founded]]</f>
        <v>10</v>
      </c>
      <c r="O388" s="3">
        <f t="shared" si="6"/>
        <v>0.23300000000000001</v>
      </c>
      <c r="P388" s="9">
        <f>Table1[[#This Row],[Valuation in billions]]/Table1[[#This Row],[Funding in billion]]</f>
        <v>8.5836909871244629</v>
      </c>
      <c r="Q388" t="s">
        <v>2066</v>
      </c>
      <c r="R388" t="s">
        <v>2067</v>
      </c>
    </row>
    <row r="389" spans="1:19" x14ac:dyDescent="0.25">
      <c r="A389" t="s">
        <v>597</v>
      </c>
      <c r="B389" s="4">
        <v>2</v>
      </c>
      <c r="C389" s="5">
        <v>44201</v>
      </c>
      <c r="D389" s="1">
        <v>44201</v>
      </c>
      <c r="E389" s="8" t="s">
        <v>87</v>
      </c>
      <c r="F389" t="s">
        <v>59</v>
      </c>
      <c r="G389" t="s">
        <v>12</v>
      </c>
      <c r="H389" t="s">
        <v>13</v>
      </c>
      <c r="I389">
        <v>2018</v>
      </c>
      <c r="K389" s="4">
        <v>472</v>
      </c>
      <c r="L389" s="3" t="s">
        <v>1446</v>
      </c>
      <c r="M389" s="4">
        <v>2021</v>
      </c>
      <c r="N389" s="4">
        <f>Table1[[#This Row],[Column33]]-Table1[[#This Row],[Year Founded]]</f>
        <v>3</v>
      </c>
      <c r="O389" s="3">
        <f t="shared" si="6"/>
        <v>0.47199999999999998</v>
      </c>
      <c r="P389" s="9">
        <f>Table1[[#This Row],[Valuation in billions]]/Table1[[#This Row],[Funding in billion]]</f>
        <v>4.2372881355932206</v>
      </c>
      <c r="Q389" t="s">
        <v>1473</v>
      </c>
      <c r="R389" t="s">
        <v>2068</v>
      </c>
      <c r="S389" t="s">
        <v>2069</v>
      </c>
    </row>
    <row r="390" spans="1:19" x14ac:dyDescent="0.25">
      <c r="A390" t="s">
        <v>598</v>
      </c>
      <c r="B390" s="4">
        <v>2</v>
      </c>
      <c r="C390" s="5">
        <v>43250</v>
      </c>
      <c r="D390" s="1">
        <v>43250</v>
      </c>
      <c r="E390" s="8" t="s">
        <v>23</v>
      </c>
      <c r="F390" t="s">
        <v>24</v>
      </c>
      <c r="G390" t="s">
        <v>17</v>
      </c>
      <c r="H390" t="s">
        <v>18</v>
      </c>
      <c r="I390">
        <v>2009</v>
      </c>
      <c r="K390" s="4">
        <v>861</v>
      </c>
      <c r="L390" s="3" t="s">
        <v>1446</v>
      </c>
      <c r="M390" s="4">
        <v>2018</v>
      </c>
      <c r="N390" s="4">
        <f>Table1[[#This Row],[Column33]]-Table1[[#This Row],[Year Founded]]</f>
        <v>9</v>
      </c>
      <c r="O390" s="3">
        <f t="shared" si="6"/>
        <v>0.86099999999999999</v>
      </c>
      <c r="P390" s="9">
        <f>Table1[[#This Row],[Valuation in billions]]/Table1[[#This Row],[Funding in billion]]</f>
        <v>2.3228803716608595</v>
      </c>
      <c r="Q390" t="s">
        <v>2070</v>
      </c>
      <c r="R390" t="s">
        <v>2071</v>
      </c>
      <c r="S390" t="s">
        <v>2072</v>
      </c>
    </row>
    <row r="391" spans="1:19" x14ac:dyDescent="0.25">
      <c r="A391" t="s">
        <v>599</v>
      </c>
      <c r="B391" s="4">
        <v>2</v>
      </c>
      <c r="C391" s="5">
        <v>43073</v>
      </c>
      <c r="D391" s="1">
        <v>43073</v>
      </c>
      <c r="E391" s="8" t="s">
        <v>70</v>
      </c>
      <c r="F391" t="s">
        <v>170</v>
      </c>
      <c r="G391" t="s">
        <v>17</v>
      </c>
      <c r="H391" t="s">
        <v>18</v>
      </c>
      <c r="I391">
        <v>2007</v>
      </c>
      <c r="K391" s="4">
        <v>568</v>
      </c>
      <c r="L391" s="3" t="s">
        <v>1446</v>
      </c>
      <c r="M391" s="4">
        <v>2017</v>
      </c>
      <c r="N391" s="4">
        <f>Table1[[#This Row],[Column33]]-Table1[[#This Row],[Year Founded]]</f>
        <v>10</v>
      </c>
      <c r="O391" s="3">
        <f t="shared" si="6"/>
        <v>0.56799999999999995</v>
      </c>
      <c r="P391" s="9">
        <f>Table1[[#This Row],[Valuation in billions]]/Table1[[#This Row],[Funding in billion]]</f>
        <v>3.5211267605633805</v>
      </c>
      <c r="Q391" t="s">
        <v>2073</v>
      </c>
      <c r="R391" t="s">
        <v>2074</v>
      </c>
    </row>
    <row r="392" spans="1:19" x14ac:dyDescent="0.25">
      <c r="A392" t="s">
        <v>600</v>
      </c>
      <c r="B392" s="4">
        <v>2</v>
      </c>
      <c r="C392" s="5">
        <v>44334</v>
      </c>
      <c r="D392" s="1">
        <v>44334</v>
      </c>
      <c r="E392" s="8" t="s">
        <v>23</v>
      </c>
      <c r="F392" t="s">
        <v>24</v>
      </c>
      <c r="G392" t="s">
        <v>17</v>
      </c>
      <c r="H392" t="s">
        <v>18</v>
      </c>
      <c r="I392">
        <v>2004</v>
      </c>
      <c r="K392" s="4">
        <v>320</v>
      </c>
      <c r="L392" s="3" t="s">
        <v>1446</v>
      </c>
      <c r="M392" s="4">
        <v>2021</v>
      </c>
      <c r="N392" s="4">
        <f>Table1[[#This Row],[Column33]]-Table1[[#This Row],[Year Founded]]</f>
        <v>17</v>
      </c>
      <c r="O392" s="3">
        <f t="shared" si="6"/>
        <v>0.32</v>
      </c>
      <c r="P392" s="9">
        <f>Table1[[#This Row],[Valuation in billions]]/Table1[[#This Row],[Funding in billion]]</f>
        <v>6.25</v>
      </c>
      <c r="Q392" t="s">
        <v>2075</v>
      </c>
      <c r="R392" t="s">
        <v>2076</v>
      </c>
      <c r="S392" t="s">
        <v>1745</v>
      </c>
    </row>
    <row r="393" spans="1:19" x14ac:dyDescent="0.25">
      <c r="A393" t="s">
        <v>601</v>
      </c>
      <c r="B393" s="4">
        <v>2</v>
      </c>
      <c r="C393" s="5">
        <v>44547</v>
      </c>
      <c r="D393" s="1">
        <v>44547</v>
      </c>
      <c r="E393" s="8" t="s">
        <v>30</v>
      </c>
      <c r="F393" t="s">
        <v>24</v>
      </c>
      <c r="G393" t="s">
        <v>17</v>
      </c>
      <c r="H393" t="s">
        <v>18</v>
      </c>
      <c r="I393">
        <v>2020</v>
      </c>
      <c r="K393" s="4">
        <v>181</v>
      </c>
      <c r="L393" s="3" t="s">
        <v>1446</v>
      </c>
      <c r="M393" s="4">
        <v>2021</v>
      </c>
      <c r="N393" s="4">
        <f>Table1[[#This Row],[Column33]]-Table1[[#This Row],[Year Founded]]</f>
        <v>1</v>
      </c>
      <c r="O393" s="3">
        <f t="shared" si="6"/>
        <v>0.18099999999999999</v>
      </c>
      <c r="P393" s="9">
        <f>Table1[[#This Row],[Valuation in billions]]/Table1[[#This Row],[Funding in billion]]</f>
        <v>11.049723756906078</v>
      </c>
      <c r="Q393" t="s">
        <v>1490</v>
      </c>
      <c r="R393" t="s">
        <v>1682</v>
      </c>
      <c r="S393" t="s">
        <v>2077</v>
      </c>
    </row>
    <row r="394" spans="1:19" x14ac:dyDescent="0.25">
      <c r="A394" t="s">
        <v>602</v>
      </c>
      <c r="B394" s="4">
        <v>2</v>
      </c>
      <c r="C394" s="5">
        <v>44468</v>
      </c>
      <c r="D394" s="1">
        <v>44468</v>
      </c>
      <c r="E394" s="8" t="s">
        <v>30</v>
      </c>
      <c r="F394" t="s">
        <v>73</v>
      </c>
      <c r="G394" t="s">
        <v>17</v>
      </c>
      <c r="H394" t="s">
        <v>18</v>
      </c>
      <c r="I394">
        <v>2014</v>
      </c>
      <c r="K394" s="4">
        <v>381</v>
      </c>
      <c r="L394" s="3" t="s">
        <v>1446</v>
      </c>
      <c r="M394" s="4">
        <v>2021</v>
      </c>
      <c r="N394" s="4">
        <f>Table1[[#This Row],[Column33]]-Table1[[#This Row],[Year Founded]]</f>
        <v>7</v>
      </c>
      <c r="O394" s="3">
        <f t="shared" si="6"/>
        <v>0.38100000000000001</v>
      </c>
      <c r="P394" s="9">
        <f>Table1[[#This Row],[Valuation in billions]]/Table1[[#This Row],[Funding in billion]]</f>
        <v>5.2493438320209975</v>
      </c>
      <c r="Q394" t="s">
        <v>2078</v>
      </c>
      <c r="R394" t="s">
        <v>1505</v>
      </c>
      <c r="S394" t="s">
        <v>1987</v>
      </c>
    </row>
    <row r="395" spans="1:19" x14ac:dyDescent="0.25">
      <c r="A395" t="s">
        <v>603</v>
      </c>
      <c r="B395" s="4">
        <v>2</v>
      </c>
      <c r="C395" s="5">
        <v>44466</v>
      </c>
      <c r="D395" s="1">
        <v>44466</v>
      </c>
      <c r="E395" s="8" t="s">
        <v>23</v>
      </c>
      <c r="F395" t="s">
        <v>604</v>
      </c>
      <c r="G395" t="s">
        <v>605</v>
      </c>
      <c r="H395" t="s">
        <v>13</v>
      </c>
      <c r="I395">
        <v>2013</v>
      </c>
      <c r="K395" s="4">
        <v>150</v>
      </c>
      <c r="L395" s="3" t="s">
        <v>1446</v>
      </c>
      <c r="M395" s="4">
        <v>2021</v>
      </c>
      <c r="N395" s="4">
        <f>Table1[[#This Row],[Column33]]-Table1[[#This Row],[Year Founded]]</f>
        <v>8</v>
      </c>
      <c r="O395" s="3">
        <f t="shared" si="6"/>
        <v>0.15</v>
      </c>
      <c r="P395" s="9">
        <f>Table1[[#This Row],[Valuation in billions]]/Table1[[#This Row],[Funding in billion]]</f>
        <v>13.333333333333334</v>
      </c>
      <c r="Q395" t="s">
        <v>2079</v>
      </c>
      <c r="R395" t="s">
        <v>2080</v>
      </c>
      <c r="S395" t="s">
        <v>2081</v>
      </c>
    </row>
    <row r="396" spans="1:19" x14ac:dyDescent="0.25">
      <c r="A396" t="s">
        <v>606</v>
      </c>
      <c r="B396" s="4">
        <v>2</v>
      </c>
      <c r="C396" s="5">
        <v>44592</v>
      </c>
      <c r="D396" s="1">
        <v>44592</v>
      </c>
      <c r="E396" s="8" t="s">
        <v>70</v>
      </c>
      <c r="F396" t="s">
        <v>133</v>
      </c>
      <c r="G396" t="s">
        <v>17</v>
      </c>
      <c r="H396" t="s">
        <v>18</v>
      </c>
      <c r="I396">
        <v>2016</v>
      </c>
      <c r="K396" s="4">
        <v>150</v>
      </c>
      <c r="L396" s="3" t="s">
        <v>1446</v>
      </c>
      <c r="M396" s="4">
        <v>2022</v>
      </c>
      <c r="N396" s="4">
        <f>Table1[[#This Row],[Column33]]-Table1[[#This Row],[Year Founded]]</f>
        <v>6</v>
      </c>
      <c r="O396" s="3">
        <f t="shared" si="6"/>
        <v>0.15</v>
      </c>
      <c r="P396" s="9">
        <f>Table1[[#This Row],[Valuation in billions]]/Table1[[#This Row],[Funding in billion]]</f>
        <v>13.333333333333334</v>
      </c>
      <c r="Q396" t="s">
        <v>363</v>
      </c>
      <c r="R396" t="s">
        <v>1496</v>
      </c>
      <c r="S396" t="s">
        <v>2082</v>
      </c>
    </row>
    <row r="397" spans="1:19" x14ac:dyDescent="0.25">
      <c r="A397" t="s">
        <v>607</v>
      </c>
      <c r="B397" s="4">
        <v>2</v>
      </c>
      <c r="C397" s="5">
        <v>44469</v>
      </c>
      <c r="D397" s="1">
        <v>44469</v>
      </c>
      <c r="E397" s="8" t="s">
        <v>30</v>
      </c>
      <c r="F397" t="s">
        <v>608</v>
      </c>
      <c r="G397" t="s">
        <v>17</v>
      </c>
      <c r="H397" t="s">
        <v>18</v>
      </c>
      <c r="I397">
        <v>2015</v>
      </c>
      <c r="K397" s="4">
        <v>289</v>
      </c>
      <c r="L397" s="3" t="s">
        <v>1446</v>
      </c>
      <c r="M397" s="4">
        <v>2021</v>
      </c>
      <c r="N397" s="4">
        <f>Table1[[#This Row],[Column33]]-Table1[[#This Row],[Year Founded]]</f>
        <v>6</v>
      </c>
      <c r="O397" s="3">
        <f t="shared" si="6"/>
        <v>0.28899999999999998</v>
      </c>
      <c r="P397" s="9">
        <f>Table1[[#This Row],[Valuation in billions]]/Table1[[#This Row],[Funding in billion]]</f>
        <v>6.9204152249134951</v>
      </c>
      <c r="Q397" t="s">
        <v>2083</v>
      </c>
      <c r="R397" t="s">
        <v>1509</v>
      </c>
      <c r="S397" t="s">
        <v>1492</v>
      </c>
    </row>
    <row r="398" spans="1:19" x14ac:dyDescent="0.25">
      <c r="A398" t="s">
        <v>609</v>
      </c>
      <c r="B398" s="4">
        <v>2</v>
      </c>
      <c r="C398" s="5">
        <v>44490</v>
      </c>
      <c r="D398" s="1">
        <v>44490</v>
      </c>
      <c r="E398" s="8" t="s">
        <v>23</v>
      </c>
      <c r="F398" t="s">
        <v>73</v>
      </c>
      <c r="G398" t="s">
        <v>17</v>
      </c>
      <c r="H398" t="s">
        <v>18</v>
      </c>
      <c r="I398">
        <v>2021</v>
      </c>
      <c r="K398" s="4">
        <v>100</v>
      </c>
      <c r="L398" s="3" t="s">
        <v>1446</v>
      </c>
      <c r="M398" s="4">
        <v>2021</v>
      </c>
      <c r="N398" s="4">
        <f>Table1[[#This Row],[Column33]]-Table1[[#This Row],[Year Founded]]</f>
        <v>0</v>
      </c>
      <c r="O398" s="3">
        <f t="shared" si="6"/>
        <v>0.1</v>
      </c>
      <c r="P398" s="9">
        <f>Table1[[#This Row],[Valuation in billions]]/Table1[[#This Row],[Funding in billion]]</f>
        <v>20</v>
      </c>
      <c r="Q398" t="s">
        <v>273</v>
      </c>
      <c r="R398" t="s">
        <v>1451</v>
      </c>
      <c r="S398" t="s">
        <v>2084</v>
      </c>
    </row>
    <row r="399" spans="1:19" x14ac:dyDescent="0.25">
      <c r="A399" t="s">
        <v>610</v>
      </c>
      <c r="B399" s="4">
        <v>2</v>
      </c>
      <c r="C399" s="5">
        <v>44335</v>
      </c>
      <c r="D399" s="1">
        <v>44335</v>
      </c>
      <c r="E399" s="8" t="s">
        <v>43</v>
      </c>
      <c r="F399" t="s">
        <v>611</v>
      </c>
      <c r="G399" t="s">
        <v>612</v>
      </c>
      <c r="H399" t="s">
        <v>28</v>
      </c>
      <c r="I399">
        <v>2016</v>
      </c>
      <c r="K399" s="4">
        <v>225</v>
      </c>
      <c r="L399" s="3" t="s">
        <v>1446</v>
      </c>
      <c r="M399" s="4">
        <v>2021</v>
      </c>
      <c r="N399" s="4">
        <f>Table1[[#This Row],[Column33]]-Table1[[#This Row],[Year Founded]]</f>
        <v>5</v>
      </c>
      <c r="O399" s="3">
        <f t="shared" si="6"/>
        <v>0.22500000000000001</v>
      </c>
      <c r="P399" s="9">
        <f>Table1[[#This Row],[Valuation in billions]]/Table1[[#This Row],[Funding in billion]]</f>
        <v>8.8888888888888893</v>
      </c>
      <c r="Q399" t="s">
        <v>204</v>
      </c>
      <c r="R399" t="s">
        <v>1586</v>
      </c>
      <c r="S399" t="s">
        <v>2085</v>
      </c>
    </row>
    <row r="400" spans="1:19" x14ac:dyDescent="0.25">
      <c r="A400" t="s">
        <v>613</v>
      </c>
      <c r="B400" s="4">
        <v>2</v>
      </c>
      <c r="C400" s="5">
        <v>44484</v>
      </c>
      <c r="D400" s="1">
        <v>44484</v>
      </c>
      <c r="E400" s="8" t="s">
        <v>23</v>
      </c>
      <c r="F400" t="s">
        <v>24</v>
      </c>
      <c r="G400" t="s">
        <v>17</v>
      </c>
      <c r="H400" t="s">
        <v>18</v>
      </c>
      <c r="I400">
        <v>2017</v>
      </c>
      <c r="K400" s="4">
        <v>119</v>
      </c>
      <c r="L400" s="3" t="s">
        <v>1446</v>
      </c>
      <c r="M400" s="4">
        <v>2021</v>
      </c>
      <c r="N400" s="4">
        <f>Table1[[#This Row],[Column33]]-Table1[[#This Row],[Year Founded]]</f>
        <v>4</v>
      </c>
      <c r="O400" s="3">
        <f t="shared" si="6"/>
        <v>0.11899999999999999</v>
      </c>
      <c r="P400" s="9">
        <f>Table1[[#This Row],[Valuation in billions]]/Table1[[#This Row],[Funding in billion]]</f>
        <v>16.806722689075631</v>
      </c>
      <c r="Q400" t="s">
        <v>2086</v>
      </c>
      <c r="R400" t="s">
        <v>2087</v>
      </c>
      <c r="S400" t="s">
        <v>2088</v>
      </c>
    </row>
    <row r="401" spans="1:19" x14ac:dyDescent="0.25">
      <c r="A401" t="s">
        <v>614</v>
      </c>
      <c r="B401" s="4">
        <v>2</v>
      </c>
      <c r="C401" s="5">
        <v>43633</v>
      </c>
      <c r="D401" s="1">
        <v>43633</v>
      </c>
      <c r="E401" s="8" t="s">
        <v>23</v>
      </c>
      <c r="F401" t="s">
        <v>24</v>
      </c>
      <c r="G401" t="s">
        <v>17</v>
      </c>
      <c r="H401" t="s">
        <v>18</v>
      </c>
      <c r="I401">
        <v>2013</v>
      </c>
      <c r="K401" s="4">
        <v>719</v>
      </c>
      <c r="L401" s="3" t="s">
        <v>1446</v>
      </c>
      <c r="M401" s="4">
        <v>2019</v>
      </c>
      <c r="N401" s="4">
        <f>Table1[[#This Row],[Column33]]-Table1[[#This Row],[Year Founded]]</f>
        <v>6</v>
      </c>
      <c r="O401" s="3">
        <f t="shared" si="6"/>
        <v>0.71899999999999997</v>
      </c>
      <c r="P401" s="9">
        <f>Table1[[#This Row],[Valuation in billions]]/Table1[[#This Row],[Funding in billion]]</f>
        <v>2.781641168289291</v>
      </c>
      <c r="Q401" t="s">
        <v>1507</v>
      </c>
      <c r="R401" t="s">
        <v>1624</v>
      </c>
      <c r="S401" t="s">
        <v>1505</v>
      </c>
    </row>
    <row r="402" spans="1:19" x14ac:dyDescent="0.25">
      <c r="A402" t="s">
        <v>615</v>
      </c>
      <c r="B402" s="4">
        <v>2</v>
      </c>
      <c r="C402" s="5">
        <v>44406</v>
      </c>
      <c r="D402" s="1">
        <v>44406</v>
      </c>
      <c r="E402" s="8" t="s">
        <v>30</v>
      </c>
      <c r="F402" t="s">
        <v>616</v>
      </c>
      <c r="G402" t="s">
        <v>32</v>
      </c>
      <c r="H402" t="s">
        <v>33</v>
      </c>
      <c r="I402">
        <v>2011</v>
      </c>
      <c r="K402" s="4">
        <v>257</v>
      </c>
      <c r="L402" s="3" t="s">
        <v>1446</v>
      </c>
      <c r="M402" s="4">
        <v>2021</v>
      </c>
      <c r="N402" s="4">
        <f>Table1[[#This Row],[Column33]]-Table1[[#This Row],[Year Founded]]</f>
        <v>10</v>
      </c>
      <c r="O402" s="3">
        <f t="shared" si="6"/>
        <v>0.25700000000000001</v>
      </c>
      <c r="P402" s="9">
        <f>Table1[[#This Row],[Valuation in billions]]/Table1[[#This Row],[Funding in billion]]</f>
        <v>7.782101167315175</v>
      </c>
      <c r="Q402" t="s">
        <v>2089</v>
      </c>
      <c r="R402" t="s">
        <v>1509</v>
      </c>
      <c r="S402" t="s">
        <v>1462</v>
      </c>
    </row>
    <row r="403" spans="1:19" x14ac:dyDescent="0.25">
      <c r="A403" t="s">
        <v>617</v>
      </c>
      <c r="B403" s="4">
        <v>2</v>
      </c>
      <c r="C403" s="5">
        <v>44495</v>
      </c>
      <c r="D403" s="1">
        <v>44495</v>
      </c>
      <c r="E403" s="8" t="s">
        <v>43</v>
      </c>
      <c r="F403" t="s">
        <v>523</v>
      </c>
      <c r="G403" t="s">
        <v>17</v>
      </c>
      <c r="H403" t="s">
        <v>18</v>
      </c>
      <c r="I403">
        <v>2011</v>
      </c>
      <c r="K403" s="4">
        <v>381</v>
      </c>
      <c r="L403" s="3" t="s">
        <v>1446</v>
      </c>
      <c r="M403" s="4">
        <v>2021</v>
      </c>
      <c r="N403" s="4">
        <f>Table1[[#This Row],[Column33]]-Table1[[#This Row],[Year Founded]]</f>
        <v>10</v>
      </c>
      <c r="O403" s="3">
        <f t="shared" si="6"/>
        <v>0.38100000000000001</v>
      </c>
      <c r="P403" s="9">
        <f>Table1[[#This Row],[Valuation in billions]]/Table1[[#This Row],[Funding in billion]]</f>
        <v>5.2493438320209975</v>
      </c>
      <c r="Q403" t="s">
        <v>273</v>
      </c>
      <c r="R403" t="s">
        <v>2090</v>
      </c>
      <c r="S403" t="s">
        <v>1854</v>
      </c>
    </row>
    <row r="404" spans="1:19" x14ac:dyDescent="0.25">
      <c r="A404" t="s">
        <v>618</v>
      </c>
      <c r="B404" s="4">
        <v>2</v>
      </c>
      <c r="C404" s="5">
        <v>44599</v>
      </c>
      <c r="D404" s="1">
        <v>44599</v>
      </c>
      <c r="E404" s="8" t="s">
        <v>38</v>
      </c>
      <c r="F404" t="s">
        <v>619</v>
      </c>
      <c r="G404" t="s">
        <v>54</v>
      </c>
      <c r="H404" t="s">
        <v>13</v>
      </c>
      <c r="I404">
        <v>2016</v>
      </c>
      <c r="K404" s="4">
        <v>435</v>
      </c>
      <c r="L404" s="3" t="s">
        <v>1446</v>
      </c>
      <c r="M404" s="4">
        <v>2022</v>
      </c>
      <c r="N404" s="4">
        <f>Table1[[#This Row],[Column33]]-Table1[[#This Row],[Year Founded]]</f>
        <v>6</v>
      </c>
      <c r="O404" s="3">
        <f t="shared" si="6"/>
        <v>0.435</v>
      </c>
      <c r="P404" s="9">
        <f>Table1[[#This Row],[Valuation in billions]]/Table1[[#This Row],[Funding in billion]]</f>
        <v>4.5977011494252871</v>
      </c>
      <c r="Q404" t="s">
        <v>2091</v>
      </c>
      <c r="R404" t="s">
        <v>1542</v>
      </c>
      <c r="S404" t="s">
        <v>1694</v>
      </c>
    </row>
    <row r="405" spans="1:19" x14ac:dyDescent="0.25">
      <c r="A405" t="s">
        <v>620</v>
      </c>
      <c r="B405" s="4">
        <v>2</v>
      </c>
      <c r="C405" s="5">
        <v>42514</v>
      </c>
      <c r="D405" s="1">
        <v>42514</v>
      </c>
      <c r="E405" s="8" t="s">
        <v>93</v>
      </c>
      <c r="F405" t="s">
        <v>35</v>
      </c>
      <c r="G405" t="s">
        <v>36</v>
      </c>
      <c r="H405" t="s">
        <v>28</v>
      </c>
      <c r="I405">
        <v>2010</v>
      </c>
      <c r="K405" s="4">
        <v>828</v>
      </c>
      <c r="L405" s="3" t="s">
        <v>1446</v>
      </c>
      <c r="M405" s="4">
        <v>2016</v>
      </c>
      <c r="N405" s="4">
        <f>Table1[[#This Row],[Column33]]-Table1[[#This Row],[Year Founded]]</f>
        <v>6</v>
      </c>
      <c r="O405" s="3">
        <f t="shared" si="6"/>
        <v>0.82799999999999996</v>
      </c>
      <c r="P405" s="9">
        <f>Table1[[#This Row],[Valuation in billions]]/Table1[[#This Row],[Funding in billion]]</f>
        <v>2.4154589371980677</v>
      </c>
      <c r="Q405" t="s">
        <v>2092</v>
      </c>
      <c r="R405" t="s">
        <v>2093</v>
      </c>
      <c r="S405" t="s">
        <v>2094</v>
      </c>
    </row>
    <row r="406" spans="1:19" x14ac:dyDescent="0.25">
      <c r="A406" t="s">
        <v>621</v>
      </c>
      <c r="B406" s="4">
        <v>2</v>
      </c>
      <c r="C406" s="5">
        <v>44274</v>
      </c>
      <c r="D406" s="1">
        <v>44274</v>
      </c>
      <c r="E406" s="8" t="s">
        <v>135</v>
      </c>
      <c r="F406" t="s">
        <v>439</v>
      </c>
      <c r="G406" t="s">
        <v>17</v>
      </c>
      <c r="H406" t="s">
        <v>18</v>
      </c>
      <c r="I406">
        <v>2010</v>
      </c>
      <c r="K406" s="4">
        <v>142</v>
      </c>
      <c r="L406" s="3" t="s">
        <v>1446</v>
      </c>
      <c r="M406" s="4">
        <v>2021</v>
      </c>
      <c r="N406" s="4">
        <f>Table1[[#This Row],[Column33]]-Table1[[#This Row],[Year Founded]]</f>
        <v>11</v>
      </c>
      <c r="O406" s="3">
        <f t="shared" si="6"/>
        <v>0.14199999999999999</v>
      </c>
      <c r="P406" s="9">
        <f>Table1[[#This Row],[Valuation in billions]]/Table1[[#This Row],[Funding in billion]]</f>
        <v>14.084507042253522</v>
      </c>
      <c r="Q406" t="s">
        <v>2095</v>
      </c>
      <c r="R406" t="s">
        <v>2096</v>
      </c>
      <c r="S406" t="s">
        <v>2097</v>
      </c>
    </row>
    <row r="407" spans="1:19" x14ac:dyDescent="0.25">
      <c r="A407" t="s">
        <v>622</v>
      </c>
      <c r="B407" s="4">
        <v>2</v>
      </c>
      <c r="C407" s="5">
        <v>44390</v>
      </c>
      <c r="D407" s="1">
        <v>44390</v>
      </c>
      <c r="E407" s="8" t="s">
        <v>30</v>
      </c>
      <c r="F407" t="s">
        <v>623</v>
      </c>
      <c r="G407" t="s">
        <v>17</v>
      </c>
      <c r="H407" t="s">
        <v>18</v>
      </c>
      <c r="I407">
        <v>2008</v>
      </c>
      <c r="K407" s="4">
        <v>261</v>
      </c>
      <c r="L407" s="3" t="s">
        <v>1446</v>
      </c>
      <c r="M407" s="4">
        <v>2021</v>
      </c>
      <c r="N407" s="4">
        <f>Table1[[#This Row],[Column33]]-Table1[[#This Row],[Year Founded]]</f>
        <v>13</v>
      </c>
      <c r="O407" s="3">
        <f t="shared" si="6"/>
        <v>0.26100000000000001</v>
      </c>
      <c r="P407" s="9">
        <f>Table1[[#This Row],[Valuation in billions]]/Table1[[#This Row],[Funding in billion]]</f>
        <v>7.6628352490421454</v>
      </c>
      <c r="Q407" t="s">
        <v>1920</v>
      </c>
      <c r="R407" t="s">
        <v>2098</v>
      </c>
      <c r="S407" t="s">
        <v>1853</v>
      </c>
    </row>
    <row r="408" spans="1:19" x14ac:dyDescent="0.25">
      <c r="A408" t="s">
        <v>624</v>
      </c>
      <c r="B408" s="4">
        <v>2</v>
      </c>
      <c r="C408" s="5">
        <v>44357</v>
      </c>
      <c r="D408" s="1">
        <v>44357</v>
      </c>
      <c r="E408" s="8" t="s">
        <v>87</v>
      </c>
      <c r="F408" t="s">
        <v>206</v>
      </c>
      <c r="G408" t="s">
        <v>207</v>
      </c>
      <c r="H408" t="s">
        <v>28</v>
      </c>
      <c r="I408">
        <v>2014</v>
      </c>
      <c r="K408" s="4">
        <v>466</v>
      </c>
      <c r="L408" s="3" t="s">
        <v>1446</v>
      </c>
      <c r="M408" s="4">
        <v>2021</v>
      </c>
      <c r="N408" s="4">
        <f>Table1[[#This Row],[Column33]]-Table1[[#This Row],[Year Founded]]</f>
        <v>7</v>
      </c>
      <c r="O408" s="3">
        <f t="shared" si="6"/>
        <v>0.46600000000000003</v>
      </c>
      <c r="P408" s="9">
        <f>Table1[[#This Row],[Valuation in billions]]/Table1[[#This Row],[Funding in billion]]</f>
        <v>4.2918454935622314</v>
      </c>
      <c r="Q408" t="s">
        <v>115</v>
      </c>
      <c r="R408" t="s">
        <v>2099</v>
      </c>
      <c r="S408" t="s">
        <v>2100</v>
      </c>
    </row>
    <row r="409" spans="1:19" x14ac:dyDescent="0.25">
      <c r="A409" t="s">
        <v>625</v>
      </c>
      <c r="B409" s="4">
        <v>2</v>
      </c>
      <c r="C409" s="5">
        <v>44510</v>
      </c>
      <c r="D409" s="1">
        <v>44510</v>
      </c>
      <c r="E409" s="8" t="s">
        <v>30</v>
      </c>
      <c r="F409" t="s">
        <v>73</v>
      </c>
      <c r="G409" t="s">
        <v>17</v>
      </c>
      <c r="H409" t="s">
        <v>18</v>
      </c>
      <c r="I409">
        <v>2016</v>
      </c>
      <c r="K409" s="4">
        <v>245</v>
      </c>
      <c r="L409" s="3" t="s">
        <v>1446</v>
      </c>
      <c r="M409" s="4">
        <v>2021</v>
      </c>
      <c r="N409" s="4">
        <f>Table1[[#This Row],[Column33]]-Table1[[#This Row],[Year Founded]]</f>
        <v>5</v>
      </c>
      <c r="O409" s="3">
        <f t="shared" si="6"/>
        <v>0.245</v>
      </c>
      <c r="P409" s="9">
        <f>Table1[[#This Row],[Valuation in billions]]/Table1[[#This Row],[Funding in billion]]</f>
        <v>8.1632653061224492</v>
      </c>
      <c r="Q409" t="s">
        <v>2101</v>
      </c>
      <c r="R409" t="s">
        <v>2102</v>
      </c>
    </row>
    <row r="410" spans="1:19" x14ac:dyDescent="0.25">
      <c r="A410" t="s">
        <v>626</v>
      </c>
      <c r="B410" s="4">
        <v>2</v>
      </c>
      <c r="C410" s="5">
        <v>44454</v>
      </c>
      <c r="D410" s="1">
        <v>44454</v>
      </c>
      <c r="E410" s="8" t="s">
        <v>43</v>
      </c>
      <c r="F410" t="s">
        <v>627</v>
      </c>
      <c r="G410" t="s">
        <v>36</v>
      </c>
      <c r="H410" t="s">
        <v>28</v>
      </c>
      <c r="I410">
        <v>2011</v>
      </c>
      <c r="K410" s="4">
        <v>310</v>
      </c>
      <c r="L410" s="3" t="s">
        <v>1446</v>
      </c>
      <c r="M410" s="4">
        <v>2021</v>
      </c>
      <c r="N410" s="4">
        <f>Table1[[#This Row],[Column33]]-Table1[[#This Row],[Year Founded]]</f>
        <v>10</v>
      </c>
      <c r="O410" s="3">
        <f t="shared" si="6"/>
        <v>0.31</v>
      </c>
      <c r="P410" s="9">
        <f>Table1[[#This Row],[Valuation in billions]]/Table1[[#This Row],[Funding in billion]]</f>
        <v>6.4516129032258069</v>
      </c>
      <c r="Q410" t="s">
        <v>2103</v>
      </c>
      <c r="R410" t="s">
        <v>2104</v>
      </c>
      <c r="S410" t="s">
        <v>1470</v>
      </c>
    </row>
    <row r="411" spans="1:19" x14ac:dyDescent="0.25">
      <c r="A411" t="s">
        <v>628</v>
      </c>
      <c r="B411" s="4">
        <v>2</v>
      </c>
      <c r="C411" s="5">
        <v>44315</v>
      </c>
      <c r="D411" s="1">
        <v>44315</v>
      </c>
      <c r="E411" s="8" t="s">
        <v>10</v>
      </c>
      <c r="F411" t="s">
        <v>170</v>
      </c>
      <c r="G411" t="s">
        <v>17</v>
      </c>
      <c r="H411" t="s">
        <v>18</v>
      </c>
      <c r="I411">
        <v>2013</v>
      </c>
      <c r="K411" s="4">
        <v>192</v>
      </c>
      <c r="L411" s="3" t="s">
        <v>1446</v>
      </c>
      <c r="M411" s="4">
        <v>2021</v>
      </c>
      <c r="N411" s="4">
        <f>Table1[[#This Row],[Column33]]-Table1[[#This Row],[Year Founded]]</f>
        <v>8</v>
      </c>
      <c r="O411" s="3">
        <f t="shared" si="6"/>
        <v>0.192</v>
      </c>
      <c r="P411" s="9">
        <f>Table1[[#This Row],[Valuation in billions]]/Table1[[#This Row],[Funding in billion]]</f>
        <v>10.416666666666666</v>
      </c>
      <c r="Q411" t="s">
        <v>2105</v>
      </c>
      <c r="R411" t="s">
        <v>2106</v>
      </c>
      <c r="S411" t="s">
        <v>2107</v>
      </c>
    </row>
    <row r="412" spans="1:19" x14ac:dyDescent="0.25">
      <c r="A412" t="s">
        <v>629</v>
      </c>
      <c r="B412" s="4">
        <v>2</v>
      </c>
      <c r="C412" s="5">
        <v>41312</v>
      </c>
      <c r="D412" s="1">
        <v>41312</v>
      </c>
      <c r="E412" s="8" t="s">
        <v>43</v>
      </c>
      <c r="F412" t="s">
        <v>630</v>
      </c>
      <c r="G412" t="s">
        <v>17</v>
      </c>
      <c r="H412" t="s">
        <v>18</v>
      </c>
      <c r="I412">
        <v>2004</v>
      </c>
      <c r="K412" s="4">
        <v>211</v>
      </c>
      <c r="L412" s="3" t="s">
        <v>1446</v>
      </c>
      <c r="M412" s="4">
        <v>2013</v>
      </c>
      <c r="N412" s="4">
        <f>Table1[[#This Row],[Column33]]-Table1[[#This Row],[Year Founded]]</f>
        <v>9</v>
      </c>
      <c r="O412" s="3">
        <f t="shared" si="6"/>
        <v>0.21099999999999999</v>
      </c>
      <c r="P412" s="9">
        <f>Table1[[#This Row],[Valuation in billions]]/Table1[[#This Row],[Funding in billion]]</f>
        <v>9.4786729857819907</v>
      </c>
      <c r="Q412" t="s">
        <v>363</v>
      </c>
      <c r="R412" t="s">
        <v>1461</v>
      </c>
    </row>
    <row r="413" spans="1:19" x14ac:dyDescent="0.25">
      <c r="A413" t="s">
        <v>631</v>
      </c>
      <c r="B413" s="4">
        <v>2</v>
      </c>
      <c r="C413" s="5">
        <v>44361</v>
      </c>
      <c r="D413" s="1">
        <v>44361</v>
      </c>
      <c r="E413" s="8" t="s">
        <v>87</v>
      </c>
      <c r="F413" t="s">
        <v>230</v>
      </c>
      <c r="G413" t="s">
        <v>231</v>
      </c>
      <c r="H413" t="s">
        <v>13</v>
      </c>
      <c r="I413">
        <v>2018</v>
      </c>
      <c r="K413" s="4">
        <v>203</v>
      </c>
      <c r="L413" s="3" t="s">
        <v>1446</v>
      </c>
      <c r="M413" s="4">
        <v>2021</v>
      </c>
      <c r="N413" s="4">
        <f>Table1[[#This Row],[Column33]]-Table1[[#This Row],[Year Founded]]</f>
        <v>3</v>
      </c>
      <c r="O413" s="3">
        <f t="shared" si="6"/>
        <v>0.20300000000000001</v>
      </c>
      <c r="P413" s="9">
        <f>Table1[[#This Row],[Valuation in billions]]/Table1[[#This Row],[Funding in billion]]</f>
        <v>9.8522167487684715</v>
      </c>
      <c r="Q413" t="s">
        <v>2108</v>
      </c>
      <c r="R413" t="s">
        <v>2109</v>
      </c>
      <c r="S413" t="s">
        <v>1845</v>
      </c>
    </row>
    <row r="414" spans="1:19" x14ac:dyDescent="0.25">
      <c r="A414" t="s">
        <v>632</v>
      </c>
      <c r="B414" s="4">
        <v>2</v>
      </c>
      <c r="C414" s="5">
        <v>44403</v>
      </c>
      <c r="D414" s="1">
        <v>44403</v>
      </c>
      <c r="E414" s="8" t="s">
        <v>442</v>
      </c>
      <c r="F414" t="s">
        <v>633</v>
      </c>
      <c r="G414" t="s">
        <v>634</v>
      </c>
      <c r="H414" t="s">
        <v>265</v>
      </c>
      <c r="I414">
        <v>2015</v>
      </c>
      <c r="K414" s="4">
        <v>370</v>
      </c>
      <c r="L414" s="3" t="s">
        <v>1446</v>
      </c>
      <c r="M414" s="4">
        <v>2021</v>
      </c>
      <c r="N414" s="4">
        <f>Table1[[#This Row],[Column33]]-Table1[[#This Row],[Year Founded]]</f>
        <v>6</v>
      </c>
      <c r="O414" s="3">
        <f t="shared" si="6"/>
        <v>0.37</v>
      </c>
      <c r="P414" s="9">
        <f>Table1[[#This Row],[Valuation in billions]]/Table1[[#This Row],[Funding in billion]]</f>
        <v>5.4054054054054053</v>
      </c>
      <c r="Q414" t="s">
        <v>1731</v>
      </c>
      <c r="R414" t="s">
        <v>2110</v>
      </c>
      <c r="S414" t="s">
        <v>1605</v>
      </c>
    </row>
    <row r="415" spans="1:19" x14ac:dyDescent="0.25">
      <c r="A415" t="s">
        <v>635</v>
      </c>
      <c r="B415" s="4">
        <v>2</v>
      </c>
      <c r="C415" s="5">
        <v>44545</v>
      </c>
      <c r="D415" s="1">
        <v>44545</v>
      </c>
      <c r="E415" s="8" t="s">
        <v>20</v>
      </c>
      <c r="F415" t="s">
        <v>636</v>
      </c>
      <c r="G415" t="s">
        <v>270</v>
      </c>
      <c r="H415" t="s">
        <v>265</v>
      </c>
      <c r="I415">
        <v>2015</v>
      </c>
      <c r="K415" s="4">
        <v>320</v>
      </c>
      <c r="L415" s="3" t="s">
        <v>1446</v>
      </c>
      <c r="M415" s="4">
        <v>2021</v>
      </c>
      <c r="N415" s="4">
        <f>Table1[[#This Row],[Column33]]-Table1[[#This Row],[Year Founded]]</f>
        <v>6</v>
      </c>
      <c r="O415" s="3">
        <f t="shared" si="6"/>
        <v>0.32</v>
      </c>
      <c r="P415" s="9">
        <f>Table1[[#This Row],[Valuation in billions]]/Table1[[#This Row],[Funding in billion]]</f>
        <v>6.25</v>
      </c>
      <c r="Q415" t="s">
        <v>2111</v>
      </c>
      <c r="R415" t="s">
        <v>2112</v>
      </c>
      <c r="S415" t="s">
        <v>2113</v>
      </c>
    </row>
    <row r="416" spans="1:19" x14ac:dyDescent="0.25">
      <c r="A416" t="s">
        <v>637</v>
      </c>
      <c r="B416" s="4">
        <v>2</v>
      </c>
      <c r="C416" s="5">
        <v>44279</v>
      </c>
      <c r="D416" s="1">
        <v>44279</v>
      </c>
      <c r="E416" s="8" t="s">
        <v>23</v>
      </c>
      <c r="F416" t="s">
        <v>638</v>
      </c>
      <c r="G416" t="s">
        <v>17</v>
      </c>
      <c r="H416" t="s">
        <v>18</v>
      </c>
      <c r="I416">
        <v>2020</v>
      </c>
      <c r="K416" s="4">
        <v>217</v>
      </c>
      <c r="L416" s="3" t="s">
        <v>1446</v>
      </c>
      <c r="M416" s="4">
        <v>2021</v>
      </c>
      <c r="N416" s="4">
        <f>Table1[[#This Row],[Column33]]-Table1[[#This Row],[Year Founded]]</f>
        <v>1</v>
      </c>
      <c r="O416" s="3">
        <f t="shared" si="6"/>
        <v>0.217</v>
      </c>
      <c r="P416" s="9">
        <f>Table1[[#This Row],[Valuation in billions]]/Table1[[#This Row],[Funding in billion]]</f>
        <v>9.216589861751153</v>
      </c>
      <c r="Q416" t="s">
        <v>1670</v>
      </c>
      <c r="R416" t="s">
        <v>2114</v>
      </c>
      <c r="S416" t="s">
        <v>1739</v>
      </c>
    </row>
    <row r="417" spans="1:19" x14ac:dyDescent="0.25">
      <c r="A417" t="s">
        <v>639</v>
      </c>
      <c r="B417" s="4">
        <v>2</v>
      </c>
      <c r="C417" s="5">
        <v>44557</v>
      </c>
      <c r="D417" s="1">
        <v>44557</v>
      </c>
      <c r="E417" s="8" t="s">
        <v>30</v>
      </c>
      <c r="F417" t="s">
        <v>467</v>
      </c>
      <c r="G417" t="s">
        <v>17</v>
      </c>
      <c r="H417" t="s">
        <v>18</v>
      </c>
      <c r="I417">
        <v>2016</v>
      </c>
      <c r="K417" s="4">
        <v>253</v>
      </c>
      <c r="L417" s="3" t="s">
        <v>1446</v>
      </c>
      <c r="M417" s="4">
        <v>2021</v>
      </c>
      <c r="N417" s="4">
        <f>Table1[[#This Row],[Column33]]-Table1[[#This Row],[Year Founded]]</f>
        <v>5</v>
      </c>
      <c r="O417" s="3">
        <f t="shared" si="6"/>
        <v>0.253</v>
      </c>
      <c r="P417" s="9">
        <f>Table1[[#This Row],[Valuation in billions]]/Table1[[#This Row],[Funding in billion]]</f>
        <v>7.9051383399209483</v>
      </c>
      <c r="Q417" t="s">
        <v>2115</v>
      </c>
      <c r="R417" t="s">
        <v>2116</v>
      </c>
      <c r="S417" t="s">
        <v>2117</v>
      </c>
    </row>
    <row r="418" spans="1:19" x14ac:dyDescent="0.25">
      <c r="A418" t="s">
        <v>640</v>
      </c>
      <c r="B418" s="4">
        <v>2</v>
      </c>
      <c r="C418" s="5">
        <v>44454</v>
      </c>
      <c r="D418" s="1">
        <v>44454</v>
      </c>
      <c r="E418" s="8" t="s">
        <v>135</v>
      </c>
      <c r="F418" t="s">
        <v>24</v>
      </c>
      <c r="G418" t="s">
        <v>17</v>
      </c>
      <c r="H418" t="s">
        <v>18</v>
      </c>
      <c r="I418">
        <v>2018</v>
      </c>
      <c r="K418" s="4">
        <v>218</v>
      </c>
      <c r="L418" s="3" t="s">
        <v>1446</v>
      </c>
      <c r="M418" s="4">
        <v>2021</v>
      </c>
      <c r="N418" s="4">
        <f>Table1[[#This Row],[Column33]]-Table1[[#This Row],[Year Founded]]</f>
        <v>3</v>
      </c>
      <c r="O418" s="3">
        <f t="shared" si="6"/>
        <v>0.218</v>
      </c>
      <c r="P418" s="9">
        <f>Table1[[#This Row],[Valuation in billions]]/Table1[[#This Row],[Funding in billion]]</f>
        <v>9.1743119266055047</v>
      </c>
      <c r="Q418" t="s">
        <v>1531</v>
      </c>
      <c r="R418" t="s">
        <v>1509</v>
      </c>
      <c r="S418" t="s">
        <v>1624</v>
      </c>
    </row>
    <row r="419" spans="1:19" x14ac:dyDescent="0.25">
      <c r="A419" t="s">
        <v>641</v>
      </c>
      <c r="B419" s="4">
        <v>2</v>
      </c>
      <c r="C419" s="5">
        <v>44397</v>
      </c>
      <c r="D419" s="1">
        <v>44397</v>
      </c>
      <c r="E419" s="8" t="s">
        <v>30</v>
      </c>
      <c r="F419" t="s">
        <v>24</v>
      </c>
      <c r="G419" t="s">
        <v>17</v>
      </c>
      <c r="H419" t="s">
        <v>18</v>
      </c>
      <c r="I419">
        <v>2010</v>
      </c>
      <c r="K419" s="4">
        <v>225</v>
      </c>
      <c r="L419" s="3" t="s">
        <v>1446</v>
      </c>
      <c r="M419" s="4">
        <v>2021</v>
      </c>
      <c r="N419" s="4">
        <f>Table1[[#This Row],[Column33]]-Table1[[#This Row],[Year Founded]]</f>
        <v>11</v>
      </c>
      <c r="O419" s="3">
        <f t="shared" si="6"/>
        <v>0.22500000000000001</v>
      </c>
      <c r="P419" s="9">
        <f>Table1[[#This Row],[Valuation in billions]]/Table1[[#This Row],[Funding in billion]]</f>
        <v>8.8888888888888893</v>
      </c>
      <c r="Q419" t="s">
        <v>1778</v>
      </c>
      <c r="R419" t="s">
        <v>1464</v>
      </c>
      <c r="S419" t="s">
        <v>2118</v>
      </c>
    </row>
    <row r="420" spans="1:19" x14ac:dyDescent="0.25">
      <c r="A420" t="s">
        <v>642</v>
      </c>
      <c r="B420" s="4">
        <v>2</v>
      </c>
      <c r="C420" s="5">
        <v>44341</v>
      </c>
      <c r="D420" s="1">
        <v>44341</v>
      </c>
      <c r="E420" s="8" t="s">
        <v>23</v>
      </c>
      <c r="F420" t="s">
        <v>24</v>
      </c>
      <c r="G420" t="s">
        <v>17</v>
      </c>
      <c r="H420" t="s">
        <v>18</v>
      </c>
      <c r="I420">
        <v>2012</v>
      </c>
      <c r="K420" s="4">
        <v>253</v>
      </c>
      <c r="L420" s="3" t="s">
        <v>1446</v>
      </c>
      <c r="M420" s="4">
        <v>2021</v>
      </c>
      <c r="N420" s="4">
        <f>Table1[[#This Row],[Column33]]-Table1[[#This Row],[Year Founded]]</f>
        <v>9</v>
      </c>
      <c r="O420" s="3">
        <f t="shared" si="6"/>
        <v>0.253</v>
      </c>
      <c r="P420" s="9">
        <f>Table1[[#This Row],[Valuation in billions]]/Table1[[#This Row],[Funding in billion]]</f>
        <v>7.9051383399209483</v>
      </c>
      <c r="Q420" t="s">
        <v>363</v>
      </c>
      <c r="R420" t="s">
        <v>1633</v>
      </c>
      <c r="S420" t="s">
        <v>1510</v>
      </c>
    </row>
    <row r="421" spans="1:19" x14ac:dyDescent="0.25">
      <c r="A421" t="s">
        <v>643</v>
      </c>
      <c r="B421" s="4">
        <v>2</v>
      </c>
      <c r="C421" s="5">
        <v>44449</v>
      </c>
      <c r="D421" s="1">
        <v>44449</v>
      </c>
      <c r="E421" s="8" t="s">
        <v>15</v>
      </c>
      <c r="F421" t="s">
        <v>506</v>
      </c>
      <c r="G421" t="s">
        <v>17</v>
      </c>
      <c r="H421" t="s">
        <v>18</v>
      </c>
      <c r="I421">
        <v>2016</v>
      </c>
      <c r="K421" s="4">
        <v>435</v>
      </c>
      <c r="L421" s="3" t="s">
        <v>1446</v>
      </c>
      <c r="M421" s="4">
        <v>2021</v>
      </c>
      <c r="N421" s="4">
        <f>Table1[[#This Row],[Column33]]-Table1[[#This Row],[Year Founded]]</f>
        <v>5</v>
      </c>
      <c r="O421" s="3">
        <f t="shared" si="6"/>
        <v>0.435</v>
      </c>
      <c r="P421" s="9">
        <f>Table1[[#This Row],[Valuation in billions]]/Table1[[#This Row],[Funding in billion]]</f>
        <v>4.5977011494252871</v>
      </c>
      <c r="Q421" t="s">
        <v>2119</v>
      </c>
      <c r="R421" t="s">
        <v>2120</v>
      </c>
      <c r="S421" t="s">
        <v>1744</v>
      </c>
    </row>
    <row r="422" spans="1:19" x14ac:dyDescent="0.25">
      <c r="A422" t="s">
        <v>644</v>
      </c>
      <c r="B422" s="4">
        <v>2</v>
      </c>
      <c r="C422" s="5">
        <v>44565</v>
      </c>
      <c r="D422" s="1">
        <v>44565</v>
      </c>
      <c r="E422" s="8" t="s">
        <v>15</v>
      </c>
      <c r="F422" t="s">
        <v>645</v>
      </c>
      <c r="G422" t="s">
        <v>231</v>
      </c>
      <c r="H422" t="s">
        <v>13</v>
      </c>
      <c r="I422">
        <v>2012</v>
      </c>
      <c r="K422" s="4">
        <v>190</v>
      </c>
      <c r="L422" s="3" t="s">
        <v>1446</v>
      </c>
      <c r="M422" s="4">
        <v>2022</v>
      </c>
      <c r="N422" s="4">
        <f>Table1[[#This Row],[Column33]]-Table1[[#This Row],[Year Founded]]</f>
        <v>10</v>
      </c>
      <c r="O422" s="3">
        <f t="shared" si="6"/>
        <v>0.19</v>
      </c>
      <c r="P422" s="9">
        <f>Table1[[#This Row],[Valuation in billions]]/Table1[[#This Row],[Funding in billion]]</f>
        <v>10.526315789473685</v>
      </c>
      <c r="Q422" t="s">
        <v>2121</v>
      </c>
      <c r="R422" t="s">
        <v>2122</v>
      </c>
      <c r="S422" t="s">
        <v>2123</v>
      </c>
    </row>
    <row r="423" spans="1:19" x14ac:dyDescent="0.25">
      <c r="A423" t="s">
        <v>646</v>
      </c>
      <c r="B423" s="4">
        <v>2</v>
      </c>
      <c r="C423" s="5">
        <v>44151</v>
      </c>
      <c r="D423" s="1">
        <v>44151</v>
      </c>
      <c r="E423" s="8" t="s">
        <v>30</v>
      </c>
      <c r="F423" t="s">
        <v>24</v>
      </c>
      <c r="G423" t="s">
        <v>17</v>
      </c>
      <c r="H423" t="s">
        <v>18</v>
      </c>
      <c r="I423">
        <v>2009</v>
      </c>
      <c r="K423" s="4">
        <v>152</v>
      </c>
      <c r="L423" s="3" t="s">
        <v>1446</v>
      </c>
      <c r="M423" s="4">
        <v>2020</v>
      </c>
      <c r="N423" s="4">
        <f>Table1[[#This Row],[Column33]]-Table1[[#This Row],[Year Founded]]</f>
        <v>11</v>
      </c>
      <c r="O423" s="3">
        <f t="shared" si="6"/>
        <v>0.152</v>
      </c>
      <c r="P423" s="9">
        <f>Table1[[#This Row],[Valuation in billions]]/Table1[[#This Row],[Funding in billion]]</f>
        <v>13.157894736842106</v>
      </c>
      <c r="Q423" t="s">
        <v>2002</v>
      </c>
      <c r="R423" t="s">
        <v>2124</v>
      </c>
      <c r="S423" t="s">
        <v>1460</v>
      </c>
    </row>
    <row r="424" spans="1:19" x14ac:dyDescent="0.25">
      <c r="A424" t="s">
        <v>647</v>
      </c>
      <c r="B424" s="4">
        <v>2</v>
      </c>
      <c r="C424" s="5">
        <v>44608</v>
      </c>
      <c r="D424" s="1">
        <v>44608</v>
      </c>
      <c r="E424" s="8" t="s">
        <v>30</v>
      </c>
      <c r="F424" t="s">
        <v>282</v>
      </c>
      <c r="G424" t="s">
        <v>17</v>
      </c>
      <c r="H424" t="s">
        <v>18</v>
      </c>
      <c r="I424">
        <v>2019</v>
      </c>
      <c r="K424" s="4">
        <v>129</v>
      </c>
      <c r="L424" s="3" t="s">
        <v>1446</v>
      </c>
      <c r="M424" s="4">
        <v>2022</v>
      </c>
      <c r="N424" s="4">
        <f>Table1[[#This Row],[Column33]]-Table1[[#This Row],[Year Founded]]</f>
        <v>3</v>
      </c>
      <c r="O424" s="3">
        <f t="shared" si="6"/>
        <v>0.129</v>
      </c>
      <c r="P424" s="9">
        <f>Table1[[#This Row],[Valuation in billions]]/Table1[[#This Row],[Funding in billion]]</f>
        <v>15.503875968992247</v>
      </c>
      <c r="Q424" t="s">
        <v>2125</v>
      </c>
      <c r="R424" t="s">
        <v>1563</v>
      </c>
      <c r="S424" t="s">
        <v>2126</v>
      </c>
    </row>
    <row r="425" spans="1:19" x14ac:dyDescent="0.25">
      <c r="A425" t="s">
        <v>648</v>
      </c>
      <c r="B425" s="4">
        <v>2</v>
      </c>
      <c r="C425" s="5">
        <v>42172</v>
      </c>
      <c r="D425" s="1">
        <v>42172</v>
      </c>
      <c r="E425" s="8" t="s">
        <v>107</v>
      </c>
      <c r="F425" t="s">
        <v>11</v>
      </c>
      <c r="G425" t="s">
        <v>12</v>
      </c>
      <c r="H425" t="s">
        <v>13</v>
      </c>
      <c r="I425">
        <v>2011</v>
      </c>
      <c r="K425" s="4">
        <v>755</v>
      </c>
      <c r="L425" s="3" t="s">
        <v>1446</v>
      </c>
      <c r="M425" s="4">
        <v>2015</v>
      </c>
      <c r="N425" s="4">
        <f>Table1[[#This Row],[Column33]]-Table1[[#This Row],[Year Founded]]</f>
        <v>4</v>
      </c>
      <c r="O425" s="3">
        <f t="shared" si="6"/>
        <v>0.755</v>
      </c>
      <c r="P425" s="9">
        <f>Table1[[#This Row],[Valuation in billions]]/Table1[[#This Row],[Funding in billion]]</f>
        <v>2.6490066225165565</v>
      </c>
      <c r="Q425" t="s">
        <v>1487</v>
      </c>
      <c r="R425" t="s">
        <v>2127</v>
      </c>
    </row>
    <row r="426" spans="1:19" x14ac:dyDescent="0.25">
      <c r="A426" t="s">
        <v>649</v>
      </c>
      <c r="B426" s="4">
        <v>2</v>
      </c>
      <c r="C426" s="5">
        <v>44258</v>
      </c>
      <c r="D426" s="1">
        <v>44258</v>
      </c>
      <c r="E426" s="8" t="s">
        <v>15</v>
      </c>
      <c r="F426" t="s">
        <v>650</v>
      </c>
      <c r="G426" t="s">
        <v>17</v>
      </c>
      <c r="H426" t="s">
        <v>18</v>
      </c>
      <c r="I426">
        <v>2019</v>
      </c>
      <c r="J426" s="2" t="s">
        <v>362</v>
      </c>
      <c r="M426" s="4">
        <v>2021</v>
      </c>
      <c r="N426" s="4">
        <f>Table1[[#This Row],[Column33]]-Table1[[#This Row],[Year Founded]]</f>
        <v>2</v>
      </c>
      <c r="O426" s="3">
        <f t="shared" si="6"/>
        <v>0</v>
      </c>
      <c r="P426" s="9" t="e">
        <f>Table1[[#This Row],[Valuation in billions]]/Table1[[#This Row],[Funding in billion]]</f>
        <v>#DIV/0!</v>
      </c>
      <c r="Q426" t="s">
        <v>2128</v>
      </c>
      <c r="R426" t="s">
        <v>2129</v>
      </c>
      <c r="S426" t="s">
        <v>2130</v>
      </c>
    </row>
    <row r="427" spans="1:19" x14ac:dyDescent="0.25">
      <c r="A427" t="s">
        <v>651</v>
      </c>
      <c r="B427" s="4">
        <v>2</v>
      </c>
      <c r="C427" s="5">
        <v>44551</v>
      </c>
      <c r="D427" s="1">
        <v>44551</v>
      </c>
      <c r="E427" s="8" t="s">
        <v>38</v>
      </c>
      <c r="F427" t="s">
        <v>650</v>
      </c>
      <c r="G427" t="s">
        <v>17</v>
      </c>
      <c r="H427" t="s">
        <v>18</v>
      </c>
      <c r="I427">
        <v>2016</v>
      </c>
      <c r="K427" s="4">
        <v>299</v>
      </c>
      <c r="L427" s="3" t="s">
        <v>1446</v>
      </c>
      <c r="M427" s="4">
        <v>2021</v>
      </c>
      <c r="N427" s="4">
        <f>Table1[[#This Row],[Column33]]-Table1[[#This Row],[Year Founded]]</f>
        <v>5</v>
      </c>
      <c r="O427" s="3">
        <f t="shared" si="6"/>
        <v>0.29899999999999999</v>
      </c>
      <c r="P427" s="9">
        <f>Table1[[#This Row],[Valuation in billions]]/Table1[[#This Row],[Funding in billion]]</f>
        <v>6.6889632107023411</v>
      </c>
      <c r="Q427" t="s">
        <v>1514</v>
      </c>
      <c r="R427" t="s">
        <v>2131</v>
      </c>
      <c r="S427" t="s">
        <v>2132</v>
      </c>
    </row>
    <row r="428" spans="1:19" x14ac:dyDescent="0.25">
      <c r="A428" t="s">
        <v>652</v>
      </c>
      <c r="B428" s="4">
        <v>2</v>
      </c>
      <c r="C428" s="5">
        <v>44587</v>
      </c>
      <c r="D428" s="1">
        <v>44587</v>
      </c>
      <c r="E428" s="8" t="s">
        <v>10</v>
      </c>
      <c r="F428" t="s">
        <v>95</v>
      </c>
      <c r="G428" t="s">
        <v>96</v>
      </c>
      <c r="H428" t="s">
        <v>28</v>
      </c>
      <c r="I428">
        <v>2015</v>
      </c>
      <c r="K428" s="4">
        <v>177</v>
      </c>
      <c r="L428" s="3" t="s">
        <v>1446</v>
      </c>
      <c r="M428" s="4">
        <v>2022</v>
      </c>
      <c r="N428" s="4">
        <f>Table1[[#This Row],[Column33]]-Table1[[#This Row],[Year Founded]]</f>
        <v>7</v>
      </c>
      <c r="O428" s="3">
        <f t="shared" si="6"/>
        <v>0.17699999999999999</v>
      </c>
      <c r="P428" s="9">
        <f>Table1[[#This Row],[Valuation in billions]]/Table1[[#This Row],[Funding in billion]]</f>
        <v>11.299435028248588</v>
      </c>
      <c r="Q428" t="s">
        <v>1490</v>
      </c>
      <c r="R428" t="s">
        <v>1515</v>
      </c>
      <c r="S428" t="s">
        <v>1605</v>
      </c>
    </row>
    <row r="429" spans="1:19" x14ac:dyDescent="0.25">
      <c r="A429" t="s">
        <v>653</v>
      </c>
      <c r="B429" s="4">
        <v>2</v>
      </c>
      <c r="C429" s="5">
        <v>44455</v>
      </c>
      <c r="D429" s="1">
        <v>44455</v>
      </c>
      <c r="E429" s="8" t="s">
        <v>20</v>
      </c>
      <c r="F429" t="s">
        <v>654</v>
      </c>
      <c r="G429" t="s">
        <v>17</v>
      </c>
      <c r="H429" t="s">
        <v>18</v>
      </c>
      <c r="I429">
        <v>2019</v>
      </c>
      <c r="K429" s="4">
        <v>225</v>
      </c>
      <c r="L429" s="3" t="s">
        <v>1446</v>
      </c>
      <c r="M429" s="4">
        <v>2021</v>
      </c>
      <c r="N429" s="4">
        <f>Table1[[#This Row],[Column33]]-Table1[[#This Row],[Year Founded]]</f>
        <v>2</v>
      </c>
      <c r="O429" s="3">
        <f t="shared" si="6"/>
        <v>0.22500000000000001</v>
      </c>
      <c r="P429" s="9">
        <f>Table1[[#This Row],[Valuation in billions]]/Table1[[#This Row],[Funding in billion]]</f>
        <v>8.8888888888888893</v>
      </c>
      <c r="Q429" t="s">
        <v>1571</v>
      </c>
      <c r="R429" t="s">
        <v>1478</v>
      </c>
      <c r="S429" t="s">
        <v>2133</v>
      </c>
    </row>
    <row r="430" spans="1:19" x14ac:dyDescent="0.25">
      <c r="A430" t="s">
        <v>655</v>
      </c>
      <c r="B430" s="4">
        <v>2</v>
      </c>
      <c r="C430" s="5">
        <v>44180</v>
      </c>
      <c r="D430" s="1">
        <v>44180</v>
      </c>
      <c r="E430" s="8" t="s">
        <v>30</v>
      </c>
      <c r="F430" t="s">
        <v>282</v>
      </c>
      <c r="G430" t="s">
        <v>17</v>
      </c>
      <c r="H430" t="s">
        <v>18</v>
      </c>
      <c r="I430">
        <v>2010</v>
      </c>
      <c r="K430" s="4">
        <v>331</v>
      </c>
      <c r="L430" s="3" t="s">
        <v>1446</v>
      </c>
      <c r="M430" s="4">
        <v>2020</v>
      </c>
      <c r="N430" s="4">
        <f>Table1[[#This Row],[Column33]]-Table1[[#This Row],[Year Founded]]</f>
        <v>10</v>
      </c>
      <c r="O430" s="3">
        <f t="shared" si="6"/>
        <v>0.33100000000000002</v>
      </c>
      <c r="P430" s="9">
        <f>Table1[[#This Row],[Valuation in billions]]/Table1[[#This Row],[Funding in billion]]</f>
        <v>6.0422960725075523</v>
      </c>
      <c r="Q430" t="s">
        <v>1637</v>
      </c>
      <c r="R430" t="s">
        <v>1586</v>
      </c>
      <c r="S430" t="s">
        <v>1605</v>
      </c>
    </row>
    <row r="431" spans="1:19" x14ac:dyDescent="0.25">
      <c r="A431" t="s">
        <v>656</v>
      </c>
      <c r="B431" s="4">
        <v>2</v>
      </c>
      <c r="C431" s="5">
        <v>44340</v>
      </c>
      <c r="D431" s="1">
        <v>44340</v>
      </c>
      <c r="E431" s="8" t="s">
        <v>23</v>
      </c>
      <c r="F431" t="s">
        <v>24</v>
      </c>
      <c r="G431" t="s">
        <v>17</v>
      </c>
      <c r="H431" t="s">
        <v>18</v>
      </c>
      <c r="I431">
        <v>2015</v>
      </c>
      <c r="K431" s="4">
        <v>340</v>
      </c>
      <c r="L431" s="3" t="s">
        <v>1446</v>
      </c>
      <c r="M431" s="4">
        <v>2021</v>
      </c>
      <c r="N431" s="4">
        <f>Table1[[#This Row],[Column33]]-Table1[[#This Row],[Year Founded]]</f>
        <v>6</v>
      </c>
      <c r="O431" s="3">
        <f t="shared" si="6"/>
        <v>0.34</v>
      </c>
      <c r="P431" s="9">
        <f>Table1[[#This Row],[Valuation in billions]]/Table1[[#This Row],[Funding in billion]]</f>
        <v>5.8823529411764701</v>
      </c>
      <c r="Q431" t="s">
        <v>2134</v>
      </c>
      <c r="R431" t="s">
        <v>1587</v>
      </c>
    </row>
    <row r="432" spans="1:19" x14ac:dyDescent="0.25">
      <c r="A432" t="s">
        <v>657</v>
      </c>
      <c r="B432" s="4">
        <v>2</v>
      </c>
      <c r="C432" s="5">
        <v>44336</v>
      </c>
      <c r="D432" s="1">
        <v>44336</v>
      </c>
      <c r="E432" s="8" t="s">
        <v>30</v>
      </c>
      <c r="F432" t="s">
        <v>24</v>
      </c>
      <c r="G432" t="s">
        <v>17</v>
      </c>
      <c r="H432" t="s">
        <v>18</v>
      </c>
      <c r="I432">
        <v>2016</v>
      </c>
      <c r="K432" s="4">
        <v>204</v>
      </c>
      <c r="L432" s="3" t="s">
        <v>1446</v>
      </c>
      <c r="M432" s="4">
        <v>2021</v>
      </c>
      <c r="N432" s="4">
        <f>Table1[[#This Row],[Column33]]-Table1[[#This Row],[Year Founded]]</f>
        <v>5</v>
      </c>
      <c r="O432" s="3">
        <f t="shared" si="6"/>
        <v>0.20399999999999999</v>
      </c>
      <c r="P432" s="9">
        <f>Table1[[#This Row],[Valuation in billions]]/Table1[[#This Row],[Funding in billion]]</f>
        <v>9.8039215686274517</v>
      </c>
      <c r="Q432" t="s">
        <v>1767</v>
      </c>
      <c r="R432" t="s">
        <v>1460</v>
      </c>
      <c r="S432" t="s">
        <v>1496</v>
      </c>
    </row>
    <row r="433" spans="1:19" x14ac:dyDescent="0.25">
      <c r="A433" t="s">
        <v>658</v>
      </c>
      <c r="B433" s="4">
        <v>2</v>
      </c>
      <c r="C433" s="5">
        <v>44454</v>
      </c>
      <c r="D433" s="1">
        <v>44454</v>
      </c>
      <c r="E433" s="8" t="s">
        <v>30</v>
      </c>
      <c r="F433" t="s">
        <v>781</v>
      </c>
      <c r="G433" t="s">
        <v>54</v>
      </c>
      <c r="H433" t="s">
        <v>13</v>
      </c>
      <c r="I433">
        <v>2018</v>
      </c>
      <c r="K433" s="4">
        <v>376</v>
      </c>
      <c r="L433" s="3" t="s">
        <v>1446</v>
      </c>
      <c r="M433" s="4">
        <v>2021</v>
      </c>
      <c r="N433" s="4">
        <f>Table1[[#This Row],[Column33]]-Table1[[#This Row],[Year Founded]]</f>
        <v>3</v>
      </c>
      <c r="O433" s="3">
        <f t="shared" si="6"/>
        <v>0.376</v>
      </c>
      <c r="P433" s="9">
        <f>Table1[[#This Row],[Valuation in billions]]/Table1[[#This Row],[Funding in billion]]</f>
        <v>5.3191489361702127</v>
      </c>
      <c r="Q433" t="s">
        <v>1604</v>
      </c>
      <c r="R433" t="s">
        <v>2135</v>
      </c>
      <c r="S433" t="s">
        <v>2136</v>
      </c>
    </row>
    <row r="434" spans="1:19" x14ac:dyDescent="0.25">
      <c r="A434" t="s">
        <v>659</v>
      </c>
      <c r="B434" s="4">
        <v>2</v>
      </c>
      <c r="C434" s="5">
        <v>44421</v>
      </c>
      <c r="D434" s="1">
        <v>44421</v>
      </c>
      <c r="E434" s="8" t="s">
        <v>23</v>
      </c>
      <c r="F434" t="s">
        <v>660</v>
      </c>
      <c r="G434" t="s">
        <v>661</v>
      </c>
      <c r="H434" t="s">
        <v>265</v>
      </c>
      <c r="I434">
        <v>2017</v>
      </c>
      <c r="K434" s="4">
        <v>544</v>
      </c>
      <c r="L434" s="3" t="s">
        <v>1446</v>
      </c>
      <c r="M434" s="4">
        <v>2021</v>
      </c>
      <c r="N434" s="4">
        <f>Table1[[#This Row],[Column33]]-Table1[[#This Row],[Year Founded]]</f>
        <v>4</v>
      </c>
      <c r="O434" s="3">
        <f t="shared" si="6"/>
        <v>0.54400000000000004</v>
      </c>
      <c r="P434" s="9">
        <f>Table1[[#This Row],[Valuation in billions]]/Table1[[#This Row],[Funding in billion]]</f>
        <v>3.6764705882352939</v>
      </c>
      <c r="Q434" t="s">
        <v>2137</v>
      </c>
      <c r="R434" t="s">
        <v>1472</v>
      </c>
      <c r="S434" t="s">
        <v>2138</v>
      </c>
    </row>
    <row r="435" spans="1:19" x14ac:dyDescent="0.25">
      <c r="A435" t="s">
        <v>662</v>
      </c>
      <c r="B435" s="4">
        <v>2</v>
      </c>
      <c r="C435" s="5">
        <v>44303</v>
      </c>
      <c r="D435" s="1">
        <v>44303</v>
      </c>
      <c r="E435" s="8" t="s">
        <v>15</v>
      </c>
      <c r="F435" t="s">
        <v>663</v>
      </c>
      <c r="G435" t="s">
        <v>12</v>
      </c>
      <c r="H435" t="s">
        <v>13</v>
      </c>
      <c r="I435">
        <v>2013</v>
      </c>
      <c r="K435" s="4">
        <v>90</v>
      </c>
      <c r="L435" s="3" t="s">
        <v>1446</v>
      </c>
      <c r="M435" s="4">
        <v>2021</v>
      </c>
      <c r="N435" s="4">
        <f>Table1[[#This Row],[Column33]]-Table1[[#This Row],[Year Founded]]</f>
        <v>8</v>
      </c>
      <c r="O435" s="3">
        <f t="shared" si="6"/>
        <v>0.09</v>
      </c>
      <c r="P435" s="9">
        <f>Table1[[#This Row],[Valuation in billions]]/Table1[[#This Row],[Funding in billion]]</f>
        <v>22.222222222222221</v>
      </c>
      <c r="Q435" t="s">
        <v>1448</v>
      </c>
      <c r="R435" t="s">
        <v>1636</v>
      </c>
      <c r="S435" t="s">
        <v>1494</v>
      </c>
    </row>
    <row r="436" spans="1:19" x14ac:dyDescent="0.25">
      <c r="A436" t="s">
        <v>664</v>
      </c>
      <c r="B436" s="4">
        <v>2</v>
      </c>
      <c r="C436" s="5">
        <v>44335</v>
      </c>
      <c r="D436" s="1">
        <v>44335</v>
      </c>
      <c r="E436" s="8" t="s">
        <v>93</v>
      </c>
      <c r="F436" t="s">
        <v>196</v>
      </c>
      <c r="G436" t="s">
        <v>12</v>
      </c>
      <c r="H436" t="s">
        <v>13</v>
      </c>
      <c r="I436">
        <v>2014</v>
      </c>
      <c r="K436" s="4">
        <v>125</v>
      </c>
      <c r="L436" s="3" t="s">
        <v>1446</v>
      </c>
      <c r="M436" s="4">
        <v>2021</v>
      </c>
      <c r="N436" s="4">
        <f>Table1[[#This Row],[Column33]]-Table1[[#This Row],[Year Founded]]</f>
        <v>7</v>
      </c>
      <c r="O436" s="3">
        <f t="shared" si="6"/>
        <v>0.125</v>
      </c>
      <c r="P436" s="9">
        <f>Table1[[#This Row],[Valuation in billions]]/Table1[[#This Row],[Funding in billion]]</f>
        <v>16</v>
      </c>
      <c r="Q436" t="s">
        <v>2025</v>
      </c>
      <c r="R436" t="s">
        <v>2026</v>
      </c>
      <c r="S436" t="s">
        <v>2027</v>
      </c>
    </row>
    <row r="437" spans="1:19" x14ac:dyDescent="0.25">
      <c r="A437" t="s">
        <v>665</v>
      </c>
      <c r="B437" s="4">
        <v>2</v>
      </c>
      <c r="C437" s="5">
        <v>44280</v>
      </c>
      <c r="D437" s="1">
        <v>44280</v>
      </c>
      <c r="E437" s="8" t="s">
        <v>15</v>
      </c>
      <c r="F437" t="s">
        <v>301</v>
      </c>
      <c r="G437" t="s">
        <v>17</v>
      </c>
      <c r="H437" t="s">
        <v>18</v>
      </c>
      <c r="I437">
        <v>2017</v>
      </c>
      <c r="K437" s="4">
        <v>419</v>
      </c>
      <c r="L437" s="3" t="s">
        <v>1446</v>
      </c>
      <c r="M437" s="4">
        <v>2021</v>
      </c>
      <c r="N437" s="4">
        <f>Table1[[#This Row],[Column33]]-Table1[[#This Row],[Year Founded]]</f>
        <v>4</v>
      </c>
      <c r="O437" s="3">
        <f t="shared" si="6"/>
        <v>0.41899999999999998</v>
      </c>
      <c r="P437" s="9">
        <f>Table1[[#This Row],[Valuation in billions]]/Table1[[#This Row],[Funding in billion]]</f>
        <v>4.7732696897374707</v>
      </c>
      <c r="Q437" t="s">
        <v>2139</v>
      </c>
      <c r="R437" t="s">
        <v>2140</v>
      </c>
      <c r="S437" t="s">
        <v>2141</v>
      </c>
    </row>
    <row r="438" spans="1:19" x14ac:dyDescent="0.25">
      <c r="A438" t="s">
        <v>666</v>
      </c>
      <c r="B438" s="4">
        <v>2</v>
      </c>
      <c r="C438" s="5">
        <v>42839</v>
      </c>
      <c r="D438" s="1">
        <v>42839</v>
      </c>
      <c r="E438" s="8" t="s">
        <v>10</v>
      </c>
      <c r="F438" t="s">
        <v>667</v>
      </c>
      <c r="G438" t="s">
        <v>668</v>
      </c>
      <c r="H438" t="s">
        <v>18</v>
      </c>
      <c r="I438">
        <v>2006</v>
      </c>
      <c r="K438" s="4">
        <v>120</v>
      </c>
      <c r="L438" s="3" t="s">
        <v>1446</v>
      </c>
      <c r="M438" s="4">
        <v>2017</v>
      </c>
      <c r="N438" s="4">
        <f>Table1[[#This Row],[Column33]]-Table1[[#This Row],[Year Founded]]</f>
        <v>11</v>
      </c>
      <c r="O438" s="3">
        <f t="shared" si="6"/>
        <v>0.12</v>
      </c>
      <c r="P438" s="9">
        <f>Table1[[#This Row],[Valuation in billions]]/Table1[[#This Row],[Funding in billion]]</f>
        <v>16.666666666666668</v>
      </c>
      <c r="Q438" t="s">
        <v>669</v>
      </c>
    </row>
    <row r="439" spans="1:19" x14ac:dyDescent="0.25">
      <c r="A439" t="s">
        <v>670</v>
      </c>
      <c r="B439" s="4">
        <v>2</v>
      </c>
      <c r="C439" s="5">
        <v>44335</v>
      </c>
      <c r="D439" s="1">
        <v>44335</v>
      </c>
      <c r="E439" s="8" t="s">
        <v>10</v>
      </c>
      <c r="F439" t="s">
        <v>73</v>
      </c>
      <c r="G439" t="s">
        <v>17</v>
      </c>
      <c r="H439" t="s">
        <v>18</v>
      </c>
      <c r="I439">
        <v>2014</v>
      </c>
      <c r="K439" s="4">
        <v>380</v>
      </c>
      <c r="L439" s="3" t="s">
        <v>1446</v>
      </c>
      <c r="M439" s="4">
        <v>2021</v>
      </c>
      <c r="N439" s="4">
        <f>Table1[[#This Row],[Column33]]-Table1[[#This Row],[Year Founded]]</f>
        <v>7</v>
      </c>
      <c r="O439" s="3">
        <f t="shared" si="6"/>
        <v>0.38</v>
      </c>
      <c r="P439" s="9">
        <f>Table1[[#This Row],[Valuation in billions]]/Table1[[#This Row],[Funding in billion]]</f>
        <v>5.2631578947368425</v>
      </c>
      <c r="Q439" t="s">
        <v>2142</v>
      </c>
      <c r="R439" t="s">
        <v>2143</v>
      </c>
      <c r="S439" t="s">
        <v>2144</v>
      </c>
    </row>
    <row r="440" spans="1:19" x14ac:dyDescent="0.25">
      <c r="A440" t="s">
        <v>671</v>
      </c>
      <c r="B440" s="4">
        <v>2</v>
      </c>
      <c r="C440" s="5">
        <v>44452</v>
      </c>
      <c r="D440" s="1">
        <v>44452</v>
      </c>
      <c r="E440" s="8" t="s">
        <v>135</v>
      </c>
      <c r="F440" t="s">
        <v>110</v>
      </c>
      <c r="G440" t="s">
        <v>17</v>
      </c>
      <c r="H440" t="s">
        <v>18</v>
      </c>
      <c r="I440">
        <v>2013</v>
      </c>
      <c r="K440" s="4">
        <v>401</v>
      </c>
      <c r="L440" s="3" t="s">
        <v>1446</v>
      </c>
      <c r="M440" s="4">
        <v>2021</v>
      </c>
      <c r="N440" s="4">
        <f>Table1[[#This Row],[Column33]]-Table1[[#This Row],[Year Founded]]</f>
        <v>8</v>
      </c>
      <c r="O440" s="3">
        <f t="shared" si="6"/>
        <v>0.40100000000000002</v>
      </c>
      <c r="P440" s="9">
        <f>Table1[[#This Row],[Valuation in billions]]/Table1[[#This Row],[Funding in billion]]</f>
        <v>4.9875311720698248</v>
      </c>
      <c r="Q440" t="s">
        <v>1634</v>
      </c>
      <c r="R440" t="s">
        <v>1552</v>
      </c>
      <c r="S440" t="s">
        <v>2145</v>
      </c>
    </row>
    <row r="441" spans="1:19" x14ac:dyDescent="0.25">
      <c r="A441" t="s">
        <v>672</v>
      </c>
      <c r="B441" s="4">
        <v>2</v>
      </c>
      <c r="C441" s="5">
        <v>43117</v>
      </c>
      <c r="D441" s="1">
        <v>43117</v>
      </c>
      <c r="E441" s="8" t="s">
        <v>93</v>
      </c>
      <c r="F441" t="s">
        <v>194</v>
      </c>
      <c r="G441" t="s">
        <v>12</v>
      </c>
      <c r="H441" t="s">
        <v>13</v>
      </c>
      <c r="I441">
        <v>2015</v>
      </c>
      <c r="K441" s="4">
        <v>744</v>
      </c>
      <c r="L441" s="3" t="s">
        <v>1446</v>
      </c>
      <c r="M441" s="4">
        <v>2018</v>
      </c>
      <c r="N441" s="4">
        <f>Table1[[#This Row],[Column33]]-Table1[[#This Row],[Year Founded]]</f>
        <v>3</v>
      </c>
      <c r="O441" s="3">
        <f t="shared" si="6"/>
        <v>0.74399999999999999</v>
      </c>
      <c r="P441" s="9">
        <f>Table1[[#This Row],[Valuation in billions]]/Table1[[#This Row],[Funding in billion]]</f>
        <v>2.6881720430107525</v>
      </c>
      <c r="Q441" t="s">
        <v>2146</v>
      </c>
      <c r="R441" t="s">
        <v>2147</v>
      </c>
    </row>
    <row r="442" spans="1:19" x14ac:dyDescent="0.25">
      <c r="A442" t="s">
        <v>673</v>
      </c>
      <c r="B442" s="4">
        <v>2</v>
      </c>
      <c r="C442" s="5">
        <v>44642</v>
      </c>
      <c r="D442" s="1">
        <v>44642</v>
      </c>
      <c r="E442" s="8" t="s">
        <v>23</v>
      </c>
      <c r="F442" t="s">
        <v>73</v>
      </c>
      <c r="G442" t="s">
        <v>17</v>
      </c>
      <c r="H442" t="s">
        <v>18</v>
      </c>
      <c r="I442">
        <v>2017</v>
      </c>
      <c r="K442" s="4">
        <v>282</v>
      </c>
      <c r="L442" s="3" t="s">
        <v>1446</v>
      </c>
      <c r="M442" s="4">
        <v>2022</v>
      </c>
      <c r="N442" s="4">
        <f>Table1[[#This Row],[Column33]]-Table1[[#This Row],[Year Founded]]</f>
        <v>5</v>
      </c>
      <c r="O442" s="3">
        <f t="shared" si="6"/>
        <v>0.28199999999999997</v>
      </c>
      <c r="P442" s="9">
        <f>Table1[[#This Row],[Valuation in billions]]/Table1[[#This Row],[Funding in billion]]</f>
        <v>7.0921985815602842</v>
      </c>
      <c r="Q442" t="s">
        <v>363</v>
      </c>
      <c r="R442" t="s">
        <v>1509</v>
      </c>
      <c r="S442" t="s">
        <v>2148</v>
      </c>
    </row>
    <row r="443" spans="1:19" x14ac:dyDescent="0.25">
      <c r="A443" t="s">
        <v>674</v>
      </c>
      <c r="B443" s="4">
        <v>2</v>
      </c>
      <c r="C443" s="5">
        <v>42236</v>
      </c>
      <c r="D443" s="1">
        <v>42236</v>
      </c>
      <c r="E443" s="8" t="s">
        <v>87</v>
      </c>
      <c r="F443" t="s">
        <v>170</v>
      </c>
      <c r="G443" t="s">
        <v>17</v>
      </c>
      <c r="H443" t="s">
        <v>18</v>
      </c>
      <c r="I443">
        <v>2013</v>
      </c>
      <c r="K443" s="4">
        <v>682</v>
      </c>
      <c r="L443" s="3" t="s">
        <v>1446</v>
      </c>
      <c r="M443" s="4">
        <v>2015</v>
      </c>
      <c r="N443" s="4">
        <f>Table1[[#This Row],[Column33]]-Table1[[#This Row],[Year Founded]]</f>
        <v>2</v>
      </c>
      <c r="O443" s="3">
        <f t="shared" si="6"/>
        <v>0.68200000000000005</v>
      </c>
      <c r="P443" s="9">
        <f>Table1[[#This Row],[Valuation in billions]]/Table1[[#This Row],[Funding in billion]]</f>
        <v>2.9325513196480935</v>
      </c>
      <c r="Q443" t="s">
        <v>1734</v>
      </c>
      <c r="R443" t="s">
        <v>1460</v>
      </c>
      <c r="S443" t="s">
        <v>2149</v>
      </c>
    </row>
    <row r="444" spans="1:19" x14ac:dyDescent="0.25">
      <c r="A444" t="s">
        <v>675</v>
      </c>
      <c r="B444" s="4">
        <v>2</v>
      </c>
      <c r="C444" s="5">
        <v>44313</v>
      </c>
      <c r="D444" s="1">
        <v>44313</v>
      </c>
      <c r="E444" s="8" t="s">
        <v>30</v>
      </c>
      <c r="F444" t="s">
        <v>676</v>
      </c>
      <c r="G444" t="s">
        <v>154</v>
      </c>
      <c r="H444" t="s">
        <v>18</v>
      </c>
      <c r="I444">
        <v>2008</v>
      </c>
      <c r="K444" s="4">
        <v>386</v>
      </c>
      <c r="L444" s="3" t="s">
        <v>1446</v>
      </c>
      <c r="M444" s="4">
        <v>2021</v>
      </c>
      <c r="N444" s="4">
        <f>Table1[[#This Row],[Column33]]-Table1[[#This Row],[Year Founded]]</f>
        <v>13</v>
      </c>
      <c r="O444" s="3">
        <f t="shared" si="6"/>
        <v>0.38600000000000001</v>
      </c>
      <c r="P444" s="9">
        <f>Table1[[#This Row],[Valuation in billions]]/Table1[[#This Row],[Funding in billion]]</f>
        <v>5.1813471502590671</v>
      </c>
      <c r="Q444" t="s">
        <v>2150</v>
      </c>
      <c r="R444" t="s">
        <v>1714</v>
      </c>
      <c r="S444" t="s">
        <v>1492</v>
      </c>
    </row>
    <row r="445" spans="1:19" x14ac:dyDescent="0.25">
      <c r="A445" t="s">
        <v>677</v>
      </c>
      <c r="B445" s="4">
        <v>2</v>
      </c>
      <c r="C445" s="5">
        <v>44637</v>
      </c>
      <c r="D445" s="1">
        <v>44637</v>
      </c>
      <c r="E445" s="8" t="s">
        <v>442</v>
      </c>
      <c r="F445" t="s">
        <v>24</v>
      </c>
      <c r="G445" t="s">
        <v>17</v>
      </c>
      <c r="H445" t="s">
        <v>18</v>
      </c>
      <c r="I445">
        <v>2017</v>
      </c>
      <c r="K445" s="4">
        <v>151</v>
      </c>
      <c r="L445" s="3" t="s">
        <v>1446</v>
      </c>
      <c r="M445" s="4">
        <v>2022</v>
      </c>
      <c r="N445" s="4">
        <f>Table1[[#This Row],[Column33]]-Table1[[#This Row],[Year Founded]]</f>
        <v>5</v>
      </c>
      <c r="O445" s="3">
        <f t="shared" si="6"/>
        <v>0.151</v>
      </c>
      <c r="P445" s="9">
        <f>Table1[[#This Row],[Valuation in billions]]/Table1[[#This Row],[Funding in billion]]</f>
        <v>13.245033112582782</v>
      </c>
      <c r="Q445" t="s">
        <v>1468</v>
      </c>
      <c r="R445" t="s">
        <v>1499</v>
      </c>
      <c r="S445" t="s">
        <v>1460</v>
      </c>
    </row>
    <row r="446" spans="1:19" x14ac:dyDescent="0.25">
      <c r="A446" t="s">
        <v>678</v>
      </c>
      <c r="B446" s="4">
        <v>2</v>
      </c>
      <c r="C446" s="5">
        <v>44348</v>
      </c>
      <c r="D446" s="1">
        <v>44348</v>
      </c>
      <c r="E446" s="8" t="s">
        <v>135</v>
      </c>
      <c r="F446" t="s">
        <v>679</v>
      </c>
      <c r="G446" t="s">
        <v>17</v>
      </c>
      <c r="H446" t="s">
        <v>18</v>
      </c>
      <c r="I446">
        <v>2013</v>
      </c>
      <c r="K446" s="4">
        <v>390</v>
      </c>
      <c r="L446" s="3" t="s">
        <v>1446</v>
      </c>
      <c r="M446" s="4">
        <v>2021</v>
      </c>
      <c r="N446" s="4">
        <f>Table1[[#This Row],[Column33]]-Table1[[#This Row],[Year Founded]]</f>
        <v>8</v>
      </c>
      <c r="O446" s="3">
        <f t="shared" si="6"/>
        <v>0.39</v>
      </c>
      <c r="P446" s="9">
        <f>Table1[[#This Row],[Valuation in billions]]/Table1[[#This Row],[Funding in billion]]</f>
        <v>5.1282051282051277</v>
      </c>
      <c r="Q446" t="s">
        <v>1637</v>
      </c>
      <c r="R446" t="s">
        <v>2151</v>
      </c>
      <c r="S446" t="s">
        <v>1555</v>
      </c>
    </row>
    <row r="447" spans="1:19" x14ac:dyDescent="0.25">
      <c r="A447" t="s">
        <v>680</v>
      </c>
      <c r="B447" s="4">
        <v>2</v>
      </c>
      <c r="C447" s="5">
        <v>43557</v>
      </c>
      <c r="D447" s="1">
        <v>43557</v>
      </c>
      <c r="E447" s="8" t="s">
        <v>38</v>
      </c>
      <c r="F447" t="s">
        <v>110</v>
      </c>
      <c r="G447" t="s">
        <v>17</v>
      </c>
      <c r="H447" t="s">
        <v>18</v>
      </c>
      <c r="I447">
        <v>2007</v>
      </c>
      <c r="K447" s="4">
        <v>421</v>
      </c>
      <c r="L447" s="3" t="s">
        <v>1446</v>
      </c>
      <c r="M447" s="4">
        <v>2019</v>
      </c>
      <c r="N447" s="4">
        <f>Table1[[#This Row],[Column33]]-Table1[[#This Row],[Year Founded]]</f>
        <v>12</v>
      </c>
      <c r="O447" s="3">
        <f t="shared" si="6"/>
        <v>0.42099999999999999</v>
      </c>
      <c r="P447" s="9">
        <f>Table1[[#This Row],[Valuation in billions]]/Table1[[#This Row],[Funding in billion]]</f>
        <v>4.7505938242280283</v>
      </c>
      <c r="Q447" t="s">
        <v>1859</v>
      </c>
      <c r="R447" t="s">
        <v>1560</v>
      </c>
      <c r="S447" t="s">
        <v>2152</v>
      </c>
    </row>
    <row r="448" spans="1:19" x14ac:dyDescent="0.25">
      <c r="A448" t="s">
        <v>681</v>
      </c>
      <c r="B448" s="4">
        <v>2</v>
      </c>
      <c r="C448" s="5">
        <v>44441</v>
      </c>
      <c r="D448" s="1">
        <v>44441</v>
      </c>
      <c r="E448" s="8" t="s">
        <v>23</v>
      </c>
      <c r="F448" t="s">
        <v>24</v>
      </c>
      <c r="G448" t="s">
        <v>17</v>
      </c>
      <c r="H448" t="s">
        <v>18</v>
      </c>
      <c r="I448">
        <v>2012</v>
      </c>
      <c r="K448" s="4">
        <v>219</v>
      </c>
      <c r="L448" s="3" t="s">
        <v>1446</v>
      </c>
      <c r="M448" s="4">
        <v>2021</v>
      </c>
      <c r="N448" s="4">
        <f>Table1[[#This Row],[Column33]]-Table1[[#This Row],[Year Founded]]</f>
        <v>9</v>
      </c>
      <c r="O448" s="3">
        <f t="shared" si="6"/>
        <v>0.219</v>
      </c>
      <c r="P448" s="9">
        <f>Table1[[#This Row],[Valuation in billions]]/Table1[[#This Row],[Funding in billion]]</f>
        <v>9.1324200913242013</v>
      </c>
      <c r="Q448" t="s">
        <v>1846</v>
      </c>
      <c r="R448" t="s">
        <v>2153</v>
      </c>
      <c r="S448" t="s">
        <v>2154</v>
      </c>
    </row>
    <row r="449" spans="1:19" x14ac:dyDescent="0.25">
      <c r="A449" t="s">
        <v>682</v>
      </c>
      <c r="B449" s="4">
        <v>2</v>
      </c>
      <c r="C449" s="5">
        <v>44320</v>
      </c>
      <c r="D449" s="1">
        <v>44320</v>
      </c>
      <c r="E449" s="8" t="s">
        <v>30</v>
      </c>
      <c r="F449" t="s">
        <v>24</v>
      </c>
      <c r="G449" t="s">
        <v>17</v>
      </c>
      <c r="H449" t="s">
        <v>18</v>
      </c>
      <c r="I449">
        <v>2013</v>
      </c>
      <c r="K449" s="4">
        <v>498</v>
      </c>
      <c r="L449" s="3" t="s">
        <v>1446</v>
      </c>
      <c r="M449" s="4">
        <v>2021</v>
      </c>
      <c r="N449" s="4">
        <f>Table1[[#This Row],[Column33]]-Table1[[#This Row],[Year Founded]]</f>
        <v>8</v>
      </c>
      <c r="O449" s="3">
        <f t="shared" si="6"/>
        <v>0.498</v>
      </c>
      <c r="P449" s="9">
        <f>Table1[[#This Row],[Valuation in billions]]/Table1[[#This Row],[Funding in billion]]</f>
        <v>4.0160642570281126</v>
      </c>
      <c r="Q449" t="s">
        <v>1637</v>
      </c>
      <c r="R449" t="s">
        <v>2155</v>
      </c>
      <c r="S449" t="s">
        <v>1845</v>
      </c>
    </row>
    <row r="450" spans="1:19" x14ac:dyDescent="0.25">
      <c r="A450" t="s">
        <v>683</v>
      </c>
      <c r="B450" s="4">
        <v>2</v>
      </c>
      <c r="C450" s="5">
        <v>42123</v>
      </c>
      <c r="D450" s="1">
        <v>42123</v>
      </c>
      <c r="E450" s="8" t="s">
        <v>87</v>
      </c>
      <c r="F450" t="s">
        <v>71</v>
      </c>
      <c r="G450" t="s">
        <v>17</v>
      </c>
      <c r="H450" t="s">
        <v>18</v>
      </c>
      <c r="I450">
        <v>2011</v>
      </c>
      <c r="K450" s="4">
        <v>325</v>
      </c>
      <c r="L450" s="3" t="s">
        <v>1446</v>
      </c>
      <c r="M450" s="4">
        <v>2015</v>
      </c>
      <c r="N450" s="4">
        <f>Table1[[#This Row],[Column33]]-Table1[[#This Row],[Year Founded]]</f>
        <v>4</v>
      </c>
      <c r="O450" s="3">
        <f t="shared" si="6"/>
        <v>0.32500000000000001</v>
      </c>
      <c r="P450" s="9">
        <f>Table1[[#This Row],[Valuation in billions]]/Table1[[#This Row],[Funding in billion]]</f>
        <v>6.1538461538461533</v>
      </c>
      <c r="Q450" t="s">
        <v>2156</v>
      </c>
      <c r="R450" t="s">
        <v>1521</v>
      </c>
    </row>
    <row r="451" spans="1:19" x14ac:dyDescent="0.25">
      <c r="A451" t="s">
        <v>684</v>
      </c>
      <c r="B451" s="4">
        <v>2</v>
      </c>
      <c r="C451" s="5">
        <v>44380</v>
      </c>
      <c r="D451" s="1">
        <v>44380</v>
      </c>
      <c r="E451" s="8" t="s">
        <v>23</v>
      </c>
      <c r="F451" t="s">
        <v>24</v>
      </c>
      <c r="G451" t="s">
        <v>17</v>
      </c>
      <c r="H451" t="s">
        <v>18</v>
      </c>
      <c r="I451">
        <v>2019</v>
      </c>
      <c r="K451" s="4">
        <v>152</v>
      </c>
      <c r="L451" s="3" t="s">
        <v>1446</v>
      </c>
      <c r="M451" s="4">
        <v>2021</v>
      </c>
      <c r="N451" s="4">
        <f>Table1[[#This Row],[Column33]]-Table1[[#This Row],[Year Founded]]</f>
        <v>2</v>
      </c>
      <c r="O451" s="3">
        <f t="shared" ref="O451:O514" si="7">IF(L451="B",K451,K451/1000)</f>
        <v>0.152</v>
      </c>
      <c r="P451" s="9">
        <f>Table1[[#This Row],[Valuation in billions]]/Table1[[#This Row],[Funding in billion]]</f>
        <v>13.157894736842106</v>
      </c>
      <c r="Q451" t="s">
        <v>1468</v>
      </c>
      <c r="R451" t="s">
        <v>1562</v>
      </c>
      <c r="S451" t="s">
        <v>2157</v>
      </c>
    </row>
    <row r="452" spans="1:19" x14ac:dyDescent="0.25">
      <c r="A452" t="s">
        <v>685</v>
      </c>
      <c r="B452" s="4">
        <v>2</v>
      </c>
      <c r="C452" s="5">
        <v>44315</v>
      </c>
      <c r="D452" s="1">
        <v>44315</v>
      </c>
      <c r="E452" s="8" t="s">
        <v>23</v>
      </c>
      <c r="F452" t="s">
        <v>73</v>
      </c>
      <c r="G452" t="s">
        <v>17</v>
      </c>
      <c r="H452" t="s">
        <v>18</v>
      </c>
      <c r="I452">
        <v>2012</v>
      </c>
      <c r="K452" s="4">
        <v>538</v>
      </c>
      <c r="L452" s="3" t="s">
        <v>1446</v>
      </c>
      <c r="M452" s="4">
        <v>2021</v>
      </c>
      <c r="N452" s="4">
        <f>Table1[[#This Row],[Column33]]-Table1[[#This Row],[Year Founded]]</f>
        <v>9</v>
      </c>
      <c r="O452" s="3">
        <f t="shared" si="7"/>
        <v>0.53800000000000003</v>
      </c>
      <c r="P452" s="9">
        <f>Table1[[#This Row],[Valuation in billions]]/Table1[[#This Row],[Funding in billion]]</f>
        <v>3.7174721189591078</v>
      </c>
      <c r="Q452" t="s">
        <v>2158</v>
      </c>
      <c r="R452" t="s">
        <v>2159</v>
      </c>
      <c r="S452" t="s">
        <v>2160</v>
      </c>
    </row>
    <row r="453" spans="1:19" x14ac:dyDescent="0.25">
      <c r="A453" t="s">
        <v>686</v>
      </c>
      <c r="B453" s="4">
        <v>2</v>
      </c>
      <c r="C453" s="5">
        <v>44319</v>
      </c>
      <c r="D453" s="1">
        <v>44319</v>
      </c>
      <c r="E453" s="8" t="s">
        <v>30</v>
      </c>
      <c r="F453" t="s">
        <v>433</v>
      </c>
      <c r="G453" t="s">
        <v>32</v>
      </c>
      <c r="H453" t="s">
        <v>33</v>
      </c>
      <c r="I453">
        <v>2004</v>
      </c>
      <c r="K453" s="4">
        <v>222</v>
      </c>
      <c r="L453" s="3" t="s">
        <v>1446</v>
      </c>
      <c r="M453" s="4">
        <v>2021</v>
      </c>
      <c r="N453" s="4">
        <f>Table1[[#This Row],[Column33]]-Table1[[#This Row],[Year Founded]]</f>
        <v>17</v>
      </c>
      <c r="O453" s="3">
        <f t="shared" si="7"/>
        <v>0.222</v>
      </c>
      <c r="P453" s="9">
        <f>Table1[[#This Row],[Valuation in billions]]/Table1[[#This Row],[Funding in billion]]</f>
        <v>9.0090090090090094</v>
      </c>
      <c r="Q453" t="s">
        <v>2161</v>
      </c>
      <c r="R453" t="s">
        <v>2162</v>
      </c>
      <c r="S453" t="s">
        <v>1605</v>
      </c>
    </row>
    <row r="454" spans="1:19" x14ac:dyDescent="0.25">
      <c r="A454" t="s">
        <v>687</v>
      </c>
      <c r="B454" s="4">
        <v>2</v>
      </c>
      <c r="C454" s="5">
        <v>44355</v>
      </c>
      <c r="D454" s="1">
        <v>44355</v>
      </c>
      <c r="E454" s="8" t="s">
        <v>23</v>
      </c>
      <c r="F454" t="s">
        <v>688</v>
      </c>
      <c r="G454" t="s">
        <v>689</v>
      </c>
      <c r="H454" t="s">
        <v>13</v>
      </c>
      <c r="I454">
        <v>2013</v>
      </c>
      <c r="K454" s="4">
        <v>190</v>
      </c>
      <c r="L454" s="3" t="s">
        <v>1446</v>
      </c>
      <c r="M454" s="4">
        <v>2021</v>
      </c>
      <c r="N454" s="4">
        <f>Table1[[#This Row],[Column33]]-Table1[[#This Row],[Year Founded]]</f>
        <v>8</v>
      </c>
      <c r="O454" s="3">
        <f t="shared" si="7"/>
        <v>0.19</v>
      </c>
      <c r="P454" s="9">
        <f>Table1[[#This Row],[Valuation in billions]]/Table1[[#This Row],[Funding in billion]]</f>
        <v>10.526315789473685</v>
      </c>
      <c r="Q454" t="s">
        <v>2163</v>
      </c>
      <c r="R454" t="s">
        <v>2164</v>
      </c>
      <c r="S454" t="s">
        <v>2165</v>
      </c>
    </row>
    <row r="455" spans="1:19" x14ac:dyDescent="0.25">
      <c r="A455" t="s">
        <v>690</v>
      </c>
      <c r="B455" s="4">
        <v>2</v>
      </c>
      <c r="C455" s="5">
        <v>44286</v>
      </c>
      <c r="D455" s="1">
        <v>44286</v>
      </c>
      <c r="E455" s="8" t="s">
        <v>20</v>
      </c>
      <c r="F455" t="s">
        <v>24</v>
      </c>
      <c r="G455" t="s">
        <v>17</v>
      </c>
      <c r="H455" t="s">
        <v>18</v>
      </c>
      <c r="I455">
        <v>2015</v>
      </c>
      <c r="K455" s="4">
        <v>450</v>
      </c>
      <c r="L455" s="3" t="s">
        <v>1446</v>
      </c>
      <c r="M455" s="4">
        <v>2021</v>
      </c>
      <c r="N455" s="4">
        <f>Table1[[#This Row],[Column33]]-Table1[[#This Row],[Year Founded]]</f>
        <v>6</v>
      </c>
      <c r="O455" s="3">
        <f t="shared" si="7"/>
        <v>0.45</v>
      </c>
      <c r="P455" s="9">
        <f>Table1[[#This Row],[Valuation in billions]]/Table1[[#This Row],[Funding in billion]]</f>
        <v>4.4444444444444446</v>
      </c>
      <c r="Q455" t="s">
        <v>1778</v>
      </c>
      <c r="R455" t="s">
        <v>1770</v>
      </c>
      <c r="S455" t="s">
        <v>2166</v>
      </c>
    </row>
    <row r="456" spans="1:19" x14ac:dyDescent="0.25">
      <c r="A456" t="s">
        <v>691</v>
      </c>
      <c r="B456" s="4">
        <v>2</v>
      </c>
      <c r="C456" s="5">
        <v>44496</v>
      </c>
      <c r="D456" s="1">
        <v>44496</v>
      </c>
      <c r="E456" s="8" t="s">
        <v>70</v>
      </c>
      <c r="F456" t="s">
        <v>692</v>
      </c>
      <c r="G456" t="s">
        <v>17</v>
      </c>
      <c r="H456" t="s">
        <v>18</v>
      </c>
      <c r="I456">
        <v>2016</v>
      </c>
      <c r="K456" s="4">
        <v>255</v>
      </c>
      <c r="L456" s="3" t="s">
        <v>1446</v>
      </c>
      <c r="M456" s="4">
        <v>2021</v>
      </c>
      <c r="N456" s="4">
        <f>Table1[[#This Row],[Column33]]-Table1[[#This Row],[Year Founded]]</f>
        <v>5</v>
      </c>
      <c r="O456" s="3">
        <f t="shared" si="7"/>
        <v>0.255</v>
      </c>
      <c r="P456" s="9">
        <f>Table1[[#This Row],[Valuation in billions]]/Table1[[#This Row],[Funding in billion]]</f>
        <v>7.8431372549019605</v>
      </c>
      <c r="Q456" t="s">
        <v>1632</v>
      </c>
      <c r="R456" t="s">
        <v>1513</v>
      </c>
      <c r="S456" t="s">
        <v>2167</v>
      </c>
    </row>
    <row r="457" spans="1:19" x14ac:dyDescent="0.25">
      <c r="A457" t="s">
        <v>693</v>
      </c>
      <c r="B457" s="4">
        <v>2</v>
      </c>
      <c r="C457" s="5">
        <v>44271</v>
      </c>
      <c r="D457" s="1">
        <v>44271</v>
      </c>
      <c r="E457" s="8" t="s">
        <v>70</v>
      </c>
      <c r="F457" t="s">
        <v>73</v>
      </c>
      <c r="G457" t="s">
        <v>17</v>
      </c>
      <c r="H457" t="s">
        <v>18</v>
      </c>
      <c r="I457">
        <v>2014</v>
      </c>
      <c r="K457" s="4">
        <v>195</v>
      </c>
      <c r="L457" s="3" t="s">
        <v>1446</v>
      </c>
      <c r="M457" s="4">
        <v>2021</v>
      </c>
      <c r="N457" s="4">
        <f>Table1[[#This Row],[Column33]]-Table1[[#This Row],[Year Founded]]</f>
        <v>7</v>
      </c>
      <c r="O457" s="3">
        <f t="shared" si="7"/>
        <v>0.19500000000000001</v>
      </c>
      <c r="P457" s="9">
        <f>Table1[[#This Row],[Valuation in billions]]/Table1[[#This Row],[Funding in billion]]</f>
        <v>10.256410256410255</v>
      </c>
      <c r="Q457" t="s">
        <v>273</v>
      </c>
      <c r="R457" t="s">
        <v>1460</v>
      </c>
      <c r="S457" t="s">
        <v>1509</v>
      </c>
    </row>
    <row r="458" spans="1:19" x14ac:dyDescent="0.25">
      <c r="A458" t="s">
        <v>694</v>
      </c>
      <c r="B458" s="4">
        <v>2</v>
      </c>
      <c r="C458" s="5">
        <v>43859</v>
      </c>
      <c r="D458" s="1">
        <v>43859</v>
      </c>
      <c r="E458" s="8" t="s">
        <v>135</v>
      </c>
      <c r="F458" t="s">
        <v>158</v>
      </c>
      <c r="G458" t="s">
        <v>17</v>
      </c>
      <c r="H458" t="s">
        <v>18</v>
      </c>
      <c r="I458">
        <v>2016</v>
      </c>
      <c r="K458" s="4">
        <v>139</v>
      </c>
      <c r="L458" s="3" t="s">
        <v>1446</v>
      </c>
      <c r="M458" s="4">
        <v>2020</v>
      </c>
      <c r="N458" s="4">
        <f>Table1[[#This Row],[Column33]]-Table1[[#This Row],[Year Founded]]</f>
        <v>4</v>
      </c>
      <c r="O458" s="3">
        <f t="shared" si="7"/>
        <v>0.13900000000000001</v>
      </c>
      <c r="P458" s="9">
        <f>Table1[[#This Row],[Valuation in billions]]/Table1[[#This Row],[Funding in billion]]</f>
        <v>14.388489208633093</v>
      </c>
      <c r="Q458" t="s">
        <v>2168</v>
      </c>
      <c r="R458" t="s">
        <v>1625</v>
      </c>
      <c r="S458" t="s">
        <v>1460</v>
      </c>
    </row>
    <row r="459" spans="1:19" x14ac:dyDescent="0.25">
      <c r="A459" t="s">
        <v>695</v>
      </c>
      <c r="B459" s="4">
        <v>2</v>
      </c>
      <c r="C459" s="5">
        <v>44593</v>
      </c>
      <c r="D459" s="1">
        <v>44593</v>
      </c>
      <c r="E459" s="8" t="s">
        <v>23</v>
      </c>
      <c r="F459" t="s">
        <v>375</v>
      </c>
      <c r="G459" t="s">
        <v>376</v>
      </c>
      <c r="H459" t="s">
        <v>28</v>
      </c>
      <c r="I459">
        <v>2019</v>
      </c>
      <c r="K459" s="4">
        <v>236</v>
      </c>
      <c r="L459" s="3" t="s">
        <v>1446</v>
      </c>
      <c r="M459" s="4">
        <v>2022</v>
      </c>
      <c r="N459" s="4">
        <f>Table1[[#This Row],[Column33]]-Table1[[#This Row],[Year Founded]]</f>
        <v>3</v>
      </c>
      <c r="O459" s="3">
        <f t="shared" si="7"/>
        <v>0.23599999999999999</v>
      </c>
      <c r="P459" s="9">
        <f>Table1[[#This Row],[Valuation in billions]]/Table1[[#This Row],[Funding in billion]]</f>
        <v>8.4745762711864412</v>
      </c>
      <c r="Q459" t="s">
        <v>2169</v>
      </c>
      <c r="R459" t="s">
        <v>1465</v>
      </c>
      <c r="S459" t="s">
        <v>1888</v>
      </c>
    </row>
    <row r="460" spans="1:19" x14ac:dyDescent="0.25">
      <c r="A460" t="s">
        <v>696</v>
      </c>
      <c r="B460" s="4">
        <v>2</v>
      </c>
      <c r="C460" s="5">
        <v>42171</v>
      </c>
      <c r="D460" s="1">
        <v>42171</v>
      </c>
      <c r="E460" s="8" t="s">
        <v>30</v>
      </c>
      <c r="F460" t="s">
        <v>697</v>
      </c>
      <c r="G460" t="s">
        <v>12</v>
      </c>
      <c r="H460" t="s">
        <v>13</v>
      </c>
      <c r="I460">
        <v>2006</v>
      </c>
      <c r="K460" s="4">
        <v>445</v>
      </c>
      <c r="L460" s="3" t="s">
        <v>1446</v>
      </c>
      <c r="M460" s="4">
        <v>2015</v>
      </c>
      <c r="N460" s="4">
        <f>Table1[[#This Row],[Column33]]-Table1[[#This Row],[Year Founded]]</f>
        <v>9</v>
      </c>
      <c r="O460" s="3">
        <f t="shared" si="7"/>
        <v>0.44500000000000001</v>
      </c>
      <c r="P460" s="9">
        <f>Table1[[#This Row],[Valuation in billions]]/Table1[[#This Row],[Funding in billion]]</f>
        <v>4.4943820224719104</v>
      </c>
      <c r="Q460" t="s">
        <v>2170</v>
      </c>
      <c r="R460" t="s">
        <v>1494</v>
      </c>
    </row>
    <row r="461" spans="1:19" x14ac:dyDescent="0.25">
      <c r="A461" t="s">
        <v>698</v>
      </c>
      <c r="B461" s="4">
        <v>2</v>
      </c>
      <c r="C461" s="5">
        <v>44572</v>
      </c>
      <c r="D461" s="1">
        <v>44572</v>
      </c>
      <c r="E461" s="8" t="s">
        <v>70</v>
      </c>
      <c r="F461" t="s">
        <v>24</v>
      </c>
      <c r="G461" t="s">
        <v>17</v>
      </c>
      <c r="H461" t="s">
        <v>18</v>
      </c>
      <c r="I461">
        <v>2020</v>
      </c>
      <c r="K461" s="4">
        <v>298</v>
      </c>
      <c r="L461" s="3" t="s">
        <v>1446</v>
      </c>
      <c r="M461" s="4">
        <v>2022</v>
      </c>
      <c r="N461" s="4">
        <f>Table1[[#This Row],[Column33]]-Table1[[#This Row],[Year Founded]]</f>
        <v>2</v>
      </c>
      <c r="O461" s="3">
        <f t="shared" si="7"/>
        <v>0.29799999999999999</v>
      </c>
      <c r="P461" s="9">
        <f>Table1[[#This Row],[Valuation in billions]]/Table1[[#This Row],[Funding in billion]]</f>
        <v>6.7114093959731544</v>
      </c>
      <c r="Q461" t="s">
        <v>2171</v>
      </c>
      <c r="R461" t="s">
        <v>1496</v>
      </c>
      <c r="S461" t="s">
        <v>2172</v>
      </c>
    </row>
    <row r="462" spans="1:19" x14ac:dyDescent="0.25">
      <c r="A462" t="s">
        <v>699</v>
      </c>
      <c r="B462" s="4">
        <v>2</v>
      </c>
      <c r="C462" s="5">
        <v>44328</v>
      </c>
      <c r="D462" s="1">
        <v>44328</v>
      </c>
      <c r="E462" s="8" t="s">
        <v>15</v>
      </c>
      <c r="F462" t="s">
        <v>700</v>
      </c>
      <c r="G462" t="s">
        <v>17</v>
      </c>
      <c r="H462" t="s">
        <v>18</v>
      </c>
      <c r="I462">
        <v>2017</v>
      </c>
      <c r="K462" s="4">
        <v>624</v>
      </c>
      <c r="L462" s="3" t="s">
        <v>1446</v>
      </c>
      <c r="M462" s="4">
        <v>2021</v>
      </c>
      <c r="N462" s="4">
        <f>Table1[[#This Row],[Column33]]-Table1[[#This Row],[Year Founded]]</f>
        <v>4</v>
      </c>
      <c r="O462" s="3">
        <f t="shared" si="7"/>
        <v>0.624</v>
      </c>
      <c r="P462" s="9">
        <f>Table1[[#This Row],[Valuation in billions]]/Table1[[#This Row],[Funding in billion]]</f>
        <v>3.2051282051282053</v>
      </c>
      <c r="Q462" t="s">
        <v>701</v>
      </c>
    </row>
    <row r="463" spans="1:19" x14ac:dyDescent="0.25">
      <c r="A463" t="s">
        <v>702</v>
      </c>
      <c r="B463" s="4">
        <v>2</v>
      </c>
      <c r="C463" s="5">
        <v>43543</v>
      </c>
      <c r="D463" s="1">
        <v>43543</v>
      </c>
      <c r="E463" s="8" t="s">
        <v>40</v>
      </c>
      <c r="F463" t="s">
        <v>73</v>
      </c>
      <c r="G463" t="s">
        <v>17</v>
      </c>
      <c r="H463" t="s">
        <v>18</v>
      </c>
      <c r="I463">
        <v>2014</v>
      </c>
      <c r="K463" s="4">
        <v>266</v>
      </c>
      <c r="L463" s="3" t="s">
        <v>1446</v>
      </c>
      <c r="M463" s="4">
        <v>2019</v>
      </c>
      <c r="N463" s="4">
        <f>Table1[[#This Row],[Column33]]-Table1[[#This Row],[Year Founded]]</f>
        <v>5</v>
      </c>
      <c r="O463" s="3">
        <f t="shared" si="7"/>
        <v>0.26600000000000001</v>
      </c>
      <c r="P463" s="9">
        <f>Table1[[#This Row],[Valuation in billions]]/Table1[[#This Row],[Funding in billion]]</f>
        <v>7.518796992481203</v>
      </c>
      <c r="Q463" t="s">
        <v>1480</v>
      </c>
      <c r="R463" t="s">
        <v>1515</v>
      </c>
      <c r="S463" t="s">
        <v>1702</v>
      </c>
    </row>
    <row r="464" spans="1:19" x14ac:dyDescent="0.25">
      <c r="A464" t="s">
        <v>703</v>
      </c>
      <c r="B464" s="4">
        <v>2</v>
      </c>
      <c r="C464" s="5">
        <v>44481</v>
      </c>
      <c r="D464" s="1">
        <v>44481</v>
      </c>
      <c r="E464" s="8" t="s">
        <v>30</v>
      </c>
      <c r="F464" t="s">
        <v>230</v>
      </c>
      <c r="G464" t="s">
        <v>231</v>
      </c>
      <c r="H464" t="s">
        <v>13</v>
      </c>
      <c r="I464">
        <v>2015</v>
      </c>
      <c r="K464" s="4">
        <v>274</v>
      </c>
      <c r="L464" s="3" t="s">
        <v>1446</v>
      </c>
      <c r="M464" s="4">
        <v>2021</v>
      </c>
      <c r="N464" s="4">
        <f>Table1[[#This Row],[Column33]]-Table1[[#This Row],[Year Founded]]</f>
        <v>6</v>
      </c>
      <c r="O464" s="3">
        <f t="shared" si="7"/>
        <v>0.27400000000000002</v>
      </c>
      <c r="P464" s="9">
        <f>Table1[[#This Row],[Valuation in billions]]/Table1[[#This Row],[Funding in billion]]</f>
        <v>7.2992700729926998</v>
      </c>
      <c r="Q464" t="s">
        <v>1559</v>
      </c>
      <c r="R464" t="s">
        <v>2173</v>
      </c>
      <c r="S464" t="s">
        <v>1470</v>
      </c>
    </row>
    <row r="465" spans="1:19" x14ac:dyDescent="0.25">
      <c r="A465" t="s">
        <v>704</v>
      </c>
      <c r="B465" s="4">
        <v>2</v>
      </c>
      <c r="C465" s="5">
        <v>44531</v>
      </c>
      <c r="D465" s="1">
        <v>44531</v>
      </c>
      <c r="E465" s="8" t="s">
        <v>30</v>
      </c>
      <c r="F465" t="s">
        <v>705</v>
      </c>
      <c r="G465" t="s">
        <v>706</v>
      </c>
      <c r="H465" t="s">
        <v>28</v>
      </c>
      <c r="I465">
        <v>2009</v>
      </c>
      <c r="K465" s="4">
        <v>902</v>
      </c>
      <c r="L465" s="3" t="s">
        <v>1446</v>
      </c>
      <c r="M465" s="4">
        <v>2021</v>
      </c>
      <c r="N465" s="4">
        <f>Table1[[#This Row],[Column33]]-Table1[[#This Row],[Year Founded]]</f>
        <v>12</v>
      </c>
      <c r="O465" s="3">
        <f t="shared" si="7"/>
        <v>0.90200000000000002</v>
      </c>
      <c r="P465" s="9">
        <f>Table1[[#This Row],[Valuation in billions]]/Table1[[#This Row],[Funding in billion]]</f>
        <v>2.2172949002217295</v>
      </c>
      <c r="Q465" t="s">
        <v>2174</v>
      </c>
      <c r="R465" t="s">
        <v>1587</v>
      </c>
      <c r="S465" t="s">
        <v>1871</v>
      </c>
    </row>
    <row r="466" spans="1:19" x14ac:dyDescent="0.25">
      <c r="A466" t="s">
        <v>707</v>
      </c>
      <c r="B466" s="4">
        <v>2</v>
      </c>
      <c r="C466" s="5">
        <v>44637</v>
      </c>
      <c r="D466" s="1">
        <v>44637</v>
      </c>
      <c r="E466" s="8" t="s">
        <v>30</v>
      </c>
      <c r="F466" t="s">
        <v>24</v>
      </c>
      <c r="G466" t="s">
        <v>17</v>
      </c>
      <c r="H466" t="s">
        <v>18</v>
      </c>
      <c r="I466">
        <v>2019</v>
      </c>
      <c r="K466" s="4">
        <v>179</v>
      </c>
      <c r="L466" s="3" t="s">
        <v>1446</v>
      </c>
      <c r="M466" s="4">
        <v>2022</v>
      </c>
      <c r="N466" s="4">
        <f>Table1[[#This Row],[Column33]]-Table1[[#This Row],[Year Founded]]</f>
        <v>3</v>
      </c>
      <c r="O466" s="3">
        <f t="shared" si="7"/>
        <v>0.17899999999999999</v>
      </c>
      <c r="P466" s="9">
        <f>Table1[[#This Row],[Valuation in billions]]/Table1[[#This Row],[Funding in billion]]</f>
        <v>11.173184357541899</v>
      </c>
      <c r="Q466" t="s">
        <v>2175</v>
      </c>
      <c r="R466" t="s">
        <v>2176</v>
      </c>
      <c r="S466" t="s">
        <v>1478</v>
      </c>
    </row>
    <row r="467" spans="1:19" x14ac:dyDescent="0.25">
      <c r="A467" t="s">
        <v>708</v>
      </c>
      <c r="B467" s="4">
        <v>2</v>
      </c>
      <c r="C467" s="5">
        <v>44390</v>
      </c>
      <c r="D467" s="1">
        <v>44390</v>
      </c>
      <c r="E467" s="8" t="s">
        <v>23</v>
      </c>
      <c r="F467" t="s">
        <v>140</v>
      </c>
      <c r="G467" t="s">
        <v>103</v>
      </c>
      <c r="H467" t="s">
        <v>28</v>
      </c>
      <c r="I467">
        <v>2016</v>
      </c>
      <c r="K467" s="4">
        <v>403</v>
      </c>
      <c r="L467" s="3" t="s">
        <v>1446</v>
      </c>
      <c r="M467" s="4">
        <v>2021</v>
      </c>
      <c r="N467" s="4">
        <f>Table1[[#This Row],[Column33]]-Table1[[#This Row],[Year Founded]]</f>
        <v>5</v>
      </c>
      <c r="O467" s="3">
        <f t="shared" si="7"/>
        <v>0.40300000000000002</v>
      </c>
      <c r="P467" s="9">
        <f>Table1[[#This Row],[Valuation in billions]]/Table1[[#This Row],[Funding in billion]]</f>
        <v>4.9627791563275432</v>
      </c>
      <c r="Q467" t="s">
        <v>2177</v>
      </c>
      <c r="R467" t="s">
        <v>1761</v>
      </c>
      <c r="S467" t="s">
        <v>2178</v>
      </c>
    </row>
    <row r="468" spans="1:19" x14ac:dyDescent="0.25">
      <c r="A468" t="s">
        <v>709</v>
      </c>
      <c r="B468" s="4">
        <v>2</v>
      </c>
      <c r="C468" s="5">
        <v>42256</v>
      </c>
      <c r="D468" s="1">
        <v>42256</v>
      </c>
      <c r="E468" s="8" t="s">
        <v>20</v>
      </c>
      <c r="F468" t="s">
        <v>127</v>
      </c>
      <c r="G468" t="s">
        <v>128</v>
      </c>
      <c r="H468" t="s">
        <v>13</v>
      </c>
      <c r="I468">
        <v>2009</v>
      </c>
      <c r="K468" s="4">
        <v>397</v>
      </c>
      <c r="L468" s="3" t="s">
        <v>1446</v>
      </c>
      <c r="M468" s="4">
        <v>2015</v>
      </c>
      <c r="N468" s="4">
        <f>Table1[[#This Row],[Column33]]-Table1[[#This Row],[Year Founded]]</f>
        <v>6</v>
      </c>
      <c r="O468" s="3">
        <f t="shared" si="7"/>
        <v>0.39700000000000002</v>
      </c>
      <c r="P468" s="9">
        <f>Table1[[#This Row],[Valuation in billions]]/Table1[[#This Row],[Funding in billion]]</f>
        <v>5.0377833753148611</v>
      </c>
      <c r="Q468" t="s">
        <v>2179</v>
      </c>
      <c r="R468" t="s">
        <v>2180</v>
      </c>
    </row>
    <row r="469" spans="1:19" x14ac:dyDescent="0.25">
      <c r="A469" t="s">
        <v>710</v>
      </c>
      <c r="B469" s="4">
        <v>2</v>
      </c>
      <c r="C469" s="5">
        <v>44305</v>
      </c>
      <c r="D469" s="1">
        <v>44305</v>
      </c>
      <c r="E469" s="8" t="s">
        <v>23</v>
      </c>
      <c r="F469" t="s">
        <v>206</v>
      </c>
      <c r="G469" t="s">
        <v>207</v>
      </c>
      <c r="H469" t="s">
        <v>28</v>
      </c>
      <c r="I469">
        <v>2016</v>
      </c>
      <c r="K469" s="4">
        <v>364</v>
      </c>
      <c r="L469" s="3" t="s">
        <v>1446</v>
      </c>
      <c r="M469" s="4">
        <v>2021</v>
      </c>
      <c r="N469" s="4">
        <f>Table1[[#This Row],[Column33]]-Table1[[#This Row],[Year Founded]]</f>
        <v>5</v>
      </c>
      <c r="O469" s="3">
        <f t="shared" si="7"/>
        <v>0.36399999999999999</v>
      </c>
      <c r="P469" s="9">
        <f>Table1[[#This Row],[Valuation in billions]]/Table1[[#This Row],[Funding in billion]]</f>
        <v>5.4945054945054945</v>
      </c>
      <c r="Q469" t="s">
        <v>1566</v>
      </c>
      <c r="R469" t="s">
        <v>1744</v>
      </c>
      <c r="S469" t="s">
        <v>2181</v>
      </c>
    </row>
    <row r="470" spans="1:19" x14ac:dyDescent="0.25">
      <c r="A470" t="s">
        <v>711</v>
      </c>
      <c r="B470" s="4">
        <v>2</v>
      </c>
      <c r="C470" s="5">
        <v>44061</v>
      </c>
      <c r="D470" s="1">
        <v>44061</v>
      </c>
      <c r="E470" s="8" t="s">
        <v>87</v>
      </c>
      <c r="F470" t="s">
        <v>59</v>
      </c>
      <c r="G470" t="s">
        <v>12</v>
      </c>
      <c r="H470" t="s">
        <v>13</v>
      </c>
      <c r="I470">
        <v>2019</v>
      </c>
      <c r="K470" s="4">
        <v>285</v>
      </c>
      <c r="L470" s="3" t="s">
        <v>1446</v>
      </c>
      <c r="M470" s="4">
        <v>2020</v>
      </c>
      <c r="N470" s="4">
        <f>Table1[[#This Row],[Column33]]-Table1[[#This Row],[Year Founded]]</f>
        <v>1</v>
      </c>
      <c r="O470" s="3">
        <f t="shared" si="7"/>
        <v>0.28499999999999998</v>
      </c>
      <c r="P470" s="9">
        <f>Table1[[#This Row],[Valuation in billions]]/Table1[[#This Row],[Funding in billion]]</f>
        <v>7.0175438596491233</v>
      </c>
      <c r="Q470" t="s">
        <v>2182</v>
      </c>
      <c r="R470" t="s">
        <v>1494</v>
      </c>
      <c r="S470" t="s">
        <v>2183</v>
      </c>
    </row>
    <row r="471" spans="1:19" x14ac:dyDescent="0.25">
      <c r="A471" t="s">
        <v>712</v>
      </c>
      <c r="B471" s="4">
        <v>2</v>
      </c>
      <c r="C471" s="5">
        <v>44060</v>
      </c>
      <c r="D471" s="1">
        <v>44060</v>
      </c>
      <c r="E471" s="8" t="s">
        <v>15</v>
      </c>
      <c r="F471" t="s">
        <v>206</v>
      </c>
      <c r="G471" t="s">
        <v>207</v>
      </c>
      <c r="H471" t="s">
        <v>28</v>
      </c>
      <c r="I471">
        <v>2013</v>
      </c>
      <c r="K471" s="4">
        <v>517</v>
      </c>
      <c r="L471" s="3" t="s">
        <v>1446</v>
      </c>
      <c r="M471" s="4">
        <v>2020</v>
      </c>
      <c r="N471" s="4">
        <f>Table1[[#This Row],[Column33]]-Table1[[#This Row],[Year Founded]]</f>
        <v>7</v>
      </c>
      <c r="O471" s="3">
        <f t="shared" si="7"/>
        <v>0.51700000000000002</v>
      </c>
      <c r="P471" s="9">
        <f>Table1[[#This Row],[Valuation in billions]]/Table1[[#This Row],[Funding in billion]]</f>
        <v>3.8684719535783363</v>
      </c>
      <c r="Q471" t="s">
        <v>1473</v>
      </c>
      <c r="R471" t="s">
        <v>1521</v>
      </c>
    </row>
    <row r="472" spans="1:19" x14ac:dyDescent="0.25">
      <c r="A472" t="s">
        <v>713</v>
      </c>
      <c r="B472" s="4">
        <v>2</v>
      </c>
      <c r="C472" s="5">
        <v>44389</v>
      </c>
      <c r="D472" s="1">
        <v>44389</v>
      </c>
      <c r="E472" s="8" t="s">
        <v>20</v>
      </c>
      <c r="F472" t="s">
        <v>714</v>
      </c>
      <c r="G472" t="s">
        <v>715</v>
      </c>
      <c r="H472" t="s">
        <v>13</v>
      </c>
      <c r="I472">
        <v>2015</v>
      </c>
      <c r="K472" s="4">
        <v>577</v>
      </c>
      <c r="L472" s="3" t="s">
        <v>1446</v>
      </c>
      <c r="M472" s="4">
        <v>2021</v>
      </c>
      <c r="N472" s="4">
        <f>Table1[[#This Row],[Column33]]-Table1[[#This Row],[Year Founded]]</f>
        <v>6</v>
      </c>
      <c r="O472" s="3">
        <f t="shared" si="7"/>
        <v>0.57699999999999996</v>
      </c>
      <c r="P472" s="9">
        <f>Table1[[#This Row],[Valuation in billions]]/Table1[[#This Row],[Funding in billion]]</f>
        <v>3.4662045060658579</v>
      </c>
      <c r="Q472" t="s">
        <v>2184</v>
      </c>
      <c r="R472" t="s">
        <v>2185</v>
      </c>
      <c r="S472" t="s">
        <v>2186</v>
      </c>
    </row>
    <row r="473" spans="1:19" x14ac:dyDescent="0.25">
      <c r="A473" t="s">
        <v>716</v>
      </c>
      <c r="B473" s="4">
        <v>2</v>
      </c>
      <c r="C473" s="5">
        <v>44327</v>
      </c>
      <c r="D473" s="1">
        <v>44327</v>
      </c>
      <c r="E473" s="8" t="s">
        <v>30</v>
      </c>
      <c r="F473" t="s">
        <v>24</v>
      </c>
      <c r="G473" t="s">
        <v>17</v>
      </c>
      <c r="H473" t="s">
        <v>18</v>
      </c>
      <c r="I473">
        <v>2011</v>
      </c>
      <c r="K473" s="4">
        <v>315</v>
      </c>
      <c r="L473" s="3" t="s">
        <v>1446</v>
      </c>
      <c r="M473" s="4">
        <v>2021</v>
      </c>
      <c r="N473" s="4">
        <f>Table1[[#This Row],[Column33]]-Table1[[#This Row],[Year Founded]]</f>
        <v>10</v>
      </c>
      <c r="O473" s="3">
        <f t="shared" si="7"/>
        <v>0.315</v>
      </c>
      <c r="P473" s="9">
        <f>Table1[[#This Row],[Valuation in billions]]/Table1[[#This Row],[Funding in billion]]</f>
        <v>6.3492063492063489</v>
      </c>
      <c r="Q473" t="s">
        <v>1718</v>
      </c>
      <c r="R473" t="s">
        <v>2187</v>
      </c>
      <c r="S473" t="s">
        <v>2188</v>
      </c>
    </row>
    <row r="474" spans="1:19" x14ac:dyDescent="0.25">
      <c r="A474" t="s">
        <v>717</v>
      </c>
      <c r="B474" s="4">
        <v>2</v>
      </c>
      <c r="C474" s="5">
        <v>44588</v>
      </c>
      <c r="D474" s="1">
        <v>44588</v>
      </c>
      <c r="E474" s="8" t="s">
        <v>20</v>
      </c>
      <c r="F474" t="s">
        <v>781</v>
      </c>
      <c r="G474" t="s">
        <v>54</v>
      </c>
      <c r="H474" t="s">
        <v>13</v>
      </c>
      <c r="I474">
        <v>2018</v>
      </c>
      <c r="K474" s="4">
        <v>612</v>
      </c>
      <c r="L474" s="3" t="s">
        <v>1446</v>
      </c>
      <c r="M474" s="4">
        <v>2022</v>
      </c>
      <c r="N474" s="4">
        <f>Table1[[#This Row],[Column33]]-Table1[[#This Row],[Year Founded]]</f>
        <v>4</v>
      </c>
      <c r="O474" s="3">
        <f t="shared" si="7"/>
        <v>0.61199999999999999</v>
      </c>
      <c r="P474" s="9">
        <f>Table1[[#This Row],[Valuation in billions]]/Table1[[#This Row],[Funding in billion]]</f>
        <v>3.2679738562091503</v>
      </c>
      <c r="Q474" t="s">
        <v>2189</v>
      </c>
      <c r="R474" t="s">
        <v>1606</v>
      </c>
      <c r="S474" t="s">
        <v>1605</v>
      </c>
    </row>
    <row r="475" spans="1:19" x14ac:dyDescent="0.25">
      <c r="A475" t="s">
        <v>718</v>
      </c>
      <c r="B475" s="4">
        <v>2</v>
      </c>
      <c r="C475" s="5">
        <v>44258</v>
      </c>
      <c r="D475" s="1">
        <v>44258</v>
      </c>
      <c r="E475" s="8" t="s">
        <v>70</v>
      </c>
      <c r="F475" t="s">
        <v>351</v>
      </c>
      <c r="G475" t="s">
        <v>17</v>
      </c>
      <c r="H475" t="s">
        <v>18</v>
      </c>
      <c r="I475">
        <v>2013</v>
      </c>
      <c r="K475" s="4">
        <v>403</v>
      </c>
      <c r="L475" s="3" t="s">
        <v>1446</v>
      </c>
      <c r="M475" s="4">
        <v>2021</v>
      </c>
      <c r="N475" s="4">
        <f>Table1[[#This Row],[Column33]]-Table1[[#This Row],[Year Founded]]</f>
        <v>8</v>
      </c>
      <c r="O475" s="3">
        <f t="shared" si="7"/>
        <v>0.40300000000000002</v>
      </c>
      <c r="P475" s="9">
        <f>Table1[[#This Row],[Valuation in billions]]/Table1[[#This Row],[Funding in billion]]</f>
        <v>4.9627791563275432</v>
      </c>
      <c r="Q475" t="s">
        <v>2171</v>
      </c>
      <c r="R475" t="s">
        <v>2190</v>
      </c>
      <c r="S475" t="s">
        <v>2191</v>
      </c>
    </row>
    <row r="476" spans="1:19" x14ac:dyDescent="0.25">
      <c r="A476" t="s">
        <v>719</v>
      </c>
      <c r="B476" s="4">
        <v>2</v>
      </c>
      <c r="C476" s="5">
        <v>44497</v>
      </c>
      <c r="D476" s="1">
        <v>44497</v>
      </c>
      <c r="E476" s="8" t="s">
        <v>135</v>
      </c>
      <c r="F476" t="s">
        <v>720</v>
      </c>
      <c r="G476" t="s">
        <v>17</v>
      </c>
      <c r="H476" t="s">
        <v>18</v>
      </c>
      <c r="I476">
        <v>2016</v>
      </c>
      <c r="K476" s="4">
        <v>358</v>
      </c>
      <c r="L476" s="3" t="s">
        <v>1446</v>
      </c>
      <c r="M476" s="4">
        <v>2021</v>
      </c>
      <c r="N476" s="4">
        <f>Table1[[#This Row],[Column33]]-Table1[[#This Row],[Year Founded]]</f>
        <v>5</v>
      </c>
      <c r="O476" s="3">
        <f t="shared" si="7"/>
        <v>0.35799999999999998</v>
      </c>
      <c r="P476" s="9">
        <f>Table1[[#This Row],[Valuation in billions]]/Table1[[#This Row],[Funding in billion]]</f>
        <v>5.5865921787709496</v>
      </c>
      <c r="Q476" t="s">
        <v>2192</v>
      </c>
      <c r="R476" t="s">
        <v>2193</v>
      </c>
      <c r="S476" t="s">
        <v>2194</v>
      </c>
    </row>
    <row r="477" spans="1:19" x14ac:dyDescent="0.25">
      <c r="A477" t="s">
        <v>721</v>
      </c>
      <c r="B477" s="4">
        <v>2</v>
      </c>
      <c r="C477" s="5">
        <v>44138</v>
      </c>
      <c r="D477" s="1">
        <v>44138</v>
      </c>
      <c r="E477" s="8" t="s">
        <v>38</v>
      </c>
      <c r="F477" t="s">
        <v>35</v>
      </c>
      <c r="G477" t="s">
        <v>36</v>
      </c>
      <c r="H477" t="s">
        <v>28</v>
      </c>
      <c r="I477">
        <v>2012</v>
      </c>
      <c r="K477" s="4">
        <v>311</v>
      </c>
      <c r="L477" s="3" t="s">
        <v>1446</v>
      </c>
      <c r="M477" s="4">
        <v>2020</v>
      </c>
      <c r="N477" s="4">
        <f>Table1[[#This Row],[Column33]]-Table1[[#This Row],[Year Founded]]</f>
        <v>8</v>
      </c>
      <c r="O477" s="3">
        <f t="shared" si="7"/>
        <v>0.311</v>
      </c>
      <c r="P477" s="9">
        <f>Table1[[#This Row],[Valuation in billions]]/Table1[[#This Row],[Funding in billion]]</f>
        <v>6.430868167202572</v>
      </c>
      <c r="Q477" t="s">
        <v>2195</v>
      </c>
      <c r="R477" t="s">
        <v>2196</v>
      </c>
      <c r="S477" t="s">
        <v>2197</v>
      </c>
    </row>
    <row r="478" spans="1:19" x14ac:dyDescent="0.25">
      <c r="A478" t="s">
        <v>722</v>
      </c>
      <c r="B478" s="4">
        <v>2</v>
      </c>
      <c r="C478" s="5">
        <v>44507</v>
      </c>
      <c r="D478" s="1">
        <v>44507</v>
      </c>
      <c r="E478" s="8" t="s">
        <v>10</v>
      </c>
      <c r="F478" t="s">
        <v>133</v>
      </c>
      <c r="G478" t="s">
        <v>17</v>
      </c>
      <c r="H478" t="s">
        <v>18</v>
      </c>
      <c r="I478">
        <v>2011</v>
      </c>
      <c r="K478" s="4">
        <v>251</v>
      </c>
      <c r="L478" s="3" t="s">
        <v>1446</v>
      </c>
      <c r="M478" s="4">
        <v>2021</v>
      </c>
      <c r="N478" s="4">
        <f>Table1[[#This Row],[Column33]]-Table1[[#This Row],[Year Founded]]</f>
        <v>10</v>
      </c>
      <c r="O478" s="3">
        <f t="shared" si="7"/>
        <v>0.251</v>
      </c>
      <c r="P478" s="9">
        <f>Table1[[#This Row],[Valuation in billions]]/Table1[[#This Row],[Funding in billion]]</f>
        <v>7.9681274900398407</v>
      </c>
      <c r="Q478" t="s">
        <v>1661</v>
      </c>
      <c r="R478" t="s">
        <v>2198</v>
      </c>
      <c r="S478" t="s">
        <v>2199</v>
      </c>
    </row>
    <row r="479" spans="1:19" x14ac:dyDescent="0.25">
      <c r="A479" t="s">
        <v>723</v>
      </c>
      <c r="B479" s="4">
        <v>2</v>
      </c>
      <c r="C479" s="5">
        <v>44210</v>
      </c>
      <c r="D479" s="1">
        <v>44210</v>
      </c>
      <c r="E479" s="8" t="s">
        <v>10</v>
      </c>
      <c r="F479" t="s">
        <v>24</v>
      </c>
      <c r="G479" t="s">
        <v>17</v>
      </c>
      <c r="H479" t="s">
        <v>18</v>
      </c>
      <c r="I479">
        <v>2016</v>
      </c>
      <c r="K479" s="4">
        <v>195</v>
      </c>
      <c r="L479" s="3" t="s">
        <v>1446</v>
      </c>
      <c r="M479" s="4">
        <v>2021</v>
      </c>
      <c r="N479" s="4">
        <f>Table1[[#This Row],[Column33]]-Table1[[#This Row],[Year Founded]]</f>
        <v>5</v>
      </c>
      <c r="O479" s="3">
        <f t="shared" si="7"/>
        <v>0.19500000000000001</v>
      </c>
      <c r="P479" s="9">
        <f>Table1[[#This Row],[Valuation in billions]]/Table1[[#This Row],[Funding in billion]]</f>
        <v>10.256410256410255</v>
      </c>
      <c r="Q479" t="s">
        <v>1634</v>
      </c>
      <c r="R479" t="s">
        <v>2200</v>
      </c>
      <c r="S479" t="s">
        <v>1736</v>
      </c>
    </row>
    <row r="480" spans="1:19" x14ac:dyDescent="0.25">
      <c r="A480" t="s">
        <v>724</v>
      </c>
      <c r="B480" s="4">
        <v>2</v>
      </c>
      <c r="C480" s="5">
        <v>43147</v>
      </c>
      <c r="D480" s="1">
        <v>43147</v>
      </c>
      <c r="E480" s="8" t="s">
        <v>40</v>
      </c>
      <c r="F480" t="s">
        <v>73</v>
      </c>
      <c r="G480" t="s">
        <v>17</v>
      </c>
      <c r="H480" t="s">
        <v>18</v>
      </c>
      <c r="I480">
        <v>2013</v>
      </c>
      <c r="K480" s="4">
        <v>792</v>
      </c>
      <c r="L480" s="3" t="s">
        <v>1446</v>
      </c>
      <c r="M480" s="4">
        <v>2018</v>
      </c>
      <c r="N480" s="4">
        <f>Table1[[#This Row],[Column33]]-Table1[[#This Row],[Year Founded]]</f>
        <v>5</v>
      </c>
      <c r="O480" s="3">
        <f t="shared" si="7"/>
        <v>0.79200000000000004</v>
      </c>
      <c r="P480" s="9">
        <f>Table1[[#This Row],[Valuation in billions]]/Table1[[#This Row],[Funding in billion]]</f>
        <v>2.5252525252525251</v>
      </c>
      <c r="Q480" t="s">
        <v>1665</v>
      </c>
      <c r="R480" t="s">
        <v>1605</v>
      </c>
      <c r="S480" t="s">
        <v>1744</v>
      </c>
    </row>
    <row r="481" spans="1:19" x14ac:dyDescent="0.25">
      <c r="A481" t="s">
        <v>725</v>
      </c>
      <c r="B481" s="4">
        <v>2</v>
      </c>
      <c r="C481" s="5">
        <v>43395</v>
      </c>
      <c r="D481" s="1">
        <v>43395</v>
      </c>
      <c r="E481" s="8" t="s">
        <v>40</v>
      </c>
      <c r="F481" t="s">
        <v>24</v>
      </c>
      <c r="G481" t="s">
        <v>17</v>
      </c>
      <c r="H481" t="s">
        <v>18</v>
      </c>
      <c r="I481">
        <v>2007</v>
      </c>
      <c r="K481" s="4">
        <v>542</v>
      </c>
      <c r="L481" s="3" t="s">
        <v>1446</v>
      </c>
      <c r="M481" s="4">
        <v>2018</v>
      </c>
      <c r="N481" s="4">
        <f>Table1[[#This Row],[Column33]]-Table1[[#This Row],[Year Founded]]</f>
        <v>11</v>
      </c>
      <c r="O481" s="3">
        <f t="shared" si="7"/>
        <v>0.54200000000000004</v>
      </c>
      <c r="P481" s="9">
        <f>Table1[[#This Row],[Valuation in billions]]/Table1[[#This Row],[Funding in billion]]</f>
        <v>3.6900369003690034</v>
      </c>
      <c r="Q481" t="s">
        <v>2201</v>
      </c>
      <c r="R481" t="s">
        <v>2202</v>
      </c>
      <c r="S481" t="s">
        <v>1605</v>
      </c>
    </row>
    <row r="482" spans="1:19" x14ac:dyDescent="0.25">
      <c r="A482" t="s">
        <v>726</v>
      </c>
      <c r="B482" s="4">
        <v>2</v>
      </c>
      <c r="C482" s="5">
        <v>44594</v>
      </c>
      <c r="D482" s="1">
        <v>44594</v>
      </c>
      <c r="E482" s="8" t="s">
        <v>30</v>
      </c>
      <c r="F482" t="s">
        <v>24</v>
      </c>
      <c r="G482" t="s">
        <v>17</v>
      </c>
      <c r="H482" t="s">
        <v>18</v>
      </c>
      <c r="I482">
        <v>2014</v>
      </c>
      <c r="K482" s="4">
        <v>261</v>
      </c>
      <c r="L482" s="3" t="s">
        <v>1446</v>
      </c>
      <c r="M482" s="4">
        <v>2022</v>
      </c>
      <c r="N482" s="4">
        <f>Table1[[#This Row],[Column33]]-Table1[[#This Row],[Year Founded]]</f>
        <v>8</v>
      </c>
      <c r="O482" s="3">
        <f t="shared" si="7"/>
        <v>0.26100000000000001</v>
      </c>
      <c r="P482" s="9">
        <f>Table1[[#This Row],[Valuation in billions]]/Table1[[#This Row],[Funding in billion]]</f>
        <v>7.6628352490421454</v>
      </c>
      <c r="Q482" t="s">
        <v>1566</v>
      </c>
      <c r="R482" t="s">
        <v>1466</v>
      </c>
      <c r="S482" t="s">
        <v>1854</v>
      </c>
    </row>
    <row r="483" spans="1:19" x14ac:dyDescent="0.25">
      <c r="A483" t="s">
        <v>727</v>
      </c>
      <c r="B483" s="4">
        <v>2</v>
      </c>
      <c r="C483" s="5">
        <v>44504</v>
      </c>
      <c r="D483" s="1">
        <v>44504</v>
      </c>
      <c r="E483" s="8" t="s">
        <v>43</v>
      </c>
      <c r="F483" t="s">
        <v>170</v>
      </c>
      <c r="G483" t="s">
        <v>17</v>
      </c>
      <c r="H483" t="s">
        <v>18</v>
      </c>
      <c r="I483">
        <v>2011</v>
      </c>
      <c r="K483" s="4">
        <v>237</v>
      </c>
      <c r="L483" s="3" t="s">
        <v>1446</v>
      </c>
      <c r="M483" s="4">
        <v>2021</v>
      </c>
      <c r="N483" s="4">
        <f>Table1[[#This Row],[Column33]]-Table1[[#This Row],[Year Founded]]</f>
        <v>10</v>
      </c>
      <c r="O483" s="3">
        <f t="shared" si="7"/>
        <v>0.23699999999999999</v>
      </c>
      <c r="P483" s="9">
        <f>Table1[[#This Row],[Valuation in billions]]/Table1[[#This Row],[Funding in billion]]</f>
        <v>8.4388185654008439</v>
      </c>
      <c r="Q483" t="s">
        <v>2154</v>
      </c>
      <c r="R483" t="s">
        <v>2203</v>
      </c>
      <c r="S483" t="s">
        <v>2104</v>
      </c>
    </row>
    <row r="484" spans="1:19" x14ac:dyDescent="0.25">
      <c r="A484" t="s">
        <v>728</v>
      </c>
      <c r="B484" s="4">
        <v>2</v>
      </c>
      <c r="C484" s="5">
        <v>44608</v>
      </c>
      <c r="D484" s="1">
        <v>44608</v>
      </c>
      <c r="E484" s="8" t="s">
        <v>23</v>
      </c>
      <c r="F484" t="s">
        <v>190</v>
      </c>
      <c r="G484" t="s">
        <v>17</v>
      </c>
      <c r="H484" t="s">
        <v>18</v>
      </c>
      <c r="I484">
        <v>2019</v>
      </c>
      <c r="K484" s="4">
        <v>231</v>
      </c>
      <c r="L484" s="3" t="s">
        <v>1446</v>
      </c>
      <c r="M484" s="4">
        <v>2022</v>
      </c>
      <c r="N484" s="4">
        <f>Table1[[#This Row],[Column33]]-Table1[[#This Row],[Year Founded]]</f>
        <v>3</v>
      </c>
      <c r="O484" s="3">
        <f t="shared" si="7"/>
        <v>0.23100000000000001</v>
      </c>
      <c r="P484" s="9">
        <f>Table1[[#This Row],[Valuation in billions]]/Table1[[#This Row],[Funding in billion]]</f>
        <v>8.6580086580086579</v>
      </c>
      <c r="Q484" t="s">
        <v>560</v>
      </c>
      <c r="R484" t="s">
        <v>2093</v>
      </c>
      <c r="S484" t="s">
        <v>2204</v>
      </c>
    </row>
    <row r="485" spans="1:19" x14ac:dyDescent="0.25">
      <c r="A485" t="s">
        <v>729</v>
      </c>
      <c r="B485" s="4">
        <v>2</v>
      </c>
      <c r="C485" s="5">
        <v>44256</v>
      </c>
      <c r="D485" s="1">
        <v>44256</v>
      </c>
      <c r="E485" s="8" t="s">
        <v>20</v>
      </c>
      <c r="F485" t="s">
        <v>206</v>
      </c>
      <c r="G485" t="s">
        <v>207</v>
      </c>
      <c r="H485" t="s">
        <v>28</v>
      </c>
      <c r="I485">
        <v>2009</v>
      </c>
      <c r="K485" s="4">
        <v>663</v>
      </c>
      <c r="L485" s="3" t="s">
        <v>1446</v>
      </c>
      <c r="M485" s="4">
        <v>2021</v>
      </c>
      <c r="N485" s="4">
        <f>Table1[[#This Row],[Column33]]-Table1[[#This Row],[Year Founded]]</f>
        <v>12</v>
      </c>
      <c r="O485" s="3">
        <f t="shared" si="7"/>
        <v>0.66300000000000003</v>
      </c>
      <c r="P485" s="9">
        <f>Table1[[#This Row],[Valuation in billions]]/Table1[[#This Row],[Funding in billion]]</f>
        <v>3.0165912518853695</v>
      </c>
      <c r="Q485" t="s">
        <v>2205</v>
      </c>
      <c r="R485" t="s">
        <v>1782</v>
      </c>
      <c r="S485" t="s">
        <v>2206</v>
      </c>
    </row>
    <row r="486" spans="1:19" x14ac:dyDescent="0.25">
      <c r="A486" t="s">
        <v>730</v>
      </c>
      <c r="B486" s="4">
        <v>2</v>
      </c>
      <c r="C486" s="5">
        <v>44446</v>
      </c>
      <c r="D486" s="1">
        <v>44446</v>
      </c>
      <c r="E486" s="8" t="s">
        <v>23</v>
      </c>
      <c r="F486" t="s">
        <v>731</v>
      </c>
      <c r="G486" t="s">
        <v>732</v>
      </c>
      <c r="H486" t="s">
        <v>733</v>
      </c>
      <c r="I486">
        <v>2018</v>
      </c>
      <c r="K486" s="4">
        <v>200</v>
      </c>
      <c r="L486" s="3" t="s">
        <v>1446</v>
      </c>
      <c r="M486" s="4">
        <v>2021</v>
      </c>
      <c r="N486" s="4">
        <f>Table1[[#This Row],[Column33]]-Table1[[#This Row],[Year Founded]]</f>
        <v>3</v>
      </c>
      <c r="O486" s="3">
        <f t="shared" si="7"/>
        <v>0.2</v>
      </c>
      <c r="P486" s="9">
        <f>Table1[[#This Row],[Valuation in billions]]/Table1[[#This Row],[Funding in billion]]</f>
        <v>10</v>
      </c>
      <c r="Q486" t="s">
        <v>22</v>
      </c>
      <c r="R486" t="s">
        <v>1624</v>
      </c>
      <c r="S486" t="s">
        <v>1910</v>
      </c>
    </row>
    <row r="487" spans="1:19" x14ac:dyDescent="0.25">
      <c r="A487" t="s">
        <v>734</v>
      </c>
      <c r="B487" s="4">
        <v>2</v>
      </c>
      <c r="C487" s="5">
        <v>44509</v>
      </c>
      <c r="D487" s="1">
        <v>44509</v>
      </c>
      <c r="E487" s="8" t="s">
        <v>23</v>
      </c>
      <c r="F487" t="s">
        <v>511</v>
      </c>
      <c r="G487" t="s">
        <v>17</v>
      </c>
      <c r="H487" t="s">
        <v>18</v>
      </c>
      <c r="I487">
        <v>2015</v>
      </c>
      <c r="K487" s="4">
        <v>275</v>
      </c>
      <c r="L487" s="3" t="s">
        <v>1446</v>
      </c>
      <c r="M487" s="4">
        <v>2021</v>
      </c>
      <c r="N487" s="4">
        <f>Table1[[#This Row],[Column33]]-Table1[[#This Row],[Year Founded]]</f>
        <v>6</v>
      </c>
      <c r="O487" s="3">
        <f t="shared" si="7"/>
        <v>0.27500000000000002</v>
      </c>
      <c r="P487" s="9">
        <f>Table1[[#This Row],[Valuation in billions]]/Table1[[#This Row],[Funding in billion]]</f>
        <v>7.2727272727272725</v>
      </c>
      <c r="Q487" t="s">
        <v>1883</v>
      </c>
      <c r="R487" t="s">
        <v>1933</v>
      </c>
      <c r="S487" t="s">
        <v>2207</v>
      </c>
    </row>
    <row r="488" spans="1:19" x14ac:dyDescent="0.25">
      <c r="A488" t="s">
        <v>735</v>
      </c>
      <c r="B488" s="4">
        <v>2</v>
      </c>
      <c r="C488" s="5">
        <v>44341</v>
      </c>
      <c r="D488" s="1">
        <v>44341</v>
      </c>
      <c r="E488" s="8" t="s">
        <v>15</v>
      </c>
      <c r="F488" t="s">
        <v>73</v>
      </c>
      <c r="G488" t="s">
        <v>17</v>
      </c>
      <c r="H488" t="s">
        <v>18</v>
      </c>
      <c r="I488">
        <v>2015</v>
      </c>
      <c r="K488" s="4">
        <v>497</v>
      </c>
      <c r="L488" s="3" t="s">
        <v>1446</v>
      </c>
      <c r="M488" s="4">
        <v>2021</v>
      </c>
      <c r="N488" s="4">
        <f>Table1[[#This Row],[Column33]]-Table1[[#This Row],[Year Founded]]</f>
        <v>6</v>
      </c>
      <c r="O488" s="3">
        <f t="shared" si="7"/>
        <v>0.497</v>
      </c>
      <c r="P488" s="9">
        <f>Table1[[#This Row],[Valuation in billions]]/Table1[[#This Row],[Funding in billion]]</f>
        <v>4.0241448692152915</v>
      </c>
      <c r="Q488" t="s">
        <v>2208</v>
      </c>
      <c r="R488" t="s">
        <v>1505</v>
      </c>
      <c r="S488" t="s">
        <v>1496</v>
      </c>
    </row>
    <row r="489" spans="1:19" x14ac:dyDescent="0.25">
      <c r="A489" t="s">
        <v>736</v>
      </c>
      <c r="B489" s="4">
        <v>2</v>
      </c>
      <c r="C489" s="5">
        <v>44098</v>
      </c>
      <c r="D489" s="1">
        <v>44098</v>
      </c>
      <c r="E489" s="8" t="s">
        <v>23</v>
      </c>
      <c r="F489" t="s">
        <v>272</v>
      </c>
      <c r="G489" t="s">
        <v>17</v>
      </c>
      <c r="H489" t="s">
        <v>18</v>
      </c>
      <c r="I489">
        <v>2014</v>
      </c>
      <c r="K489" s="4">
        <v>557</v>
      </c>
      <c r="L489" s="3" t="s">
        <v>1446</v>
      </c>
      <c r="M489" s="4">
        <v>2020</v>
      </c>
      <c r="N489" s="4">
        <f>Table1[[#This Row],[Column33]]-Table1[[#This Row],[Year Founded]]</f>
        <v>6</v>
      </c>
      <c r="O489" s="3">
        <f t="shared" si="7"/>
        <v>0.55700000000000005</v>
      </c>
      <c r="P489" s="9">
        <f>Table1[[#This Row],[Valuation in billions]]/Table1[[#This Row],[Funding in billion]]</f>
        <v>3.5906642728904843</v>
      </c>
      <c r="Q489" t="s">
        <v>2209</v>
      </c>
      <c r="R489" t="s">
        <v>2210</v>
      </c>
      <c r="S489" t="s">
        <v>2211</v>
      </c>
    </row>
    <row r="490" spans="1:19" x14ac:dyDescent="0.25">
      <c r="A490" t="s">
        <v>737</v>
      </c>
      <c r="B490" s="4">
        <v>2</v>
      </c>
      <c r="C490" s="5">
        <v>43578</v>
      </c>
      <c r="D490" s="1">
        <v>43578</v>
      </c>
      <c r="E490" s="8" t="s">
        <v>38</v>
      </c>
      <c r="F490" t="s">
        <v>24</v>
      </c>
      <c r="G490" t="s">
        <v>17</v>
      </c>
      <c r="H490" t="s">
        <v>18</v>
      </c>
      <c r="I490">
        <v>2013</v>
      </c>
      <c r="K490" s="4">
        <v>417</v>
      </c>
      <c r="L490" s="3" t="s">
        <v>1446</v>
      </c>
      <c r="M490" s="4">
        <v>2019</v>
      </c>
      <c r="N490" s="4">
        <f>Table1[[#This Row],[Column33]]-Table1[[#This Row],[Year Founded]]</f>
        <v>6</v>
      </c>
      <c r="O490" s="3">
        <f t="shared" si="7"/>
        <v>0.41699999999999998</v>
      </c>
      <c r="P490" s="9">
        <f>Table1[[#This Row],[Valuation in billions]]/Table1[[#This Row],[Funding in billion]]</f>
        <v>4.7961630695443649</v>
      </c>
      <c r="Q490" t="s">
        <v>1734</v>
      </c>
      <c r="R490" t="s">
        <v>1509</v>
      </c>
      <c r="S490" t="s">
        <v>1989</v>
      </c>
    </row>
    <row r="491" spans="1:19" x14ac:dyDescent="0.25">
      <c r="A491" t="s">
        <v>738</v>
      </c>
      <c r="B491" s="4">
        <v>2</v>
      </c>
      <c r="C491" s="5">
        <v>44406</v>
      </c>
      <c r="D491" s="1">
        <v>44406</v>
      </c>
      <c r="E491" s="8" t="s">
        <v>30</v>
      </c>
      <c r="F491" t="s">
        <v>739</v>
      </c>
      <c r="G491" t="s">
        <v>261</v>
      </c>
      <c r="H491" t="s">
        <v>28</v>
      </c>
      <c r="I491">
        <v>2005</v>
      </c>
      <c r="K491" s="4">
        <v>229</v>
      </c>
      <c r="L491" s="3" t="s">
        <v>1446</v>
      </c>
      <c r="M491" s="4">
        <v>2021</v>
      </c>
      <c r="N491" s="4">
        <f>Table1[[#This Row],[Column33]]-Table1[[#This Row],[Year Founded]]</f>
        <v>16</v>
      </c>
      <c r="O491" s="3">
        <f t="shared" si="7"/>
        <v>0.22900000000000001</v>
      </c>
      <c r="P491" s="9">
        <f>Table1[[#This Row],[Valuation in billions]]/Table1[[#This Row],[Funding in billion]]</f>
        <v>8.7336244541484707</v>
      </c>
      <c r="Q491" t="s">
        <v>1592</v>
      </c>
      <c r="R491" t="s">
        <v>2212</v>
      </c>
      <c r="S491" t="s">
        <v>2213</v>
      </c>
    </row>
    <row r="492" spans="1:19" x14ac:dyDescent="0.25">
      <c r="A492" t="s">
        <v>740</v>
      </c>
      <c r="B492" s="4">
        <v>2</v>
      </c>
      <c r="C492" s="5">
        <v>43872</v>
      </c>
      <c r="D492" s="1">
        <v>43872</v>
      </c>
      <c r="E492" s="8" t="s">
        <v>15</v>
      </c>
      <c r="F492" t="s">
        <v>741</v>
      </c>
      <c r="G492" t="s">
        <v>17</v>
      </c>
      <c r="H492" t="s">
        <v>18</v>
      </c>
      <c r="I492">
        <v>2010</v>
      </c>
      <c r="K492" s="4">
        <v>275</v>
      </c>
      <c r="L492" s="3" t="s">
        <v>1446</v>
      </c>
      <c r="M492" s="4">
        <v>2020</v>
      </c>
      <c r="N492" s="4">
        <f>Table1[[#This Row],[Column33]]-Table1[[#This Row],[Year Founded]]</f>
        <v>10</v>
      </c>
      <c r="O492" s="3">
        <f t="shared" si="7"/>
        <v>0.27500000000000002</v>
      </c>
      <c r="P492" s="9">
        <f>Table1[[#This Row],[Valuation in billions]]/Table1[[#This Row],[Funding in billion]]</f>
        <v>7.2727272727272725</v>
      </c>
      <c r="Q492" t="s">
        <v>2214</v>
      </c>
      <c r="R492" t="s">
        <v>2215</v>
      </c>
      <c r="S492" t="s">
        <v>1500</v>
      </c>
    </row>
    <row r="493" spans="1:19" x14ac:dyDescent="0.25">
      <c r="A493" t="s">
        <v>742</v>
      </c>
      <c r="B493" s="4">
        <v>2</v>
      </c>
      <c r="C493" s="5">
        <v>42304</v>
      </c>
      <c r="D493" s="1">
        <v>42304</v>
      </c>
      <c r="E493" s="8" t="s">
        <v>10</v>
      </c>
      <c r="F493" t="s">
        <v>164</v>
      </c>
      <c r="G493" t="s">
        <v>17</v>
      </c>
      <c r="H493" t="s">
        <v>18</v>
      </c>
      <c r="I493">
        <v>2014</v>
      </c>
      <c r="K493" s="4">
        <v>218</v>
      </c>
      <c r="L493" s="3" t="s">
        <v>1446</v>
      </c>
      <c r="M493" s="4">
        <v>2015</v>
      </c>
      <c r="N493" s="4">
        <f>Table1[[#This Row],[Column33]]-Table1[[#This Row],[Year Founded]]</f>
        <v>1</v>
      </c>
      <c r="O493" s="3">
        <f t="shared" si="7"/>
        <v>0.218</v>
      </c>
      <c r="P493" s="9">
        <f>Table1[[#This Row],[Valuation in billions]]/Table1[[#This Row],[Funding in billion]]</f>
        <v>9.1743119266055047</v>
      </c>
      <c r="Q493" t="s">
        <v>2216</v>
      </c>
      <c r="R493" t="s">
        <v>1469</v>
      </c>
      <c r="S493" t="s">
        <v>2217</v>
      </c>
    </row>
    <row r="494" spans="1:19" x14ac:dyDescent="0.25">
      <c r="A494" t="s">
        <v>743</v>
      </c>
      <c r="B494" s="4">
        <v>2</v>
      </c>
      <c r="C494" s="5">
        <v>44540</v>
      </c>
      <c r="D494" s="1">
        <v>44540</v>
      </c>
      <c r="E494" s="8" t="s">
        <v>23</v>
      </c>
      <c r="F494" t="s">
        <v>546</v>
      </c>
      <c r="G494" t="s">
        <v>547</v>
      </c>
      <c r="H494" t="s">
        <v>13</v>
      </c>
      <c r="I494">
        <v>2013</v>
      </c>
      <c r="K494" s="4">
        <v>434</v>
      </c>
      <c r="L494" s="3" t="s">
        <v>1446</v>
      </c>
      <c r="M494" s="4">
        <v>2021</v>
      </c>
      <c r="N494" s="4">
        <f>Table1[[#This Row],[Column33]]-Table1[[#This Row],[Year Founded]]</f>
        <v>8</v>
      </c>
      <c r="O494" s="3">
        <f t="shared" si="7"/>
        <v>0.434</v>
      </c>
      <c r="P494" s="9">
        <f>Table1[[#This Row],[Valuation in billions]]/Table1[[#This Row],[Funding in billion]]</f>
        <v>4.6082949308755765</v>
      </c>
      <c r="Q494" t="s">
        <v>1821</v>
      </c>
      <c r="R494" t="s">
        <v>1636</v>
      </c>
      <c r="S494" t="s">
        <v>1627</v>
      </c>
    </row>
    <row r="495" spans="1:19" x14ac:dyDescent="0.25">
      <c r="A495" t="s">
        <v>744</v>
      </c>
      <c r="B495" s="4">
        <v>2</v>
      </c>
      <c r="C495" s="5">
        <v>44405</v>
      </c>
      <c r="D495" s="1">
        <v>44405</v>
      </c>
      <c r="E495" s="8" t="s">
        <v>30</v>
      </c>
      <c r="F495" t="s">
        <v>24</v>
      </c>
      <c r="G495" t="s">
        <v>17</v>
      </c>
      <c r="H495" t="s">
        <v>18</v>
      </c>
      <c r="I495">
        <v>2012</v>
      </c>
      <c r="K495" s="4">
        <v>334</v>
      </c>
      <c r="L495" s="3" t="s">
        <v>1446</v>
      </c>
      <c r="M495" s="4">
        <v>2021</v>
      </c>
      <c r="N495" s="4">
        <f>Table1[[#This Row],[Column33]]-Table1[[#This Row],[Year Founded]]</f>
        <v>9</v>
      </c>
      <c r="O495" s="3">
        <f t="shared" si="7"/>
        <v>0.33400000000000002</v>
      </c>
      <c r="P495" s="9">
        <f>Table1[[#This Row],[Valuation in billions]]/Table1[[#This Row],[Funding in billion]]</f>
        <v>5.9880239520958076</v>
      </c>
      <c r="Q495" t="s">
        <v>1490</v>
      </c>
      <c r="R495" t="s">
        <v>2218</v>
      </c>
      <c r="S495" t="s">
        <v>1574</v>
      </c>
    </row>
    <row r="496" spans="1:19" x14ac:dyDescent="0.25">
      <c r="A496" t="s">
        <v>745</v>
      </c>
      <c r="B496" s="4">
        <v>2</v>
      </c>
      <c r="C496" s="5">
        <v>44475</v>
      </c>
      <c r="D496" s="1">
        <v>44475</v>
      </c>
      <c r="E496" s="8" t="s">
        <v>30</v>
      </c>
      <c r="F496" t="s">
        <v>542</v>
      </c>
      <c r="G496" t="s">
        <v>17</v>
      </c>
      <c r="H496" t="s">
        <v>18</v>
      </c>
      <c r="I496">
        <v>2013</v>
      </c>
      <c r="K496" s="4">
        <v>277</v>
      </c>
      <c r="L496" s="3" t="s">
        <v>1446</v>
      </c>
      <c r="M496" s="4">
        <v>2021</v>
      </c>
      <c r="N496" s="4">
        <f>Table1[[#This Row],[Column33]]-Table1[[#This Row],[Year Founded]]</f>
        <v>8</v>
      </c>
      <c r="O496" s="3">
        <f t="shared" si="7"/>
        <v>0.27700000000000002</v>
      </c>
      <c r="P496" s="9">
        <f>Table1[[#This Row],[Valuation in billions]]/Table1[[#This Row],[Funding in billion]]</f>
        <v>7.2202166064981945</v>
      </c>
      <c r="Q496" t="s">
        <v>2219</v>
      </c>
      <c r="R496" t="s">
        <v>2220</v>
      </c>
      <c r="S496" t="s">
        <v>2221</v>
      </c>
    </row>
    <row r="497" spans="1:20" x14ac:dyDescent="0.25">
      <c r="A497" t="s">
        <v>746</v>
      </c>
      <c r="B497" s="4">
        <v>2</v>
      </c>
      <c r="C497" s="5">
        <v>44524</v>
      </c>
      <c r="D497" s="1">
        <v>44524</v>
      </c>
      <c r="E497" s="8" t="s">
        <v>20</v>
      </c>
      <c r="F497" t="s">
        <v>108</v>
      </c>
      <c r="G497" t="s">
        <v>54</v>
      </c>
      <c r="H497" t="s">
        <v>13</v>
      </c>
      <c r="I497">
        <v>2015</v>
      </c>
      <c r="K497" s="4">
        <v>509</v>
      </c>
      <c r="L497" s="3" t="s">
        <v>1446</v>
      </c>
      <c r="M497" s="4">
        <v>2021</v>
      </c>
      <c r="N497" s="4">
        <f>Table1[[#This Row],[Column33]]-Table1[[#This Row],[Year Founded]]</f>
        <v>6</v>
      </c>
      <c r="O497" s="3">
        <f t="shared" si="7"/>
        <v>0.50900000000000001</v>
      </c>
      <c r="P497" s="9">
        <f>Table1[[#This Row],[Valuation in billions]]/Table1[[#This Row],[Funding in billion]]</f>
        <v>3.9292730844793713</v>
      </c>
      <c r="Q497" t="s">
        <v>1514</v>
      </c>
      <c r="R497" t="s">
        <v>2222</v>
      </c>
      <c r="S497" t="s">
        <v>2223</v>
      </c>
    </row>
    <row r="498" spans="1:20" x14ac:dyDescent="0.25">
      <c r="A498" t="s">
        <v>747</v>
      </c>
      <c r="B498" s="4">
        <v>2</v>
      </c>
      <c r="C498" s="5">
        <v>44354</v>
      </c>
      <c r="D498" s="1">
        <v>44354</v>
      </c>
      <c r="E498" s="8" t="s">
        <v>135</v>
      </c>
      <c r="F498" t="s">
        <v>153</v>
      </c>
      <c r="G498" t="s">
        <v>154</v>
      </c>
      <c r="H498" t="s">
        <v>18</v>
      </c>
      <c r="I498">
        <v>2011</v>
      </c>
      <c r="K498" s="4">
        <v>474</v>
      </c>
      <c r="L498" s="3" t="s">
        <v>1446</v>
      </c>
      <c r="M498" s="4">
        <v>2021</v>
      </c>
      <c r="N498" s="4">
        <f>Table1[[#This Row],[Column33]]-Table1[[#This Row],[Year Founded]]</f>
        <v>10</v>
      </c>
      <c r="O498" s="3">
        <f t="shared" si="7"/>
        <v>0.47399999999999998</v>
      </c>
      <c r="P498" s="9">
        <f>Table1[[#This Row],[Valuation in billions]]/Table1[[#This Row],[Funding in billion]]</f>
        <v>4.2194092827004219</v>
      </c>
      <c r="Q498" t="s">
        <v>2224</v>
      </c>
      <c r="R498" t="s">
        <v>1685</v>
      </c>
      <c r="S498" t="s">
        <v>2225</v>
      </c>
    </row>
    <row r="499" spans="1:20" x14ac:dyDescent="0.25">
      <c r="A499" t="s">
        <v>748</v>
      </c>
      <c r="B499" s="4">
        <v>2</v>
      </c>
      <c r="C499" s="5">
        <v>43405</v>
      </c>
      <c r="D499" s="1">
        <v>43405</v>
      </c>
      <c r="E499" s="8" t="s">
        <v>40</v>
      </c>
      <c r="F499" t="s">
        <v>133</v>
      </c>
      <c r="G499" t="s">
        <v>17</v>
      </c>
      <c r="H499" t="s">
        <v>18</v>
      </c>
      <c r="I499">
        <v>2015</v>
      </c>
      <c r="K499" s="4">
        <v>423</v>
      </c>
      <c r="L499" s="3" t="s">
        <v>1446</v>
      </c>
      <c r="M499" s="4">
        <v>2018</v>
      </c>
      <c r="N499" s="4">
        <f>Table1[[#This Row],[Column33]]-Table1[[#This Row],[Year Founded]]</f>
        <v>3</v>
      </c>
      <c r="O499" s="3">
        <f t="shared" si="7"/>
        <v>0.42299999999999999</v>
      </c>
      <c r="P499" s="9">
        <f>Table1[[#This Row],[Valuation in billions]]/Table1[[#This Row],[Funding in billion]]</f>
        <v>4.7281323877068555</v>
      </c>
      <c r="Q499" t="s">
        <v>2226</v>
      </c>
      <c r="R499" t="s">
        <v>2227</v>
      </c>
      <c r="S499" t="s">
        <v>1648</v>
      </c>
    </row>
    <row r="500" spans="1:20" x14ac:dyDescent="0.25">
      <c r="A500" t="s">
        <v>749</v>
      </c>
      <c r="B500" s="4">
        <v>2</v>
      </c>
      <c r="C500" s="5">
        <v>43206</v>
      </c>
      <c r="D500" s="1">
        <v>43206</v>
      </c>
      <c r="E500" s="8" t="s">
        <v>93</v>
      </c>
      <c r="F500" t="s">
        <v>59</v>
      </c>
      <c r="G500" t="s">
        <v>12</v>
      </c>
      <c r="H500" t="s">
        <v>13</v>
      </c>
      <c r="I500">
        <v>2017</v>
      </c>
      <c r="K500" s="4">
        <v>792</v>
      </c>
      <c r="L500" s="3" t="s">
        <v>1446</v>
      </c>
      <c r="M500" s="4">
        <v>2018</v>
      </c>
      <c r="N500" s="4">
        <f>Table1[[#This Row],[Column33]]-Table1[[#This Row],[Year Founded]]</f>
        <v>1</v>
      </c>
      <c r="O500" s="3">
        <f t="shared" si="7"/>
        <v>0.79200000000000004</v>
      </c>
      <c r="P500" s="9">
        <f>Table1[[#This Row],[Valuation in billions]]/Table1[[#This Row],[Funding in billion]]</f>
        <v>2.5252525252525251</v>
      </c>
      <c r="Q500" t="s">
        <v>2228</v>
      </c>
      <c r="R500" t="s">
        <v>2229</v>
      </c>
      <c r="S500" t="s">
        <v>2230</v>
      </c>
    </row>
    <row r="501" spans="1:20" x14ac:dyDescent="0.25">
      <c r="A501" t="s">
        <v>750</v>
      </c>
      <c r="B501" s="4">
        <v>2</v>
      </c>
      <c r="C501" s="5">
        <v>44321</v>
      </c>
      <c r="D501" s="1">
        <v>44321</v>
      </c>
      <c r="E501" s="8" t="s">
        <v>23</v>
      </c>
      <c r="F501" t="s">
        <v>751</v>
      </c>
      <c r="G501" t="s">
        <v>138</v>
      </c>
      <c r="H501" t="s">
        <v>18</v>
      </c>
      <c r="I501">
        <v>2014</v>
      </c>
      <c r="K501" s="4">
        <v>378</v>
      </c>
      <c r="L501" s="3" t="s">
        <v>1446</v>
      </c>
      <c r="M501" s="4">
        <v>2021</v>
      </c>
      <c r="N501" s="4">
        <f>Table1[[#This Row],[Column33]]-Table1[[#This Row],[Year Founded]]</f>
        <v>7</v>
      </c>
      <c r="O501" s="3">
        <f t="shared" si="7"/>
        <v>0.378</v>
      </c>
      <c r="P501" s="9">
        <f>Table1[[#This Row],[Valuation in billions]]/Table1[[#This Row],[Funding in billion]]</f>
        <v>5.2910052910052912</v>
      </c>
      <c r="Q501" t="s">
        <v>2231</v>
      </c>
      <c r="R501" t="s">
        <v>1965</v>
      </c>
      <c r="S501" t="s">
        <v>1647</v>
      </c>
    </row>
    <row r="502" spans="1:20" x14ac:dyDescent="0.25">
      <c r="A502" t="s">
        <v>752</v>
      </c>
      <c r="B502" s="4">
        <v>2</v>
      </c>
      <c r="C502" s="5">
        <v>44615</v>
      </c>
      <c r="D502" s="1">
        <v>44615</v>
      </c>
      <c r="E502" s="8" t="s">
        <v>10</v>
      </c>
      <c r="F502" t="s">
        <v>133</v>
      </c>
      <c r="G502" t="s">
        <v>17</v>
      </c>
      <c r="H502" t="s">
        <v>18</v>
      </c>
      <c r="I502">
        <v>2009</v>
      </c>
      <c r="K502" s="4">
        <v>422</v>
      </c>
      <c r="L502" s="3" t="s">
        <v>1446</v>
      </c>
      <c r="M502" s="4">
        <v>2022</v>
      </c>
      <c r="N502" s="4">
        <f>Table1[[#This Row],[Column33]]-Table1[[#This Row],[Year Founded]]</f>
        <v>13</v>
      </c>
      <c r="O502" s="3">
        <f t="shared" si="7"/>
        <v>0.42199999999999999</v>
      </c>
      <c r="P502" s="9">
        <f>Table1[[#This Row],[Valuation in billions]]/Table1[[#This Row],[Funding in billion]]</f>
        <v>4.7393364928909953</v>
      </c>
      <c r="Q502" t="s">
        <v>2232</v>
      </c>
      <c r="R502" t="s">
        <v>2233</v>
      </c>
      <c r="S502" t="s">
        <v>1555</v>
      </c>
    </row>
    <row r="503" spans="1:20" x14ac:dyDescent="0.25">
      <c r="A503" t="s">
        <v>753</v>
      </c>
      <c r="B503" s="4">
        <v>2</v>
      </c>
      <c r="C503" s="5">
        <v>44313</v>
      </c>
      <c r="D503" s="1">
        <v>44313</v>
      </c>
      <c r="E503" s="8" t="s">
        <v>23</v>
      </c>
      <c r="F503" t="s">
        <v>73</v>
      </c>
      <c r="G503" t="s">
        <v>17</v>
      </c>
      <c r="H503" t="s">
        <v>18</v>
      </c>
      <c r="I503">
        <v>2015</v>
      </c>
      <c r="K503" s="4">
        <v>402</v>
      </c>
      <c r="L503" s="3" t="s">
        <v>1446</v>
      </c>
      <c r="M503" s="4">
        <v>2021</v>
      </c>
      <c r="N503" s="4">
        <f>Table1[[#This Row],[Column33]]-Table1[[#This Row],[Year Founded]]</f>
        <v>6</v>
      </c>
      <c r="O503" s="3">
        <f t="shared" si="7"/>
        <v>0.40200000000000002</v>
      </c>
      <c r="P503" s="9">
        <f>Table1[[#This Row],[Valuation in billions]]/Table1[[#This Row],[Funding in billion]]</f>
        <v>4.9751243781094523</v>
      </c>
      <c r="Q503" t="s">
        <v>2234</v>
      </c>
      <c r="R503" t="s">
        <v>1965</v>
      </c>
      <c r="S503" t="s">
        <v>1835</v>
      </c>
    </row>
    <row r="504" spans="1:20" x14ac:dyDescent="0.25">
      <c r="A504" t="s">
        <v>754</v>
      </c>
      <c r="B504" s="4">
        <v>2</v>
      </c>
      <c r="C504" s="5">
        <v>44110</v>
      </c>
      <c r="D504" s="1">
        <v>44110</v>
      </c>
      <c r="E504" s="8" t="s">
        <v>30</v>
      </c>
      <c r="F504" t="s">
        <v>24</v>
      </c>
      <c r="G504" t="s">
        <v>17</v>
      </c>
      <c r="H504" t="s">
        <v>18</v>
      </c>
      <c r="I504">
        <v>2011</v>
      </c>
      <c r="K504" s="4">
        <v>400</v>
      </c>
      <c r="L504" s="3" t="s">
        <v>1446</v>
      </c>
      <c r="M504" s="4">
        <v>2020</v>
      </c>
      <c r="N504" s="4">
        <f>Table1[[#This Row],[Column33]]-Table1[[#This Row],[Year Founded]]</f>
        <v>9</v>
      </c>
      <c r="O504" s="3">
        <f t="shared" si="7"/>
        <v>0.4</v>
      </c>
      <c r="P504" s="9">
        <f>Table1[[#This Row],[Valuation in billions]]/Table1[[#This Row],[Funding in billion]]</f>
        <v>5</v>
      </c>
      <c r="Q504" t="s">
        <v>1468</v>
      </c>
      <c r="R504" t="s">
        <v>1505</v>
      </c>
      <c r="S504" t="s">
        <v>2235</v>
      </c>
    </row>
    <row r="505" spans="1:20" x14ac:dyDescent="0.25">
      <c r="A505" t="s">
        <v>755</v>
      </c>
      <c r="B505" s="4">
        <v>2</v>
      </c>
      <c r="C505" s="5">
        <v>44607</v>
      </c>
      <c r="D505" s="1">
        <v>44607</v>
      </c>
      <c r="E505" s="8" t="s">
        <v>38</v>
      </c>
      <c r="F505" t="s">
        <v>11</v>
      </c>
      <c r="G505" t="s">
        <v>12</v>
      </c>
      <c r="H505" t="s">
        <v>13</v>
      </c>
      <c r="I505">
        <v>2006</v>
      </c>
      <c r="K505" s="4">
        <v>710</v>
      </c>
      <c r="L505" s="3" t="s">
        <v>1446</v>
      </c>
      <c r="M505" s="4">
        <v>2022</v>
      </c>
      <c r="N505" s="4">
        <f>Table1[[#This Row],[Column33]]-Table1[[#This Row],[Year Founded]]</f>
        <v>16</v>
      </c>
      <c r="O505" s="3">
        <f t="shared" si="7"/>
        <v>0.71</v>
      </c>
      <c r="P505" s="9">
        <f>Table1[[#This Row],[Valuation in billions]]/Table1[[#This Row],[Funding in billion]]</f>
        <v>2.8169014084507045</v>
      </c>
      <c r="Q505" t="s">
        <v>2236</v>
      </c>
      <c r="R505" t="s">
        <v>1654</v>
      </c>
      <c r="S505" t="s">
        <v>2237</v>
      </c>
    </row>
    <row r="506" spans="1:20" x14ac:dyDescent="0.25">
      <c r="A506" t="s">
        <v>756</v>
      </c>
      <c r="B506" s="4">
        <v>2</v>
      </c>
      <c r="C506" s="5">
        <v>43628</v>
      </c>
      <c r="D506" s="1">
        <v>43628</v>
      </c>
      <c r="E506" s="8" t="s">
        <v>30</v>
      </c>
      <c r="F506" t="s">
        <v>73</v>
      </c>
      <c r="G506" t="s">
        <v>17</v>
      </c>
      <c r="H506" t="s">
        <v>18</v>
      </c>
      <c r="I506">
        <v>2012</v>
      </c>
      <c r="K506" s="4">
        <v>525</v>
      </c>
      <c r="L506" s="3" t="s">
        <v>1446</v>
      </c>
      <c r="M506" s="4">
        <v>2019</v>
      </c>
      <c r="N506" s="4">
        <f>Table1[[#This Row],[Column33]]-Table1[[#This Row],[Year Founded]]</f>
        <v>7</v>
      </c>
      <c r="O506" s="3">
        <f t="shared" si="7"/>
        <v>0.52500000000000002</v>
      </c>
      <c r="P506" s="9">
        <f>Table1[[#This Row],[Valuation in billions]]/Table1[[#This Row],[Funding in billion]]</f>
        <v>3.8095238095238093</v>
      </c>
      <c r="Q506" t="s">
        <v>760</v>
      </c>
      <c r="R506" t="s">
        <v>1587</v>
      </c>
      <c r="S506" t="s">
        <v>1871</v>
      </c>
    </row>
    <row r="507" spans="1:20" x14ac:dyDescent="0.25">
      <c r="A507" t="s">
        <v>757</v>
      </c>
      <c r="B507" s="4">
        <v>2</v>
      </c>
      <c r="C507" s="5">
        <v>43780</v>
      </c>
      <c r="D507" s="1">
        <v>43780</v>
      </c>
      <c r="E507" s="8" t="s">
        <v>20</v>
      </c>
      <c r="F507" t="s">
        <v>127</v>
      </c>
      <c r="G507" t="s">
        <v>128</v>
      </c>
      <c r="H507" t="s">
        <v>13</v>
      </c>
      <c r="I507">
        <v>2001</v>
      </c>
      <c r="K507" s="4">
        <v>287</v>
      </c>
      <c r="L507" s="3" t="s">
        <v>1446</v>
      </c>
      <c r="M507" s="4">
        <v>2019</v>
      </c>
      <c r="N507" s="4">
        <f>Table1[[#This Row],[Column33]]-Table1[[#This Row],[Year Founded]]</f>
        <v>18</v>
      </c>
      <c r="O507" s="3">
        <f t="shared" si="7"/>
        <v>0.28699999999999998</v>
      </c>
      <c r="P507" s="9">
        <f>Table1[[#This Row],[Valuation in billions]]/Table1[[#This Row],[Funding in billion]]</f>
        <v>6.9686411149825789</v>
      </c>
      <c r="Q507" t="s">
        <v>363</v>
      </c>
    </row>
    <row r="508" spans="1:20" x14ac:dyDescent="0.25">
      <c r="A508" t="s">
        <v>758</v>
      </c>
      <c r="B508" s="4">
        <v>2</v>
      </c>
      <c r="C508" s="5">
        <v>43153</v>
      </c>
      <c r="D508" s="1">
        <v>43153</v>
      </c>
      <c r="E508" s="8" t="s">
        <v>15</v>
      </c>
      <c r="F508" t="s">
        <v>759</v>
      </c>
      <c r="G508" t="s">
        <v>103</v>
      </c>
      <c r="H508" t="s">
        <v>28</v>
      </c>
      <c r="I508">
        <v>2016</v>
      </c>
      <c r="K508" s="4">
        <v>550</v>
      </c>
      <c r="L508" s="3" t="s">
        <v>1446</v>
      </c>
      <c r="M508" s="4">
        <v>2018</v>
      </c>
      <c r="N508" s="4">
        <f>Table1[[#This Row],[Column33]]-Table1[[#This Row],[Year Founded]]</f>
        <v>2</v>
      </c>
      <c r="O508" s="3">
        <f t="shared" si="7"/>
        <v>0.55000000000000004</v>
      </c>
      <c r="P508" s="9">
        <f>Table1[[#This Row],[Valuation in billions]]/Table1[[#This Row],[Funding in billion]]</f>
        <v>3.6363636363636362</v>
      </c>
      <c r="Q508" t="s">
        <v>760</v>
      </c>
    </row>
    <row r="509" spans="1:20" x14ac:dyDescent="0.25">
      <c r="A509" t="s">
        <v>761</v>
      </c>
      <c r="B509" s="4">
        <v>2</v>
      </c>
      <c r="C509" s="5">
        <v>44418</v>
      </c>
      <c r="D509" s="1">
        <v>44418</v>
      </c>
      <c r="E509" s="8" t="s">
        <v>70</v>
      </c>
      <c r="F509" t="s">
        <v>110</v>
      </c>
      <c r="G509" t="s">
        <v>17</v>
      </c>
      <c r="H509" t="s">
        <v>18</v>
      </c>
      <c r="I509">
        <v>2012</v>
      </c>
      <c r="K509" s="4">
        <v>259</v>
      </c>
      <c r="L509" s="3" t="s">
        <v>1446</v>
      </c>
      <c r="M509" s="4">
        <v>2021</v>
      </c>
      <c r="N509" s="4">
        <f>Table1[[#This Row],[Column33]]-Table1[[#This Row],[Year Founded]]</f>
        <v>9</v>
      </c>
      <c r="O509" s="3">
        <f t="shared" si="7"/>
        <v>0.25900000000000001</v>
      </c>
      <c r="P509" s="9">
        <f>Table1[[#This Row],[Valuation in billions]]/Table1[[#This Row],[Funding in billion]]</f>
        <v>7.7220077220077217</v>
      </c>
      <c r="Q509" t="s">
        <v>2238</v>
      </c>
      <c r="R509" t="s">
        <v>1470</v>
      </c>
      <c r="S509" t="s">
        <v>2239</v>
      </c>
    </row>
    <row r="510" spans="1:20" x14ac:dyDescent="0.25">
      <c r="A510" t="s">
        <v>762</v>
      </c>
      <c r="B510" s="4">
        <v>2</v>
      </c>
      <c r="C510" s="5">
        <v>44284</v>
      </c>
      <c r="D510" s="1">
        <v>44284</v>
      </c>
      <c r="E510" s="8" t="s">
        <v>15</v>
      </c>
      <c r="F510" t="s">
        <v>24</v>
      </c>
      <c r="G510" t="s">
        <v>17</v>
      </c>
      <c r="H510" t="s">
        <v>18</v>
      </c>
      <c r="I510">
        <v>2012</v>
      </c>
      <c r="K510" s="4">
        <v>351</v>
      </c>
      <c r="L510" s="3" t="s">
        <v>1446</v>
      </c>
      <c r="M510" s="4">
        <v>2021</v>
      </c>
      <c r="N510" s="4">
        <f>Table1[[#This Row],[Column33]]-Table1[[#This Row],[Year Founded]]</f>
        <v>9</v>
      </c>
      <c r="O510" s="3">
        <f t="shared" si="7"/>
        <v>0.35099999999999998</v>
      </c>
      <c r="P510" s="9">
        <f>Table1[[#This Row],[Valuation in billions]]/Table1[[#This Row],[Funding in billion]]</f>
        <v>5.6980056980056988</v>
      </c>
      <c r="Q510" t="s">
        <v>2240</v>
      </c>
      <c r="R510" t="s">
        <v>2241</v>
      </c>
      <c r="S510" t="s">
        <v>2242</v>
      </c>
    </row>
    <row r="511" spans="1:20" x14ac:dyDescent="0.25">
      <c r="A511" t="s">
        <v>763</v>
      </c>
      <c r="B511" s="4">
        <v>2</v>
      </c>
      <c r="C511" s="5">
        <v>44412</v>
      </c>
      <c r="D511" s="1">
        <v>44412</v>
      </c>
      <c r="E511" s="8" t="s">
        <v>30</v>
      </c>
      <c r="F511" t="s">
        <v>272</v>
      </c>
      <c r="G511" t="s">
        <v>17</v>
      </c>
      <c r="H511" t="s">
        <v>18</v>
      </c>
      <c r="I511">
        <v>2014</v>
      </c>
      <c r="K511" s="4">
        <v>172</v>
      </c>
      <c r="L511" s="3" t="s">
        <v>1446</v>
      </c>
      <c r="M511" s="4">
        <v>2021</v>
      </c>
      <c r="N511" s="4">
        <f>Table1[[#This Row],[Column33]]-Table1[[#This Row],[Year Founded]]</f>
        <v>7</v>
      </c>
      <c r="O511" s="3">
        <f t="shared" si="7"/>
        <v>0.17199999999999999</v>
      </c>
      <c r="P511" s="9">
        <f>Table1[[#This Row],[Valuation in billions]]/Table1[[#This Row],[Funding in billion]]</f>
        <v>11.627906976744187</v>
      </c>
      <c r="Q511" t="s">
        <v>1734</v>
      </c>
      <c r="R511" t="s">
        <v>1466</v>
      </c>
      <c r="S511" t="s">
        <v>1622</v>
      </c>
    </row>
    <row r="512" spans="1:20" x14ac:dyDescent="0.25">
      <c r="A512" t="s">
        <v>764</v>
      </c>
      <c r="B512" s="4">
        <v>2</v>
      </c>
      <c r="C512" s="5">
        <v>43677</v>
      </c>
      <c r="D512" s="1">
        <v>43677</v>
      </c>
      <c r="E512" s="8" t="s">
        <v>10</v>
      </c>
      <c r="F512" t="s">
        <v>765</v>
      </c>
      <c r="G512" t="s">
        <v>231</v>
      </c>
      <c r="H512" t="s">
        <v>13</v>
      </c>
      <c r="I512">
        <v>2013</v>
      </c>
      <c r="K512" s="4">
        <v>305</v>
      </c>
      <c r="L512" s="3" t="s">
        <v>1446</v>
      </c>
      <c r="M512" s="4">
        <v>2019</v>
      </c>
      <c r="N512" s="4">
        <f>Table1[[#This Row],[Column33]]-Table1[[#This Row],[Year Founded]]</f>
        <v>6</v>
      </c>
      <c r="O512" s="3">
        <f t="shared" si="7"/>
        <v>0.30499999999999999</v>
      </c>
      <c r="P512" s="9">
        <f>Table1[[#This Row],[Valuation in billions]]/Table1[[#This Row],[Funding in billion]]</f>
        <v>6.557377049180328</v>
      </c>
      <c r="Q512" t="s">
        <v>2243</v>
      </c>
      <c r="R512" t="s">
        <v>1464</v>
      </c>
      <c r="S512" t="s">
        <v>2244</v>
      </c>
      <c r="T512" t="s">
        <v>1521</v>
      </c>
    </row>
    <row r="513" spans="1:19" x14ac:dyDescent="0.25">
      <c r="A513" t="s">
        <v>766</v>
      </c>
      <c r="B513" s="4">
        <v>2</v>
      </c>
      <c r="C513" s="5">
        <v>44462</v>
      </c>
      <c r="D513" s="1">
        <v>44462</v>
      </c>
      <c r="E513" s="8" t="s">
        <v>87</v>
      </c>
      <c r="F513" t="s">
        <v>73</v>
      </c>
      <c r="G513" t="s">
        <v>17</v>
      </c>
      <c r="H513" t="s">
        <v>18</v>
      </c>
      <c r="I513">
        <v>2016</v>
      </c>
      <c r="K513" s="4">
        <v>240</v>
      </c>
      <c r="L513" s="3" t="s">
        <v>1446</v>
      </c>
      <c r="M513" s="4">
        <v>2021</v>
      </c>
      <c r="N513" s="4">
        <f>Table1[[#This Row],[Column33]]-Table1[[#This Row],[Year Founded]]</f>
        <v>5</v>
      </c>
      <c r="O513" s="3">
        <f t="shared" si="7"/>
        <v>0.24</v>
      </c>
      <c r="P513" s="9">
        <f>Table1[[#This Row],[Valuation in billions]]/Table1[[#This Row],[Funding in billion]]</f>
        <v>8.3333333333333339</v>
      </c>
      <c r="Q513" t="s">
        <v>2245</v>
      </c>
      <c r="R513" t="s">
        <v>1817</v>
      </c>
      <c r="S513" t="s">
        <v>1933</v>
      </c>
    </row>
    <row r="514" spans="1:19" x14ac:dyDescent="0.25">
      <c r="A514" t="s">
        <v>767</v>
      </c>
      <c r="B514" s="4">
        <v>2</v>
      </c>
      <c r="C514" s="5">
        <v>42236</v>
      </c>
      <c r="D514" s="1">
        <v>42236</v>
      </c>
      <c r="E514" s="8" t="s">
        <v>70</v>
      </c>
      <c r="F514" t="s">
        <v>73</v>
      </c>
      <c r="G514" t="s">
        <v>17</v>
      </c>
      <c r="H514" t="s">
        <v>18</v>
      </c>
      <c r="I514">
        <v>2007</v>
      </c>
      <c r="K514" s="4">
        <v>374</v>
      </c>
      <c r="L514" s="3" t="s">
        <v>1446</v>
      </c>
      <c r="M514" s="4">
        <v>2015</v>
      </c>
      <c r="N514" s="4">
        <f>Table1[[#This Row],[Column33]]-Table1[[#This Row],[Year Founded]]</f>
        <v>8</v>
      </c>
      <c r="O514" s="3">
        <f t="shared" si="7"/>
        <v>0.374</v>
      </c>
      <c r="P514" s="9">
        <f>Table1[[#This Row],[Valuation in billions]]/Table1[[#This Row],[Funding in billion]]</f>
        <v>5.3475935828877006</v>
      </c>
      <c r="Q514" t="s">
        <v>1452</v>
      </c>
      <c r="R514" t="s">
        <v>1817</v>
      </c>
      <c r="S514" t="s">
        <v>1521</v>
      </c>
    </row>
    <row r="515" spans="1:19" x14ac:dyDescent="0.25">
      <c r="A515" t="s">
        <v>768</v>
      </c>
      <c r="B515" s="4">
        <v>2</v>
      </c>
      <c r="C515" s="5">
        <v>44573</v>
      </c>
      <c r="D515" s="1">
        <v>44573</v>
      </c>
      <c r="E515" s="8" t="s">
        <v>15</v>
      </c>
      <c r="F515" t="s">
        <v>769</v>
      </c>
      <c r="G515" t="s">
        <v>36</v>
      </c>
      <c r="H515" t="s">
        <v>28</v>
      </c>
      <c r="I515">
        <v>2018</v>
      </c>
      <c r="K515" s="4">
        <v>193</v>
      </c>
      <c r="L515" s="3" t="s">
        <v>1446</v>
      </c>
      <c r="M515" s="4">
        <v>2022</v>
      </c>
      <c r="N515" s="4">
        <f>Table1[[#This Row],[Column33]]-Table1[[#This Row],[Year Founded]]</f>
        <v>4</v>
      </c>
      <c r="O515" s="3">
        <f t="shared" ref="O515:O578" si="8">IF(L515="B",K515,K515/1000)</f>
        <v>0.193</v>
      </c>
      <c r="P515" s="9">
        <f>Table1[[#This Row],[Valuation in billions]]/Table1[[#This Row],[Funding in billion]]</f>
        <v>10.362694300518134</v>
      </c>
      <c r="Q515" t="s">
        <v>2246</v>
      </c>
      <c r="R515" t="s">
        <v>2247</v>
      </c>
      <c r="S515" t="s">
        <v>2248</v>
      </c>
    </row>
    <row r="516" spans="1:19" x14ac:dyDescent="0.25">
      <c r="A516" t="s">
        <v>770</v>
      </c>
      <c r="B516" s="4">
        <v>2</v>
      </c>
      <c r="C516" s="5">
        <v>43746</v>
      </c>
      <c r="D516" s="1">
        <v>43746</v>
      </c>
      <c r="E516" s="8" t="s">
        <v>143</v>
      </c>
      <c r="F516" t="s">
        <v>59</v>
      </c>
      <c r="G516" t="s">
        <v>12</v>
      </c>
      <c r="H516" t="s">
        <v>13</v>
      </c>
      <c r="I516">
        <v>2005</v>
      </c>
      <c r="K516" s="4">
        <v>298</v>
      </c>
      <c r="L516" s="3" t="s">
        <v>1446</v>
      </c>
      <c r="M516" s="4">
        <v>2019</v>
      </c>
      <c r="N516" s="4">
        <f>Table1[[#This Row],[Column33]]-Table1[[#This Row],[Year Founded]]</f>
        <v>14</v>
      </c>
      <c r="O516" s="3">
        <f t="shared" si="8"/>
        <v>0.29799999999999999</v>
      </c>
      <c r="P516" s="9">
        <f>Table1[[#This Row],[Valuation in billions]]/Table1[[#This Row],[Funding in billion]]</f>
        <v>6.7114093959731544</v>
      </c>
      <c r="Q516" t="s">
        <v>2249</v>
      </c>
      <c r="R516" t="s">
        <v>2250</v>
      </c>
      <c r="S516" t="s">
        <v>1747</v>
      </c>
    </row>
    <row r="517" spans="1:19" x14ac:dyDescent="0.25">
      <c r="A517" t="s">
        <v>771</v>
      </c>
      <c r="B517" s="4">
        <v>2</v>
      </c>
      <c r="C517" s="5">
        <v>44362</v>
      </c>
      <c r="D517" s="1">
        <v>44362</v>
      </c>
      <c r="E517" s="8" t="s">
        <v>23</v>
      </c>
      <c r="F517" t="s">
        <v>133</v>
      </c>
      <c r="G517" t="s">
        <v>17</v>
      </c>
      <c r="H517" t="s">
        <v>18</v>
      </c>
      <c r="I517">
        <v>2009</v>
      </c>
      <c r="K517" s="4">
        <v>676</v>
      </c>
      <c r="L517" s="3" t="s">
        <v>1446</v>
      </c>
      <c r="M517" s="4">
        <v>2021</v>
      </c>
      <c r="N517" s="4">
        <f>Table1[[#This Row],[Column33]]-Table1[[#This Row],[Year Founded]]</f>
        <v>12</v>
      </c>
      <c r="O517" s="3">
        <f t="shared" si="8"/>
        <v>0.67600000000000005</v>
      </c>
      <c r="P517" s="9">
        <f>Table1[[#This Row],[Valuation in billions]]/Table1[[#This Row],[Funding in billion]]</f>
        <v>2.9585798816568047</v>
      </c>
      <c r="Q517" t="s">
        <v>2251</v>
      </c>
      <c r="R517" t="s">
        <v>1792</v>
      </c>
      <c r="S517" t="s">
        <v>2252</v>
      </c>
    </row>
    <row r="518" spans="1:19" x14ac:dyDescent="0.25">
      <c r="A518" t="s">
        <v>772</v>
      </c>
      <c r="B518" s="4">
        <v>2</v>
      </c>
      <c r="C518" s="5">
        <v>43167</v>
      </c>
      <c r="D518" s="1">
        <v>43167</v>
      </c>
      <c r="E518" s="8" t="s">
        <v>10</v>
      </c>
      <c r="F518" t="s">
        <v>59</v>
      </c>
      <c r="G518" t="s">
        <v>12</v>
      </c>
      <c r="H518" t="s">
        <v>13</v>
      </c>
      <c r="I518">
        <v>2012</v>
      </c>
      <c r="K518" s="4">
        <v>401</v>
      </c>
      <c r="L518" s="3" t="s">
        <v>1446</v>
      </c>
      <c r="M518" s="4">
        <v>2018</v>
      </c>
      <c r="N518" s="4">
        <f>Table1[[#This Row],[Column33]]-Table1[[#This Row],[Year Founded]]</f>
        <v>6</v>
      </c>
      <c r="O518" s="3">
        <f t="shared" si="8"/>
        <v>0.40100000000000002</v>
      </c>
      <c r="P518" s="9">
        <f>Table1[[#This Row],[Valuation in billions]]/Table1[[#This Row],[Funding in billion]]</f>
        <v>4.9875311720698248</v>
      </c>
      <c r="Q518" t="s">
        <v>1448</v>
      </c>
      <c r="R518" t="s">
        <v>2253</v>
      </c>
    </row>
    <row r="519" spans="1:19" x14ac:dyDescent="0.25">
      <c r="A519" t="s">
        <v>773</v>
      </c>
      <c r="B519" s="4">
        <v>2</v>
      </c>
      <c r="C519" s="5">
        <v>44447</v>
      </c>
      <c r="D519" s="1">
        <v>44447</v>
      </c>
      <c r="E519" s="8" t="s">
        <v>23</v>
      </c>
      <c r="F519" t="s">
        <v>269</v>
      </c>
      <c r="G519" t="s">
        <v>270</v>
      </c>
      <c r="H519" t="s">
        <v>265</v>
      </c>
      <c r="I519">
        <v>2015</v>
      </c>
      <c r="K519" s="4">
        <v>345</v>
      </c>
      <c r="L519" s="3" t="s">
        <v>1446</v>
      </c>
      <c r="M519" s="4">
        <v>2021</v>
      </c>
      <c r="N519" s="4">
        <f>Table1[[#This Row],[Column33]]-Table1[[#This Row],[Year Founded]]</f>
        <v>6</v>
      </c>
      <c r="O519" s="3">
        <f t="shared" si="8"/>
        <v>0.34499999999999997</v>
      </c>
      <c r="P519" s="9">
        <f>Table1[[#This Row],[Valuation in billions]]/Table1[[#This Row],[Funding in billion]]</f>
        <v>5.7971014492753632</v>
      </c>
      <c r="Q519" t="s">
        <v>2254</v>
      </c>
      <c r="R519" t="s">
        <v>2112</v>
      </c>
      <c r="S519" t="s">
        <v>1465</v>
      </c>
    </row>
    <row r="520" spans="1:19" x14ac:dyDescent="0.25">
      <c r="A520" t="s">
        <v>774</v>
      </c>
      <c r="B520" s="4">
        <v>2</v>
      </c>
      <c r="C520" s="5">
        <v>44552</v>
      </c>
      <c r="D520" s="1">
        <v>44552</v>
      </c>
      <c r="E520" s="8" t="s">
        <v>30</v>
      </c>
      <c r="F520" t="s">
        <v>24</v>
      </c>
      <c r="G520" t="s">
        <v>17</v>
      </c>
      <c r="H520" t="s">
        <v>18</v>
      </c>
      <c r="I520">
        <v>2000</v>
      </c>
      <c r="K520" s="4">
        <v>96</v>
      </c>
      <c r="L520" s="3" t="s">
        <v>1446</v>
      </c>
      <c r="M520" s="4">
        <v>2021</v>
      </c>
      <c r="N520" s="4">
        <f>Table1[[#This Row],[Column33]]-Table1[[#This Row],[Year Founded]]</f>
        <v>21</v>
      </c>
      <c r="O520" s="3">
        <f t="shared" si="8"/>
        <v>9.6000000000000002E-2</v>
      </c>
      <c r="P520" s="9">
        <f>Table1[[#This Row],[Valuation in billions]]/Table1[[#This Row],[Funding in billion]]</f>
        <v>20.833333333333332</v>
      </c>
      <c r="Q520" t="s">
        <v>363</v>
      </c>
    </row>
    <row r="521" spans="1:19" x14ac:dyDescent="0.25">
      <c r="A521" t="s">
        <v>775</v>
      </c>
      <c r="B521" s="4">
        <v>2</v>
      </c>
      <c r="C521" s="5">
        <v>44624</v>
      </c>
      <c r="D521" s="1">
        <v>44624</v>
      </c>
      <c r="E521" s="8" t="s">
        <v>93</v>
      </c>
      <c r="F521" t="s">
        <v>776</v>
      </c>
      <c r="G521" t="s">
        <v>103</v>
      </c>
      <c r="H521" t="s">
        <v>28</v>
      </c>
      <c r="I521">
        <v>2011</v>
      </c>
      <c r="K521" s="4">
        <v>599</v>
      </c>
      <c r="L521" s="3" t="s">
        <v>1446</v>
      </c>
      <c r="M521" s="4">
        <v>2022</v>
      </c>
      <c r="N521" s="4">
        <f>Table1[[#This Row],[Column33]]-Table1[[#This Row],[Year Founded]]</f>
        <v>11</v>
      </c>
      <c r="O521" s="3">
        <f t="shared" si="8"/>
        <v>0.59899999999999998</v>
      </c>
      <c r="P521" s="9">
        <f>Table1[[#This Row],[Valuation in billions]]/Table1[[#This Row],[Funding in billion]]</f>
        <v>3.33889816360601</v>
      </c>
      <c r="Q521" t="s">
        <v>2255</v>
      </c>
      <c r="R521" t="s">
        <v>2256</v>
      </c>
      <c r="S521" t="s">
        <v>1747</v>
      </c>
    </row>
    <row r="522" spans="1:19" x14ac:dyDescent="0.25">
      <c r="A522" t="s">
        <v>777</v>
      </c>
      <c r="B522" s="4">
        <v>2</v>
      </c>
      <c r="C522" s="5">
        <v>44629</v>
      </c>
      <c r="D522" s="1">
        <v>44629</v>
      </c>
      <c r="E522" s="8" t="s">
        <v>23</v>
      </c>
      <c r="F522" t="s">
        <v>249</v>
      </c>
      <c r="G522" t="s">
        <v>17</v>
      </c>
      <c r="H522" t="s">
        <v>18</v>
      </c>
      <c r="I522">
        <v>2012</v>
      </c>
      <c r="K522" s="4">
        <v>507</v>
      </c>
      <c r="L522" s="3" t="s">
        <v>1446</v>
      </c>
      <c r="M522" s="4">
        <v>2022</v>
      </c>
      <c r="N522" s="4">
        <f>Table1[[#This Row],[Column33]]-Table1[[#This Row],[Year Founded]]</f>
        <v>10</v>
      </c>
      <c r="O522" s="3">
        <f t="shared" si="8"/>
        <v>0.50700000000000001</v>
      </c>
      <c r="P522" s="9">
        <f>Table1[[#This Row],[Valuation in billions]]/Table1[[#This Row],[Funding in billion]]</f>
        <v>3.9447731755424065</v>
      </c>
      <c r="Q522" t="s">
        <v>2257</v>
      </c>
      <c r="R522" t="s">
        <v>1897</v>
      </c>
      <c r="S522" t="s">
        <v>1739</v>
      </c>
    </row>
    <row r="523" spans="1:19" x14ac:dyDescent="0.25">
      <c r="A523" t="s">
        <v>778</v>
      </c>
      <c r="B523" s="4">
        <v>2</v>
      </c>
      <c r="C523" s="5">
        <v>44215</v>
      </c>
      <c r="D523" s="1">
        <v>44215</v>
      </c>
      <c r="E523" s="8" t="s">
        <v>70</v>
      </c>
      <c r="F523" t="s">
        <v>779</v>
      </c>
      <c r="G523" t="s">
        <v>17</v>
      </c>
      <c r="H523" t="s">
        <v>18</v>
      </c>
      <c r="I523">
        <v>2014</v>
      </c>
      <c r="K523" s="4">
        <v>295</v>
      </c>
      <c r="L523" s="3" t="s">
        <v>1446</v>
      </c>
      <c r="M523" s="4">
        <v>2021</v>
      </c>
      <c r="N523" s="4">
        <f>Table1[[#This Row],[Column33]]-Table1[[#This Row],[Year Founded]]</f>
        <v>7</v>
      </c>
      <c r="O523" s="3">
        <f t="shared" si="8"/>
        <v>0.29499999999999998</v>
      </c>
      <c r="P523" s="9">
        <f>Table1[[#This Row],[Valuation in billions]]/Table1[[#This Row],[Funding in billion]]</f>
        <v>6.7796610169491531</v>
      </c>
      <c r="Q523" t="s">
        <v>1727</v>
      </c>
      <c r="R523" t="s">
        <v>2258</v>
      </c>
      <c r="S523" t="s">
        <v>2259</v>
      </c>
    </row>
    <row r="524" spans="1:19" x14ac:dyDescent="0.25">
      <c r="A524" t="s">
        <v>780</v>
      </c>
      <c r="B524" s="4">
        <v>2</v>
      </c>
      <c r="C524" s="5">
        <v>44475</v>
      </c>
      <c r="D524" s="1">
        <v>44475</v>
      </c>
      <c r="E524" s="8" t="s">
        <v>23</v>
      </c>
      <c r="F524" t="s">
        <v>781</v>
      </c>
      <c r="G524" t="s">
        <v>54</v>
      </c>
      <c r="H524" t="s">
        <v>13</v>
      </c>
      <c r="I524">
        <v>2017</v>
      </c>
      <c r="K524" s="4">
        <v>301</v>
      </c>
      <c r="L524" s="3" t="s">
        <v>1446</v>
      </c>
      <c r="M524" s="4">
        <v>2021</v>
      </c>
      <c r="N524" s="4">
        <f>Table1[[#This Row],[Column33]]-Table1[[#This Row],[Year Founded]]</f>
        <v>4</v>
      </c>
      <c r="O524" s="3">
        <f t="shared" si="8"/>
        <v>0.30099999999999999</v>
      </c>
      <c r="P524" s="9">
        <f>Table1[[#This Row],[Valuation in billions]]/Table1[[#This Row],[Funding in billion]]</f>
        <v>6.6445182724252492</v>
      </c>
      <c r="Q524" t="s">
        <v>41</v>
      </c>
      <c r="R524" t="s">
        <v>1484</v>
      </c>
      <c r="S524" t="s">
        <v>1472</v>
      </c>
    </row>
    <row r="525" spans="1:19" x14ac:dyDescent="0.25">
      <c r="A525" t="s">
        <v>782</v>
      </c>
      <c r="B525" s="4">
        <v>2</v>
      </c>
      <c r="C525" s="5">
        <v>44649</v>
      </c>
      <c r="D525" s="1">
        <v>44649</v>
      </c>
      <c r="E525" s="8" t="s">
        <v>442</v>
      </c>
      <c r="F525" t="s">
        <v>110</v>
      </c>
      <c r="G525" t="s">
        <v>17</v>
      </c>
      <c r="H525" t="s">
        <v>18</v>
      </c>
      <c r="I525">
        <v>2018</v>
      </c>
      <c r="K525" s="4">
        <v>300</v>
      </c>
      <c r="L525" s="3" t="s">
        <v>1446</v>
      </c>
      <c r="M525" s="4">
        <v>2022</v>
      </c>
      <c r="N525" s="4">
        <f>Table1[[#This Row],[Column33]]-Table1[[#This Row],[Year Founded]]</f>
        <v>4</v>
      </c>
      <c r="O525" s="3">
        <f t="shared" si="8"/>
        <v>0.3</v>
      </c>
      <c r="P525" s="9">
        <f>Table1[[#This Row],[Valuation in billions]]/Table1[[#This Row],[Funding in billion]]</f>
        <v>6.666666666666667</v>
      </c>
      <c r="Q525" t="s">
        <v>1614</v>
      </c>
      <c r="R525" t="s">
        <v>2260</v>
      </c>
      <c r="S525" t="s">
        <v>2261</v>
      </c>
    </row>
    <row r="526" spans="1:19" x14ac:dyDescent="0.25">
      <c r="A526" t="s">
        <v>783</v>
      </c>
      <c r="B526" s="4">
        <v>2</v>
      </c>
      <c r="C526" s="5">
        <v>44131</v>
      </c>
      <c r="D526" s="1">
        <v>44131</v>
      </c>
      <c r="E526" s="8" t="s">
        <v>30</v>
      </c>
      <c r="F526" t="s">
        <v>150</v>
      </c>
      <c r="G526" t="s">
        <v>17</v>
      </c>
      <c r="H526" t="s">
        <v>18</v>
      </c>
      <c r="I526">
        <v>2016</v>
      </c>
      <c r="K526" s="4">
        <v>397</v>
      </c>
      <c r="L526" s="3" t="s">
        <v>1446</v>
      </c>
      <c r="M526" s="4">
        <v>2020</v>
      </c>
      <c r="N526" s="4">
        <f>Table1[[#This Row],[Column33]]-Table1[[#This Row],[Year Founded]]</f>
        <v>4</v>
      </c>
      <c r="O526" s="3">
        <f t="shared" si="8"/>
        <v>0.39700000000000002</v>
      </c>
      <c r="P526" s="9">
        <f>Table1[[#This Row],[Valuation in billions]]/Table1[[#This Row],[Funding in billion]]</f>
        <v>5.0377833753148611</v>
      </c>
      <c r="Q526" t="s">
        <v>1755</v>
      </c>
      <c r="R526" t="s">
        <v>1515</v>
      </c>
      <c r="S526" t="s">
        <v>1496</v>
      </c>
    </row>
    <row r="527" spans="1:19" x14ac:dyDescent="0.25">
      <c r="A527" t="s">
        <v>784</v>
      </c>
      <c r="B527" s="4">
        <v>2</v>
      </c>
      <c r="C527" s="5">
        <v>43868</v>
      </c>
      <c r="D527" s="1">
        <v>43868</v>
      </c>
      <c r="E527" s="8" t="s">
        <v>20</v>
      </c>
      <c r="F527" t="s">
        <v>619</v>
      </c>
      <c r="G527" t="s">
        <v>54</v>
      </c>
      <c r="H527" t="s">
        <v>13</v>
      </c>
      <c r="I527">
        <v>2010</v>
      </c>
      <c r="K527" s="4">
        <v>441</v>
      </c>
      <c r="L527" s="3" t="s">
        <v>1446</v>
      </c>
      <c r="M527" s="4">
        <v>2020</v>
      </c>
      <c r="N527" s="4">
        <f>Table1[[#This Row],[Column33]]-Table1[[#This Row],[Year Founded]]</f>
        <v>10</v>
      </c>
      <c r="O527" s="3">
        <f t="shared" si="8"/>
        <v>0.441</v>
      </c>
      <c r="P527" s="9">
        <f>Table1[[#This Row],[Valuation in billions]]/Table1[[#This Row],[Funding in billion]]</f>
        <v>4.5351473922902494</v>
      </c>
      <c r="Q527" t="s">
        <v>560</v>
      </c>
      <c r="R527" t="s">
        <v>2262</v>
      </c>
      <c r="S527" t="s">
        <v>2263</v>
      </c>
    </row>
    <row r="528" spans="1:19" x14ac:dyDescent="0.25">
      <c r="A528" t="s">
        <v>785</v>
      </c>
      <c r="B528" s="4">
        <v>2</v>
      </c>
      <c r="C528" s="5">
        <v>44368</v>
      </c>
      <c r="D528" s="1">
        <v>44368</v>
      </c>
      <c r="E528" s="8" t="s">
        <v>38</v>
      </c>
      <c r="F528" t="s">
        <v>140</v>
      </c>
      <c r="G528" t="s">
        <v>103</v>
      </c>
      <c r="H528" t="s">
        <v>28</v>
      </c>
      <c r="I528">
        <v>2016</v>
      </c>
      <c r="K528" s="4">
        <v>593</v>
      </c>
      <c r="L528" s="3" t="s">
        <v>1446</v>
      </c>
      <c r="M528" s="4">
        <v>2021</v>
      </c>
      <c r="N528" s="4">
        <f>Table1[[#This Row],[Column33]]-Table1[[#This Row],[Year Founded]]</f>
        <v>5</v>
      </c>
      <c r="O528" s="3">
        <f t="shared" si="8"/>
        <v>0.59299999999999997</v>
      </c>
      <c r="P528" s="9">
        <f>Table1[[#This Row],[Valuation in billions]]/Table1[[#This Row],[Funding in billion]]</f>
        <v>3.3726812816188874</v>
      </c>
      <c r="Q528" t="s">
        <v>2062</v>
      </c>
      <c r="R528" t="s">
        <v>1613</v>
      </c>
      <c r="S528" t="s">
        <v>2264</v>
      </c>
    </row>
    <row r="529" spans="1:19" x14ac:dyDescent="0.25">
      <c r="A529" t="s">
        <v>786</v>
      </c>
      <c r="B529" s="4">
        <v>2</v>
      </c>
      <c r="C529" s="5">
        <v>44600</v>
      </c>
      <c r="D529" s="1">
        <v>44600</v>
      </c>
      <c r="E529" s="8" t="s">
        <v>23</v>
      </c>
      <c r="F529" t="s">
        <v>35</v>
      </c>
      <c r="G529" t="s">
        <v>36</v>
      </c>
      <c r="H529" t="s">
        <v>28</v>
      </c>
      <c r="I529">
        <v>2011</v>
      </c>
      <c r="K529" s="4">
        <v>529</v>
      </c>
      <c r="L529" s="3" t="s">
        <v>1446</v>
      </c>
      <c r="M529" s="4">
        <v>2022</v>
      </c>
      <c r="N529" s="4">
        <f>Table1[[#This Row],[Column33]]-Table1[[#This Row],[Year Founded]]</f>
        <v>11</v>
      </c>
      <c r="O529" s="3">
        <f t="shared" si="8"/>
        <v>0.52900000000000003</v>
      </c>
      <c r="P529" s="9">
        <f>Table1[[#This Row],[Valuation in billions]]/Table1[[#This Row],[Funding in billion]]</f>
        <v>3.7807183364839316</v>
      </c>
      <c r="Q529" t="s">
        <v>1490</v>
      </c>
      <c r="R529" t="s">
        <v>2265</v>
      </c>
      <c r="S529" t="s">
        <v>2206</v>
      </c>
    </row>
    <row r="530" spans="1:19" x14ac:dyDescent="0.25">
      <c r="A530" t="s">
        <v>787</v>
      </c>
      <c r="B530" s="4">
        <v>2</v>
      </c>
      <c r="C530" s="5">
        <v>43040</v>
      </c>
      <c r="D530" s="1">
        <v>43040</v>
      </c>
      <c r="E530" s="8" t="s">
        <v>30</v>
      </c>
      <c r="F530" t="s">
        <v>73</v>
      </c>
      <c r="G530" t="s">
        <v>17</v>
      </c>
      <c r="H530" t="s">
        <v>18</v>
      </c>
      <c r="I530">
        <v>2011</v>
      </c>
      <c r="K530" s="4">
        <v>349</v>
      </c>
      <c r="L530" s="3" t="s">
        <v>1446</v>
      </c>
      <c r="M530" s="4">
        <v>2017</v>
      </c>
      <c r="N530" s="4">
        <f>Table1[[#This Row],[Column33]]-Table1[[#This Row],[Year Founded]]</f>
        <v>6</v>
      </c>
      <c r="O530" s="3">
        <f t="shared" si="8"/>
        <v>0.34899999999999998</v>
      </c>
      <c r="P530" s="9">
        <f>Table1[[#This Row],[Valuation in billions]]/Table1[[#This Row],[Funding in billion]]</f>
        <v>5.7306590257879657</v>
      </c>
      <c r="Q530" t="s">
        <v>2266</v>
      </c>
      <c r="R530" t="s">
        <v>1605</v>
      </c>
      <c r="S530" t="s">
        <v>1560</v>
      </c>
    </row>
    <row r="531" spans="1:19" x14ac:dyDescent="0.25">
      <c r="A531" t="s">
        <v>788</v>
      </c>
      <c r="B531" s="4">
        <v>2</v>
      </c>
      <c r="C531" s="5">
        <v>44634</v>
      </c>
      <c r="D531" s="1">
        <v>44634</v>
      </c>
      <c r="E531" s="8" t="s">
        <v>23</v>
      </c>
      <c r="F531" t="s">
        <v>789</v>
      </c>
      <c r="G531" t="s">
        <v>17</v>
      </c>
      <c r="H531" t="s">
        <v>18</v>
      </c>
      <c r="I531">
        <v>2019</v>
      </c>
      <c r="K531" s="4">
        <v>268</v>
      </c>
      <c r="L531" s="3" t="s">
        <v>1446</v>
      </c>
      <c r="M531" s="4">
        <v>2022</v>
      </c>
      <c r="N531" s="4">
        <f>Table1[[#This Row],[Column33]]-Table1[[#This Row],[Year Founded]]</f>
        <v>3</v>
      </c>
      <c r="O531" s="3">
        <f t="shared" si="8"/>
        <v>0.26800000000000002</v>
      </c>
      <c r="P531" s="9">
        <f>Table1[[#This Row],[Valuation in billions]]/Table1[[#This Row],[Funding in billion]]</f>
        <v>7.4626865671641784</v>
      </c>
      <c r="Q531" t="s">
        <v>1473</v>
      </c>
      <c r="R531" t="s">
        <v>1524</v>
      </c>
      <c r="S531" t="s">
        <v>2157</v>
      </c>
    </row>
    <row r="532" spans="1:19" x14ac:dyDescent="0.25">
      <c r="A532" t="s">
        <v>790</v>
      </c>
      <c r="B532" s="4">
        <v>2</v>
      </c>
      <c r="C532" s="5">
        <v>44495</v>
      </c>
      <c r="D532" s="1">
        <v>44495</v>
      </c>
      <c r="E532" s="8" t="s">
        <v>30</v>
      </c>
      <c r="F532" t="s">
        <v>181</v>
      </c>
      <c r="G532" t="s">
        <v>17</v>
      </c>
      <c r="H532" t="s">
        <v>18</v>
      </c>
      <c r="I532">
        <v>2013</v>
      </c>
      <c r="K532" s="4">
        <v>507</v>
      </c>
      <c r="L532" s="3" t="s">
        <v>1446</v>
      </c>
      <c r="M532" s="4">
        <v>2021</v>
      </c>
      <c r="N532" s="4">
        <f>Table1[[#This Row],[Column33]]-Table1[[#This Row],[Year Founded]]</f>
        <v>8</v>
      </c>
      <c r="O532" s="3">
        <f t="shared" si="8"/>
        <v>0.50700000000000001</v>
      </c>
      <c r="P532" s="9">
        <f>Table1[[#This Row],[Valuation in billions]]/Table1[[#This Row],[Funding in billion]]</f>
        <v>3.9447731755424065</v>
      </c>
      <c r="Q532" t="s">
        <v>2267</v>
      </c>
      <c r="R532" t="s">
        <v>2104</v>
      </c>
      <c r="S532" t="s">
        <v>2268</v>
      </c>
    </row>
    <row r="533" spans="1:19" x14ac:dyDescent="0.25">
      <c r="A533" t="s">
        <v>791</v>
      </c>
      <c r="B533" s="4">
        <v>2</v>
      </c>
      <c r="C533" s="5">
        <v>44377</v>
      </c>
      <c r="D533" s="1">
        <v>44377</v>
      </c>
      <c r="E533" s="8" t="s">
        <v>10</v>
      </c>
      <c r="F533" t="s">
        <v>133</v>
      </c>
      <c r="G533" t="s">
        <v>17</v>
      </c>
      <c r="H533" t="s">
        <v>18</v>
      </c>
      <c r="I533">
        <v>2016</v>
      </c>
      <c r="K533" s="4">
        <v>305</v>
      </c>
      <c r="L533" s="3" t="s">
        <v>1446</v>
      </c>
      <c r="M533" s="4">
        <v>2021</v>
      </c>
      <c r="N533" s="4">
        <f>Table1[[#This Row],[Column33]]-Table1[[#This Row],[Year Founded]]</f>
        <v>5</v>
      </c>
      <c r="O533" s="3">
        <f t="shared" si="8"/>
        <v>0.30499999999999999</v>
      </c>
      <c r="P533" s="9">
        <f>Table1[[#This Row],[Valuation in billions]]/Table1[[#This Row],[Funding in billion]]</f>
        <v>6.557377049180328</v>
      </c>
      <c r="Q533" t="s">
        <v>1504</v>
      </c>
      <c r="R533" t="s">
        <v>2104</v>
      </c>
      <c r="S533" t="s">
        <v>1466</v>
      </c>
    </row>
    <row r="534" spans="1:19" x14ac:dyDescent="0.25">
      <c r="A534" t="s">
        <v>792</v>
      </c>
      <c r="B534" s="4">
        <v>2</v>
      </c>
      <c r="C534" s="5">
        <v>44209</v>
      </c>
      <c r="D534" s="1">
        <v>44209</v>
      </c>
      <c r="E534" s="8" t="s">
        <v>23</v>
      </c>
      <c r="F534" t="s">
        <v>542</v>
      </c>
      <c r="G534" t="s">
        <v>17</v>
      </c>
      <c r="H534" t="s">
        <v>18</v>
      </c>
      <c r="I534">
        <v>2010</v>
      </c>
      <c r="K534" s="4">
        <v>450</v>
      </c>
      <c r="L534" s="3" t="s">
        <v>1446</v>
      </c>
      <c r="M534" s="4">
        <v>2021</v>
      </c>
      <c r="N534" s="4">
        <f>Table1[[#This Row],[Column33]]-Table1[[#This Row],[Year Founded]]</f>
        <v>11</v>
      </c>
      <c r="O534" s="3">
        <f t="shared" si="8"/>
        <v>0.45</v>
      </c>
      <c r="P534" s="9">
        <f>Table1[[#This Row],[Valuation in billions]]/Table1[[#This Row],[Funding in billion]]</f>
        <v>4.4444444444444446</v>
      </c>
      <c r="Q534" t="s">
        <v>1958</v>
      </c>
      <c r="R534" t="s">
        <v>2269</v>
      </c>
      <c r="S534" t="s">
        <v>1706</v>
      </c>
    </row>
    <row r="535" spans="1:19" x14ac:dyDescent="0.25">
      <c r="A535" t="s">
        <v>793</v>
      </c>
      <c r="B535" s="4">
        <v>2</v>
      </c>
      <c r="C535" s="5">
        <v>44567</v>
      </c>
      <c r="D535" s="1">
        <v>44567</v>
      </c>
      <c r="E535" s="8" t="s">
        <v>23</v>
      </c>
      <c r="F535" t="s">
        <v>35</v>
      </c>
      <c r="G535" t="s">
        <v>36</v>
      </c>
      <c r="H535" t="s">
        <v>28</v>
      </c>
      <c r="I535">
        <v>2016</v>
      </c>
      <c r="K535" s="4">
        <v>496</v>
      </c>
      <c r="L535" s="3" t="s">
        <v>1446</v>
      </c>
      <c r="M535" s="4">
        <v>2022</v>
      </c>
      <c r="N535" s="4">
        <f>Table1[[#This Row],[Column33]]-Table1[[#This Row],[Year Founded]]</f>
        <v>6</v>
      </c>
      <c r="O535" s="3">
        <f t="shared" si="8"/>
        <v>0.496</v>
      </c>
      <c r="P535" s="9">
        <f>Table1[[#This Row],[Valuation in billions]]/Table1[[#This Row],[Funding in billion]]</f>
        <v>4.032258064516129</v>
      </c>
      <c r="Q535" t="s">
        <v>1490</v>
      </c>
      <c r="R535" t="s">
        <v>2270</v>
      </c>
      <c r="S535" t="s">
        <v>2271</v>
      </c>
    </row>
    <row r="536" spans="1:19" x14ac:dyDescent="0.25">
      <c r="A536" t="s">
        <v>794</v>
      </c>
      <c r="B536" s="4">
        <v>2</v>
      </c>
      <c r="C536" s="5">
        <v>44322</v>
      </c>
      <c r="D536" s="1">
        <v>44322</v>
      </c>
      <c r="E536" s="8" t="s">
        <v>23</v>
      </c>
      <c r="F536" t="s">
        <v>190</v>
      </c>
      <c r="G536" t="s">
        <v>17</v>
      </c>
      <c r="H536" t="s">
        <v>18</v>
      </c>
      <c r="I536">
        <v>2017</v>
      </c>
      <c r="K536" s="4">
        <v>277</v>
      </c>
      <c r="L536" s="3" t="s">
        <v>1446</v>
      </c>
      <c r="M536" s="4">
        <v>2021</v>
      </c>
      <c r="N536" s="4">
        <f>Table1[[#This Row],[Column33]]-Table1[[#This Row],[Year Founded]]</f>
        <v>4</v>
      </c>
      <c r="O536" s="3">
        <f t="shared" si="8"/>
        <v>0.27700000000000002</v>
      </c>
      <c r="P536" s="9">
        <f>Table1[[#This Row],[Valuation in billions]]/Table1[[#This Row],[Funding in billion]]</f>
        <v>7.2202166064981945</v>
      </c>
      <c r="Q536" t="s">
        <v>2272</v>
      </c>
      <c r="R536" t="s">
        <v>1897</v>
      </c>
      <c r="S536" t="s">
        <v>1673</v>
      </c>
    </row>
    <row r="537" spans="1:19" x14ac:dyDescent="0.25">
      <c r="A537" t="s">
        <v>795</v>
      </c>
      <c r="B537" s="4">
        <v>2</v>
      </c>
      <c r="C537" s="5">
        <v>44630</v>
      </c>
      <c r="D537" s="1">
        <v>44630</v>
      </c>
      <c r="E537" s="8" t="s">
        <v>23</v>
      </c>
      <c r="F537" t="s">
        <v>209</v>
      </c>
      <c r="G537" t="s">
        <v>17</v>
      </c>
      <c r="H537" t="s">
        <v>18</v>
      </c>
      <c r="I537">
        <v>2015</v>
      </c>
      <c r="K537" s="4">
        <v>365</v>
      </c>
      <c r="L537" s="3" t="s">
        <v>1446</v>
      </c>
      <c r="M537" s="4">
        <v>2022</v>
      </c>
      <c r="N537" s="4">
        <f>Table1[[#This Row],[Column33]]-Table1[[#This Row],[Year Founded]]</f>
        <v>7</v>
      </c>
      <c r="O537" s="3">
        <f t="shared" si="8"/>
        <v>0.36499999999999999</v>
      </c>
      <c r="P537" s="9">
        <f>Table1[[#This Row],[Valuation in billions]]/Table1[[#This Row],[Funding in billion]]</f>
        <v>5.4794520547945202</v>
      </c>
      <c r="Q537" t="s">
        <v>403</v>
      </c>
      <c r="R537" t="s">
        <v>1897</v>
      </c>
      <c r="S537" t="s">
        <v>1555</v>
      </c>
    </row>
    <row r="538" spans="1:19" x14ac:dyDescent="0.25">
      <c r="A538" t="s">
        <v>796</v>
      </c>
      <c r="B538" s="4">
        <v>2</v>
      </c>
      <c r="C538" s="5">
        <v>44313</v>
      </c>
      <c r="D538" s="1">
        <v>44313</v>
      </c>
      <c r="E538" s="8" t="s">
        <v>20</v>
      </c>
      <c r="F538" t="s">
        <v>285</v>
      </c>
      <c r="G538" t="s">
        <v>54</v>
      </c>
      <c r="H538" t="s">
        <v>13</v>
      </c>
      <c r="I538">
        <v>2014</v>
      </c>
      <c r="K538" s="4">
        <v>371</v>
      </c>
      <c r="L538" s="3" t="s">
        <v>1446</v>
      </c>
      <c r="M538" s="4">
        <v>2021</v>
      </c>
      <c r="N538" s="4">
        <f>Table1[[#This Row],[Column33]]-Table1[[#This Row],[Year Founded]]</f>
        <v>7</v>
      </c>
      <c r="O538" s="3">
        <f t="shared" si="8"/>
        <v>0.371</v>
      </c>
      <c r="P538" s="9">
        <f>Table1[[#This Row],[Valuation in billions]]/Table1[[#This Row],[Funding in billion]]</f>
        <v>5.3908355795148246</v>
      </c>
      <c r="Q538" t="s">
        <v>2273</v>
      </c>
      <c r="R538" t="s">
        <v>1586</v>
      </c>
      <c r="S538" t="s">
        <v>1800</v>
      </c>
    </row>
    <row r="539" spans="1:19" x14ac:dyDescent="0.25">
      <c r="A539" t="s">
        <v>797</v>
      </c>
      <c r="B539" s="4">
        <v>2</v>
      </c>
      <c r="C539" s="5">
        <v>44546</v>
      </c>
      <c r="D539" s="1">
        <v>44546</v>
      </c>
      <c r="E539" s="8" t="s">
        <v>30</v>
      </c>
      <c r="F539" t="s">
        <v>73</v>
      </c>
      <c r="G539" t="s">
        <v>17</v>
      </c>
      <c r="H539" t="s">
        <v>18</v>
      </c>
      <c r="I539">
        <v>2012</v>
      </c>
      <c r="K539" s="4">
        <v>487</v>
      </c>
      <c r="L539" s="3" t="s">
        <v>1446</v>
      </c>
      <c r="M539" s="4">
        <v>2021</v>
      </c>
      <c r="N539" s="4">
        <f>Table1[[#This Row],[Column33]]-Table1[[#This Row],[Year Founded]]</f>
        <v>9</v>
      </c>
      <c r="O539" s="3">
        <f t="shared" si="8"/>
        <v>0.48699999999999999</v>
      </c>
      <c r="P539" s="9">
        <f>Table1[[#This Row],[Valuation in billions]]/Table1[[#This Row],[Funding in billion]]</f>
        <v>4.1067761806981524</v>
      </c>
      <c r="Q539" t="s">
        <v>2274</v>
      </c>
      <c r="R539" t="s">
        <v>2275</v>
      </c>
      <c r="S539" t="s">
        <v>1605</v>
      </c>
    </row>
    <row r="540" spans="1:19" x14ac:dyDescent="0.25">
      <c r="A540" t="s">
        <v>798</v>
      </c>
      <c r="B540" s="4">
        <v>2</v>
      </c>
      <c r="C540" s="5">
        <v>44263</v>
      </c>
      <c r="D540" s="1">
        <v>44263</v>
      </c>
      <c r="E540" s="8" t="s">
        <v>23</v>
      </c>
      <c r="F540" t="s">
        <v>35</v>
      </c>
      <c r="G540" t="s">
        <v>36</v>
      </c>
      <c r="H540" t="s">
        <v>28</v>
      </c>
      <c r="I540">
        <v>2014</v>
      </c>
      <c r="K540" s="4">
        <v>791</v>
      </c>
      <c r="L540" s="3" t="s">
        <v>1446</v>
      </c>
      <c r="M540" s="4">
        <v>2021</v>
      </c>
      <c r="N540" s="4">
        <f>Table1[[#This Row],[Column33]]-Table1[[#This Row],[Year Founded]]</f>
        <v>7</v>
      </c>
      <c r="O540" s="3">
        <f t="shared" si="8"/>
        <v>0.79100000000000004</v>
      </c>
      <c r="P540" s="9">
        <f>Table1[[#This Row],[Valuation in billions]]/Table1[[#This Row],[Funding in billion]]</f>
        <v>2.5284450063211126</v>
      </c>
      <c r="Q540" t="s">
        <v>2276</v>
      </c>
      <c r="R540" t="s">
        <v>2277</v>
      </c>
      <c r="S540" t="s">
        <v>2141</v>
      </c>
    </row>
    <row r="541" spans="1:19" x14ac:dyDescent="0.25">
      <c r="A541" t="s">
        <v>799</v>
      </c>
      <c r="B541" s="4">
        <v>2</v>
      </c>
      <c r="C541" s="5">
        <v>44571</v>
      </c>
      <c r="D541" s="1">
        <v>44571</v>
      </c>
      <c r="E541" s="8" t="s">
        <v>20</v>
      </c>
      <c r="F541" t="s">
        <v>206</v>
      </c>
      <c r="G541" t="s">
        <v>207</v>
      </c>
      <c r="H541" t="s">
        <v>28</v>
      </c>
      <c r="I541">
        <v>2019</v>
      </c>
      <c r="K541" s="4">
        <v>422</v>
      </c>
      <c r="L541" s="3" t="s">
        <v>1446</v>
      </c>
      <c r="M541" s="4">
        <v>2022</v>
      </c>
      <c r="N541" s="4">
        <f>Table1[[#This Row],[Column33]]-Table1[[#This Row],[Year Founded]]</f>
        <v>3</v>
      </c>
      <c r="O541" s="3">
        <f t="shared" si="8"/>
        <v>0.42199999999999999</v>
      </c>
      <c r="P541" s="9">
        <f>Table1[[#This Row],[Valuation in billions]]/Table1[[#This Row],[Funding in billion]]</f>
        <v>4.7393364928909953</v>
      </c>
      <c r="Q541" t="s">
        <v>1670</v>
      </c>
      <c r="R541" t="s">
        <v>2278</v>
      </c>
      <c r="S541" t="s">
        <v>2218</v>
      </c>
    </row>
    <row r="542" spans="1:19" x14ac:dyDescent="0.25">
      <c r="A542" t="s">
        <v>800</v>
      </c>
      <c r="B542" s="4">
        <v>2</v>
      </c>
      <c r="C542" s="5">
        <v>43453</v>
      </c>
      <c r="D542" s="1">
        <v>43453</v>
      </c>
      <c r="E542" s="8" t="s">
        <v>10</v>
      </c>
      <c r="F542" t="s">
        <v>11</v>
      </c>
      <c r="G542" t="s">
        <v>12</v>
      </c>
      <c r="H542" t="s">
        <v>13</v>
      </c>
      <c r="I542">
        <v>2015</v>
      </c>
      <c r="K542" s="4">
        <v>1</v>
      </c>
      <c r="L542" s="3" t="s">
        <v>1445</v>
      </c>
      <c r="M542" s="4">
        <v>2018</v>
      </c>
      <c r="N542" s="4">
        <f>Table1[[#This Row],[Column33]]-Table1[[#This Row],[Year Founded]]</f>
        <v>3</v>
      </c>
      <c r="O542" s="3">
        <f t="shared" si="8"/>
        <v>1</v>
      </c>
      <c r="P542" s="9">
        <f>Table1[[#This Row],[Valuation in billions]]/Table1[[#This Row],[Funding in billion]]</f>
        <v>2</v>
      </c>
      <c r="Q542" t="s">
        <v>1448</v>
      </c>
      <c r="R542" t="s">
        <v>2279</v>
      </c>
      <c r="S542" t="s">
        <v>2280</v>
      </c>
    </row>
    <row r="543" spans="1:19" x14ac:dyDescent="0.25">
      <c r="A543" t="s">
        <v>801</v>
      </c>
      <c r="B543" s="4">
        <v>2</v>
      </c>
      <c r="C543" s="5">
        <v>44462</v>
      </c>
      <c r="D543" s="1">
        <v>44462</v>
      </c>
      <c r="E543" s="8" t="s">
        <v>10</v>
      </c>
      <c r="F543" t="s">
        <v>298</v>
      </c>
      <c r="G543" t="s">
        <v>298</v>
      </c>
      <c r="H543" t="s">
        <v>13</v>
      </c>
      <c r="I543">
        <v>2016</v>
      </c>
      <c r="K543" s="4">
        <v>536</v>
      </c>
      <c r="L543" s="3" t="s">
        <v>1446</v>
      </c>
      <c r="M543" s="4">
        <v>2021</v>
      </c>
      <c r="N543" s="4">
        <f>Table1[[#This Row],[Column33]]-Table1[[#This Row],[Year Founded]]</f>
        <v>5</v>
      </c>
      <c r="O543" s="3">
        <f t="shared" si="8"/>
        <v>0.53600000000000003</v>
      </c>
      <c r="P543" s="9">
        <f>Table1[[#This Row],[Valuation in billions]]/Table1[[#This Row],[Funding in billion]]</f>
        <v>3.7313432835820892</v>
      </c>
      <c r="Q543" t="s">
        <v>2281</v>
      </c>
      <c r="R543" t="s">
        <v>2282</v>
      </c>
      <c r="S543" t="s">
        <v>1488</v>
      </c>
    </row>
    <row r="544" spans="1:19" x14ac:dyDescent="0.25">
      <c r="A544" t="s">
        <v>802</v>
      </c>
      <c r="B544" s="4">
        <v>2</v>
      </c>
      <c r="C544" s="5">
        <v>44487</v>
      </c>
      <c r="D544" s="1">
        <v>44487</v>
      </c>
      <c r="E544" s="8" t="s">
        <v>30</v>
      </c>
      <c r="F544" t="s">
        <v>298</v>
      </c>
      <c r="G544" t="s">
        <v>218</v>
      </c>
      <c r="H544" t="s">
        <v>28</v>
      </c>
      <c r="I544">
        <v>2016</v>
      </c>
      <c r="K544" s="4">
        <v>210</v>
      </c>
      <c r="L544" s="3" t="s">
        <v>1446</v>
      </c>
      <c r="M544" s="4">
        <v>2021</v>
      </c>
      <c r="N544" s="4">
        <f>Table1[[#This Row],[Column33]]-Table1[[#This Row],[Year Founded]]</f>
        <v>5</v>
      </c>
      <c r="O544" s="3">
        <f t="shared" si="8"/>
        <v>0.21</v>
      </c>
      <c r="P544" s="9">
        <f>Table1[[#This Row],[Valuation in billions]]/Table1[[#This Row],[Funding in billion]]</f>
        <v>9.5238095238095237</v>
      </c>
      <c r="Q544" t="s">
        <v>1459</v>
      </c>
      <c r="R544" t="s">
        <v>1871</v>
      </c>
      <c r="S544" t="s">
        <v>1590</v>
      </c>
    </row>
    <row r="545" spans="1:19" x14ac:dyDescent="0.25">
      <c r="A545" t="s">
        <v>803</v>
      </c>
      <c r="B545" s="4">
        <v>2</v>
      </c>
      <c r="C545" s="5">
        <v>44607</v>
      </c>
      <c r="D545" s="1">
        <v>44607</v>
      </c>
      <c r="E545" s="8" t="s">
        <v>20</v>
      </c>
      <c r="F545" t="s">
        <v>298</v>
      </c>
      <c r="G545" t="s">
        <v>57</v>
      </c>
      <c r="H545" t="s">
        <v>13</v>
      </c>
      <c r="I545">
        <v>2014</v>
      </c>
      <c r="K545" s="4">
        <v>438</v>
      </c>
      <c r="L545" s="3" t="s">
        <v>1446</v>
      </c>
      <c r="M545" s="4">
        <v>2022</v>
      </c>
      <c r="N545" s="4">
        <f>Table1[[#This Row],[Column33]]-Table1[[#This Row],[Year Founded]]</f>
        <v>8</v>
      </c>
      <c r="O545" s="3">
        <f t="shared" si="8"/>
        <v>0.438</v>
      </c>
      <c r="P545" s="9">
        <f>Table1[[#This Row],[Valuation in billions]]/Table1[[#This Row],[Funding in billion]]</f>
        <v>4.5662100456621006</v>
      </c>
      <c r="Q545" t="s">
        <v>2283</v>
      </c>
      <c r="R545" t="s">
        <v>1494</v>
      </c>
      <c r="S545" t="s">
        <v>2284</v>
      </c>
    </row>
    <row r="546" spans="1:19" x14ac:dyDescent="0.25">
      <c r="A546" t="s">
        <v>804</v>
      </c>
      <c r="B546" s="4">
        <v>2</v>
      </c>
      <c r="C546" s="5">
        <v>43977</v>
      </c>
      <c r="D546" s="1">
        <v>43977</v>
      </c>
      <c r="E546" s="8" t="s">
        <v>15</v>
      </c>
      <c r="F546" t="s">
        <v>805</v>
      </c>
      <c r="G546" t="s">
        <v>17</v>
      </c>
      <c r="H546" t="s">
        <v>18</v>
      </c>
      <c r="I546">
        <v>2012</v>
      </c>
      <c r="K546" s="4">
        <v>640</v>
      </c>
      <c r="L546" s="3" t="s">
        <v>1446</v>
      </c>
      <c r="M546" s="4">
        <v>2020</v>
      </c>
      <c r="N546" s="4">
        <f>Table1[[#This Row],[Column33]]-Table1[[#This Row],[Year Founded]]</f>
        <v>8</v>
      </c>
      <c r="O546" s="3">
        <f t="shared" si="8"/>
        <v>0.64</v>
      </c>
      <c r="P546" s="9">
        <f>Table1[[#This Row],[Valuation in billions]]/Table1[[#This Row],[Funding in billion]]</f>
        <v>3.125</v>
      </c>
      <c r="Q546" t="s">
        <v>1790</v>
      </c>
      <c r="R546" t="s">
        <v>2285</v>
      </c>
      <c r="S546" t="s">
        <v>1478</v>
      </c>
    </row>
    <row r="547" spans="1:19" x14ac:dyDescent="0.25">
      <c r="A547" t="s">
        <v>806</v>
      </c>
      <c r="B547" s="4">
        <v>2</v>
      </c>
      <c r="C547" s="5">
        <v>43851</v>
      </c>
      <c r="D547" s="1">
        <v>43851</v>
      </c>
      <c r="E547" s="8" t="s">
        <v>143</v>
      </c>
      <c r="F547" t="s">
        <v>24</v>
      </c>
      <c r="G547" t="s">
        <v>17</v>
      </c>
      <c r="H547" t="s">
        <v>18</v>
      </c>
      <c r="I547">
        <v>2011</v>
      </c>
      <c r="K547" s="4">
        <v>293</v>
      </c>
      <c r="L547" s="3" t="s">
        <v>1446</v>
      </c>
      <c r="M547" s="4">
        <v>2020</v>
      </c>
      <c r="N547" s="4">
        <f>Table1[[#This Row],[Column33]]-Table1[[#This Row],[Year Founded]]</f>
        <v>9</v>
      </c>
      <c r="O547" s="3">
        <f t="shared" si="8"/>
        <v>0.29299999999999998</v>
      </c>
      <c r="P547" s="9">
        <f>Table1[[#This Row],[Valuation in billions]]/Table1[[#This Row],[Funding in billion]]</f>
        <v>6.8259385665529013</v>
      </c>
      <c r="Q547" t="s">
        <v>2286</v>
      </c>
      <c r="R547" t="s">
        <v>1931</v>
      </c>
      <c r="S547" t="s">
        <v>2287</v>
      </c>
    </row>
    <row r="548" spans="1:19" x14ac:dyDescent="0.25">
      <c r="A548" t="s">
        <v>807</v>
      </c>
      <c r="B548" s="4">
        <v>2</v>
      </c>
      <c r="C548" s="5">
        <v>41260</v>
      </c>
      <c r="D548" s="1">
        <v>41260</v>
      </c>
      <c r="E548" s="8" t="s">
        <v>10</v>
      </c>
      <c r="F548" t="s">
        <v>164</v>
      </c>
      <c r="G548" t="s">
        <v>17</v>
      </c>
      <c r="H548" t="s">
        <v>18</v>
      </c>
      <c r="I548">
        <v>2012</v>
      </c>
      <c r="K548" s="4">
        <v>658</v>
      </c>
      <c r="L548" s="3" t="s">
        <v>1446</v>
      </c>
      <c r="M548" s="4">
        <v>2012</v>
      </c>
      <c r="N548" s="4">
        <f>Table1[[#This Row],[Column33]]-Table1[[#This Row],[Year Founded]]</f>
        <v>0</v>
      </c>
      <c r="O548" s="3">
        <f t="shared" si="8"/>
        <v>0.65800000000000003</v>
      </c>
      <c r="P548" s="9">
        <f>Table1[[#This Row],[Valuation in billions]]/Table1[[#This Row],[Funding in billion]]</f>
        <v>3.0395136778115499</v>
      </c>
      <c r="Q548" t="s">
        <v>2288</v>
      </c>
      <c r="R548" t="s">
        <v>2289</v>
      </c>
      <c r="S548" t="s">
        <v>2290</v>
      </c>
    </row>
    <row r="549" spans="1:19" x14ac:dyDescent="0.25">
      <c r="A549" t="s">
        <v>808</v>
      </c>
      <c r="B549" s="4">
        <v>2</v>
      </c>
      <c r="C549" s="5">
        <v>44447</v>
      </c>
      <c r="D549" s="1">
        <v>44447</v>
      </c>
      <c r="E549" s="8" t="s">
        <v>30</v>
      </c>
      <c r="F549" t="s">
        <v>150</v>
      </c>
      <c r="G549" t="s">
        <v>17</v>
      </c>
      <c r="H549" t="s">
        <v>18</v>
      </c>
      <c r="I549">
        <v>2014</v>
      </c>
      <c r="K549" s="4">
        <v>341</v>
      </c>
      <c r="L549" s="3" t="s">
        <v>1446</v>
      </c>
      <c r="M549" s="4">
        <v>2021</v>
      </c>
      <c r="N549" s="4">
        <f>Table1[[#This Row],[Column33]]-Table1[[#This Row],[Year Founded]]</f>
        <v>7</v>
      </c>
      <c r="O549" s="3">
        <f t="shared" si="8"/>
        <v>0.34100000000000003</v>
      </c>
      <c r="P549" s="9">
        <f>Table1[[#This Row],[Valuation in billions]]/Table1[[#This Row],[Funding in billion]]</f>
        <v>5.8651026392961869</v>
      </c>
      <c r="Q549" t="s">
        <v>2291</v>
      </c>
      <c r="R549" t="s">
        <v>1938</v>
      </c>
      <c r="S549" t="s">
        <v>1524</v>
      </c>
    </row>
    <row r="550" spans="1:19" x14ac:dyDescent="0.25">
      <c r="A550" t="s">
        <v>809</v>
      </c>
      <c r="B550" s="4">
        <v>2</v>
      </c>
      <c r="C550" s="5">
        <v>42263</v>
      </c>
      <c r="D550" s="1">
        <v>42263</v>
      </c>
      <c r="E550" s="8" t="s">
        <v>93</v>
      </c>
      <c r="F550" t="s">
        <v>206</v>
      </c>
      <c r="G550" t="s">
        <v>207</v>
      </c>
      <c r="H550" t="s">
        <v>28</v>
      </c>
      <c r="I550">
        <v>2006</v>
      </c>
      <c r="K550" s="4">
        <v>449</v>
      </c>
      <c r="L550" s="3" t="s">
        <v>1446</v>
      </c>
      <c r="M550" s="4">
        <v>2015</v>
      </c>
      <c r="N550" s="4">
        <f>Table1[[#This Row],[Column33]]-Table1[[#This Row],[Year Founded]]</f>
        <v>9</v>
      </c>
      <c r="O550" s="3">
        <f t="shared" si="8"/>
        <v>0.44900000000000001</v>
      </c>
      <c r="P550" s="9">
        <f>Table1[[#This Row],[Valuation in billions]]/Table1[[#This Row],[Funding in billion]]</f>
        <v>4.4543429844097995</v>
      </c>
      <c r="Q550" t="s">
        <v>1602</v>
      </c>
      <c r="R550" t="s">
        <v>1509</v>
      </c>
      <c r="S550" t="s">
        <v>2292</v>
      </c>
    </row>
    <row r="551" spans="1:19" x14ac:dyDescent="0.25">
      <c r="A551" t="s">
        <v>810</v>
      </c>
      <c r="B551" s="4">
        <v>2</v>
      </c>
      <c r="C551" s="5">
        <v>44461</v>
      </c>
      <c r="D551" s="1">
        <v>44461</v>
      </c>
      <c r="E551" s="8" t="s">
        <v>10</v>
      </c>
      <c r="F551" t="s">
        <v>59</v>
      </c>
      <c r="G551" t="s">
        <v>12</v>
      </c>
      <c r="H551" t="s">
        <v>13</v>
      </c>
      <c r="I551">
        <v>2016</v>
      </c>
      <c r="K551" s="4">
        <v>115</v>
      </c>
      <c r="L551" s="3" t="s">
        <v>1446</v>
      </c>
      <c r="M551" s="4">
        <v>2021</v>
      </c>
      <c r="N551" s="4">
        <f>Table1[[#This Row],[Column33]]-Table1[[#This Row],[Year Founded]]</f>
        <v>5</v>
      </c>
      <c r="O551" s="3">
        <f t="shared" si="8"/>
        <v>0.115</v>
      </c>
      <c r="P551" s="9">
        <f>Table1[[#This Row],[Valuation in billions]]/Table1[[#This Row],[Funding in billion]]</f>
        <v>17.391304347826086</v>
      </c>
      <c r="Q551" t="s">
        <v>2293</v>
      </c>
      <c r="R551" t="s">
        <v>2294</v>
      </c>
      <c r="S551" t="s">
        <v>2295</v>
      </c>
    </row>
    <row r="552" spans="1:19" x14ac:dyDescent="0.25">
      <c r="A552" t="s">
        <v>811</v>
      </c>
      <c r="B552" s="4">
        <v>2</v>
      </c>
      <c r="C552" s="5">
        <v>44365</v>
      </c>
      <c r="D552" s="1">
        <v>44365</v>
      </c>
      <c r="E552" s="8" t="s">
        <v>23</v>
      </c>
      <c r="F552" t="s">
        <v>201</v>
      </c>
      <c r="G552" t="s">
        <v>202</v>
      </c>
      <c r="H552" t="s">
        <v>28</v>
      </c>
      <c r="I552">
        <v>2013</v>
      </c>
      <c r="K552" s="4">
        <v>281</v>
      </c>
      <c r="L552" s="3" t="s">
        <v>1446</v>
      </c>
      <c r="M552" s="4">
        <v>2021</v>
      </c>
      <c r="N552" s="4">
        <f>Table1[[#This Row],[Column33]]-Table1[[#This Row],[Year Founded]]</f>
        <v>8</v>
      </c>
      <c r="O552" s="3">
        <f t="shared" si="8"/>
        <v>0.28100000000000003</v>
      </c>
      <c r="P552" s="9">
        <f>Table1[[#This Row],[Valuation in billions]]/Table1[[#This Row],[Funding in billion]]</f>
        <v>7.1174377224199281</v>
      </c>
      <c r="Q552" t="s">
        <v>812</v>
      </c>
    </row>
    <row r="553" spans="1:19" x14ac:dyDescent="0.25">
      <c r="A553" t="s">
        <v>813</v>
      </c>
      <c r="B553" s="4">
        <v>2</v>
      </c>
      <c r="C553" s="5">
        <v>43502</v>
      </c>
      <c r="D553" s="1">
        <v>43502</v>
      </c>
      <c r="E553" s="8" t="s">
        <v>40</v>
      </c>
      <c r="F553" t="s">
        <v>24</v>
      </c>
      <c r="G553" t="s">
        <v>17</v>
      </c>
      <c r="H553" t="s">
        <v>18</v>
      </c>
      <c r="I553">
        <v>2012</v>
      </c>
      <c r="K553" s="4">
        <v>218</v>
      </c>
      <c r="L553" s="3" t="s">
        <v>1446</v>
      </c>
      <c r="M553" s="4">
        <v>2019</v>
      </c>
      <c r="N553" s="4">
        <f>Table1[[#This Row],[Column33]]-Table1[[#This Row],[Year Founded]]</f>
        <v>7</v>
      </c>
      <c r="O553" s="3">
        <f t="shared" si="8"/>
        <v>0.218</v>
      </c>
      <c r="P553" s="9">
        <f>Table1[[#This Row],[Valuation in billions]]/Table1[[#This Row],[Funding in billion]]</f>
        <v>9.1743119266055047</v>
      </c>
      <c r="Q553" t="s">
        <v>1859</v>
      </c>
      <c r="R553" t="s">
        <v>1599</v>
      </c>
      <c r="S553" t="s">
        <v>1513</v>
      </c>
    </row>
    <row r="554" spans="1:19" x14ac:dyDescent="0.25">
      <c r="A554" t="s">
        <v>814</v>
      </c>
      <c r="B554" s="4">
        <v>2</v>
      </c>
      <c r="C554" s="5">
        <v>44347</v>
      </c>
      <c r="D554" s="1">
        <v>44347</v>
      </c>
      <c r="E554" s="8" t="s">
        <v>23</v>
      </c>
      <c r="F554" t="s">
        <v>24</v>
      </c>
      <c r="G554" t="s">
        <v>17</v>
      </c>
      <c r="H554" t="s">
        <v>18</v>
      </c>
      <c r="I554">
        <v>2017</v>
      </c>
      <c r="K554" s="4">
        <v>302</v>
      </c>
      <c r="L554" s="3" t="s">
        <v>1446</v>
      </c>
      <c r="M554" s="4">
        <v>2021</v>
      </c>
      <c r="N554" s="4">
        <f>Table1[[#This Row],[Column33]]-Table1[[#This Row],[Year Founded]]</f>
        <v>4</v>
      </c>
      <c r="O554" s="3">
        <f t="shared" si="8"/>
        <v>0.30199999999999999</v>
      </c>
      <c r="P554" s="9">
        <f>Table1[[#This Row],[Valuation in billions]]/Table1[[#This Row],[Funding in billion]]</f>
        <v>6.6225165562913908</v>
      </c>
      <c r="Q554" t="s">
        <v>2296</v>
      </c>
      <c r="R554" t="s">
        <v>2297</v>
      </c>
      <c r="S554" t="s">
        <v>2185</v>
      </c>
    </row>
    <row r="555" spans="1:19" x14ac:dyDescent="0.25">
      <c r="A555" t="s">
        <v>815</v>
      </c>
      <c r="B555" s="4">
        <v>2</v>
      </c>
      <c r="C555" s="5">
        <v>44306</v>
      </c>
      <c r="D555" s="1">
        <v>44306</v>
      </c>
      <c r="E555" s="8" t="s">
        <v>23</v>
      </c>
      <c r="F555" t="s">
        <v>184</v>
      </c>
      <c r="G555" t="s">
        <v>154</v>
      </c>
      <c r="H555" t="s">
        <v>18</v>
      </c>
      <c r="I555">
        <v>2015</v>
      </c>
      <c r="K555" s="4">
        <v>433</v>
      </c>
      <c r="L555" s="3" t="s">
        <v>1446</v>
      </c>
      <c r="M555" s="4">
        <v>2021</v>
      </c>
      <c r="N555" s="4">
        <f>Table1[[#This Row],[Column33]]-Table1[[#This Row],[Year Founded]]</f>
        <v>6</v>
      </c>
      <c r="O555" s="3">
        <f t="shared" si="8"/>
        <v>0.433</v>
      </c>
      <c r="P555" s="9">
        <f>Table1[[#This Row],[Valuation in billions]]/Table1[[#This Row],[Funding in billion]]</f>
        <v>4.6189376443418011</v>
      </c>
      <c r="Q555" t="s">
        <v>2298</v>
      </c>
      <c r="R555" t="s">
        <v>2299</v>
      </c>
      <c r="S555" t="s">
        <v>2144</v>
      </c>
    </row>
    <row r="556" spans="1:19" x14ac:dyDescent="0.25">
      <c r="A556" t="s">
        <v>816</v>
      </c>
      <c r="B556" s="4">
        <v>2</v>
      </c>
      <c r="C556" s="5">
        <v>44497</v>
      </c>
      <c r="D556" s="1">
        <v>44497</v>
      </c>
      <c r="E556" s="8" t="s">
        <v>43</v>
      </c>
      <c r="F556" t="s">
        <v>817</v>
      </c>
      <c r="G556" t="s">
        <v>17</v>
      </c>
      <c r="H556" t="s">
        <v>18</v>
      </c>
      <c r="I556">
        <v>2021</v>
      </c>
      <c r="K556" s="4">
        <v>300</v>
      </c>
      <c r="L556" s="3" t="s">
        <v>1446</v>
      </c>
      <c r="M556" s="4">
        <v>2021</v>
      </c>
      <c r="N556" s="4">
        <f>Table1[[#This Row],[Column33]]-Table1[[#This Row],[Year Founded]]</f>
        <v>0</v>
      </c>
      <c r="O556" s="3">
        <f t="shared" si="8"/>
        <v>0.3</v>
      </c>
      <c r="P556" s="9">
        <f>Table1[[#This Row],[Valuation in billions]]/Table1[[#This Row],[Funding in billion]]</f>
        <v>6.666666666666667</v>
      </c>
      <c r="Q556" t="s">
        <v>1504</v>
      </c>
      <c r="R556" t="s">
        <v>2300</v>
      </c>
      <c r="S556" t="s">
        <v>2301</v>
      </c>
    </row>
    <row r="557" spans="1:19" x14ac:dyDescent="0.25">
      <c r="A557" t="s">
        <v>818</v>
      </c>
      <c r="B557" s="4">
        <v>2</v>
      </c>
      <c r="C557" s="5">
        <v>44357</v>
      </c>
      <c r="D557" s="1">
        <v>44357</v>
      </c>
      <c r="E557" s="8" t="s">
        <v>23</v>
      </c>
      <c r="F557" t="s">
        <v>751</v>
      </c>
      <c r="G557" t="s">
        <v>138</v>
      </c>
      <c r="H557" t="s">
        <v>18</v>
      </c>
      <c r="I557">
        <v>2012</v>
      </c>
      <c r="K557" s="4">
        <v>381</v>
      </c>
      <c r="L557" s="3" t="s">
        <v>1446</v>
      </c>
      <c r="M557" s="4">
        <v>2021</v>
      </c>
      <c r="N557" s="4">
        <f>Table1[[#This Row],[Column33]]-Table1[[#This Row],[Year Founded]]</f>
        <v>9</v>
      </c>
      <c r="O557" s="3">
        <f t="shared" si="8"/>
        <v>0.38100000000000001</v>
      </c>
      <c r="P557" s="9">
        <f>Table1[[#This Row],[Valuation in billions]]/Table1[[#This Row],[Funding in billion]]</f>
        <v>5.2493438320209975</v>
      </c>
      <c r="Q557" t="s">
        <v>2302</v>
      </c>
      <c r="R557" t="s">
        <v>1461</v>
      </c>
      <c r="S557" t="s">
        <v>1587</v>
      </c>
    </row>
    <row r="558" spans="1:19" x14ac:dyDescent="0.25">
      <c r="A558" t="s">
        <v>819</v>
      </c>
      <c r="B558" s="4">
        <v>2</v>
      </c>
      <c r="C558" s="5">
        <v>44607</v>
      </c>
      <c r="D558" s="1">
        <v>44607</v>
      </c>
      <c r="E558" s="8" t="s">
        <v>30</v>
      </c>
      <c r="F558" t="s">
        <v>150</v>
      </c>
      <c r="G558" t="s">
        <v>17</v>
      </c>
      <c r="H558" t="s">
        <v>18</v>
      </c>
      <c r="I558">
        <v>2011</v>
      </c>
      <c r="K558" s="4">
        <v>100</v>
      </c>
      <c r="L558" s="3" t="s">
        <v>1446</v>
      </c>
      <c r="M558" s="4">
        <v>2022</v>
      </c>
      <c r="N558" s="4">
        <f>Table1[[#This Row],[Column33]]-Table1[[#This Row],[Year Founded]]</f>
        <v>11</v>
      </c>
      <c r="O558" s="3">
        <f t="shared" si="8"/>
        <v>0.1</v>
      </c>
      <c r="P558" s="9">
        <f>Table1[[#This Row],[Valuation in billions]]/Table1[[#This Row],[Funding in billion]]</f>
        <v>20</v>
      </c>
      <c r="Q558" t="s">
        <v>833</v>
      </c>
      <c r="R558" t="s">
        <v>1854</v>
      </c>
    </row>
    <row r="559" spans="1:19" x14ac:dyDescent="0.25">
      <c r="A559" t="s">
        <v>820</v>
      </c>
      <c r="B559" s="4">
        <v>2</v>
      </c>
      <c r="C559" s="5">
        <v>44522</v>
      </c>
      <c r="D559" s="1">
        <v>44522</v>
      </c>
      <c r="E559" s="8" t="s">
        <v>38</v>
      </c>
      <c r="F559" t="s">
        <v>24</v>
      </c>
      <c r="G559" t="s">
        <v>17</v>
      </c>
      <c r="H559" t="s">
        <v>18</v>
      </c>
      <c r="I559">
        <v>2017</v>
      </c>
      <c r="K559" s="4">
        <v>456</v>
      </c>
      <c r="L559" s="3" t="s">
        <v>1446</v>
      </c>
      <c r="M559" s="4">
        <v>2021</v>
      </c>
      <c r="N559" s="4">
        <f>Table1[[#This Row],[Column33]]-Table1[[#This Row],[Year Founded]]</f>
        <v>4</v>
      </c>
      <c r="O559" s="3">
        <f t="shared" si="8"/>
        <v>0.45600000000000002</v>
      </c>
      <c r="P559" s="9">
        <f>Table1[[#This Row],[Valuation in billions]]/Table1[[#This Row],[Funding in billion]]</f>
        <v>4.3859649122807012</v>
      </c>
      <c r="Q559" t="s">
        <v>2251</v>
      </c>
      <c r="R559" t="s">
        <v>2303</v>
      </c>
      <c r="S559" t="s">
        <v>2304</v>
      </c>
    </row>
    <row r="560" spans="1:19" x14ac:dyDescent="0.25">
      <c r="A560" t="s">
        <v>821</v>
      </c>
      <c r="B560" s="4">
        <v>2</v>
      </c>
      <c r="C560" s="5">
        <v>44421</v>
      </c>
      <c r="D560" s="1">
        <v>44421</v>
      </c>
      <c r="E560" s="8" t="s">
        <v>23</v>
      </c>
      <c r="F560" t="s">
        <v>24</v>
      </c>
      <c r="G560" t="s">
        <v>17</v>
      </c>
      <c r="H560" t="s">
        <v>18</v>
      </c>
      <c r="I560">
        <v>2017</v>
      </c>
      <c r="K560" s="4">
        <v>370</v>
      </c>
      <c r="L560" s="3" t="s">
        <v>1446</v>
      </c>
      <c r="M560" s="4">
        <v>2021</v>
      </c>
      <c r="N560" s="4">
        <f>Table1[[#This Row],[Column33]]-Table1[[#This Row],[Year Founded]]</f>
        <v>4</v>
      </c>
      <c r="O560" s="3">
        <f t="shared" si="8"/>
        <v>0.37</v>
      </c>
      <c r="P560" s="9">
        <f>Table1[[#This Row],[Valuation in billions]]/Table1[[#This Row],[Funding in billion]]</f>
        <v>5.4054054054054053</v>
      </c>
      <c r="Q560" t="s">
        <v>1468</v>
      </c>
      <c r="R560" t="s">
        <v>2305</v>
      </c>
      <c r="S560" t="s">
        <v>2306</v>
      </c>
    </row>
    <row r="561" spans="1:19" x14ac:dyDescent="0.25">
      <c r="A561" t="s">
        <v>822</v>
      </c>
      <c r="B561" s="4">
        <v>2</v>
      </c>
      <c r="C561" s="5">
        <v>44202</v>
      </c>
      <c r="D561" s="1">
        <v>44202</v>
      </c>
      <c r="E561" s="8" t="s">
        <v>43</v>
      </c>
      <c r="F561" t="s">
        <v>150</v>
      </c>
      <c r="G561" t="s">
        <v>17</v>
      </c>
      <c r="H561" t="s">
        <v>18</v>
      </c>
      <c r="I561">
        <v>2015</v>
      </c>
      <c r="K561" s="4">
        <v>410</v>
      </c>
      <c r="L561" s="3" t="s">
        <v>1446</v>
      </c>
      <c r="M561" s="4">
        <v>2021</v>
      </c>
      <c r="N561" s="4">
        <f>Table1[[#This Row],[Column33]]-Table1[[#This Row],[Year Founded]]</f>
        <v>6</v>
      </c>
      <c r="O561" s="3">
        <f t="shared" si="8"/>
        <v>0.41</v>
      </c>
      <c r="P561" s="9">
        <f>Table1[[#This Row],[Valuation in billions]]/Table1[[#This Row],[Funding in billion]]</f>
        <v>4.8780487804878048</v>
      </c>
      <c r="Q561" t="s">
        <v>1504</v>
      </c>
      <c r="R561" t="s">
        <v>1667</v>
      </c>
      <c r="S561" t="s">
        <v>1542</v>
      </c>
    </row>
    <row r="562" spans="1:19" x14ac:dyDescent="0.25">
      <c r="A562" t="s">
        <v>823</v>
      </c>
      <c r="B562" s="4">
        <v>2</v>
      </c>
      <c r="C562" s="5">
        <v>43636</v>
      </c>
      <c r="D562" s="1">
        <v>43636</v>
      </c>
      <c r="E562" s="8" t="s">
        <v>43</v>
      </c>
      <c r="F562" t="s">
        <v>331</v>
      </c>
      <c r="G562" t="s">
        <v>17</v>
      </c>
      <c r="H562" t="s">
        <v>18</v>
      </c>
      <c r="I562">
        <v>2007</v>
      </c>
      <c r="K562" s="4">
        <v>475</v>
      </c>
      <c r="L562" s="3" t="s">
        <v>1446</v>
      </c>
      <c r="M562" s="4">
        <v>2019</v>
      </c>
      <c r="N562" s="4">
        <f>Table1[[#This Row],[Column33]]-Table1[[#This Row],[Year Founded]]</f>
        <v>12</v>
      </c>
      <c r="O562" s="3">
        <f t="shared" si="8"/>
        <v>0.47499999999999998</v>
      </c>
      <c r="P562" s="9">
        <f>Table1[[#This Row],[Valuation in billions]]/Table1[[#This Row],[Funding in billion]]</f>
        <v>4.2105263157894735</v>
      </c>
      <c r="Q562" t="s">
        <v>1661</v>
      </c>
      <c r="R562" t="s">
        <v>2307</v>
      </c>
      <c r="S562" t="s">
        <v>1460</v>
      </c>
    </row>
    <row r="563" spans="1:19" x14ac:dyDescent="0.25">
      <c r="A563" t="s">
        <v>824</v>
      </c>
      <c r="B563" s="4">
        <v>2</v>
      </c>
      <c r="C563" s="5">
        <v>43900</v>
      </c>
      <c r="D563" s="1">
        <v>43900</v>
      </c>
      <c r="E563" s="8" t="s">
        <v>30</v>
      </c>
      <c r="F563" t="s">
        <v>209</v>
      </c>
      <c r="G563" t="s">
        <v>17</v>
      </c>
      <c r="H563" t="s">
        <v>18</v>
      </c>
      <c r="I563">
        <v>2010</v>
      </c>
      <c r="K563" s="4">
        <v>299</v>
      </c>
      <c r="L563" s="3" t="s">
        <v>1446</v>
      </c>
      <c r="M563" s="4">
        <v>2020</v>
      </c>
      <c r="N563" s="4">
        <f>Table1[[#This Row],[Column33]]-Table1[[#This Row],[Year Founded]]</f>
        <v>10</v>
      </c>
      <c r="O563" s="3">
        <f t="shared" si="8"/>
        <v>0.29899999999999999</v>
      </c>
      <c r="P563" s="9">
        <f>Table1[[#This Row],[Valuation in billions]]/Table1[[#This Row],[Funding in billion]]</f>
        <v>6.6889632107023411</v>
      </c>
      <c r="Q563" t="s">
        <v>2308</v>
      </c>
      <c r="R563" t="s">
        <v>2153</v>
      </c>
      <c r="S563" t="s">
        <v>1478</v>
      </c>
    </row>
    <row r="564" spans="1:19" x14ac:dyDescent="0.25">
      <c r="A564" t="s">
        <v>825</v>
      </c>
      <c r="B564" s="4">
        <v>2</v>
      </c>
      <c r="C564" s="5">
        <v>44578</v>
      </c>
      <c r="D564" s="1">
        <v>44578</v>
      </c>
      <c r="E564" s="8" t="s">
        <v>87</v>
      </c>
      <c r="F564" t="s">
        <v>826</v>
      </c>
      <c r="G564" t="s">
        <v>207</v>
      </c>
      <c r="H564" t="s">
        <v>28</v>
      </c>
      <c r="I564">
        <v>2015</v>
      </c>
      <c r="K564" s="4">
        <v>450</v>
      </c>
      <c r="L564" s="3" t="s">
        <v>1446</v>
      </c>
      <c r="M564" s="4">
        <v>2022</v>
      </c>
      <c r="N564" s="4">
        <f>Table1[[#This Row],[Column33]]-Table1[[#This Row],[Year Founded]]</f>
        <v>7</v>
      </c>
      <c r="O564" s="3">
        <f t="shared" si="8"/>
        <v>0.45</v>
      </c>
      <c r="P564" s="9">
        <f>Table1[[#This Row],[Valuation in billions]]/Table1[[#This Row],[Funding in billion]]</f>
        <v>4.4444444444444446</v>
      </c>
      <c r="Q564" t="s">
        <v>2309</v>
      </c>
      <c r="R564" t="s">
        <v>2310</v>
      </c>
      <c r="S564" t="s">
        <v>2311</v>
      </c>
    </row>
    <row r="565" spans="1:19" x14ac:dyDescent="0.25">
      <c r="A565" t="s">
        <v>827</v>
      </c>
      <c r="B565" s="4">
        <v>2</v>
      </c>
      <c r="C565" s="5">
        <v>43313</v>
      </c>
      <c r="D565" s="1">
        <v>43313</v>
      </c>
      <c r="E565" s="8" t="s">
        <v>87</v>
      </c>
      <c r="F565" t="s">
        <v>828</v>
      </c>
      <c r="G565" t="s">
        <v>17</v>
      </c>
      <c r="H565" t="s">
        <v>18</v>
      </c>
      <c r="I565">
        <v>2011</v>
      </c>
      <c r="K565" s="4">
        <v>251</v>
      </c>
      <c r="L565" s="3" t="s">
        <v>1446</v>
      </c>
      <c r="M565" s="4">
        <v>2018</v>
      </c>
      <c r="N565" s="4">
        <f>Table1[[#This Row],[Column33]]-Table1[[#This Row],[Year Founded]]</f>
        <v>7</v>
      </c>
      <c r="O565" s="3">
        <f t="shared" si="8"/>
        <v>0.251</v>
      </c>
      <c r="P565" s="9">
        <f>Table1[[#This Row],[Valuation in billions]]/Table1[[#This Row],[Funding in billion]]</f>
        <v>7.9681274900398407</v>
      </c>
      <c r="Q565" t="s">
        <v>2312</v>
      </c>
      <c r="R565" t="s">
        <v>2313</v>
      </c>
      <c r="S565" t="s">
        <v>2065</v>
      </c>
    </row>
    <row r="566" spans="1:19" x14ac:dyDescent="0.25">
      <c r="A566" t="s">
        <v>829</v>
      </c>
      <c r="B566" s="4">
        <v>2</v>
      </c>
      <c r="C566" s="5">
        <v>44272</v>
      </c>
      <c r="D566" s="1">
        <v>44272</v>
      </c>
      <c r="E566" s="8" t="s">
        <v>40</v>
      </c>
      <c r="F566" t="s">
        <v>59</v>
      </c>
      <c r="G566" t="s">
        <v>12</v>
      </c>
      <c r="H566" t="s">
        <v>13</v>
      </c>
      <c r="I566">
        <v>2017</v>
      </c>
      <c r="K566" s="4">
        <v>523</v>
      </c>
      <c r="L566" s="3" t="s">
        <v>1446</v>
      </c>
      <c r="M566" s="4">
        <v>2021</v>
      </c>
      <c r="N566" s="4">
        <f>Table1[[#This Row],[Column33]]-Table1[[#This Row],[Year Founded]]</f>
        <v>4</v>
      </c>
      <c r="O566" s="3">
        <f t="shared" si="8"/>
        <v>0.52300000000000002</v>
      </c>
      <c r="P566" s="9">
        <f>Table1[[#This Row],[Valuation in billions]]/Table1[[#This Row],[Funding in billion]]</f>
        <v>3.8240917782026767</v>
      </c>
      <c r="Q566" t="s">
        <v>2314</v>
      </c>
      <c r="R566" t="s">
        <v>2315</v>
      </c>
      <c r="S566" t="s">
        <v>2316</v>
      </c>
    </row>
    <row r="567" spans="1:19" x14ac:dyDescent="0.25">
      <c r="A567" t="s">
        <v>830</v>
      </c>
      <c r="B567" s="4">
        <v>2</v>
      </c>
      <c r="C567" s="5">
        <v>44307</v>
      </c>
      <c r="D567" s="1">
        <v>44307</v>
      </c>
      <c r="E567" s="8" t="s">
        <v>10</v>
      </c>
      <c r="F567" t="s">
        <v>24</v>
      </c>
      <c r="G567" t="s">
        <v>17</v>
      </c>
      <c r="H567" t="s">
        <v>18</v>
      </c>
      <c r="I567">
        <v>2013</v>
      </c>
      <c r="K567" s="4">
        <v>121</v>
      </c>
      <c r="L567" s="3" t="s">
        <v>1446</v>
      </c>
      <c r="M567" s="4">
        <v>2021</v>
      </c>
      <c r="N567" s="4">
        <f>Table1[[#This Row],[Column33]]-Table1[[#This Row],[Year Founded]]</f>
        <v>8</v>
      </c>
      <c r="O567" s="3">
        <f t="shared" si="8"/>
        <v>0.121</v>
      </c>
      <c r="P567" s="9">
        <f>Table1[[#This Row],[Valuation in billions]]/Table1[[#This Row],[Funding in billion]]</f>
        <v>16.528925619834713</v>
      </c>
      <c r="Q567" t="s">
        <v>2317</v>
      </c>
      <c r="R567" t="s">
        <v>2318</v>
      </c>
      <c r="S567" t="s">
        <v>1496</v>
      </c>
    </row>
    <row r="568" spans="1:19" x14ac:dyDescent="0.25">
      <c r="A568" t="s">
        <v>831</v>
      </c>
      <c r="B568" s="4">
        <v>2</v>
      </c>
      <c r="C568" s="5">
        <v>42618</v>
      </c>
      <c r="D568" s="1">
        <v>42618</v>
      </c>
      <c r="E568" s="8" t="s">
        <v>20</v>
      </c>
      <c r="F568" t="s">
        <v>11</v>
      </c>
      <c r="G568" t="s">
        <v>12</v>
      </c>
      <c r="H568" t="s">
        <v>13</v>
      </c>
      <c r="I568">
        <v>2013</v>
      </c>
      <c r="K568" s="4">
        <v>517</v>
      </c>
      <c r="L568" s="3" t="s">
        <v>1446</v>
      </c>
      <c r="M568" s="4">
        <v>2016</v>
      </c>
      <c r="N568" s="4">
        <f>Table1[[#This Row],[Column33]]-Table1[[#This Row],[Year Founded]]</f>
        <v>3</v>
      </c>
      <c r="O568" s="3">
        <f t="shared" si="8"/>
        <v>0.51700000000000002</v>
      </c>
      <c r="P568" s="9">
        <f>Table1[[#This Row],[Valuation in billions]]/Table1[[#This Row],[Funding in billion]]</f>
        <v>3.8684719535783363</v>
      </c>
      <c r="Q568" t="s">
        <v>2319</v>
      </c>
      <c r="R568" t="s">
        <v>2320</v>
      </c>
      <c r="S568" t="s">
        <v>2321</v>
      </c>
    </row>
    <row r="569" spans="1:19" x14ac:dyDescent="0.25">
      <c r="A569" t="s">
        <v>832</v>
      </c>
      <c r="B569" s="4">
        <v>2</v>
      </c>
      <c r="C569" s="5">
        <v>44182</v>
      </c>
      <c r="D569" s="1">
        <v>44182</v>
      </c>
      <c r="E569" s="8" t="s">
        <v>38</v>
      </c>
      <c r="F569" t="s">
        <v>470</v>
      </c>
      <c r="G569" t="s">
        <v>17</v>
      </c>
      <c r="H569" t="s">
        <v>18</v>
      </c>
      <c r="I569">
        <v>2001</v>
      </c>
      <c r="J569" s="2" t="s">
        <v>362</v>
      </c>
      <c r="M569" s="4">
        <v>2020</v>
      </c>
      <c r="N569" s="4">
        <f>Table1[[#This Row],[Column33]]-Table1[[#This Row],[Year Founded]]</f>
        <v>19</v>
      </c>
      <c r="O569" s="3">
        <f t="shared" si="8"/>
        <v>0</v>
      </c>
      <c r="P569" s="9" t="e">
        <f>Table1[[#This Row],[Valuation in billions]]/Table1[[#This Row],[Funding in billion]]</f>
        <v>#DIV/0!</v>
      </c>
      <c r="Q569" t="s">
        <v>833</v>
      </c>
    </row>
    <row r="570" spans="1:19" x14ac:dyDescent="0.25">
      <c r="A570" t="s">
        <v>834</v>
      </c>
      <c r="B570" s="4">
        <v>2</v>
      </c>
      <c r="C570" s="5">
        <v>44362</v>
      </c>
      <c r="D570" s="1">
        <v>44362</v>
      </c>
      <c r="E570" s="8" t="s">
        <v>30</v>
      </c>
      <c r="F570" t="s">
        <v>24</v>
      </c>
      <c r="G570" t="s">
        <v>17</v>
      </c>
      <c r="H570" t="s">
        <v>18</v>
      </c>
      <c r="I570">
        <v>2013</v>
      </c>
      <c r="K570" s="4">
        <v>342</v>
      </c>
      <c r="L570" s="3" t="s">
        <v>1446</v>
      </c>
      <c r="M570" s="4">
        <v>2021</v>
      </c>
      <c r="N570" s="4">
        <f>Table1[[#This Row],[Column33]]-Table1[[#This Row],[Year Founded]]</f>
        <v>8</v>
      </c>
      <c r="O570" s="3">
        <f t="shared" si="8"/>
        <v>0.34200000000000003</v>
      </c>
      <c r="P570" s="9">
        <f>Table1[[#This Row],[Valuation in billions]]/Table1[[#This Row],[Funding in billion]]</f>
        <v>5.8479532163742682</v>
      </c>
      <c r="Q570" t="s">
        <v>1902</v>
      </c>
      <c r="R570" t="s">
        <v>2116</v>
      </c>
      <c r="S570" t="s">
        <v>1509</v>
      </c>
    </row>
    <row r="571" spans="1:19" x14ac:dyDescent="0.25">
      <c r="A571" t="s">
        <v>835</v>
      </c>
      <c r="B571" s="4">
        <v>2</v>
      </c>
      <c r="C571" s="5">
        <v>44320</v>
      </c>
      <c r="D571" s="1">
        <v>44320</v>
      </c>
      <c r="E571" s="8" t="s">
        <v>30</v>
      </c>
      <c r="F571" t="s">
        <v>249</v>
      </c>
      <c r="G571" t="s">
        <v>17</v>
      </c>
      <c r="H571" t="s">
        <v>18</v>
      </c>
      <c r="I571">
        <v>2010</v>
      </c>
      <c r="K571" s="4">
        <v>550</v>
      </c>
      <c r="L571" s="3" t="s">
        <v>1446</v>
      </c>
      <c r="M571" s="4">
        <v>2021</v>
      </c>
      <c r="N571" s="4">
        <f>Table1[[#This Row],[Column33]]-Table1[[#This Row],[Year Founded]]</f>
        <v>11</v>
      </c>
      <c r="O571" s="3">
        <f t="shared" si="8"/>
        <v>0.55000000000000004</v>
      </c>
      <c r="P571" s="9">
        <f>Table1[[#This Row],[Valuation in billions]]/Table1[[#This Row],[Funding in billion]]</f>
        <v>3.6363636363636362</v>
      </c>
      <c r="Q571" t="s">
        <v>2322</v>
      </c>
      <c r="R571" t="s">
        <v>1605</v>
      </c>
      <c r="S571" t="s">
        <v>2323</v>
      </c>
    </row>
    <row r="572" spans="1:19" x14ac:dyDescent="0.25">
      <c r="A572" t="s">
        <v>836</v>
      </c>
      <c r="B572" s="4">
        <v>2</v>
      </c>
      <c r="C572" s="5">
        <v>43551</v>
      </c>
      <c r="D572" s="1">
        <v>43551</v>
      </c>
      <c r="E572" s="8" t="s">
        <v>135</v>
      </c>
      <c r="F572" t="s">
        <v>310</v>
      </c>
      <c r="G572" t="s">
        <v>17</v>
      </c>
      <c r="H572" t="s">
        <v>18</v>
      </c>
      <c r="I572">
        <v>2000</v>
      </c>
      <c r="K572" s="4">
        <v>545</v>
      </c>
      <c r="L572" s="3" t="s">
        <v>1446</v>
      </c>
      <c r="M572" s="4">
        <v>2019</v>
      </c>
      <c r="N572" s="4">
        <f>Table1[[#This Row],[Column33]]-Table1[[#This Row],[Year Founded]]</f>
        <v>19</v>
      </c>
      <c r="O572" s="3">
        <f t="shared" si="8"/>
        <v>0.54500000000000004</v>
      </c>
      <c r="P572" s="9">
        <f>Table1[[#This Row],[Valuation in billions]]/Table1[[#This Row],[Funding in billion]]</f>
        <v>3.6697247706422016</v>
      </c>
      <c r="Q572" t="s">
        <v>273</v>
      </c>
      <c r="R572" t="s">
        <v>2324</v>
      </c>
      <c r="S572" t="s">
        <v>2325</v>
      </c>
    </row>
    <row r="573" spans="1:19" x14ac:dyDescent="0.25">
      <c r="A573" t="s">
        <v>837</v>
      </c>
      <c r="B573" s="4">
        <v>2</v>
      </c>
      <c r="C573" s="5">
        <v>43970</v>
      </c>
      <c r="D573" s="1">
        <v>43970</v>
      </c>
      <c r="E573" s="8" t="s">
        <v>143</v>
      </c>
      <c r="F573" t="s">
        <v>11</v>
      </c>
      <c r="G573" t="s">
        <v>12</v>
      </c>
      <c r="H573" t="s">
        <v>13</v>
      </c>
      <c r="I573">
        <v>2014</v>
      </c>
      <c r="K573" s="4">
        <v>614</v>
      </c>
      <c r="L573" s="3" t="s">
        <v>1446</v>
      </c>
      <c r="M573" s="4">
        <v>2020</v>
      </c>
      <c r="N573" s="4">
        <f>Table1[[#This Row],[Column33]]-Table1[[#This Row],[Year Founded]]</f>
        <v>6</v>
      </c>
      <c r="O573" s="3">
        <f t="shared" si="8"/>
        <v>0.61399999999999999</v>
      </c>
      <c r="P573" s="9">
        <f>Table1[[#This Row],[Valuation in billions]]/Table1[[#This Row],[Funding in billion]]</f>
        <v>3.2573289902280131</v>
      </c>
      <c r="Q573" t="s">
        <v>2326</v>
      </c>
      <c r="R573" t="s">
        <v>1552</v>
      </c>
      <c r="S573" t="s">
        <v>1762</v>
      </c>
    </row>
    <row r="574" spans="1:19" x14ac:dyDescent="0.25">
      <c r="A574" t="s">
        <v>838</v>
      </c>
      <c r="B574" s="4">
        <v>2</v>
      </c>
      <c r="C574" s="5">
        <v>44313</v>
      </c>
      <c r="D574" s="1">
        <v>44313</v>
      </c>
      <c r="E574" s="8" t="s">
        <v>70</v>
      </c>
      <c r="F574" t="s">
        <v>26</v>
      </c>
      <c r="G574" t="s">
        <v>27</v>
      </c>
      <c r="H574" t="s">
        <v>28</v>
      </c>
      <c r="I574">
        <v>2014</v>
      </c>
      <c r="K574" s="4">
        <v>569</v>
      </c>
      <c r="L574" s="3" t="s">
        <v>1446</v>
      </c>
      <c r="M574" s="4">
        <v>2021</v>
      </c>
      <c r="N574" s="4">
        <f>Table1[[#This Row],[Column33]]-Table1[[#This Row],[Year Founded]]</f>
        <v>7</v>
      </c>
      <c r="O574" s="3">
        <f t="shared" si="8"/>
        <v>0.56899999999999995</v>
      </c>
      <c r="P574" s="9">
        <f>Table1[[#This Row],[Valuation in billions]]/Table1[[#This Row],[Funding in billion]]</f>
        <v>3.5149384885764503</v>
      </c>
      <c r="Q574" t="s">
        <v>1566</v>
      </c>
      <c r="R574" t="s">
        <v>1722</v>
      </c>
      <c r="S574" t="s">
        <v>1586</v>
      </c>
    </row>
    <row r="575" spans="1:19" x14ac:dyDescent="0.25">
      <c r="A575" t="s">
        <v>839</v>
      </c>
      <c r="B575" s="4">
        <v>2</v>
      </c>
      <c r="C575" s="5">
        <v>43621</v>
      </c>
      <c r="D575" s="1">
        <v>43621</v>
      </c>
      <c r="E575" s="8" t="s">
        <v>38</v>
      </c>
      <c r="F575" t="s">
        <v>269</v>
      </c>
      <c r="G575" t="s">
        <v>270</v>
      </c>
      <c r="H575" t="s">
        <v>265</v>
      </c>
      <c r="I575">
        <v>2013</v>
      </c>
      <c r="K575" s="4">
        <v>507</v>
      </c>
      <c r="L575" s="3" t="s">
        <v>1446</v>
      </c>
      <c r="M575" s="4">
        <v>2019</v>
      </c>
      <c r="N575" s="4">
        <f>Table1[[#This Row],[Column33]]-Table1[[#This Row],[Year Founded]]</f>
        <v>6</v>
      </c>
      <c r="O575" s="3">
        <f t="shared" si="8"/>
        <v>0.50700000000000001</v>
      </c>
      <c r="P575" s="9">
        <f>Table1[[#This Row],[Valuation in billions]]/Table1[[#This Row],[Funding in billion]]</f>
        <v>3.9447731755424065</v>
      </c>
      <c r="Q575" t="s">
        <v>1578</v>
      </c>
      <c r="R575" t="s">
        <v>1587</v>
      </c>
      <c r="S575" t="s">
        <v>2138</v>
      </c>
    </row>
    <row r="576" spans="1:19" x14ac:dyDescent="0.25">
      <c r="A576" t="s">
        <v>840</v>
      </c>
      <c r="B576" s="4">
        <v>2</v>
      </c>
      <c r="C576" s="5">
        <v>44522</v>
      </c>
      <c r="D576" s="1">
        <v>44522</v>
      </c>
      <c r="E576" s="8" t="s">
        <v>30</v>
      </c>
      <c r="F576" t="s">
        <v>470</v>
      </c>
      <c r="G576" t="s">
        <v>17</v>
      </c>
      <c r="H576" t="s">
        <v>18</v>
      </c>
      <c r="I576">
        <v>2011</v>
      </c>
      <c r="K576" s="4">
        <v>315</v>
      </c>
      <c r="L576" s="3" t="s">
        <v>1446</v>
      </c>
      <c r="M576" s="4">
        <v>2021</v>
      </c>
      <c r="N576" s="4">
        <f>Table1[[#This Row],[Column33]]-Table1[[#This Row],[Year Founded]]</f>
        <v>10</v>
      </c>
      <c r="O576" s="3">
        <f t="shared" si="8"/>
        <v>0.315</v>
      </c>
      <c r="P576" s="9">
        <f>Table1[[#This Row],[Valuation in billions]]/Table1[[#This Row],[Funding in billion]]</f>
        <v>6.3492063492063489</v>
      </c>
      <c r="Q576" t="s">
        <v>560</v>
      </c>
      <c r="R576" t="s">
        <v>2327</v>
      </c>
    </row>
    <row r="577" spans="1:19" x14ac:dyDescent="0.25">
      <c r="A577" t="s">
        <v>841</v>
      </c>
      <c r="B577" s="4">
        <v>2</v>
      </c>
      <c r="C577" s="5">
        <v>44389</v>
      </c>
      <c r="D577" s="1">
        <v>44389</v>
      </c>
      <c r="E577" s="8" t="s">
        <v>23</v>
      </c>
      <c r="F577" t="s">
        <v>842</v>
      </c>
      <c r="G577" t="s">
        <v>256</v>
      </c>
      <c r="H577" t="s">
        <v>28</v>
      </c>
      <c r="I577">
        <v>2015</v>
      </c>
      <c r="K577" s="4">
        <v>448</v>
      </c>
      <c r="L577" s="3" t="s">
        <v>1446</v>
      </c>
      <c r="M577" s="4">
        <v>2021</v>
      </c>
      <c r="N577" s="4">
        <f>Table1[[#This Row],[Column33]]-Table1[[#This Row],[Year Founded]]</f>
        <v>6</v>
      </c>
      <c r="O577" s="3">
        <f t="shared" si="8"/>
        <v>0.44800000000000001</v>
      </c>
      <c r="P577" s="9">
        <f>Table1[[#This Row],[Valuation in billions]]/Table1[[#This Row],[Funding in billion]]</f>
        <v>4.4642857142857144</v>
      </c>
      <c r="Q577" t="s">
        <v>2328</v>
      </c>
      <c r="R577" t="s">
        <v>2329</v>
      </c>
      <c r="S577" t="s">
        <v>2330</v>
      </c>
    </row>
    <row r="578" spans="1:19" x14ac:dyDescent="0.25">
      <c r="A578" t="s">
        <v>843</v>
      </c>
      <c r="B578" s="4">
        <v>2</v>
      </c>
      <c r="C578" s="5">
        <v>43608</v>
      </c>
      <c r="D578" s="1">
        <v>43608</v>
      </c>
      <c r="E578" s="8" t="s">
        <v>107</v>
      </c>
      <c r="F578" t="s">
        <v>11</v>
      </c>
      <c r="G578" t="s">
        <v>12</v>
      </c>
      <c r="H578" t="s">
        <v>13</v>
      </c>
      <c r="I578">
        <v>2010</v>
      </c>
      <c r="K578" s="4">
        <v>503</v>
      </c>
      <c r="L578" s="3" t="s">
        <v>1446</v>
      </c>
      <c r="M578" s="4">
        <v>2019</v>
      </c>
      <c r="N578" s="4">
        <f>Table1[[#This Row],[Column33]]-Table1[[#This Row],[Year Founded]]</f>
        <v>9</v>
      </c>
      <c r="O578" s="3">
        <f t="shared" si="8"/>
        <v>0.503</v>
      </c>
      <c r="P578" s="9">
        <f>Table1[[#This Row],[Valuation in billions]]/Table1[[#This Row],[Funding in billion]]</f>
        <v>3.9761431411530817</v>
      </c>
      <c r="Q578" t="s">
        <v>930</v>
      </c>
      <c r="R578" t="s">
        <v>2331</v>
      </c>
      <c r="S578" t="s">
        <v>1461</v>
      </c>
    </row>
    <row r="579" spans="1:19" x14ac:dyDescent="0.25">
      <c r="A579" t="s">
        <v>844</v>
      </c>
      <c r="B579" s="4">
        <v>2</v>
      </c>
      <c r="C579" s="5">
        <v>41933</v>
      </c>
      <c r="D579" s="1">
        <v>41933</v>
      </c>
      <c r="E579" s="8" t="s">
        <v>87</v>
      </c>
      <c r="F579" t="s">
        <v>845</v>
      </c>
      <c r="G579" t="s">
        <v>17</v>
      </c>
      <c r="H579" t="s">
        <v>18</v>
      </c>
      <c r="I579">
        <v>2010</v>
      </c>
      <c r="K579" s="4">
        <v>3</v>
      </c>
      <c r="L579" s="3" t="s">
        <v>1445</v>
      </c>
      <c r="M579" s="4">
        <v>2014</v>
      </c>
      <c r="N579" s="4">
        <f>Table1[[#This Row],[Column33]]-Table1[[#This Row],[Year Founded]]</f>
        <v>4</v>
      </c>
      <c r="O579" s="3">
        <f t="shared" ref="O579:O642" si="9">IF(L579="B",K579,K579/1000)</f>
        <v>3</v>
      </c>
      <c r="P579" s="9">
        <f>Table1[[#This Row],[Valuation in billions]]/Table1[[#This Row],[Funding in billion]]</f>
        <v>0.66666666666666663</v>
      </c>
      <c r="Q579" t="s">
        <v>2332</v>
      </c>
      <c r="R579" t="s">
        <v>1536</v>
      </c>
      <c r="S579" t="s">
        <v>1478</v>
      </c>
    </row>
    <row r="580" spans="1:19" x14ac:dyDescent="0.25">
      <c r="A580" t="s">
        <v>846</v>
      </c>
      <c r="B580" s="4">
        <v>2</v>
      </c>
      <c r="C580" s="5">
        <v>44307</v>
      </c>
      <c r="D580" s="1">
        <v>44307</v>
      </c>
      <c r="E580" s="8" t="s">
        <v>20</v>
      </c>
      <c r="F580" t="s">
        <v>847</v>
      </c>
      <c r="G580" t="s">
        <v>17</v>
      </c>
      <c r="H580" t="s">
        <v>18</v>
      </c>
      <c r="I580">
        <v>2018</v>
      </c>
      <c r="K580" s="4">
        <v>527</v>
      </c>
      <c r="L580" s="3" t="s">
        <v>1446</v>
      </c>
      <c r="M580" s="4">
        <v>2021</v>
      </c>
      <c r="N580" s="4">
        <f>Table1[[#This Row],[Column33]]-Table1[[#This Row],[Year Founded]]</f>
        <v>3</v>
      </c>
      <c r="O580" s="3">
        <f t="shared" si="9"/>
        <v>0.52700000000000002</v>
      </c>
      <c r="P580" s="9">
        <f>Table1[[#This Row],[Valuation in billions]]/Table1[[#This Row],[Funding in billion]]</f>
        <v>3.795066413662239</v>
      </c>
      <c r="Q580" t="s">
        <v>1490</v>
      </c>
      <c r="R580" t="s">
        <v>2333</v>
      </c>
      <c r="S580" t="s">
        <v>1527</v>
      </c>
    </row>
    <row r="581" spans="1:19" x14ac:dyDescent="0.25">
      <c r="A581" t="s">
        <v>848</v>
      </c>
      <c r="B581" s="4">
        <v>2</v>
      </c>
      <c r="C581" s="5">
        <v>44475</v>
      </c>
      <c r="D581" s="1">
        <v>44475</v>
      </c>
      <c r="E581" s="8" t="s">
        <v>23</v>
      </c>
      <c r="F581" t="s">
        <v>24</v>
      </c>
      <c r="G581" t="s">
        <v>17</v>
      </c>
      <c r="H581" t="s">
        <v>18</v>
      </c>
      <c r="I581">
        <v>2018</v>
      </c>
      <c r="K581" s="4">
        <v>183</v>
      </c>
      <c r="L581" s="3" t="s">
        <v>1446</v>
      </c>
      <c r="M581" s="4">
        <v>2021</v>
      </c>
      <c r="N581" s="4">
        <f>Table1[[#This Row],[Column33]]-Table1[[#This Row],[Year Founded]]</f>
        <v>3</v>
      </c>
      <c r="O581" s="3">
        <f t="shared" si="9"/>
        <v>0.183</v>
      </c>
      <c r="P581" s="9">
        <f>Table1[[#This Row],[Valuation in billions]]/Table1[[#This Row],[Funding in billion]]</f>
        <v>10.928961748633879</v>
      </c>
      <c r="Q581" t="s">
        <v>1498</v>
      </c>
      <c r="R581" t="s">
        <v>2301</v>
      </c>
      <c r="S581" t="s">
        <v>2334</v>
      </c>
    </row>
    <row r="582" spans="1:19" x14ac:dyDescent="0.25">
      <c r="A582" t="s">
        <v>849</v>
      </c>
      <c r="B582" s="4">
        <v>2</v>
      </c>
      <c r="C582" s="5">
        <v>44397</v>
      </c>
      <c r="D582" s="1">
        <v>44397</v>
      </c>
      <c r="E582" s="8" t="s">
        <v>30</v>
      </c>
      <c r="F582" t="s">
        <v>24</v>
      </c>
      <c r="G582" t="s">
        <v>17</v>
      </c>
      <c r="H582" t="s">
        <v>18</v>
      </c>
      <c r="I582">
        <v>2011</v>
      </c>
      <c r="K582" s="4">
        <v>192</v>
      </c>
      <c r="L582" s="3" t="s">
        <v>1446</v>
      </c>
      <c r="M582" s="4">
        <v>2021</v>
      </c>
      <c r="N582" s="4">
        <f>Table1[[#This Row],[Column33]]-Table1[[#This Row],[Year Founded]]</f>
        <v>10</v>
      </c>
      <c r="O582" s="3">
        <f t="shared" si="9"/>
        <v>0.192</v>
      </c>
      <c r="P582" s="9">
        <f>Table1[[#This Row],[Valuation in billions]]/Table1[[#This Row],[Funding in billion]]</f>
        <v>10.416666666666666</v>
      </c>
      <c r="Q582" t="s">
        <v>273</v>
      </c>
      <c r="R582" t="s">
        <v>1605</v>
      </c>
      <c r="S582" t="s">
        <v>2335</v>
      </c>
    </row>
    <row r="583" spans="1:19" x14ac:dyDescent="0.25">
      <c r="A583" t="s">
        <v>850</v>
      </c>
      <c r="B583" s="4">
        <v>2</v>
      </c>
      <c r="C583" s="5">
        <v>44501</v>
      </c>
      <c r="D583" s="1">
        <v>44501</v>
      </c>
      <c r="E583" s="8" t="s">
        <v>23</v>
      </c>
      <c r="F583" t="s">
        <v>851</v>
      </c>
      <c r="G583" t="s">
        <v>852</v>
      </c>
      <c r="H583" t="s">
        <v>13</v>
      </c>
      <c r="I583">
        <v>2015</v>
      </c>
      <c r="K583" s="4">
        <v>475</v>
      </c>
      <c r="L583" s="3" t="s">
        <v>1446</v>
      </c>
      <c r="M583" s="4">
        <v>2021</v>
      </c>
      <c r="N583" s="4">
        <f>Table1[[#This Row],[Column33]]-Table1[[#This Row],[Year Founded]]</f>
        <v>6</v>
      </c>
      <c r="O583" s="3">
        <f t="shared" si="9"/>
        <v>0.47499999999999998</v>
      </c>
      <c r="P583" s="9">
        <f>Table1[[#This Row],[Valuation in billions]]/Table1[[#This Row],[Funding in billion]]</f>
        <v>4.2105263157894735</v>
      </c>
      <c r="Q583" t="s">
        <v>273</v>
      </c>
      <c r="R583" t="s">
        <v>1636</v>
      </c>
      <c r="S583" t="s">
        <v>2336</v>
      </c>
    </row>
    <row r="584" spans="1:19" x14ac:dyDescent="0.25">
      <c r="A584" t="s">
        <v>853</v>
      </c>
      <c r="B584" s="4">
        <v>2</v>
      </c>
      <c r="C584" s="5">
        <v>44364</v>
      </c>
      <c r="D584" s="1">
        <v>44364</v>
      </c>
      <c r="E584" s="8" t="s">
        <v>43</v>
      </c>
      <c r="F584" t="s">
        <v>158</v>
      </c>
      <c r="G584" t="s">
        <v>17</v>
      </c>
      <c r="H584" t="s">
        <v>18</v>
      </c>
      <c r="I584">
        <v>2007</v>
      </c>
      <c r="K584" s="4">
        <v>408</v>
      </c>
      <c r="L584" s="3" t="s">
        <v>1446</v>
      </c>
      <c r="M584" s="4">
        <v>2021</v>
      </c>
      <c r="N584" s="4">
        <f>Table1[[#This Row],[Column33]]-Table1[[#This Row],[Year Founded]]</f>
        <v>14</v>
      </c>
      <c r="O584" s="3">
        <f t="shared" si="9"/>
        <v>0.40799999999999997</v>
      </c>
      <c r="P584" s="9">
        <f>Table1[[#This Row],[Valuation in billions]]/Table1[[#This Row],[Funding in billion]]</f>
        <v>4.9019607843137258</v>
      </c>
      <c r="Q584" t="s">
        <v>1738</v>
      </c>
      <c r="R584" t="s">
        <v>2337</v>
      </c>
      <c r="S584" t="s">
        <v>1722</v>
      </c>
    </row>
    <row r="585" spans="1:19" x14ac:dyDescent="0.25">
      <c r="A585" t="s">
        <v>854</v>
      </c>
      <c r="B585" s="4">
        <v>2</v>
      </c>
      <c r="C585" s="5">
        <v>44517</v>
      </c>
      <c r="D585" s="1">
        <v>44517</v>
      </c>
      <c r="E585" s="8" t="s">
        <v>30</v>
      </c>
      <c r="F585" t="s">
        <v>24</v>
      </c>
      <c r="G585" t="s">
        <v>17</v>
      </c>
      <c r="H585" t="s">
        <v>18</v>
      </c>
      <c r="I585">
        <v>2014</v>
      </c>
      <c r="K585" s="4">
        <v>202</v>
      </c>
      <c r="L585" s="3" t="s">
        <v>1446</v>
      </c>
      <c r="M585" s="4">
        <v>2021</v>
      </c>
      <c r="N585" s="4">
        <f>Table1[[#This Row],[Column33]]-Table1[[#This Row],[Year Founded]]</f>
        <v>7</v>
      </c>
      <c r="O585" s="3">
        <f t="shared" si="9"/>
        <v>0.20200000000000001</v>
      </c>
      <c r="P585" s="9">
        <f>Table1[[#This Row],[Valuation in billions]]/Table1[[#This Row],[Funding in billion]]</f>
        <v>9.9009900990099009</v>
      </c>
      <c r="Q585" t="s">
        <v>1468</v>
      </c>
      <c r="R585" t="s">
        <v>1466</v>
      </c>
      <c r="S585" t="s">
        <v>2338</v>
      </c>
    </row>
    <row r="586" spans="1:19" x14ac:dyDescent="0.25">
      <c r="A586" t="s">
        <v>855</v>
      </c>
      <c r="B586" s="4">
        <v>2</v>
      </c>
      <c r="C586" s="5">
        <v>43528</v>
      </c>
      <c r="D586" s="1">
        <v>43528</v>
      </c>
      <c r="E586" s="8" t="s">
        <v>15</v>
      </c>
      <c r="F586" t="s">
        <v>856</v>
      </c>
      <c r="G586" t="s">
        <v>857</v>
      </c>
      <c r="H586" t="s">
        <v>28</v>
      </c>
      <c r="I586">
        <v>2012</v>
      </c>
      <c r="K586" s="4">
        <v>285</v>
      </c>
      <c r="L586" s="3" t="s">
        <v>1446</v>
      </c>
      <c r="M586" s="4">
        <v>2019</v>
      </c>
      <c r="N586" s="4">
        <f>Table1[[#This Row],[Column33]]-Table1[[#This Row],[Year Founded]]</f>
        <v>7</v>
      </c>
      <c r="O586" s="3">
        <f t="shared" si="9"/>
        <v>0.28499999999999998</v>
      </c>
      <c r="P586" s="9">
        <f>Table1[[#This Row],[Valuation in billions]]/Table1[[#This Row],[Funding in billion]]</f>
        <v>7.0175438596491233</v>
      </c>
      <c r="Q586" t="s">
        <v>2339</v>
      </c>
      <c r="R586" t="s">
        <v>2340</v>
      </c>
    </row>
    <row r="587" spans="1:19" x14ac:dyDescent="0.25">
      <c r="A587" t="s">
        <v>858</v>
      </c>
      <c r="B587" s="4">
        <v>2</v>
      </c>
      <c r="C587" s="5">
        <v>44431</v>
      </c>
      <c r="D587" s="1">
        <v>44431</v>
      </c>
      <c r="E587" s="8" t="s">
        <v>23</v>
      </c>
      <c r="F587" t="s">
        <v>859</v>
      </c>
      <c r="G587" t="s">
        <v>860</v>
      </c>
      <c r="H587" t="s">
        <v>733</v>
      </c>
      <c r="I587">
        <v>2018</v>
      </c>
      <c r="K587" s="4">
        <v>570</v>
      </c>
      <c r="L587" s="3" t="s">
        <v>1446</v>
      </c>
      <c r="M587" s="4">
        <v>2021</v>
      </c>
      <c r="N587" s="4">
        <f>Table1[[#This Row],[Column33]]-Table1[[#This Row],[Year Founded]]</f>
        <v>3</v>
      </c>
      <c r="O587" s="3">
        <f t="shared" si="9"/>
        <v>0.56999999999999995</v>
      </c>
      <c r="P587" s="9">
        <f>Table1[[#This Row],[Valuation in billions]]/Table1[[#This Row],[Funding in billion]]</f>
        <v>3.5087719298245617</v>
      </c>
      <c r="Q587" t="s">
        <v>1448</v>
      </c>
      <c r="R587" t="s">
        <v>2341</v>
      </c>
      <c r="S587" t="s">
        <v>2069</v>
      </c>
    </row>
    <row r="588" spans="1:19" x14ac:dyDescent="0.25">
      <c r="A588" t="s">
        <v>861</v>
      </c>
      <c r="B588" s="4">
        <v>2</v>
      </c>
      <c r="C588" s="5">
        <v>44335</v>
      </c>
      <c r="D588" s="1">
        <v>44335</v>
      </c>
      <c r="E588" s="8" t="s">
        <v>23</v>
      </c>
      <c r="F588" t="s">
        <v>310</v>
      </c>
      <c r="G588" t="s">
        <v>17</v>
      </c>
      <c r="H588" t="s">
        <v>18</v>
      </c>
      <c r="I588">
        <v>2019</v>
      </c>
      <c r="K588" s="4">
        <v>566</v>
      </c>
      <c r="L588" s="3" t="s">
        <v>1446</v>
      </c>
      <c r="M588" s="4">
        <v>2021</v>
      </c>
      <c r="N588" s="4">
        <f>Table1[[#This Row],[Column33]]-Table1[[#This Row],[Year Founded]]</f>
        <v>2</v>
      </c>
      <c r="O588" s="3">
        <f t="shared" si="9"/>
        <v>0.56599999999999995</v>
      </c>
      <c r="P588" s="9">
        <f>Table1[[#This Row],[Valuation in billions]]/Table1[[#This Row],[Funding in billion]]</f>
        <v>3.5335689045936398</v>
      </c>
      <c r="Q588" t="s">
        <v>2168</v>
      </c>
      <c r="R588" t="s">
        <v>2342</v>
      </c>
      <c r="S588" t="s">
        <v>2343</v>
      </c>
    </row>
    <row r="589" spans="1:19" x14ac:dyDescent="0.25">
      <c r="A589" t="s">
        <v>862</v>
      </c>
      <c r="B589" s="4">
        <v>2</v>
      </c>
      <c r="C589" s="5">
        <v>43237</v>
      </c>
      <c r="D589" s="1">
        <v>43237</v>
      </c>
      <c r="E589" s="8" t="s">
        <v>10</v>
      </c>
      <c r="F589" t="s">
        <v>688</v>
      </c>
      <c r="G589" t="s">
        <v>689</v>
      </c>
      <c r="H589" t="s">
        <v>13</v>
      </c>
      <c r="I589">
        <v>2014</v>
      </c>
      <c r="K589" s="4">
        <v>147</v>
      </c>
      <c r="L589" s="3" t="s">
        <v>1446</v>
      </c>
      <c r="M589" s="4">
        <v>2018</v>
      </c>
      <c r="N589" s="4">
        <f>Table1[[#This Row],[Column33]]-Table1[[#This Row],[Year Founded]]</f>
        <v>4</v>
      </c>
      <c r="O589" s="3">
        <f t="shared" si="9"/>
        <v>0.14699999999999999</v>
      </c>
      <c r="P589" s="9">
        <f>Table1[[#This Row],[Valuation in billions]]/Table1[[#This Row],[Funding in billion]]</f>
        <v>13.605442176870749</v>
      </c>
      <c r="Q589" t="s">
        <v>2344</v>
      </c>
      <c r="R589" t="s">
        <v>2345</v>
      </c>
      <c r="S589" t="s">
        <v>2346</v>
      </c>
    </row>
    <row r="590" spans="1:19" x14ac:dyDescent="0.25">
      <c r="A590" t="s">
        <v>863</v>
      </c>
      <c r="B590" s="4">
        <v>2</v>
      </c>
      <c r="C590" s="5">
        <v>42846</v>
      </c>
      <c r="D590" s="1">
        <v>42846</v>
      </c>
      <c r="E590" s="8" t="s">
        <v>30</v>
      </c>
      <c r="F590" t="s">
        <v>133</v>
      </c>
      <c r="G590" t="s">
        <v>17</v>
      </c>
      <c r="H590" t="s">
        <v>18</v>
      </c>
      <c r="I590">
        <v>2009</v>
      </c>
      <c r="K590" s="4">
        <v>226</v>
      </c>
      <c r="L590" s="3" t="s">
        <v>1446</v>
      </c>
      <c r="M590" s="4">
        <v>2017</v>
      </c>
      <c r="N590" s="4">
        <f>Table1[[#This Row],[Column33]]-Table1[[#This Row],[Year Founded]]</f>
        <v>8</v>
      </c>
      <c r="O590" s="3">
        <f t="shared" si="9"/>
        <v>0.22600000000000001</v>
      </c>
      <c r="P590" s="9">
        <f>Table1[[#This Row],[Valuation in billions]]/Table1[[#This Row],[Funding in billion]]</f>
        <v>8.8495575221238933</v>
      </c>
      <c r="Q590" t="s">
        <v>1571</v>
      </c>
      <c r="R590" t="s">
        <v>1463</v>
      </c>
      <c r="S590" t="s">
        <v>1682</v>
      </c>
    </row>
    <row r="591" spans="1:19" x14ac:dyDescent="0.25">
      <c r="A591" t="s">
        <v>864</v>
      </c>
      <c r="B591" s="4">
        <v>2</v>
      </c>
      <c r="C591" s="5">
        <v>44068</v>
      </c>
      <c r="D591" s="1">
        <v>44068</v>
      </c>
      <c r="E591" s="8" t="s">
        <v>43</v>
      </c>
      <c r="F591" t="s">
        <v>133</v>
      </c>
      <c r="G591" t="s">
        <v>17</v>
      </c>
      <c r="H591" t="s">
        <v>18</v>
      </c>
      <c r="I591">
        <v>2011</v>
      </c>
      <c r="K591" s="4">
        <v>356</v>
      </c>
      <c r="L591" s="3" t="s">
        <v>1446</v>
      </c>
      <c r="M591" s="4">
        <v>2020</v>
      </c>
      <c r="N591" s="4">
        <f>Table1[[#This Row],[Column33]]-Table1[[#This Row],[Year Founded]]</f>
        <v>9</v>
      </c>
      <c r="O591" s="3">
        <f t="shared" si="9"/>
        <v>0.35599999999999998</v>
      </c>
      <c r="P591" s="9">
        <f>Table1[[#This Row],[Valuation in billions]]/Table1[[#This Row],[Funding in billion]]</f>
        <v>5.617977528089888</v>
      </c>
      <c r="Q591" t="s">
        <v>2243</v>
      </c>
      <c r="R591" t="s">
        <v>1801</v>
      </c>
      <c r="S591" t="s">
        <v>1897</v>
      </c>
    </row>
    <row r="592" spans="1:19" x14ac:dyDescent="0.25">
      <c r="A592" t="s">
        <v>865</v>
      </c>
      <c r="B592" s="4">
        <v>2</v>
      </c>
      <c r="C592" s="5">
        <v>43682</v>
      </c>
      <c r="D592" s="1">
        <v>43682</v>
      </c>
      <c r="E592" s="8" t="s">
        <v>143</v>
      </c>
      <c r="F592" t="s">
        <v>688</v>
      </c>
      <c r="G592" t="s">
        <v>689</v>
      </c>
      <c r="H592" t="s">
        <v>13</v>
      </c>
      <c r="I592">
        <v>2012</v>
      </c>
      <c r="K592" s="4">
        <v>410</v>
      </c>
      <c r="L592" s="3" t="s">
        <v>1446</v>
      </c>
      <c r="M592" s="4">
        <v>2019</v>
      </c>
      <c r="N592" s="4">
        <f>Table1[[#This Row],[Column33]]-Table1[[#This Row],[Year Founded]]</f>
        <v>7</v>
      </c>
      <c r="O592" s="3">
        <f t="shared" si="9"/>
        <v>0.41</v>
      </c>
      <c r="P592" s="9">
        <f>Table1[[#This Row],[Valuation in billions]]/Table1[[#This Row],[Funding in billion]]</f>
        <v>4.8780487804878048</v>
      </c>
      <c r="Q592" t="s">
        <v>2347</v>
      </c>
      <c r="R592" t="s">
        <v>2348</v>
      </c>
      <c r="S592" t="s">
        <v>1871</v>
      </c>
    </row>
    <row r="593" spans="1:19" x14ac:dyDescent="0.25">
      <c r="A593" t="s">
        <v>866</v>
      </c>
      <c r="B593" s="4">
        <v>2</v>
      </c>
      <c r="C593" s="5">
        <v>44455</v>
      </c>
      <c r="D593" s="1">
        <v>44455</v>
      </c>
      <c r="E593" s="8" t="s">
        <v>70</v>
      </c>
      <c r="F593" t="s">
        <v>73</v>
      </c>
      <c r="G593" t="s">
        <v>17</v>
      </c>
      <c r="H593" t="s">
        <v>18</v>
      </c>
      <c r="I593">
        <v>2016</v>
      </c>
      <c r="K593" s="4">
        <v>296</v>
      </c>
      <c r="L593" s="3" t="s">
        <v>1446</v>
      </c>
      <c r="M593" s="4">
        <v>2021</v>
      </c>
      <c r="N593" s="4">
        <f>Table1[[#This Row],[Column33]]-Table1[[#This Row],[Year Founded]]</f>
        <v>5</v>
      </c>
      <c r="O593" s="3">
        <f t="shared" si="9"/>
        <v>0.29599999999999999</v>
      </c>
      <c r="P593" s="9">
        <f>Table1[[#This Row],[Valuation in billions]]/Table1[[#This Row],[Funding in billion]]</f>
        <v>6.756756756756757</v>
      </c>
      <c r="Q593" t="s">
        <v>2349</v>
      </c>
      <c r="R593" t="s">
        <v>2350</v>
      </c>
      <c r="S593" t="s">
        <v>2159</v>
      </c>
    </row>
    <row r="594" spans="1:19" x14ac:dyDescent="0.25">
      <c r="A594" t="s">
        <v>867</v>
      </c>
      <c r="B594" s="4">
        <v>2</v>
      </c>
      <c r="C594" s="5">
        <v>44517</v>
      </c>
      <c r="D594" s="1">
        <v>44517</v>
      </c>
      <c r="E594" s="8" t="s">
        <v>135</v>
      </c>
      <c r="F594" t="s">
        <v>868</v>
      </c>
      <c r="G594" t="s">
        <v>231</v>
      </c>
      <c r="H594" t="s">
        <v>13</v>
      </c>
      <c r="I594">
        <v>2018</v>
      </c>
      <c r="K594" s="4">
        <v>161</v>
      </c>
      <c r="L594" s="3" t="s">
        <v>1446</v>
      </c>
      <c r="M594" s="4">
        <v>2021</v>
      </c>
      <c r="N594" s="4">
        <f>Table1[[#This Row],[Column33]]-Table1[[#This Row],[Year Founded]]</f>
        <v>3</v>
      </c>
      <c r="O594" s="3">
        <f t="shared" si="9"/>
        <v>0.161</v>
      </c>
      <c r="P594" s="9">
        <f>Table1[[#This Row],[Valuation in billions]]/Table1[[#This Row],[Funding in billion]]</f>
        <v>12.422360248447205</v>
      </c>
      <c r="Q594" t="s">
        <v>363</v>
      </c>
      <c r="R594" t="s">
        <v>2351</v>
      </c>
      <c r="S594" t="s">
        <v>2352</v>
      </c>
    </row>
    <row r="595" spans="1:19" x14ac:dyDescent="0.25">
      <c r="A595" t="s">
        <v>869</v>
      </c>
      <c r="B595" s="4">
        <v>2</v>
      </c>
      <c r="C595" s="5">
        <v>44522</v>
      </c>
      <c r="D595" s="1">
        <v>44522</v>
      </c>
      <c r="E595" s="8" t="s">
        <v>70</v>
      </c>
      <c r="F595" t="s">
        <v>73</v>
      </c>
      <c r="G595" t="s">
        <v>17</v>
      </c>
      <c r="H595" t="s">
        <v>18</v>
      </c>
      <c r="I595">
        <v>2015</v>
      </c>
      <c r="K595" s="4">
        <v>296</v>
      </c>
      <c r="L595" s="3" t="s">
        <v>1446</v>
      </c>
      <c r="M595" s="4">
        <v>2021</v>
      </c>
      <c r="N595" s="4">
        <f>Table1[[#This Row],[Column33]]-Table1[[#This Row],[Year Founded]]</f>
        <v>6</v>
      </c>
      <c r="O595" s="3">
        <f t="shared" si="9"/>
        <v>0.29599999999999999</v>
      </c>
      <c r="P595" s="9">
        <f>Table1[[#This Row],[Valuation in billions]]/Table1[[#This Row],[Funding in billion]]</f>
        <v>6.756756756756757</v>
      </c>
      <c r="Q595" t="s">
        <v>403</v>
      </c>
      <c r="R595" t="s">
        <v>2353</v>
      </c>
      <c r="S595" t="s">
        <v>1624</v>
      </c>
    </row>
    <row r="596" spans="1:19" x14ac:dyDescent="0.25">
      <c r="A596" t="s">
        <v>870</v>
      </c>
      <c r="B596" s="4">
        <v>2</v>
      </c>
      <c r="C596" s="5">
        <v>44494</v>
      </c>
      <c r="D596" s="1">
        <v>44494</v>
      </c>
      <c r="E596" s="8" t="s">
        <v>107</v>
      </c>
      <c r="F596" t="s">
        <v>140</v>
      </c>
      <c r="G596" t="s">
        <v>103</v>
      </c>
      <c r="H596" t="s">
        <v>28</v>
      </c>
      <c r="I596">
        <v>2018</v>
      </c>
      <c r="K596" s="4">
        <v>587</v>
      </c>
      <c r="L596" s="3" t="s">
        <v>1446</v>
      </c>
      <c r="M596" s="4">
        <v>2021</v>
      </c>
      <c r="N596" s="4">
        <f>Table1[[#This Row],[Column33]]-Table1[[#This Row],[Year Founded]]</f>
        <v>3</v>
      </c>
      <c r="O596" s="3">
        <f t="shared" si="9"/>
        <v>0.58699999999999997</v>
      </c>
      <c r="P596" s="9">
        <f>Table1[[#This Row],[Valuation in billions]]/Table1[[#This Row],[Funding in billion]]</f>
        <v>3.4071550255536627</v>
      </c>
      <c r="Q596" t="s">
        <v>2354</v>
      </c>
      <c r="R596" t="s">
        <v>2355</v>
      </c>
      <c r="S596" t="s">
        <v>2356</v>
      </c>
    </row>
    <row r="597" spans="1:19" x14ac:dyDescent="0.25">
      <c r="A597" t="s">
        <v>871</v>
      </c>
      <c r="B597" s="4">
        <v>2</v>
      </c>
      <c r="C597" s="5">
        <v>40952</v>
      </c>
      <c r="D597" s="1">
        <v>40952</v>
      </c>
      <c r="E597" s="8" t="s">
        <v>40</v>
      </c>
      <c r="F597" t="s">
        <v>872</v>
      </c>
      <c r="G597" t="s">
        <v>120</v>
      </c>
      <c r="H597" t="s">
        <v>13</v>
      </c>
      <c r="I597">
        <v>1999</v>
      </c>
      <c r="K597" s="4">
        <v>200</v>
      </c>
      <c r="L597" s="3" t="s">
        <v>1446</v>
      </c>
      <c r="M597" s="4">
        <v>2012</v>
      </c>
      <c r="N597" s="4">
        <f>Table1[[#This Row],[Column33]]-Table1[[#This Row],[Year Founded]]</f>
        <v>13</v>
      </c>
      <c r="O597" s="3">
        <f t="shared" si="9"/>
        <v>0.2</v>
      </c>
      <c r="P597" s="9">
        <f>Table1[[#This Row],[Valuation in billions]]/Table1[[#This Row],[Funding in billion]]</f>
        <v>10</v>
      </c>
      <c r="Q597" t="s">
        <v>873</v>
      </c>
    </row>
    <row r="598" spans="1:19" x14ac:dyDescent="0.25">
      <c r="A598" t="s">
        <v>874</v>
      </c>
      <c r="B598" s="4">
        <v>2</v>
      </c>
      <c r="C598" s="5">
        <v>44110</v>
      </c>
      <c r="D598" s="1">
        <v>44110</v>
      </c>
      <c r="E598" s="8" t="s">
        <v>23</v>
      </c>
      <c r="F598" t="s">
        <v>73</v>
      </c>
      <c r="G598" t="s">
        <v>17</v>
      </c>
      <c r="H598" t="s">
        <v>18</v>
      </c>
      <c r="I598">
        <v>2017</v>
      </c>
      <c r="K598" s="4">
        <v>365</v>
      </c>
      <c r="L598" s="3" t="s">
        <v>1446</v>
      </c>
      <c r="M598" s="4">
        <v>2020</v>
      </c>
      <c r="N598" s="4">
        <f>Table1[[#This Row],[Column33]]-Table1[[#This Row],[Year Founded]]</f>
        <v>3</v>
      </c>
      <c r="O598" s="3">
        <f t="shared" si="9"/>
        <v>0.36499999999999999</v>
      </c>
      <c r="P598" s="9">
        <f>Table1[[#This Row],[Valuation in billions]]/Table1[[#This Row],[Funding in billion]]</f>
        <v>5.4794520547945202</v>
      </c>
      <c r="Q598" t="s">
        <v>1839</v>
      </c>
      <c r="R598" t="s">
        <v>1458</v>
      </c>
      <c r="S598" t="s">
        <v>2357</v>
      </c>
    </row>
    <row r="599" spans="1:19" x14ac:dyDescent="0.25">
      <c r="A599" t="s">
        <v>875</v>
      </c>
      <c r="B599" s="4">
        <v>2</v>
      </c>
      <c r="C599" s="5">
        <v>44355</v>
      </c>
      <c r="D599" s="1">
        <v>44355</v>
      </c>
      <c r="E599" s="8" t="s">
        <v>10</v>
      </c>
      <c r="F599" t="s">
        <v>73</v>
      </c>
      <c r="G599" t="s">
        <v>17</v>
      </c>
      <c r="H599" t="s">
        <v>18</v>
      </c>
      <c r="I599">
        <v>2016</v>
      </c>
      <c r="K599" s="4">
        <v>432</v>
      </c>
      <c r="L599" s="3" t="s">
        <v>1446</v>
      </c>
      <c r="M599" s="4">
        <v>2021</v>
      </c>
      <c r="N599" s="4">
        <f>Table1[[#This Row],[Column33]]-Table1[[#This Row],[Year Founded]]</f>
        <v>5</v>
      </c>
      <c r="O599" s="3">
        <f t="shared" si="9"/>
        <v>0.432</v>
      </c>
      <c r="P599" s="9">
        <f>Table1[[#This Row],[Valuation in billions]]/Table1[[#This Row],[Funding in billion]]</f>
        <v>4.6296296296296298</v>
      </c>
      <c r="Q599" t="s">
        <v>2358</v>
      </c>
      <c r="R599" t="s">
        <v>1922</v>
      </c>
      <c r="S599" t="s">
        <v>2359</v>
      </c>
    </row>
    <row r="600" spans="1:19" x14ac:dyDescent="0.25">
      <c r="A600" t="s">
        <v>876</v>
      </c>
      <c r="B600" s="4">
        <v>2</v>
      </c>
      <c r="C600" s="5">
        <v>44167</v>
      </c>
      <c r="D600" s="1">
        <v>44167</v>
      </c>
      <c r="E600" s="8" t="s">
        <v>70</v>
      </c>
      <c r="F600" t="s">
        <v>24</v>
      </c>
      <c r="G600" t="s">
        <v>17</v>
      </c>
      <c r="H600" t="s">
        <v>18</v>
      </c>
      <c r="I600">
        <v>2015</v>
      </c>
      <c r="K600" s="4">
        <v>373</v>
      </c>
      <c r="L600" s="3" t="s">
        <v>1446</v>
      </c>
      <c r="M600" s="4">
        <v>2020</v>
      </c>
      <c r="N600" s="4">
        <f>Table1[[#This Row],[Column33]]-Table1[[#This Row],[Year Founded]]</f>
        <v>5</v>
      </c>
      <c r="O600" s="3">
        <f t="shared" si="9"/>
        <v>0.373</v>
      </c>
      <c r="P600" s="9">
        <f>Table1[[#This Row],[Valuation in billions]]/Table1[[#This Row],[Funding in billion]]</f>
        <v>5.3619302949061662</v>
      </c>
      <c r="Q600" t="s">
        <v>1523</v>
      </c>
      <c r="R600" t="s">
        <v>2360</v>
      </c>
      <c r="S600" t="s">
        <v>1511</v>
      </c>
    </row>
    <row r="601" spans="1:19" x14ac:dyDescent="0.25">
      <c r="A601" t="s">
        <v>877</v>
      </c>
      <c r="B601" s="4">
        <v>2</v>
      </c>
      <c r="C601" s="5">
        <v>43199</v>
      </c>
      <c r="D601" s="1">
        <v>43199</v>
      </c>
      <c r="E601" s="8" t="s">
        <v>30</v>
      </c>
      <c r="F601" t="s">
        <v>370</v>
      </c>
      <c r="G601" t="s">
        <v>12</v>
      </c>
      <c r="H601" t="s">
        <v>13</v>
      </c>
      <c r="I601">
        <v>2007</v>
      </c>
      <c r="K601" s="4">
        <v>768</v>
      </c>
      <c r="L601" s="3" t="s">
        <v>1446</v>
      </c>
      <c r="M601" s="4">
        <v>2018</v>
      </c>
      <c r="N601" s="4">
        <f>Table1[[#This Row],[Column33]]-Table1[[#This Row],[Year Founded]]</f>
        <v>11</v>
      </c>
      <c r="O601" s="3">
        <f t="shared" si="9"/>
        <v>0.76800000000000002</v>
      </c>
      <c r="P601" s="9">
        <f>Table1[[#This Row],[Valuation in billions]]/Table1[[#This Row],[Funding in billion]]</f>
        <v>2.6041666666666665</v>
      </c>
      <c r="Q601" t="s">
        <v>2361</v>
      </c>
      <c r="R601" t="s">
        <v>1677</v>
      </c>
      <c r="S601" t="s">
        <v>2362</v>
      </c>
    </row>
    <row r="602" spans="1:19" x14ac:dyDescent="0.25">
      <c r="A602" t="s">
        <v>878</v>
      </c>
      <c r="B602" s="4">
        <v>2</v>
      </c>
      <c r="C602" s="5">
        <v>44098</v>
      </c>
      <c r="D602" s="1">
        <v>44098</v>
      </c>
      <c r="E602" s="8" t="s">
        <v>20</v>
      </c>
      <c r="F602" t="s">
        <v>21</v>
      </c>
      <c r="G602" t="s">
        <v>12</v>
      </c>
      <c r="H602" t="s">
        <v>13</v>
      </c>
      <c r="I602">
        <v>2015</v>
      </c>
      <c r="K602" s="4">
        <v>950</v>
      </c>
      <c r="L602" s="3" t="s">
        <v>1446</v>
      </c>
      <c r="M602" s="4">
        <v>2020</v>
      </c>
      <c r="N602" s="4">
        <f>Table1[[#This Row],[Column33]]-Table1[[#This Row],[Year Founded]]</f>
        <v>5</v>
      </c>
      <c r="O602" s="3">
        <f t="shared" si="9"/>
        <v>0.95</v>
      </c>
      <c r="P602" s="9">
        <f>Table1[[#This Row],[Valuation in billions]]/Table1[[#This Row],[Funding in billion]]</f>
        <v>2.1052631578947367</v>
      </c>
      <c r="Q602" t="s">
        <v>1993</v>
      </c>
      <c r="R602" t="s">
        <v>2363</v>
      </c>
      <c r="S602" t="s">
        <v>2364</v>
      </c>
    </row>
    <row r="603" spans="1:19" x14ac:dyDescent="0.25">
      <c r="A603" t="s">
        <v>879</v>
      </c>
      <c r="B603" s="4">
        <v>2</v>
      </c>
      <c r="C603" s="5">
        <v>44419</v>
      </c>
      <c r="D603" s="1">
        <v>44419</v>
      </c>
      <c r="E603" s="8" t="s">
        <v>10</v>
      </c>
      <c r="F603" t="s">
        <v>21</v>
      </c>
      <c r="G603" t="s">
        <v>12</v>
      </c>
      <c r="H603" t="s">
        <v>13</v>
      </c>
      <c r="I603">
        <v>2014</v>
      </c>
      <c r="K603" s="4">
        <v>786</v>
      </c>
      <c r="L603" s="3" t="s">
        <v>1446</v>
      </c>
      <c r="M603" s="4">
        <v>2021</v>
      </c>
      <c r="N603" s="4">
        <f>Table1[[#This Row],[Column33]]-Table1[[#This Row],[Year Founded]]</f>
        <v>7</v>
      </c>
      <c r="O603" s="3">
        <f t="shared" si="9"/>
        <v>0.78600000000000003</v>
      </c>
      <c r="P603" s="9">
        <f>Table1[[#This Row],[Valuation in billions]]/Table1[[#This Row],[Funding in billion]]</f>
        <v>2.5445292620865141</v>
      </c>
      <c r="Q603" t="s">
        <v>1473</v>
      </c>
      <c r="R603" t="s">
        <v>2365</v>
      </c>
      <c r="S603" t="s">
        <v>1455</v>
      </c>
    </row>
    <row r="604" spans="1:19" x14ac:dyDescent="0.25">
      <c r="A604" t="s">
        <v>880</v>
      </c>
      <c r="B604" s="4">
        <v>2</v>
      </c>
      <c r="C604" s="5">
        <v>44510</v>
      </c>
      <c r="D604" s="1">
        <v>44510</v>
      </c>
      <c r="E604" s="8" t="s">
        <v>23</v>
      </c>
      <c r="F604" t="s">
        <v>35</v>
      </c>
      <c r="G604" t="s">
        <v>36</v>
      </c>
      <c r="H604" t="s">
        <v>28</v>
      </c>
      <c r="I604">
        <v>2018</v>
      </c>
      <c r="K604" s="4">
        <v>339</v>
      </c>
      <c r="L604" s="3" t="s">
        <v>1446</v>
      </c>
      <c r="M604" s="4">
        <v>2021</v>
      </c>
      <c r="N604" s="4">
        <f>Table1[[#This Row],[Column33]]-Table1[[#This Row],[Year Founded]]</f>
        <v>3</v>
      </c>
      <c r="O604" s="3">
        <f t="shared" si="9"/>
        <v>0.33900000000000002</v>
      </c>
      <c r="P604" s="9">
        <f>Table1[[#This Row],[Valuation in billions]]/Table1[[#This Row],[Funding in billion]]</f>
        <v>5.8997050147492622</v>
      </c>
      <c r="Q604" t="s">
        <v>2366</v>
      </c>
      <c r="R604" t="s">
        <v>2367</v>
      </c>
      <c r="S604" t="s">
        <v>2368</v>
      </c>
    </row>
    <row r="605" spans="1:19" x14ac:dyDescent="0.25">
      <c r="A605" t="s">
        <v>881</v>
      </c>
      <c r="B605" s="4">
        <v>1</v>
      </c>
      <c r="C605" s="5">
        <v>44221</v>
      </c>
      <c r="D605" s="1">
        <v>44221</v>
      </c>
      <c r="E605" s="8" t="s">
        <v>38</v>
      </c>
      <c r="F605" t="s">
        <v>59</v>
      </c>
      <c r="G605" t="s">
        <v>12</v>
      </c>
      <c r="H605" t="s">
        <v>13</v>
      </c>
      <c r="I605">
        <v>2013</v>
      </c>
      <c r="K605" s="4">
        <v>188</v>
      </c>
      <c r="L605" s="3" t="s">
        <v>1446</v>
      </c>
      <c r="M605" s="4">
        <v>2021</v>
      </c>
      <c r="N605" s="4">
        <f>Table1[[#This Row],[Column33]]-Table1[[#This Row],[Year Founded]]</f>
        <v>8</v>
      </c>
      <c r="O605" s="3">
        <f t="shared" si="9"/>
        <v>0.188</v>
      </c>
      <c r="P605" s="9">
        <f>Table1[[#This Row],[Valuation in billions]]/Table1[[#This Row],[Funding in billion]]</f>
        <v>5.3191489361702127</v>
      </c>
      <c r="Q605" t="s">
        <v>2369</v>
      </c>
      <c r="R605" t="s">
        <v>2370</v>
      </c>
      <c r="S605" t="s">
        <v>2039</v>
      </c>
    </row>
    <row r="606" spans="1:19" x14ac:dyDescent="0.25">
      <c r="A606" t="s">
        <v>882</v>
      </c>
      <c r="B606" s="4">
        <v>1</v>
      </c>
      <c r="C606" s="5">
        <v>44104</v>
      </c>
      <c r="D606" s="1">
        <v>44104</v>
      </c>
      <c r="E606" s="8" t="s">
        <v>70</v>
      </c>
      <c r="F606" t="s">
        <v>883</v>
      </c>
      <c r="G606" t="s">
        <v>17</v>
      </c>
      <c r="H606" t="s">
        <v>18</v>
      </c>
      <c r="I606">
        <v>2013</v>
      </c>
      <c r="K606" s="4">
        <v>94</v>
      </c>
      <c r="L606" s="3" t="s">
        <v>1446</v>
      </c>
      <c r="M606" s="4">
        <v>2020</v>
      </c>
      <c r="N606" s="4">
        <f>Table1[[#This Row],[Column33]]-Table1[[#This Row],[Year Founded]]</f>
        <v>7</v>
      </c>
      <c r="O606" s="3">
        <f t="shared" si="9"/>
        <v>9.4E-2</v>
      </c>
      <c r="P606" s="9">
        <f>Table1[[#This Row],[Valuation in billions]]/Table1[[#This Row],[Funding in billion]]</f>
        <v>10.638297872340425</v>
      </c>
      <c r="Q606" t="s">
        <v>2371</v>
      </c>
      <c r="R606" t="s">
        <v>2372</v>
      </c>
    </row>
    <row r="607" spans="1:19" x14ac:dyDescent="0.25">
      <c r="A607" t="s">
        <v>884</v>
      </c>
      <c r="B607" s="4">
        <v>1</v>
      </c>
      <c r="C607" s="5">
        <v>43616</v>
      </c>
      <c r="D607" s="1">
        <v>43616</v>
      </c>
      <c r="E607" s="8" t="s">
        <v>70</v>
      </c>
      <c r="F607" t="s">
        <v>885</v>
      </c>
      <c r="G607" t="s">
        <v>128</v>
      </c>
      <c r="H607" t="s">
        <v>13</v>
      </c>
      <c r="I607">
        <v>2000</v>
      </c>
      <c r="K607" s="4">
        <v>62</v>
      </c>
      <c r="L607" s="3" t="s">
        <v>1446</v>
      </c>
      <c r="M607" s="4">
        <v>2019</v>
      </c>
      <c r="N607" s="4">
        <f>Table1[[#This Row],[Column33]]-Table1[[#This Row],[Year Founded]]</f>
        <v>19</v>
      </c>
      <c r="O607" s="3">
        <f t="shared" si="9"/>
        <v>6.2E-2</v>
      </c>
      <c r="P607" s="9">
        <f>Table1[[#This Row],[Valuation in billions]]/Table1[[#This Row],[Funding in billion]]</f>
        <v>16.129032258064516</v>
      </c>
      <c r="Q607" t="s">
        <v>2373</v>
      </c>
      <c r="R607" t="s">
        <v>2374</v>
      </c>
    </row>
    <row r="608" spans="1:19" x14ac:dyDescent="0.25">
      <c r="A608" t="s">
        <v>886</v>
      </c>
      <c r="B608" s="4">
        <v>1</v>
      </c>
      <c r="C608" s="5">
        <v>44329</v>
      </c>
      <c r="D608" s="1">
        <v>44329</v>
      </c>
      <c r="E608" s="8" t="s">
        <v>43</v>
      </c>
      <c r="F608" t="s">
        <v>887</v>
      </c>
      <c r="G608" t="s">
        <v>17</v>
      </c>
      <c r="H608" t="s">
        <v>18</v>
      </c>
      <c r="I608">
        <v>2009</v>
      </c>
      <c r="K608" s="4">
        <v>206</v>
      </c>
      <c r="L608" s="3" t="s">
        <v>1446</v>
      </c>
      <c r="M608" s="4">
        <v>2021</v>
      </c>
      <c r="N608" s="4">
        <f>Table1[[#This Row],[Column33]]-Table1[[#This Row],[Year Founded]]</f>
        <v>12</v>
      </c>
      <c r="O608" s="3">
        <f t="shared" si="9"/>
        <v>0.20599999999999999</v>
      </c>
      <c r="P608" s="9">
        <f>Table1[[#This Row],[Valuation in billions]]/Table1[[#This Row],[Funding in billion]]</f>
        <v>4.8543689320388355</v>
      </c>
      <c r="Q608" t="s">
        <v>2375</v>
      </c>
      <c r="R608" t="s">
        <v>2376</v>
      </c>
      <c r="S608" t="s">
        <v>1484</v>
      </c>
    </row>
    <row r="609" spans="1:19" x14ac:dyDescent="0.25">
      <c r="A609" t="s">
        <v>888</v>
      </c>
      <c r="B609" s="4">
        <v>1</v>
      </c>
      <c r="C609" s="5">
        <v>42954</v>
      </c>
      <c r="D609" s="1">
        <v>42954</v>
      </c>
      <c r="E609" s="8" t="s">
        <v>143</v>
      </c>
      <c r="F609" t="s">
        <v>889</v>
      </c>
      <c r="G609" t="s">
        <v>578</v>
      </c>
      <c r="H609" t="s">
        <v>733</v>
      </c>
      <c r="I609">
        <v>2000</v>
      </c>
      <c r="K609" s="4">
        <v>547</v>
      </c>
      <c r="L609" s="3" t="s">
        <v>1446</v>
      </c>
      <c r="M609" s="4">
        <v>2017</v>
      </c>
      <c r="N609" s="4">
        <f>Table1[[#This Row],[Column33]]-Table1[[#This Row],[Year Founded]]</f>
        <v>17</v>
      </c>
      <c r="O609" s="3">
        <f t="shared" si="9"/>
        <v>0.54700000000000004</v>
      </c>
      <c r="P609" s="9">
        <f>Table1[[#This Row],[Valuation in billions]]/Table1[[#This Row],[Funding in billion]]</f>
        <v>1.8281535648994514</v>
      </c>
      <c r="Q609" t="s">
        <v>2377</v>
      </c>
      <c r="R609" t="s">
        <v>2378</v>
      </c>
    </row>
    <row r="610" spans="1:19" x14ac:dyDescent="0.25">
      <c r="A610" t="s">
        <v>890</v>
      </c>
      <c r="B610" s="4">
        <v>1</v>
      </c>
      <c r="C610" s="5">
        <v>43262</v>
      </c>
      <c r="D610" s="1">
        <v>43262</v>
      </c>
      <c r="E610" s="8" t="s">
        <v>87</v>
      </c>
      <c r="F610" t="s">
        <v>891</v>
      </c>
      <c r="G610" t="s">
        <v>12</v>
      </c>
      <c r="H610" t="s">
        <v>13</v>
      </c>
      <c r="I610">
        <v>2010</v>
      </c>
      <c r="K610" s="4">
        <v>523</v>
      </c>
      <c r="L610" s="3" t="s">
        <v>1446</v>
      </c>
      <c r="M610" s="4">
        <v>2018</v>
      </c>
      <c r="N610" s="4">
        <f>Table1[[#This Row],[Column33]]-Table1[[#This Row],[Year Founded]]</f>
        <v>8</v>
      </c>
      <c r="O610" s="3">
        <f t="shared" si="9"/>
        <v>0.52300000000000002</v>
      </c>
      <c r="P610" s="9">
        <f>Table1[[#This Row],[Valuation in billions]]/Table1[[#This Row],[Funding in billion]]</f>
        <v>1.9120458891013383</v>
      </c>
      <c r="Q610" t="s">
        <v>2379</v>
      </c>
      <c r="R610" t="s">
        <v>2380</v>
      </c>
      <c r="S610" t="s">
        <v>2381</v>
      </c>
    </row>
    <row r="611" spans="1:19" x14ac:dyDescent="0.25">
      <c r="A611" t="s">
        <v>892</v>
      </c>
      <c r="B611" s="4">
        <v>1</v>
      </c>
      <c r="C611" s="5">
        <v>44627</v>
      </c>
      <c r="D611" s="1">
        <v>44627</v>
      </c>
      <c r="E611" s="8" t="s">
        <v>23</v>
      </c>
      <c r="F611" t="s">
        <v>893</v>
      </c>
      <c r="G611" t="s">
        <v>54</v>
      </c>
      <c r="H611" t="s">
        <v>13</v>
      </c>
      <c r="I611">
        <v>2017</v>
      </c>
      <c r="K611" s="4">
        <v>227</v>
      </c>
      <c r="L611" s="3" t="s">
        <v>1446</v>
      </c>
      <c r="M611" s="4">
        <v>2022</v>
      </c>
      <c r="N611" s="4">
        <f>Table1[[#This Row],[Column33]]-Table1[[#This Row],[Year Founded]]</f>
        <v>5</v>
      </c>
      <c r="O611" s="3">
        <f t="shared" si="9"/>
        <v>0.22700000000000001</v>
      </c>
      <c r="P611" s="9">
        <f>Table1[[#This Row],[Valuation in billions]]/Table1[[#This Row],[Funding in billion]]</f>
        <v>4.4052863436123344</v>
      </c>
      <c r="Q611" t="s">
        <v>273</v>
      </c>
      <c r="R611" t="s">
        <v>1806</v>
      </c>
      <c r="S611" t="s">
        <v>1555</v>
      </c>
    </row>
    <row r="612" spans="1:19" x14ac:dyDescent="0.25">
      <c r="A612" t="s">
        <v>894</v>
      </c>
      <c r="B612" s="4">
        <v>1</v>
      </c>
      <c r="C612" s="5">
        <v>43206</v>
      </c>
      <c r="D612" s="1">
        <v>43206</v>
      </c>
      <c r="E612" s="8" t="s">
        <v>10</v>
      </c>
      <c r="F612" t="s">
        <v>59</v>
      </c>
      <c r="G612" t="s">
        <v>12</v>
      </c>
      <c r="H612" t="s">
        <v>13</v>
      </c>
      <c r="I612">
        <v>2014</v>
      </c>
      <c r="K612" s="4">
        <v>79</v>
      </c>
      <c r="L612" s="3" t="s">
        <v>1446</v>
      </c>
      <c r="M612" s="4">
        <v>2018</v>
      </c>
      <c r="N612" s="4">
        <f>Table1[[#This Row],[Column33]]-Table1[[#This Row],[Year Founded]]</f>
        <v>4</v>
      </c>
      <c r="O612" s="3">
        <f t="shared" si="9"/>
        <v>7.9000000000000001E-2</v>
      </c>
      <c r="P612" s="9">
        <f>Table1[[#This Row],[Valuation in billions]]/Table1[[#This Row],[Funding in billion]]</f>
        <v>12.658227848101266</v>
      </c>
      <c r="Q612" t="s">
        <v>2382</v>
      </c>
      <c r="R612" t="s">
        <v>1544</v>
      </c>
      <c r="S612" t="s">
        <v>2383</v>
      </c>
    </row>
    <row r="613" spans="1:19" x14ac:dyDescent="0.25">
      <c r="A613" t="s">
        <v>895</v>
      </c>
      <c r="B613" s="4">
        <v>1</v>
      </c>
      <c r="C613" s="5">
        <v>44389</v>
      </c>
      <c r="D613" s="1">
        <v>44389</v>
      </c>
      <c r="E613" s="8" t="s">
        <v>70</v>
      </c>
      <c r="F613" t="s">
        <v>59</v>
      </c>
      <c r="G613" t="s">
        <v>12</v>
      </c>
      <c r="H613" t="s">
        <v>13</v>
      </c>
      <c r="I613">
        <v>2016</v>
      </c>
      <c r="K613" s="4">
        <v>214</v>
      </c>
      <c r="L613" s="3" t="s">
        <v>1446</v>
      </c>
      <c r="M613" s="4">
        <v>2021</v>
      </c>
      <c r="N613" s="4">
        <f>Table1[[#This Row],[Column33]]-Table1[[#This Row],[Year Founded]]</f>
        <v>5</v>
      </c>
      <c r="O613" s="3">
        <f t="shared" si="9"/>
        <v>0.214</v>
      </c>
      <c r="P613" s="9">
        <f>Table1[[#This Row],[Valuation in billions]]/Table1[[#This Row],[Funding in billion]]</f>
        <v>4.6728971962616823</v>
      </c>
      <c r="Q613" t="s">
        <v>930</v>
      </c>
      <c r="R613" t="s">
        <v>2384</v>
      </c>
      <c r="S613" t="s">
        <v>1455</v>
      </c>
    </row>
    <row r="614" spans="1:19" x14ac:dyDescent="0.25">
      <c r="A614" t="s">
        <v>896</v>
      </c>
      <c r="B614" s="4">
        <v>1</v>
      </c>
      <c r="C614" s="5">
        <v>44561</v>
      </c>
      <c r="D614" s="1">
        <v>44561</v>
      </c>
      <c r="E614" s="8" t="s">
        <v>93</v>
      </c>
      <c r="F614" t="s">
        <v>26</v>
      </c>
      <c r="G614" t="s">
        <v>27</v>
      </c>
      <c r="H614" t="s">
        <v>28</v>
      </c>
      <c r="I614">
        <v>2016</v>
      </c>
      <c r="K614" s="4">
        <v>151</v>
      </c>
      <c r="L614" s="3" t="s">
        <v>1446</v>
      </c>
      <c r="M614" s="4">
        <v>2021</v>
      </c>
      <c r="N614" s="4">
        <f>Table1[[#This Row],[Column33]]-Table1[[#This Row],[Year Founded]]</f>
        <v>5</v>
      </c>
      <c r="O614" s="3">
        <f t="shared" si="9"/>
        <v>0.151</v>
      </c>
      <c r="P614" s="9">
        <f>Table1[[#This Row],[Valuation in billions]]/Table1[[#This Row],[Funding in billion]]</f>
        <v>6.6225165562913908</v>
      </c>
      <c r="Q614" t="s">
        <v>2208</v>
      </c>
      <c r="R614" t="s">
        <v>2385</v>
      </c>
      <c r="S614" t="s">
        <v>1613</v>
      </c>
    </row>
    <row r="615" spans="1:19" x14ac:dyDescent="0.25">
      <c r="A615" t="s">
        <v>897</v>
      </c>
      <c r="B615" s="4">
        <v>1</v>
      </c>
      <c r="C615" s="5">
        <v>44207</v>
      </c>
      <c r="D615" s="1">
        <v>44207</v>
      </c>
      <c r="E615" s="8" t="s">
        <v>70</v>
      </c>
      <c r="F615" t="s">
        <v>523</v>
      </c>
      <c r="G615" t="s">
        <v>17</v>
      </c>
      <c r="H615" t="s">
        <v>18</v>
      </c>
      <c r="I615">
        <v>2020</v>
      </c>
      <c r="K615" s="4">
        <v>700</v>
      </c>
      <c r="L615" s="3" t="s">
        <v>1446</v>
      </c>
      <c r="M615" s="4">
        <v>2021</v>
      </c>
      <c r="N615" s="4">
        <f>Table1[[#This Row],[Column33]]-Table1[[#This Row],[Year Founded]]</f>
        <v>1</v>
      </c>
      <c r="O615" s="3">
        <f t="shared" si="9"/>
        <v>0.7</v>
      </c>
      <c r="P615" s="9">
        <f>Table1[[#This Row],[Valuation in billions]]/Table1[[#This Row],[Funding in billion]]</f>
        <v>1.4285714285714286</v>
      </c>
      <c r="Q615" t="s">
        <v>2386</v>
      </c>
      <c r="R615" t="s">
        <v>2387</v>
      </c>
      <c r="S615" t="s">
        <v>1505</v>
      </c>
    </row>
    <row r="616" spans="1:19" x14ac:dyDescent="0.25">
      <c r="A616" t="s">
        <v>898</v>
      </c>
      <c r="B616" s="4">
        <v>1</v>
      </c>
      <c r="C616" s="5">
        <v>44168</v>
      </c>
      <c r="D616" s="1">
        <v>44168</v>
      </c>
      <c r="E616" s="8" t="s">
        <v>20</v>
      </c>
      <c r="F616" t="s">
        <v>511</v>
      </c>
      <c r="G616" t="s">
        <v>17</v>
      </c>
      <c r="H616" t="s">
        <v>18</v>
      </c>
      <c r="I616">
        <v>2015</v>
      </c>
      <c r="K616" s="4">
        <v>231</v>
      </c>
      <c r="L616" s="3" t="s">
        <v>1446</v>
      </c>
      <c r="M616" s="4">
        <v>2020</v>
      </c>
      <c r="N616" s="4">
        <f>Table1[[#This Row],[Column33]]-Table1[[#This Row],[Year Founded]]</f>
        <v>5</v>
      </c>
      <c r="O616" s="3">
        <f t="shared" si="9"/>
        <v>0.23100000000000001</v>
      </c>
      <c r="P616" s="9">
        <f>Table1[[#This Row],[Valuation in billions]]/Table1[[#This Row],[Funding in billion]]</f>
        <v>4.329004329004329</v>
      </c>
      <c r="Q616" t="s">
        <v>2298</v>
      </c>
      <c r="R616" t="s">
        <v>2388</v>
      </c>
      <c r="S616" t="s">
        <v>2389</v>
      </c>
    </row>
    <row r="617" spans="1:19" x14ac:dyDescent="0.25">
      <c r="A617" t="s">
        <v>899</v>
      </c>
      <c r="B617" s="4">
        <v>1</v>
      </c>
      <c r="C617" s="5">
        <v>43454</v>
      </c>
      <c r="D617" s="1">
        <v>43454</v>
      </c>
      <c r="E617" s="8" t="s">
        <v>93</v>
      </c>
      <c r="F617" t="s">
        <v>741</v>
      </c>
      <c r="G617" t="s">
        <v>17</v>
      </c>
      <c r="H617" t="s">
        <v>18</v>
      </c>
      <c r="I617">
        <v>2016</v>
      </c>
      <c r="K617" s="4">
        <v>2</v>
      </c>
      <c r="L617" s="3" t="s">
        <v>1445</v>
      </c>
      <c r="M617" s="4">
        <v>2018</v>
      </c>
      <c r="N617" s="4">
        <f>Table1[[#This Row],[Column33]]-Table1[[#This Row],[Year Founded]]</f>
        <v>2</v>
      </c>
      <c r="O617" s="3">
        <f t="shared" si="9"/>
        <v>2</v>
      </c>
      <c r="P617" s="9">
        <f>Table1[[#This Row],[Valuation in billions]]/Table1[[#This Row],[Funding in billion]]</f>
        <v>0.5</v>
      </c>
      <c r="Q617" t="s">
        <v>2390</v>
      </c>
      <c r="R617" t="s">
        <v>2391</v>
      </c>
      <c r="S617" t="s">
        <v>1587</v>
      </c>
    </row>
    <row r="618" spans="1:19" x14ac:dyDescent="0.25">
      <c r="A618" t="s">
        <v>900</v>
      </c>
      <c r="B618" s="4">
        <v>1</v>
      </c>
      <c r="C618" s="5">
        <v>42207</v>
      </c>
      <c r="D618" s="1">
        <v>42207</v>
      </c>
      <c r="E618" s="8" t="s">
        <v>30</v>
      </c>
      <c r="F618" t="s">
        <v>181</v>
      </c>
      <c r="G618" t="s">
        <v>17</v>
      </c>
      <c r="H618" t="s">
        <v>18</v>
      </c>
      <c r="I618">
        <v>2010</v>
      </c>
      <c r="K618" s="4">
        <v>211</v>
      </c>
      <c r="L618" s="3" t="s">
        <v>1446</v>
      </c>
      <c r="M618" s="4">
        <v>2015</v>
      </c>
      <c r="N618" s="4">
        <f>Table1[[#This Row],[Column33]]-Table1[[#This Row],[Year Founded]]</f>
        <v>5</v>
      </c>
      <c r="O618" s="3">
        <f t="shared" si="9"/>
        <v>0.21099999999999999</v>
      </c>
      <c r="P618" s="9">
        <f>Table1[[#This Row],[Valuation in billions]]/Table1[[#This Row],[Funding in billion]]</f>
        <v>4.7393364928909953</v>
      </c>
      <c r="Q618" t="s">
        <v>1767</v>
      </c>
      <c r="R618" t="s">
        <v>1841</v>
      </c>
      <c r="S618" t="s">
        <v>1464</v>
      </c>
    </row>
    <row r="619" spans="1:19" x14ac:dyDescent="0.25">
      <c r="A619" t="s">
        <v>901</v>
      </c>
      <c r="B619" s="4">
        <v>1</v>
      </c>
      <c r="C619" s="5">
        <v>43487</v>
      </c>
      <c r="D619" s="1">
        <v>43487</v>
      </c>
      <c r="E619" s="8" t="s">
        <v>10</v>
      </c>
      <c r="F619" t="s">
        <v>902</v>
      </c>
      <c r="G619" t="s">
        <v>17</v>
      </c>
      <c r="H619" t="s">
        <v>18</v>
      </c>
      <c r="I619">
        <v>2015</v>
      </c>
      <c r="K619" s="4">
        <v>310</v>
      </c>
      <c r="L619" s="3" t="s">
        <v>1446</v>
      </c>
      <c r="M619" s="4">
        <v>2019</v>
      </c>
      <c r="N619" s="4">
        <f>Table1[[#This Row],[Column33]]-Table1[[#This Row],[Year Founded]]</f>
        <v>4</v>
      </c>
      <c r="O619" s="3">
        <f t="shared" si="9"/>
        <v>0.31</v>
      </c>
      <c r="P619" s="9">
        <f>Table1[[#This Row],[Valuation in billions]]/Table1[[#This Row],[Funding in billion]]</f>
        <v>3.2258064516129035</v>
      </c>
      <c r="Q619" t="s">
        <v>560</v>
      </c>
    </row>
    <row r="620" spans="1:19" x14ac:dyDescent="0.25">
      <c r="A620" t="s">
        <v>903</v>
      </c>
      <c r="B620" s="4">
        <v>1</v>
      </c>
      <c r="C620" s="5">
        <v>43391</v>
      </c>
      <c r="D620" s="1">
        <v>43391</v>
      </c>
      <c r="E620" s="8" t="s">
        <v>20</v>
      </c>
      <c r="F620" t="s">
        <v>425</v>
      </c>
      <c r="G620" t="s">
        <v>12</v>
      </c>
      <c r="H620" t="s">
        <v>13</v>
      </c>
      <c r="I620">
        <v>2009</v>
      </c>
      <c r="K620" s="4">
        <v>139</v>
      </c>
      <c r="L620" s="3" t="s">
        <v>1446</v>
      </c>
      <c r="M620" s="4">
        <v>2018</v>
      </c>
      <c r="N620" s="4">
        <f>Table1[[#This Row],[Column33]]-Table1[[#This Row],[Year Founded]]</f>
        <v>9</v>
      </c>
      <c r="O620" s="3">
        <f t="shared" si="9"/>
        <v>0.13900000000000001</v>
      </c>
      <c r="P620" s="9">
        <f>Table1[[#This Row],[Valuation in billions]]/Table1[[#This Row],[Funding in billion]]</f>
        <v>7.1942446043165464</v>
      </c>
      <c r="Q620" t="s">
        <v>2392</v>
      </c>
      <c r="R620" t="s">
        <v>2393</v>
      </c>
      <c r="S620" t="s">
        <v>2394</v>
      </c>
    </row>
    <row r="621" spans="1:19" x14ac:dyDescent="0.25">
      <c r="A621" t="s">
        <v>904</v>
      </c>
      <c r="B621" s="4">
        <v>1</v>
      </c>
      <c r="C621" s="5">
        <v>44340</v>
      </c>
      <c r="D621" s="1">
        <v>44340</v>
      </c>
      <c r="E621" s="8" t="s">
        <v>23</v>
      </c>
      <c r="F621" t="s">
        <v>11</v>
      </c>
      <c r="G621" t="s">
        <v>12</v>
      </c>
      <c r="H621" t="s">
        <v>13</v>
      </c>
      <c r="I621">
        <v>2015</v>
      </c>
      <c r="K621" s="4">
        <v>227</v>
      </c>
      <c r="L621" s="3" t="s">
        <v>1446</v>
      </c>
      <c r="M621" s="4">
        <v>2021</v>
      </c>
      <c r="N621" s="4">
        <f>Table1[[#This Row],[Column33]]-Table1[[#This Row],[Year Founded]]</f>
        <v>6</v>
      </c>
      <c r="O621" s="3">
        <f t="shared" si="9"/>
        <v>0.22700000000000001</v>
      </c>
      <c r="P621" s="9">
        <f>Table1[[#This Row],[Valuation in billions]]/Table1[[#This Row],[Funding in billion]]</f>
        <v>4.4052863436123344</v>
      </c>
      <c r="Q621" t="s">
        <v>1553</v>
      </c>
      <c r="R621" t="s">
        <v>2395</v>
      </c>
      <c r="S621" t="s">
        <v>2396</v>
      </c>
    </row>
    <row r="622" spans="1:19" x14ac:dyDescent="0.25">
      <c r="A622" t="s">
        <v>905</v>
      </c>
      <c r="B622" s="4">
        <v>1</v>
      </c>
      <c r="C622" s="5">
        <v>42306</v>
      </c>
      <c r="D622" s="1">
        <v>42306</v>
      </c>
      <c r="E622" s="8" t="s">
        <v>53</v>
      </c>
      <c r="F622" t="s">
        <v>59</v>
      </c>
      <c r="G622" t="s">
        <v>12</v>
      </c>
      <c r="H622" t="s">
        <v>13</v>
      </c>
      <c r="I622">
        <v>2001</v>
      </c>
      <c r="K622" s="4">
        <v>223</v>
      </c>
      <c r="L622" s="3" t="s">
        <v>1446</v>
      </c>
      <c r="M622" s="4">
        <v>2015</v>
      </c>
      <c r="N622" s="4">
        <f>Table1[[#This Row],[Column33]]-Table1[[#This Row],[Year Founded]]</f>
        <v>14</v>
      </c>
      <c r="O622" s="3">
        <f t="shared" si="9"/>
        <v>0.223</v>
      </c>
      <c r="P622" s="9">
        <f>Table1[[#This Row],[Valuation in billions]]/Table1[[#This Row],[Funding in billion]]</f>
        <v>4.4843049327354256</v>
      </c>
      <c r="Q622" t="s">
        <v>2397</v>
      </c>
      <c r="R622" t="s">
        <v>1677</v>
      </c>
      <c r="S622" t="s">
        <v>2398</v>
      </c>
    </row>
    <row r="623" spans="1:19" x14ac:dyDescent="0.25">
      <c r="A623" t="s">
        <v>906</v>
      </c>
      <c r="B623" s="4">
        <v>1</v>
      </c>
      <c r="C623" s="5">
        <v>44297</v>
      </c>
      <c r="D623" s="1">
        <v>44297</v>
      </c>
      <c r="E623" s="8" t="s">
        <v>23</v>
      </c>
      <c r="F623" t="s">
        <v>194</v>
      </c>
      <c r="G623" t="s">
        <v>12</v>
      </c>
      <c r="H623" t="s">
        <v>13</v>
      </c>
      <c r="I623">
        <v>2016</v>
      </c>
      <c r="K623" s="4">
        <v>249</v>
      </c>
      <c r="L623" s="3" t="s">
        <v>1446</v>
      </c>
      <c r="M623" s="4">
        <v>2021</v>
      </c>
      <c r="N623" s="4">
        <f>Table1[[#This Row],[Column33]]-Table1[[#This Row],[Year Founded]]</f>
        <v>5</v>
      </c>
      <c r="O623" s="3">
        <f t="shared" si="9"/>
        <v>0.249</v>
      </c>
      <c r="P623" s="9">
        <f>Table1[[#This Row],[Valuation in billions]]/Table1[[#This Row],[Funding in billion]]</f>
        <v>4.0160642570281126</v>
      </c>
      <c r="Q623" t="s">
        <v>2399</v>
      </c>
      <c r="R623" t="s">
        <v>2400</v>
      </c>
      <c r="S623" t="s">
        <v>2401</v>
      </c>
    </row>
    <row r="624" spans="1:19" x14ac:dyDescent="0.25">
      <c r="A624" t="s">
        <v>907</v>
      </c>
      <c r="B624" s="4">
        <v>1</v>
      </c>
      <c r="C624" s="5">
        <v>42326</v>
      </c>
      <c r="D624" s="1">
        <v>42326</v>
      </c>
      <c r="E624" s="8" t="s">
        <v>53</v>
      </c>
      <c r="F624" t="s">
        <v>59</v>
      </c>
      <c r="G624" t="s">
        <v>12</v>
      </c>
      <c r="H624" t="s">
        <v>13</v>
      </c>
      <c r="I624">
        <v>1998</v>
      </c>
      <c r="K624" s="4">
        <v>315</v>
      </c>
      <c r="L624" s="3" t="s">
        <v>1446</v>
      </c>
      <c r="M624" s="4">
        <v>2015</v>
      </c>
      <c r="N624" s="4">
        <f>Table1[[#This Row],[Column33]]-Table1[[#This Row],[Year Founded]]</f>
        <v>17</v>
      </c>
      <c r="O624" s="3">
        <f t="shared" si="9"/>
        <v>0.315</v>
      </c>
      <c r="P624" s="9">
        <f>Table1[[#This Row],[Valuation in billions]]/Table1[[#This Row],[Funding in billion]]</f>
        <v>3.1746031746031744</v>
      </c>
      <c r="Q624" t="s">
        <v>2402</v>
      </c>
      <c r="R624" t="s">
        <v>1479</v>
      </c>
      <c r="S624" t="s">
        <v>2403</v>
      </c>
    </row>
    <row r="625" spans="1:19" x14ac:dyDescent="0.25">
      <c r="A625" t="s">
        <v>908</v>
      </c>
      <c r="B625" s="4">
        <v>1</v>
      </c>
      <c r="C625" s="5">
        <v>42115</v>
      </c>
      <c r="D625" s="1">
        <v>42115</v>
      </c>
      <c r="E625" s="8" t="s">
        <v>23</v>
      </c>
      <c r="F625" t="s">
        <v>11</v>
      </c>
      <c r="G625" t="s">
        <v>12</v>
      </c>
      <c r="H625" t="s">
        <v>13</v>
      </c>
      <c r="I625">
        <v>2013</v>
      </c>
      <c r="K625" s="4">
        <v>131</v>
      </c>
      <c r="L625" s="3" t="s">
        <v>1446</v>
      </c>
      <c r="M625" s="4">
        <v>2015</v>
      </c>
      <c r="N625" s="4">
        <f>Table1[[#This Row],[Column33]]-Table1[[#This Row],[Year Founded]]</f>
        <v>2</v>
      </c>
      <c r="O625" s="3">
        <f t="shared" si="9"/>
        <v>0.13100000000000001</v>
      </c>
      <c r="P625" s="9">
        <f>Table1[[#This Row],[Valuation in billions]]/Table1[[#This Row],[Funding in billion]]</f>
        <v>7.6335877862595414</v>
      </c>
      <c r="Q625" t="s">
        <v>1993</v>
      </c>
      <c r="R625" t="s">
        <v>2404</v>
      </c>
      <c r="S625" t="s">
        <v>1456</v>
      </c>
    </row>
    <row r="626" spans="1:19" x14ac:dyDescent="0.25">
      <c r="A626" t="s">
        <v>909</v>
      </c>
      <c r="B626" s="4">
        <v>1</v>
      </c>
      <c r="C626" s="5">
        <v>43430</v>
      </c>
      <c r="D626" s="1">
        <v>43430</v>
      </c>
      <c r="E626" s="8" t="s">
        <v>38</v>
      </c>
      <c r="F626" t="s">
        <v>370</v>
      </c>
      <c r="G626" t="s">
        <v>12</v>
      </c>
      <c r="H626" t="s">
        <v>13</v>
      </c>
      <c r="I626">
        <v>2011</v>
      </c>
      <c r="K626" s="4">
        <v>281</v>
      </c>
      <c r="L626" s="3" t="s">
        <v>1446</v>
      </c>
      <c r="M626" s="4">
        <v>2018</v>
      </c>
      <c r="N626" s="4">
        <f>Table1[[#This Row],[Column33]]-Table1[[#This Row],[Year Founded]]</f>
        <v>7</v>
      </c>
      <c r="O626" s="3">
        <f t="shared" si="9"/>
        <v>0.28100000000000003</v>
      </c>
      <c r="P626" s="9">
        <f>Table1[[#This Row],[Valuation in billions]]/Table1[[#This Row],[Funding in billion]]</f>
        <v>3.5587188612099641</v>
      </c>
      <c r="Q626" t="s">
        <v>2405</v>
      </c>
      <c r="R626" t="s">
        <v>2406</v>
      </c>
      <c r="S626" t="s">
        <v>2407</v>
      </c>
    </row>
    <row r="627" spans="1:19" x14ac:dyDescent="0.25">
      <c r="A627" t="s">
        <v>910</v>
      </c>
      <c r="B627" s="4">
        <v>1</v>
      </c>
      <c r="C627" s="5">
        <v>43858</v>
      </c>
      <c r="D627" s="1">
        <v>43858</v>
      </c>
      <c r="E627" s="8" t="s">
        <v>30</v>
      </c>
      <c r="F627" t="s">
        <v>73</v>
      </c>
      <c r="G627" t="s">
        <v>17</v>
      </c>
      <c r="H627" t="s">
        <v>18</v>
      </c>
      <c r="I627">
        <v>2012</v>
      </c>
      <c r="K627" s="4">
        <v>143</v>
      </c>
      <c r="L627" s="3" t="s">
        <v>1446</v>
      </c>
      <c r="M627" s="4">
        <v>2020</v>
      </c>
      <c r="N627" s="4">
        <f>Table1[[#This Row],[Column33]]-Table1[[#This Row],[Year Founded]]</f>
        <v>8</v>
      </c>
      <c r="O627" s="3">
        <f t="shared" si="9"/>
        <v>0.14299999999999999</v>
      </c>
      <c r="P627" s="9">
        <f>Table1[[#This Row],[Valuation in billions]]/Table1[[#This Row],[Funding in billion]]</f>
        <v>6.9930069930069934</v>
      </c>
      <c r="Q627" t="s">
        <v>1566</v>
      </c>
      <c r="R627" t="s">
        <v>1702</v>
      </c>
      <c r="S627" t="s">
        <v>1897</v>
      </c>
    </row>
    <row r="628" spans="1:19" x14ac:dyDescent="0.25">
      <c r="A628" t="s">
        <v>911</v>
      </c>
      <c r="B628" s="4">
        <v>1</v>
      </c>
      <c r="C628" s="5">
        <v>44454</v>
      </c>
      <c r="D628" s="1">
        <v>44454</v>
      </c>
      <c r="E628" s="8" t="s">
        <v>38</v>
      </c>
      <c r="F628" t="s">
        <v>59</v>
      </c>
      <c r="G628" t="s">
        <v>12</v>
      </c>
      <c r="H628" t="s">
        <v>13</v>
      </c>
      <c r="I628">
        <v>2010</v>
      </c>
      <c r="K628" s="4">
        <v>229</v>
      </c>
      <c r="L628" s="3" t="s">
        <v>1446</v>
      </c>
      <c r="M628" s="4">
        <v>2021</v>
      </c>
      <c r="N628" s="4">
        <f>Table1[[#This Row],[Column33]]-Table1[[#This Row],[Year Founded]]</f>
        <v>11</v>
      </c>
      <c r="O628" s="3">
        <f t="shared" si="9"/>
        <v>0.22900000000000001</v>
      </c>
      <c r="P628" s="9">
        <f>Table1[[#This Row],[Valuation in billions]]/Table1[[#This Row],[Funding in billion]]</f>
        <v>4.3668122270742353</v>
      </c>
      <c r="Q628" t="s">
        <v>2408</v>
      </c>
      <c r="R628" t="s">
        <v>1587</v>
      </c>
      <c r="S628" t="s">
        <v>2409</v>
      </c>
    </row>
    <row r="629" spans="1:19" x14ac:dyDescent="0.25">
      <c r="A629" t="s">
        <v>912</v>
      </c>
      <c r="B629" s="4">
        <v>1</v>
      </c>
      <c r="C629" s="5">
        <v>43294</v>
      </c>
      <c r="D629" s="1">
        <v>43294</v>
      </c>
      <c r="E629" s="8" t="s">
        <v>38</v>
      </c>
      <c r="F629" t="s">
        <v>913</v>
      </c>
      <c r="G629" t="s">
        <v>12</v>
      </c>
      <c r="H629" t="s">
        <v>13</v>
      </c>
      <c r="I629">
        <v>2014</v>
      </c>
      <c r="K629" s="4">
        <v>650</v>
      </c>
      <c r="L629" s="3" t="s">
        <v>1446</v>
      </c>
      <c r="M629" s="4">
        <v>2018</v>
      </c>
      <c r="N629" s="4">
        <f>Table1[[#This Row],[Column33]]-Table1[[#This Row],[Year Founded]]</f>
        <v>4</v>
      </c>
      <c r="O629" s="3">
        <f t="shared" si="9"/>
        <v>0.65</v>
      </c>
      <c r="P629" s="9">
        <f>Table1[[#This Row],[Valuation in billions]]/Table1[[#This Row],[Funding in billion]]</f>
        <v>1.5384615384615383</v>
      </c>
      <c r="Q629" t="s">
        <v>1448</v>
      </c>
      <c r="R629" t="s">
        <v>2410</v>
      </c>
      <c r="S629" t="s">
        <v>2411</v>
      </c>
    </row>
    <row r="630" spans="1:19" x14ac:dyDescent="0.25">
      <c r="A630" t="s">
        <v>914</v>
      </c>
      <c r="B630" s="4">
        <v>1</v>
      </c>
      <c r="C630" s="5">
        <v>42198</v>
      </c>
      <c r="D630" s="1">
        <v>42198</v>
      </c>
      <c r="E630" s="8" t="s">
        <v>15</v>
      </c>
      <c r="F630" t="s">
        <v>263</v>
      </c>
      <c r="G630" t="s">
        <v>264</v>
      </c>
      <c r="H630" t="s">
        <v>265</v>
      </c>
      <c r="I630">
        <v>2011</v>
      </c>
      <c r="K630" s="4">
        <v>344</v>
      </c>
      <c r="L630" s="3" t="s">
        <v>1446</v>
      </c>
      <c r="M630" s="4">
        <v>2015</v>
      </c>
      <c r="N630" s="4">
        <f>Table1[[#This Row],[Column33]]-Table1[[#This Row],[Year Founded]]</f>
        <v>4</v>
      </c>
      <c r="O630" s="3">
        <f t="shared" si="9"/>
        <v>0.34399999999999997</v>
      </c>
      <c r="P630" s="9">
        <f>Table1[[#This Row],[Valuation in billions]]/Table1[[#This Row],[Funding in billion]]</f>
        <v>2.9069767441860468</v>
      </c>
      <c r="Q630" t="s">
        <v>915</v>
      </c>
    </row>
    <row r="631" spans="1:19" x14ac:dyDescent="0.25">
      <c r="A631" t="s">
        <v>916</v>
      </c>
      <c r="B631" s="4">
        <v>1</v>
      </c>
      <c r="C631" s="5">
        <v>42005</v>
      </c>
      <c r="D631" s="1">
        <v>42005</v>
      </c>
      <c r="E631" s="8" t="s">
        <v>143</v>
      </c>
      <c r="F631" t="s">
        <v>59</v>
      </c>
      <c r="G631" t="s">
        <v>12</v>
      </c>
      <c r="H631" t="s">
        <v>13</v>
      </c>
      <c r="I631">
        <v>2013</v>
      </c>
      <c r="K631" s="4">
        <v>52</v>
      </c>
      <c r="L631" s="3" t="s">
        <v>1446</v>
      </c>
      <c r="M631" s="4">
        <v>2015</v>
      </c>
      <c r="N631" s="4">
        <f>Table1[[#This Row],[Column33]]-Table1[[#This Row],[Year Founded]]</f>
        <v>2</v>
      </c>
      <c r="O631" s="3">
        <f t="shared" si="9"/>
        <v>5.1999999999999998E-2</v>
      </c>
      <c r="P631" s="9">
        <f>Table1[[#This Row],[Valuation in billions]]/Table1[[#This Row],[Funding in billion]]</f>
        <v>19.23076923076923</v>
      </c>
      <c r="Q631" t="s">
        <v>917</v>
      </c>
    </row>
    <row r="632" spans="1:19" x14ac:dyDescent="0.25">
      <c r="A632" t="s">
        <v>918</v>
      </c>
      <c r="B632" s="4">
        <v>1</v>
      </c>
      <c r="C632" s="5">
        <v>44482</v>
      </c>
      <c r="D632" s="1">
        <v>44482</v>
      </c>
      <c r="E632" s="8" t="s">
        <v>23</v>
      </c>
      <c r="F632" t="s">
        <v>108</v>
      </c>
      <c r="G632" t="s">
        <v>54</v>
      </c>
      <c r="H632" t="s">
        <v>13</v>
      </c>
      <c r="I632">
        <v>2009</v>
      </c>
      <c r="K632" s="4">
        <v>249</v>
      </c>
      <c r="L632" s="3" t="s">
        <v>1446</v>
      </c>
      <c r="M632" s="4">
        <v>2021</v>
      </c>
      <c r="N632" s="4">
        <f>Table1[[#This Row],[Column33]]-Table1[[#This Row],[Year Founded]]</f>
        <v>12</v>
      </c>
      <c r="O632" s="3">
        <f t="shared" si="9"/>
        <v>0.249</v>
      </c>
      <c r="P632" s="9">
        <f>Table1[[#This Row],[Valuation in billions]]/Table1[[#This Row],[Funding in billion]]</f>
        <v>4.0160642570281126</v>
      </c>
      <c r="Q632" t="s">
        <v>1604</v>
      </c>
      <c r="R632" t="s">
        <v>2412</v>
      </c>
      <c r="S632" t="s">
        <v>2413</v>
      </c>
    </row>
    <row r="633" spans="1:19" x14ac:dyDescent="0.25">
      <c r="A633" t="s">
        <v>919</v>
      </c>
      <c r="B633" s="4">
        <v>1</v>
      </c>
      <c r="C633" s="5">
        <v>42865</v>
      </c>
      <c r="D633" s="1">
        <v>42865</v>
      </c>
      <c r="E633" s="8" t="s">
        <v>70</v>
      </c>
      <c r="F633" t="s">
        <v>920</v>
      </c>
      <c r="G633" t="s">
        <v>17</v>
      </c>
      <c r="H633" t="s">
        <v>18</v>
      </c>
      <c r="I633">
        <v>2010</v>
      </c>
      <c r="K633" s="4">
        <v>394</v>
      </c>
      <c r="L633" s="3" t="s">
        <v>1446</v>
      </c>
      <c r="M633" s="4">
        <v>2017</v>
      </c>
      <c r="N633" s="4">
        <f>Table1[[#This Row],[Column33]]-Table1[[#This Row],[Year Founded]]</f>
        <v>7</v>
      </c>
      <c r="O633" s="3">
        <f t="shared" si="9"/>
        <v>0.39400000000000002</v>
      </c>
      <c r="P633" s="9">
        <f>Table1[[#This Row],[Valuation in billions]]/Table1[[#This Row],[Funding in billion]]</f>
        <v>2.5380710659898478</v>
      </c>
      <c r="Q633" t="s">
        <v>1875</v>
      </c>
      <c r="R633" t="s">
        <v>1673</v>
      </c>
      <c r="S633" t="s">
        <v>1927</v>
      </c>
    </row>
    <row r="634" spans="1:19" x14ac:dyDescent="0.25">
      <c r="A634" t="s">
        <v>921</v>
      </c>
      <c r="B634" s="4">
        <v>1</v>
      </c>
      <c r="C634" s="5">
        <v>42597</v>
      </c>
      <c r="D634" s="1">
        <v>42597</v>
      </c>
      <c r="E634" s="8" t="s">
        <v>15</v>
      </c>
      <c r="F634" t="s">
        <v>922</v>
      </c>
      <c r="G634" t="s">
        <v>207</v>
      </c>
      <c r="H634" t="s">
        <v>28</v>
      </c>
      <c r="I634">
        <v>1999</v>
      </c>
      <c r="K634" s="4">
        <v>1</v>
      </c>
      <c r="L634" s="3" t="s">
        <v>1445</v>
      </c>
      <c r="M634" s="4">
        <v>2016</v>
      </c>
      <c r="N634" s="4">
        <f>Table1[[#This Row],[Column33]]-Table1[[#This Row],[Year Founded]]</f>
        <v>17</v>
      </c>
      <c r="O634" s="3">
        <f t="shared" si="9"/>
        <v>1</v>
      </c>
      <c r="P634" s="9">
        <f>Table1[[#This Row],[Valuation in billions]]/Table1[[#This Row],[Funding in billion]]</f>
        <v>1</v>
      </c>
      <c r="Q634" t="s">
        <v>471</v>
      </c>
      <c r="R634" t="s">
        <v>2414</v>
      </c>
    </row>
    <row r="635" spans="1:19" x14ac:dyDescent="0.25">
      <c r="A635" t="s">
        <v>923</v>
      </c>
      <c r="B635" s="4">
        <v>1</v>
      </c>
      <c r="C635" s="5">
        <v>44293</v>
      </c>
      <c r="D635" s="1">
        <v>44293</v>
      </c>
      <c r="E635" s="8" t="s">
        <v>30</v>
      </c>
      <c r="F635" t="s">
        <v>924</v>
      </c>
      <c r="G635" t="s">
        <v>17</v>
      </c>
      <c r="H635" t="s">
        <v>18</v>
      </c>
      <c r="I635">
        <v>2011</v>
      </c>
      <c r="K635" s="4">
        <v>163</v>
      </c>
      <c r="L635" s="3" t="s">
        <v>1446</v>
      </c>
      <c r="M635" s="4">
        <v>2021</v>
      </c>
      <c r="N635" s="4">
        <f>Table1[[#This Row],[Column33]]-Table1[[#This Row],[Year Founded]]</f>
        <v>10</v>
      </c>
      <c r="O635" s="3">
        <f t="shared" si="9"/>
        <v>0.16300000000000001</v>
      </c>
      <c r="P635" s="9">
        <f>Table1[[#This Row],[Valuation in billions]]/Table1[[#This Row],[Funding in billion]]</f>
        <v>6.1349693251533743</v>
      </c>
      <c r="Q635" t="s">
        <v>2238</v>
      </c>
      <c r="R635" t="s">
        <v>2415</v>
      </c>
      <c r="S635" t="s">
        <v>2416</v>
      </c>
    </row>
    <row r="636" spans="1:19" x14ac:dyDescent="0.25">
      <c r="A636" t="s">
        <v>925</v>
      </c>
      <c r="B636" s="4">
        <v>1</v>
      </c>
      <c r="C636" s="5">
        <v>44280</v>
      </c>
      <c r="D636" s="1">
        <v>44280</v>
      </c>
      <c r="E636" s="8" t="s">
        <v>53</v>
      </c>
      <c r="F636" t="s">
        <v>11</v>
      </c>
      <c r="G636" t="s">
        <v>12</v>
      </c>
      <c r="H636" t="s">
        <v>13</v>
      </c>
      <c r="I636">
        <v>2017</v>
      </c>
      <c r="K636" s="4">
        <v>268</v>
      </c>
      <c r="L636" s="3" t="s">
        <v>1446</v>
      </c>
      <c r="M636" s="4">
        <v>2021</v>
      </c>
      <c r="N636" s="4">
        <f>Table1[[#This Row],[Column33]]-Table1[[#This Row],[Year Founded]]</f>
        <v>4</v>
      </c>
      <c r="O636" s="3">
        <f t="shared" si="9"/>
        <v>0.26800000000000002</v>
      </c>
      <c r="P636" s="9">
        <f>Table1[[#This Row],[Valuation in billions]]/Table1[[#This Row],[Funding in billion]]</f>
        <v>3.7313432835820892</v>
      </c>
      <c r="Q636" t="s">
        <v>2417</v>
      </c>
      <c r="R636" t="s">
        <v>1823</v>
      </c>
      <c r="S636" t="s">
        <v>1543</v>
      </c>
    </row>
    <row r="637" spans="1:19" x14ac:dyDescent="0.25">
      <c r="A637" t="s">
        <v>926</v>
      </c>
      <c r="B637" s="4">
        <v>1</v>
      </c>
      <c r="C637" s="5">
        <v>44349</v>
      </c>
      <c r="D637" s="1">
        <v>44349</v>
      </c>
      <c r="E637" s="8" t="s">
        <v>30</v>
      </c>
      <c r="F637" t="s">
        <v>59</v>
      </c>
      <c r="G637" t="s">
        <v>12</v>
      </c>
      <c r="H637" t="s">
        <v>13</v>
      </c>
      <c r="I637">
        <v>2011</v>
      </c>
      <c r="K637" s="4">
        <v>164</v>
      </c>
      <c r="L637" s="3" t="s">
        <v>1446</v>
      </c>
      <c r="M637" s="4">
        <v>2021</v>
      </c>
      <c r="N637" s="4">
        <f>Table1[[#This Row],[Column33]]-Table1[[#This Row],[Year Founded]]</f>
        <v>10</v>
      </c>
      <c r="O637" s="3">
        <f t="shared" si="9"/>
        <v>0.16400000000000001</v>
      </c>
      <c r="P637" s="9">
        <f>Table1[[#This Row],[Valuation in billions]]/Table1[[#This Row],[Funding in billion]]</f>
        <v>6.0975609756097562</v>
      </c>
      <c r="Q637" t="s">
        <v>2418</v>
      </c>
      <c r="R637" t="s">
        <v>2419</v>
      </c>
      <c r="S637" t="s">
        <v>2420</v>
      </c>
    </row>
    <row r="638" spans="1:19" x14ac:dyDescent="0.25">
      <c r="A638" t="s">
        <v>927</v>
      </c>
      <c r="B638" s="4">
        <v>1</v>
      </c>
      <c r="C638" s="5">
        <v>44497</v>
      </c>
      <c r="D638" s="1">
        <v>44497</v>
      </c>
      <c r="E638" s="8" t="s">
        <v>93</v>
      </c>
      <c r="F638" t="s">
        <v>319</v>
      </c>
      <c r="G638" t="s">
        <v>17</v>
      </c>
      <c r="H638" t="s">
        <v>18</v>
      </c>
      <c r="I638">
        <v>2007</v>
      </c>
      <c r="K638" s="4">
        <v>329</v>
      </c>
      <c r="L638" s="3" t="s">
        <v>1446</v>
      </c>
      <c r="M638" s="4">
        <v>2021</v>
      </c>
      <c r="N638" s="4">
        <f>Table1[[#This Row],[Column33]]-Table1[[#This Row],[Year Founded]]</f>
        <v>14</v>
      </c>
      <c r="O638" s="3">
        <f t="shared" si="9"/>
        <v>0.32900000000000001</v>
      </c>
      <c r="P638" s="9">
        <f>Table1[[#This Row],[Valuation in billions]]/Table1[[#This Row],[Funding in billion]]</f>
        <v>3.0395136778115499</v>
      </c>
      <c r="Q638" t="s">
        <v>2421</v>
      </c>
      <c r="R638" t="s">
        <v>2422</v>
      </c>
      <c r="S638" t="s">
        <v>1714</v>
      </c>
    </row>
    <row r="639" spans="1:19" x14ac:dyDescent="0.25">
      <c r="A639" t="s">
        <v>928</v>
      </c>
      <c r="B639" s="4">
        <v>1</v>
      </c>
      <c r="C639" s="5">
        <v>44424</v>
      </c>
      <c r="D639" s="1">
        <v>44424</v>
      </c>
      <c r="E639" s="8" t="s">
        <v>442</v>
      </c>
      <c r="F639" t="s">
        <v>11</v>
      </c>
      <c r="G639" t="s">
        <v>12</v>
      </c>
      <c r="H639" t="s">
        <v>13</v>
      </c>
      <c r="I639">
        <v>2017</v>
      </c>
      <c r="K639" s="4">
        <v>211</v>
      </c>
      <c r="L639" s="3" t="s">
        <v>1446</v>
      </c>
      <c r="M639" s="4">
        <v>2021</v>
      </c>
      <c r="N639" s="4">
        <f>Table1[[#This Row],[Column33]]-Table1[[#This Row],[Year Founded]]</f>
        <v>4</v>
      </c>
      <c r="O639" s="3">
        <f t="shared" si="9"/>
        <v>0.21099999999999999</v>
      </c>
      <c r="P639" s="9">
        <f>Table1[[#This Row],[Valuation in billions]]/Table1[[#This Row],[Funding in billion]]</f>
        <v>4.7393364928909953</v>
      </c>
      <c r="Q639" t="s">
        <v>2423</v>
      </c>
      <c r="R639" t="s">
        <v>1692</v>
      </c>
      <c r="S639" t="s">
        <v>2424</v>
      </c>
    </row>
    <row r="640" spans="1:19" x14ac:dyDescent="0.25">
      <c r="A640" t="s">
        <v>929</v>
      </c>
      <c r="B640" s="4">
        <v>1</v>
      </c>
      <c r="C640" s="5">
        <v>44256</v>
      </c>
      <c r="D640" s="1">
        <v>44256</v>
      </c>
      <c r="E640" s="8" t="s">
        <v>70</v>
      </c>
      <c r="F640" t="s">
        <v>194</v>
      </c>
      <c r="G640" t="s">
        <v>12</v>
      </c>
      <c r="H640" t="s">
        <v>13</v>
      </c>
      <c r="I640">
        <v>2015</v>
      </c>
      <c r="K640" s="4">
        <v>43</v>
      </c>
      <c r="L640" s="3" t="s">
        <v>1446</v>
      </c>
      <c r="M640" s="4">
        <v>2021</v>
      </c>
      <c r="N640" s="4">
        <f>Table1[[#This Row],[Column33]]-Table1[[#This Row],[Year Founded]]</f>
        <v>6</v>
      </c>
      <c r="O640" s="3">
        <f t="shared" si="9"/>
        <v>4.2999999999999997E-2</v>
      </c>
      <c r="P640" s="9">
        <f>Table1[[#This Row],[Valuation in billions]]/Table1[[#This Row],[Funding in billion]]</f>
        <v>23.255813953488374</v>
      </c>
      <c r="Q640" t="s">
        <v>930</v>
      </c>
    </row>
    <row r="641" spans="1:19" x14ac:dyDescent="0.25">
      <c r="A641" t="s">
        <v>931</v>
      </c>
      <c r="B641" s="4">
        <v>1</v>
      </c>
      <c r="C641" s="5">
        <v>43601</v>
      </c>
      <c r="D641" s="1">
        <v>43601</v>
      </c>
      <c r="E641" s="8" t="s">
        <v>15</v>
      </c>
      <c r="F641" t="s">
        <v>932</v>
      </c>
      <c r="G641" t="s">
        <v>12</v>
      </c>
      <c r="H641" t="s">
        <v>13</v>
      </c>
      <c r="I641">
        <v>2017</v>
      </c>
      <c r="J641" s="2" t="s">
        <v>362</v>
      </c>
      <c r="M641" s="4">
        <v>2019</v>
      </c>
      <c r="N641" s="4">
        <f>Table1[[#This Row],[Column33]]-Table1[[#This Row],[Year Founded]]</f>
        <v>2</v>
      </c>
      <c r="O641" s="3">
        <f t="shared" si="9"/>
        <v>0</v>
      </c>
      <c r="P641" s="9" t="e">
        <f>Table1[[#This Row],[Valuation in billions]]/Table1[[#This Row],[Funding in billion]]</f>
        <v>#DIV/0!</v>
      </c>
      <c r="Q641" t="s">
        <v>933</v>
      </c>
    </row>
    <row r="642" spans="1:19" x14ac:dyDescent="0.25">
      <c r="A642" t="s">
        <v>934</v>
      </c>
      <c r="B642" s="4">
        <v>1</v>
      </c>
      <c r="C642" s="5">
        <v>41780</v>
      </c>
      <c r="D642" s="1">
        <v>41780</v>
      </c>
      <c r="E642" s="8" t="s">
        <v>20</v>
      </c>
      <c r="F642" t="s">
        <v>498</v>
      </c>
      <c r="G642" t="s">
        <v>54</v>
      </c>
      <c r="H642" t="s">
        <v>13</v>
      </c>
      <c r="I642">
        <v>2008</v>
      </c>
      <c r="K642" s="4">
        <v>2</v>
      </c>
      <c r="L642" s="3" t="s">
        <v>1445</v>
      </c>
      <c r="M642" s="4">
        <v>2014</v>
      </c>
      <c r="N642" s="4">
        <f>Table1[[#This Row],[Column33]]-Table1[[#This Row],[Year Founded]]</f>
        <v>6</v>
      </c>
      <c r="O642" s="3">
        <f t="shared" si="9"/>
        <v>2</v>
      </c>
      <c r="P642" s="9">
        <f>Table1[[#This Row],[Valuation in billions]]/Table1[[#This Row],[Funding in billion]]</f>
        <v>0.5</v>
      </c>
      <c r="Q642" t="s">
        <v>2425</v>
      </c>
      <c r="R642" t="s">
        <v>2426</v>
      </c>
      <c r="S642" t="s">
        <v>1696</v>
      </c>
    </row>
    <row r="643" spans="1:19" x14ac:dyDescent="0.25">
      <c r="A643" t="s">
        <v>935</v>
      </c>
      <c r="B643" s="4">
        <v>1</v>
      </c>
      <c r="C643" s="5">
        <v>43662</v>
      </c>
      <c r="D643" s="1">
        <v>43662</v>
      </c>
      <c r="E643" s="8" t="s">
        <v>23</v>
      </c>
      <c r="F643" t="s">
        <v>35</v>
      </c>
      <c r="G643" t="s">
        <v>36</v>
      </c>
      <c r="H643" t="s">
        <v>28</v>
      </c>
      <c r="I643">
        <v>2011</v>
      </c>
      <c r="K643" s="4">
        <v>1</v>
      </c>
      <c r="L643" s="3" t="s">
        <v>1445</v>
      </c>
      <c r="M643" s="4">
        <v>2019</v>
      </c>
      <c r="N643" s="4">
        <f>Table1[[#This Row],[Column33]]-Table1[[#This Row],[Year Founded]]</f>
        <v>8</v>
      </c>
      <c r="O643" s="3">
        <f t="shared" ref="O643:O706" si="10">IF(L643="B",K643,K643/1000)</f>
        <v>1</v>
      </c>
      <c r="P643" s="9">
        <f>Table1[[#This Row],[Valuation in billions]]/Table1[[#This Row],[Funding in billion]]</f>
        <v>1</v>
      </c>
      <c r="Q643" t="s">
        <v>2427</v>
      </c>
      <c r="R643" t="s">
        <v>1521</v>
      </c>
      <c r="S643" t="s">
        <v>2428</v>
      </c>
    </row>
    <row r="644" spans="1:19" x14ac:dyDescent="0.25">
      <c r="A644" t="s">
        <v>936</v>
      </c>
      <c r="B644" s="4">
        <v>1</v>
      </c>
      <c r="C644" s="5">
        <v>44202</v>
      </c>
      <c r="D644" s="1">
        <v>44202</v>
      </c>
      <c r="E644" s="8" t="s">
        <v>143</v>
      </c>
      <c r="F644" t="s">
        <v>11</v>
      </c>
      <c r="G644" t="s">
        <v>12</v>
      </c>
      <c r="H644" t="s">
        <v>13</v>
      </c>
      <c r="I644">
        <v>2013</v>
      </c>
      <c r="K644" s="4">
        <v>310</v>
      </c>
      <c r="L644" s="3" t="s">
        <v>1446</v>
      </c>
      <c r="M644" s="4">
        <v>2021</v>
      </c>
      <c r="N644" s="4">
        <f>Table1[[#This Row],[Column33]]-Table1[[#This Row],[Year Founded]]</f>
        <v>8</v>
      </c>
      <c r="O644" s="3">
        <f t="shared" si="10"/>
        <v>0.31</v>
      </c>
      <c r="P644" s="9">
        <f>Table1[[#This Row],[Valuation in billions]]/Table1[[#This Row],[Funding in billion]]</f>
        <v>3.2258064516129035</v>
      </c>
      <c r="Q644" t="s">
        <v>2429</v>
      </c>
      <c r="R644" t="s">
        <v>2430</v>
      </c>
      <c r="S644" t="s">
        <v>2431</v>
      </c>
    </row>
    <row r="645" spans="1:19" x14ac:dyDescent="0.25">
      <c r="A645" t="s">
        <v>937</v>
      </c>
      <c r="B645" s="4">
        <v>1</v>
      </c>
      <c r="C645" s="5">
        <v>44545</v>
      </c>
      <c r="D645" s="1">
        <v>44545</v>
      </c>
      <c r="E645" s="8" t="s">
        <v>442</v>
      </c>
      <c r="F645" t="s">
        <v>238</v>
      </c>
      <c r="G645" t="s">
        <v>12</v>
      </c>
      <c r="H645" t="s">
        <v>13</v>
      </c>
      <c r="I645">
        <v>2016</v>
      </c>
      <c r="K645" s="4">
        <v>171</v>
      </c>
      <c r="L645" s="3" t="s">
        <v>1446</v>
      </c>
      <c r="M645" s="4">
        <v>2021</v>
      </c>
      <c r="N645" s="4">
        <f>Table1[[#This Row],[Column33]]-Table1[[#This Row],[Year Founded]]</f>
        <v>5</v>
      </c>
      <c r="O645" s="3">
        <f t="shared" si="10"/>
        <v>0.17100000000000001</v>
      </c>
      <c r="P645" s="9">
        <f>Table1[[#This Row],[Valuation in billions]]/Table1[[#This Row],[Funding in billion]]</f>
        <v>5.8479532163742682</v>
      </c>
      <c r="Q645" t="s">
        <v>2432</v>
      </c>
      <c r="R645" t="s">
        <v>1712</v>
      </c>
      <c r="S645" t="s">
        <v>1552</v>
      </c>
    </row>
    <row r="646" spans="1:19" x14ac:dyDescent="0.25">
      <c r="A646" t="s">
        <v>938</v>
      </c>
      <c r="B646" s="4">
        <v>1</v>
      </c>
      <c r="C646" s="5">
        <v>44221</v>
      </c>
      <c r="D646" s="1">
        <v>44221</v>
      </c>
      <c r="E646" s="8" t="s">
        <v>38</v>
      </c>
      <c r="F646" t="s">
        <v>11</v>
      </c>
      <c r="G646" t="s">
        <v>12</v>
      </c>
      <c r="H646" t="s">
        <v>13</v>
      </c>
      <c r="I646">
        <v>2016</v>
      </c>
      <c r="K646" s="4">
        <v>154</v>
      </c>
      <c r="L646" s="3" t="s">
        <v>1446</v>
      </c>
      <c r="M646" s="4">
        <v>2021</v>
      </c>
      <c r="N646" s="4">
        <f>Table1[[#This Row],[Column33]]-Table1[[#This Row],[Year Founded]]</f>
        <v>5</v>
      </c>
      <c r="O646" s="3">
        <f t="shared" si="10"/>
        <v>0.154</v>
      </c>
      <c r="P646" s="9">
        <f>Table1[[#This Row],[Valuation in billions]]/Table1[[#This Row],[Funding in billion]]</f>
        <v>6.4935064935064934</v>
      </c>
      <c r="Q646" t="s">
        <v>2433</v>
      </c>
      <c r="R646" t="s">
        <v>2434</v>
      </c>
      <c r="S646" t="s">
        <v>2435</v>
      </c>
    </row>
    <row r="647" spans="1:19" x14ac:dyDescent="0.25">
      <c r="A647" t="s">
        <v>939</v>
      </c>
      <c r="B647" s="4">
        <v>1</v>
      </c>
      <c r="C647" s="5">
        <v>44322</v>
      </c>
      <c r="D647" s="1">
        <v>44322</v>
      </c>
      <c r="E647" s="8" t="s">
        <v>70</v>
      </c>
      <c r="F647" t="s">
        <v>194</v>
      </c>
      <c r="G647" t="s">
        <v>12</v>
      </c>
      <c r="H647" t="s">
        <v>13</v>
      </c>
      <c r="I647">
        <v>2015</v>
      </c>
      <c r="K647" s="4">
        <v>188</v>
      </c>
      <c r="L647" s="3" t="s">
        <v>1446</v>
      </c>
      <c r="M647" s="4">
        <v>2021</v>
      </c>
      <c r="N647" s="4">
        <f>Table1[[#This Row],[Column33]]-Table1[[#This Row],[Year Founded]]</f>
        <v>6</v>
      </c>
      <c r="O647" s="3">
        <f t="shared" si="10"/>
        <v>0.188</v>
      </c>
      <c r="P647" s="9">
        <f>Table1[[#This Row],[Valuation in billions]]/Table1[[#This Row],[Funding in billion]]</f>
        <v>5.3191489361702127</v>
      </c>
      <c r="Q647" t="s">
        <v>1448</v>
      </c>
      <c r="R647" t="s">
        <v>2436</v>
      </c>
      <c r="S647" t="s">
        <v>1712</v>
      </c>
    </row>
    <row r="648" spans="1:19" x14ac:dyDescent="0.25">
      <c r="A648" t="s">
        <v>940</v>
      </c>
      <c r="B648" s="4">
        <v>1</v>
      </c>
      <c r="C648" s="5">
        <v>44315</v>
      </c>
      <c r="D648" s="1">
        <v>44315</v>
      </c>
      <c r="E648" s="8" t="s">
        <v>10</v>
      </c>
      <c r="F648" t="s">
        <v>156</v>
      </c>
      <c r="G648" t="s">
        <v>17</v>
      </c>
      <c r="H648" t="s">
        <v>18</v>
      </c>
      <c r="I648">
        <v>2011</v>
      </c>
      <c r="K648" s="4">
        <v>352</v>
      </c>
      <c r="L648" s="3" t="s">
        <v>1446</v>
      </c>
      <c r="M648" s="4">
        <v>2021</v>
      </c>
      <c r="N648" s="4">
        <f>Table1[[#This Row],[Column33]]-Table1[[#This Row],[Year Founded]]</f>
        <v>10</v>
      </c>
      <c r="O648" s="3">
        <f t="shared" si="10"/>
        <v>0.35199999999999998</v>
      </c>
      <c r="P648" s="9">
        <f>Table1[[#This Row],[Valuation in billions]]/Table1[[#This Row],[Funding in billion]]</f>
        <v>2.8409090909090913</v>
      </c>
      <c r="Q648" t="s">
        <v>2437</v>
      </c>
      <c r="R648" t="s">
        <v>1817</v>
      </c>
      <c r="S648" t="s">
        <v>2227</v>
      </c>
    </row>
    <row r="649" spans="1:19" x14ac:dyDescent="0.25">
      <c r="A649" t="s">
        <v>941</v>
      </c>
      <c r="B649" s="4">
        <v>1</v>
      </c>
      <c r="C649" s="5">
        <v>44175</v>
      </c>
      <c r="D649" s="1">
        <v>44175</v>
      </c>
      <c r="E649" s="8" t="s">
        <v>135</v>
      </c>
      <c r="F649" t="s">
        <v>942</v>
      </c>
      <c r="G649" t="s">
        <v>17</v>
      </c>
      <c r="H649" t="s">
        <v>18</v>
      </c>
      <c r="I649">
        <v>2000</v>
      </c>
      <c r="K649" s="4">
        <v>174</v>
      </c>
      <c r="L649" s="3" t="s">
        <v>1446</v>
      </c>
      <c r="M649" s="4">
        <v>2020</v>
      </c>
      <c r="N649" s="4">
        <f>Table1[[#This Row],[Column33]]-Table1[[#This Row],[Year Founded]]</f>
        <v>20</v>
      </c>
      <c r="O649" s="3">
        <f t="shared" si="10"/>
        <v>0.17399999999999999</v>
      </c>
      <c r="P649" s="9">
        <f>Table1[[#This Row],[Valuation in billions]]/Table1[[#This Row],[Funding in billion]]</f>
        <v>5.7471264367816097</v>
      </c>
      <c r="Q649" t="s">
        <v>2438</v>
      </c>
      <c r="R649" t="s">
        <v>1835</v>
      </c>
      <c r="S649" t="s">
        <v>1476</v>
      </c>
    </row>
    <row r="650" spans="1:19" x14ac:dyDescent="0.25">
      <c r="A650" t="s">
        <v>943</v>
      </c>
      <c r="B650" s="4">
        <v>1</v>
      </c>
      <c r="C650" s="5">
        <v>43299</v>
      </c>
      <c r="D650" s="1">
        <v>43299</v>
      </c>
      <c r="E650" s="8" t="s">
        <v>143</v>
      </c>
      <c r="F650" t="s">
        <v>194</v>
      </c>
      <c r="G650" t="s">
        <v>12</v>
      </c>
      <c r="H650" t="s">
        <v>13</v>
      </c>
      <c r="I650">
        <v>2009</v>
      </c>
      <c r="K650" s="4">
        <v>369</v>
      </c>
      <c r="L650" s="3" t="s">
        <v>1446</v>
      </c>
      <c r="M650" s="4">
        <v>2018</v>
      </c>
      <c r="N650" s="4">
        <f>Table1[[#This Row],[Column33]]-Table1[[#This Row],[Year Founded]]</f>
        <v>9</v>
      </c>
      <c r="O650" s="3">
        <f t="shared" si="10"/>
        <v>0.36899999999999999</v>
      </c>
      <c r="P650" s="9">
        <f>Table1[[#This Row],[Valuation in billions]]/Table1[[#This Row],[Funding in billion]]</f>
        <v>2.7100271002710028</v>
      </c>
      <c r="Q650" t="s">
        <v>930</v>
      </c>
      <c r="R650" t="s">
        <v>2439</v>
      </c>
      <c r="S650" t="s">
        <v>2440</v>
      </c>
    </row>
    <row r="651" spans="1:19" x14ac:dyDescent="0.25">
      <c r="A651" t="s">
        <v>944</v>
      </c>
      <c r="B651" s="4">
        <v>1</v>
      </c>
      <c r="C651" s="5">
        <v>44245</v>
      </c>
      <c r="D651" s="1">
        <v>44245</v>
      </c>
      <c r="E651" s="8" t="s">
        <v>23</v>
      </c>
      <c r="F651" t="s">
        <v>91</v>
      </c>
      <c r="G651" t="s">
        <v>12</v>
      </c>
      <c r="H651" t="s">
        <v>13</v>
      </c>
      <c r="I651">
        <v>2016</v>
      </c>
      <c r="K651" s="4">
        <v>230</v>
      </c>
      <c r="L651" s="3" t="s">
        <v>1446</v>
      </c>
      <c r="M651" s="4">
        <v>2021</v>
      </c>
      <c r="N651" s="4">
        <f>Table1[[#This Row],[Column33]]-Table1[[#This Row],[Year Founded]]</f>
        <v>5</v>
      </c>
      <c r="O651" s="3">
        <f t="shared" si="10"/>
        <v>0.23</v>
      </c>
      <c r="P651" s="9">
        <f>Table1[[#This Row],[Valuation in billions]]/Table1[[#This Row],[Funding in billion]]</f>
        <v>4.3478260869565215</v>
      </c>
      <c r="Q651" t="s">
        <v>2441</v>
      </c>
      <c r="R651" t="s">
        <v>2442</v>
      </c>
      <c r="S651" t="s">
        <v>2443</v>
      </c>
    </row>
    <row r="652" spans="1:19" x14ac:dyDescent="0.25">
      <c r="A652" t="s">
        <v>945</v>
      </c>
      <c r="B652" s="4">
        <v>1</v>
      </c>
      <c r="C652" s="5">
        <v>43198</v>
      </c>
      <c r="D652" s="1">
        <v>43198</v>
      </c>
      <c r="E652" s="8" t="s">
        <v>30</v>
      </c>
      <c r="F652" t="s">
        <v>238</v>
      </c>
      <c r="G652" t="s">
        <v>12</v>
      </c>
      <c r="H652" t="s">
        <v>13</v>
      </c>
      <c r="I652">
        <v>2013</v>
      </c>
      <c r="K652" s="4">
        <v>307</v>
      </c>
      <c r="L652" s="3" t="s">
        <v>1446</v>
      </c>
      <c r="M652" s="4">
        <v>2018</v>
      </c>
      <c r="N652" s="4">
        <f>Table1[[#This Row],[Column33]]-Table1[[#This Row],[Year Founded]]</f>
        <v>5</v>
      </c>
      <c r="O652" s="3">
        <f t="shared" si="10"/>
        <v>0.307</v>
      </c>
      <c r="P652" s="9">
        <f>Table1[[#This Row],[Valuation in billions]]/Table1[[#This Row],[Funding in billion]]</f>
        <v>3.2573289902280131</v>
      </c>
      <c r="Q652" t="s">
        <v>2444</v>
      </c>
      <c r="R652" t="s">
        <v>2445</v>
      </c>
      <c r="S652" t="s">
        <v>2446</v>
      </c>
    </row>
    <row r="653" spans="1:19" x14ac:dyDescent="0.25">
      <c r="A653" t="s">
        <v>946</v>
      </c>
      <c r="B653" s="4">
        <v>1</v>
      </c>
      <c r="C653" s="5">
        <v>44389</v>
      </c>
      <c r="D653" s="1">
        <v>44389</v>
      </c>
      <c r="E653" s="8" t="s">
        <v>23</v>
      </c>
      <c r="F653" t="s">
        <v>11</v>
      </c>
      <c r="G653" t="s">
        <v>12</v>
      </c>
      <c r="H653" t="s">
        <v>13</v>
      </c>
      <c r="I653">
        <v>2020</v>
      </c>
      <c r="J653" s="2" t="s">
        <v>362</v>
      </c>
      <c r="M653" s="4">
        <v>2021</v>
      </c>
      <c r="N653" s="4">
        <f>Table1[[#This Row],[Column33]]-Table1[[#This Row],[Year Founded]]</f>
        <v>1</v>
      </c>
      <c r="O653" s="3">
        <f t="shared" si="10"/>
        <v>0</v>
      </c>
      <c r="P653" s="9" t="e">
        <f>Table1[[#This Row],[Valuation in billions]]/Table1[[#This Row],[Funding in billion]]</f>
        <v>#DIV/0!</v>
      </c>
      <c r="Q653" t="s">
        <v>2447</v>
      </c>
      <c r="R653" t="s">
        <v>2448</v>
      </c>
      <c r="S653" t="s">
        <v>2449</v>
      </c>
    </row>
    <row r="654" spans="1:19" x14ac:dyDescent="0.25">
      <c r="A654" t="s">
        <v>947</v>
      </c>
      <c r="B654" s="4">
        <v>1</v>
      </c>
      <c r="C654" s="5">
        <v>44362</v>
      </c>
      <c r="D654" s="1">
        <v>44362</v>
      </c>
      <c r="E654" s="8" t="s">
        <v>30</v>
      </c>
      <c r="F654" t="s">
        <v>21</v>
      </c>
      <c r="G654" t="s">
        <v>12</v>
      </c>
      <c r="H654" t="s">
        <v>13</v>
      </c>
      <c r="I654">
        <v>2015</v>
      </c>
      <c r="K654" s="4">
        <v>149</v>
      </c>
      <c r="L654" s="3" t="s">
        <v>1446</v>
      </c>
      <c r="M654" s="4">
        <v>2021</v>
      </c>
      <c r="N654" s="4">
        <f>Table1[[#This Row],[Column33]]-Table1[[#This Row],[Year Founded]]</f>
        <v>6</v>
      </c>
      <c r="O654" s="3">
        <f t="shared" si="10"/>
        <v>0.14899999999999999</v>
      </c>
      <c r="P654" s="9">
        <f>Table1[[#This Row],[Valuation in billions]]/Table1[[#This Row],[Funding in billion]]</f>
        <v>6.7114093959731544</v>
      </c>
      <c r="Q654" t="s">
        <v>1487</v>
      </c>
      <c r="R654" t="s">
        <v>1543</v>
      </c>
      <c r="S654" t="s">
        <v>1494</v>
      </c>
    </row>
    <row r="655" spans="1:19" x14ac:dyDescent="0.25">
      <c r="A655" t="s">
        <v>948</v>
      </c>
      <c r="B655" s="4">
        <v>1</v>
      </c>
      <c r="C655" s="5">
        <v>42683</v>
      </c>
      <c r="D655" s="1">
        <v>42683</v>
      </c>
      <c r="E655" s="8" t="s">
        <v>38</v>
      </c>
      <c r="F655" t="s">
        <v>59</v>
      </c>
      <c r="G655" t="s">
        <v>12</v>
      </c>
      <c r="H655" t="s">
        <v>13</v>
      </c>
      <c r="I655">
        <v>2005</v>
      </c>
      <c r="K655" s="4">
        <v>800</v>
      </c>
      <c r="L655" s="3" t="s">
        <v>1446</v>
      </c>
      <c r="M655" s="4">
        <v>2016</v>
      </c>
      <c r="N655" s="4">
        <f>Table1[[#This Row],[Column33]]-Table1[[#This Row],[Year Founded]]</f>
        <v>11</v>
      </c>
      <c r="O655" s="3">
        <f t="shared" si="10"/>
        <v>0.8</v>
      </c>
      <c r="P655" s="9">
        <f>Table1[[#This Row],[Valuation in billions]]/Table1[[#This Row],[Funding in billion]]</f>
        <v>1.25</v>
      </c>
      <c r="Q655" t="s">
        <v>1649</v>
      </c>
      <c r="R655" t="s">
        <v>1474</v>
      </c>
      <c r="S655" t="s">
        <v>1521</v>
      </c>
    </row>
    <row r="656" spans="1:19" x14ac:dyDescent="0.25">
      <c r="A656" t="s">
        <v>949</v>
      </c>
      <c r="B656" s="4">
        <v>1</v>
      </c>
      <c r="C656" s="5">
        <v>43479</v>
      </c>
      <c r="D656" s="1">
        <v>43479</v>
      </c>
      <c r="E656" s="8" t="s">
        <v>38</v>
      </c>
      <c r="F656" t="s">
        <v>59</v>
      </c>
      <c r="G656" t="s">
        <v>12</v>
      </c>
      <c r="H656" t="s">
        <v>13</v>
      </c>
      <c r="I656">
        <v>2015</v>
      </c>
      <c r="K656" s="4">
        <v>554</v>
      </c>
      <c r="L656" s="3" t="s">
        <v>1446</v>
      </c>
      <c r="M656" s="4">
        <v>2019</v>
      </c>
      <c r="N656" s="4">
        <f>Table1[[#This Row],[Column33]]-Table1[[#This Row],[Year Founded]]</f>
        <v>4</v>
      </c>
      <c r="O656" s="3">
        <f t="shared" si="10"/>
        <v>0.55400000000000005</v>
      </c>
      <c r="P656" s="9">
        <f>Table1[[#This Row],[Valuation in billions]]/Table1[[#This Row],[Funding in billion]]</f>
        <v>1.8050541516245486</v>
      </c>
      <c r="Q656" t="s">
        <v>2417</v>
      </c>
      <c r="R656" t="s">
        <v>2450</v>
      </c>
      <c r="S656" t="s">
        <v>2451</v>
      </c>
    </row>
    <row r="657" spans="1:19" x14ac:dyDescent="0.25">
      <c r="A657" t="s">
        <v>950</v>
      </c>
      <c r="B657" s="4">
        <v>1</v>
      </c>
      <c r="C657" s="5">
        <v>43535</v>
      </c>
      <c r="D657" s="1">
        <v>43535</v>
      </c>
      <c r="E657" s="8" t="s">
        <v>20</v>
      </c>
      <c r="F657" t="s">
        <v>951</v>
      </c>
      <c r="G657" t="s">
        <v>12</v>
      </c>
      <c r="H657" t="s">
        <v>13</v>
      </c>
      <c r="I657">
        <v>2017</v>
      </c>
      <c r="K657" s="4">
        <v>658</v>
      </c>
      <c r="L657" s="3" t="s">
        <v>1446</v>
      </c>
      <c r="M657" s="4">
        <v>2019</v>
      </c>
      <c r="N657" s="4">
        <f>Table1[[#This Row],[Column33]]-Table1[[#This Row],[Year Founded]]</f>
        <v>2</v>
      </c>
      <c r="O657" s="3">
        <f t="shared" si="10"/>
        <v>0.65800000000000003</v>
      </c>
      <c r="P657" s="9">
        <f>Table1[[#This Row],[Valuation in billions]]/Table1[[#This Row],[Funding in billion]]</f>
        <v>1.519756838905775</v>
      </c>
      <c r="Q657" t="s">
        <v>1866</v>
      </c>
      <c r="R657" t="s">
        <v>2331</v>
      </c>
      <c r="S657" t="s">
        <v>2452</v>
      </c>
    </row>
    <row r="658" spans="1:19" x14ac:dyDescent="0.25">
      <c r="A658" t="s">
        <v>952</v>
      </c>
      <c r="B658" s="4">
        <v>1</v>
      </c>
      <c r="C658" s="5">
        <v>43517</v>
      </c>
      <c r="D658" s="1">
        <v>43517</v>
      </c>
      <c r="E658" s="8" t="s">
        <v>15</v>
      </c>
      <c r="F658" t="s">
        <v>953</v>
      </c>
      <c r="G658" t="s">
        <v>207</v>
      </c>
      <c r="H658" t="s">
        <v>28</v>
      </c>
      <c r="I658">
        <v>2011</v>
      </c>
      <c r="K658" s="4">
        <v>393</v>
      </c>
      <c r="L658" s="3" t="s">
        <v>1446</v>
      </c>
      <c r="M658" s="4">
        <v>2019</v>
      </c>
      <c r="N658" s="4">
        <f>Table1[[#This Row],[Column33]]-Table1[[#This Row],[Year Founded]]</f>
        <v>8</v>
      </c>
      <c r="O658" s="3">
        <f t="shared" si="10"/>
        <v>0.39300000000000002</v>
      </c>
      <c r="P658" s="9">
        <f>Table1[[#This Row],[Valuation in billions]]/Table1[[#This Row],[Funding in billion]]</f>
        <v>2.5445292620865141</v>
      </c>
      <c r="Q658" t="s">
        <v>2453</v>
      </c>
      <c r="R658" t="s">
        <v>2454</v>
      </c>
      <c r="S658" t="s">
        <v>1782</v>
      </c>
    </row>
    <row r="659" spans="1:19" x14ac:dyDescent="0.25">
      <c r="A659" t="s">
        <v>954</v>
      </c>
      <c r="B659" s="4">
        <v>1</v>
      </c>
      <c r="C659" s="5">
        <v>43252</v>
      </c>
      <c r="D659" s="1">
        <v>43252</v>
      </c>
      <c r="E659" s="8" t="s">
        <v>93</v>
      </c>
      <c r="F659" t="s">
        <v>59</v>
      </c>
      <c r="G659" t="s">
        <v>12</v>
      </c>
      <c r="H659" t="s">
        <v>13</v>
      </c>
      <c r="I659">
        <v>2016</v>
      </c>
      <c r="K659" s="4">
        <v>2</v>
      </c>
      <c r="L659" s="3" t="s">
        <v>1445</v>
      </c>
      <c r="M659" s="4">
        <v>2018</v>
      </c>
      <c r="N659" s="4">
        <f>Table1[[#This Row],[Column33]]-Table1[[#This Row],[Year Founded]]</f>
        <v>2</v>
      </c>
      <c r="O659" s="3">
        <f t="shared" si="10"/>
        <v>2</v>
      </c>
      <c r="P659" s="9">
        <f>Table1[[#This Row],[Valuation in billions]]/Table1[[#This Row],[Funding in billion]]</f>
        <v>0.5</v>
      </c>
      <c r="Q659" t="s">
        <v>1842</v>
      </c>
      <c r="R659" t="s">
        <v>1552</v>
      </c>
    </row>
    <row r="660" spans="1:19" x14ac:dyDescent="0.25">
      <c r="A660" t="s">
        <v>955</v>
      </c>
      <c r="B660" s="4">
        <v>1</v>
      </c>
      <c r="C660" s="5">
        <v>43643</v>
      </c>
      <c r="D660" s="1">
        <v>43643</v>
      </c>
      <c r="E660" s="8" t="s">
        <v>20</v>
      </c>
      <c r="F660" t="s">
        <v>11</v>
      </c>
      <c r="G660" t="s">
        <v>12</v>
      </c>
      <c r="H660" t="s">
        <v>13</v>
      </c>
      <c r="I660">
        <v>2015</v>
      </c>
      <c r="K660" s="4">
        <v>947</v>
      </c>
      <c r="L660" s="3" t="s">
        <v>1446</v>
      </c>
      <c r="M660" s="4">
        <v>2019</v>
      </c>
      <c r="N660" s="4">
        <f>Table1[[#This Row],[Column33]]-Table1[[#This Row],[Year Founded]]</f>
        <v>4</v>
      </c>
      <c r="O660" s="3">
        <f t="shared" si="10"/>
        <v>0.94699999999999995</v>
      </c>
      <c r="P660" s="9">
        <f>Table1[[#This Row],[Valuation in billions]]/Table1[[#This Row],[Funding in billion]]</f>
        <v>1.0559662090813096</v>
      </c>
      <c r="Q660" t="s">
        <v>1448</v>
      </c>
      <c r="R660" t="s">
        <v>1712</v>
      </c>
      <c r="S660" t="s">
        <v>1500</v>
      </c>
    </row>
    <row r="661" spans="1:19" x14ac:dyDescent="0.25">
      <c r="A661" t="s">
        <v>956</v>
      </c>
      <c r="B661" s="4">
        <v>1</v>
      </c>
      <c r="C661" s="5">
        <v>44130</v>
      </c>
      <c r="D661" s="1">
        <v>44130</v>
      </c>
      <c r="E661" s="8" t="s">
        <v>93</v>
      </c>
      <c r="F661" t="s">
        <v>957</v>
      </c>
      <c r="G661" t="s">
        <v>12</v>
      </c>
      <c r="H661" t="s">
        <v>13</v>
      </c>
      <c r="I661">
        <v>2016</v>
      </c>
      <c r="K661" s="4">
        <v>394</v>
      </c>
      <c r="L661" s="3" t="s">
        <v>1446</v>
      </c>
      <c r="M661" s="4">
        <v>2020</v>
      </c>
      <c r="N661" s="4">
        <f>Table1[[#This Row],[Column33]]-Table1[[#This Row],[Year Founded]]</f>
        <v>4</v>
      </c>
      <c r="O661" s="3">
        <f t="shared" si="10"/>
        <v>0.39400000000000002</v>
      </c>
      <c r="P661" s="9">
        <f>Table1[[#This Row],[Valuation in billions]]/Table1[[#This Row],[Funding in billion]]</f>
        <v>2.5380710659898478</v>
      </c>
      <c r="Q661" t="s">
        <v>2455</v>
      </c>
      <c r="R661" t="s">
        <v>1449</v>
      </c>
      <c r="S661" t="s">
        <v>2456</v>
      </c>
    </row>
    <row r="662" spans="1:19" x14ac:dyDescent="0.25">
      <c r="A662" t="s">
        <v>958</v>
      </c>
      <c r="B662" s="4">
        <v>1</v>
      </c>
      <c r="C662" s="5">
        <v>43069</v>
      </c>
      <c r="D662" s="1">
        <v>43069</v>
      </c>
      <c r="E662" s="8" t="s">
        <v>40</v>
      </c>
      <c r="F662" t="s">
        <v>24</v>
      </c>
      <c r="G662" t="s">
        <v>17</v>
      </c>
      <c r="H662" t="s">
        <v>18</v>
      </c>
      <c r="I662">
        <v>2011</v>
      </c>
      <c r="K662" s="4">
        <v>440</v>
      </c>
      <c r="L662" s="3" t="s">
        <v>1446</v>
      </c>
      <c r="M662" s="4">
        <v>2017</v>
      </c>
      <c r="N662" s="4">
        <f>Table1[[#This Row],[Column33]]-Table1[[#This Row],[Year Founded]]</f>
        <v>6</v>
      </c>
      <c r="O662" s="3">
        <f t="shared" si="10"/>
        <v>0.44</v>
      </c>
      <c r="P662" s="9">
        <f>Table1[[#This Row],[Valuation in billions]]/Table1[[#This Row],[Funding in billion]]</f>
        <v>2.2727272727272729</v>
      </c>
      <c r="Q662" t="s">
        <v>403</v>
      </c>
      <c r="R662" t="s">
        <v>1629</v>
      </c>
      <c r="S662" t="s">
        <v>1624</v>
      </c>
    </row>
    <row r="663" spans="1:19" x14ac:dyDescent="0.25">
      <c r="A663" t="s">
        <v>959</v>
      </c>
      <c r="B663" s="4">
        <v>1</v>
      </c>
      <c r="C663" s="5">
        <v>44027</v>
      </c>
      <c r="D663" s="1">
        <v>44027</v>
      </c>
      <c r="E663" s="8" t="s">
        <v>23</v>
      </c>
      <c r="F663" t="s">
        <v>73</v>
      </c>
      <c r="G663" t="s">
        <v>17</v>
      </c>
      <c r="H663" t="s">
        <v>18</v>
      </c>
      <c r="I663">
        <v>2014</v>
      </c>
      <c r="K663" s="4">
        <v>660</v>
      </c>
      <c r="L663" s="3" t="s">
        <v>1446</v>
      </c>
      <c r="M663" s="4">
        <v>2020</v>
      </c>
      <c r="N663" s="4">
        <f>Table1[[#This Row],[Column33]]-Table1[[#This Row],[Year Founded]]</f>
        <v>6</v>
      </c>
      <c r="O663" s="3">
        <f t="shared" si="10"/>
        <v>0.66</v>
      </c>
      <c r="P663" s="9">
        <f>Table1[[#This Row],[Valuation in billions]]/Table1[[#This Row],[Funding in billion]]</f>
        <v>1.5151515151515151</v>
      </c>
      <c r="Q663" t="s">
        <v>2139</v>
      </c>
      <c r="R663" t="s">
        <v>2457</v>
      </c>
      <c r="S663" t="s">
        <v>1916</v>
      </c>
    </row>
    <row r="664" spans="1:19" x14ac:dyDescent="0.25">
      <c r="A664" t="s">
        <v>960</v>
      </c>
      <c r="B664" s="4">
        <v>1</v>
      </c>
      <c r="C664" s="5">
        <v>44186</v>
      </c>
      <c r="D664" s="1">
        <v>44186</v>
      </c>
      <c r="E664" s="8" t="s">
        <v>23</v>
      </c>
      <c r="F664" t="s">
        <v>24</v>
      </c>
      <c r="G664" t="s">
        <v>17</v>
      </c>
      <c r="H664" t="s">
        <v>18</v>
      </c>
      <c r="I664">
        <v>2015</v>
      </c>
      <c r="K664" s="4">
        <v>160</v>
      </c>
      <c r="L664" s="3" t="s">
        <v>1446</v>
      </c>
      <c r="M664" s="4">
        <v>2020</v>
      </c>
      <c r="N664" s="4">
        <f>Table1[[#This Row],[Column33]]-Table1[[#This Row],[Year Founded]]</f>
        <v>5</v>
      </c>
      <c r="O664" s="3">
        <f t="shared" si="10"/>
        <v>0.16</v>
      </c>
      <c r="P664" s="9">
        <f>Table1[[#This Row],[Valuation in billions]]/Table1[[#This Row],[Funding in billion]]</f>
        <v>6.25</v>
      </c>
      <c r="Q664" t="s">
        <v>2251</v>
      </c>
      <c r="R664" t="s">
        <v>2153</v>
      </c>
      <c r="S664" t="s">
        <v>1605</v>
      </c>
    </row>
    <row r="665" spans="1:19" x14ac:dyDescent="0.25">
      <c r="A665" t="s">
        <v>961</v>
      </c>
      <c r="B665" s="4">
        <v>1</v>
      </c>
      <c r="C665" s="5">
        <v>44327</v>
      </c>
      <c r="D665" s="1">
        <v>44327</v>
      </c>
      <c r="E665" s="8" t="s">
        <v>30</v>
      </c>
      <c r="F665" t="s">
        <v>11</v>
      </c>
      <c r="G665" t="s">
        <v>12</v>
      </c>
      <c r="H665" t="s">
        <v>13</v>
      </c>
      <c r="I665">
        <v>2002</v>
      </c>
      <c r="K665" s="4">
        <v>388</v>
      </c>
      <c r="L665" s="3" t="s">
        <v>1446</v>
      </c>
      <c r="M665" s="4">
        <v>2021</v>
      </c>
      <c r="N665" s="4">
        <f>Table1[[#This Row],[Column33]]-Table1[[#This Row],[Year Founded]]</f>
        <v>19</v>
      </c>
      <c r="O665" s="3">
        <f t="shared" si="10"/>
        <v>0.38800000000000001</v>
      </c>
      <c r="P665" s="9">
        <f>Table1[[#This Row],[Valuation in billions]]/Table1[[#This Row],[Funding in billion]]</f>
        <v>2.5773195876288657</v>
      </c>
      <c r="Q665" t="s">
        <v>1993</v>
      </c>
      <c r="R665" t="s">
        <v>1455</v>
      </c>
      <c r="S665" t="s">
        <v>2458</v>
      </c>
    </row>
    <row r="666" spans="1:19" x14ac:dyDescent="0.25">
      <c r="A666" t="s">
        <v>962</v>
      </c>
      <c r="B666" s="4">
        <v>1</v>
      </c>
      <c r="C666" s="5">
        <v>44248</v>
      </c>
      <c r="D666" s="1">
        <v>44248</v>
      </c>
      <c r="E666" s="8" t="s">
        <v>23</v>
      </c>
      <c r="F666" t="s">
        <v>963</v>
      </c>
      <c r="G666" t="s">
        <v>231</v>
      </c>
      <c r="H666" t="s">
        <v>13</v>
      </c>
      <c r="I666">
        <v>2001</v>
      </c>
      <c r="K666" s="4">
        <v>98</v>
      </c>
      <c r="L666" s="3" t="s">
        <v>1446</v>
      </c>
      <c r="M666" s="4">
        <v>2021</v>
      </c>
      <c r="N666" s="4">
        <f>Table1[[#This Row],[Column33]]-Table1[[#This Row],[Year Founded]]</f>
        <v>20</v>
      </c>
      <c r="O666" s="3">
        <f t="shared" si="10"/>
        <v>9.8000000000000004E-2</v>
      </c>
      <c r="P666" s="9">
        <f>Table1[[#This Row],[Valuation in billions]]/Table1[[#This Row],[Funding in billion]]</f>
        <v>10.204081632653061</v>
      </c>
      <c r="Q666" t="s">
        <v>2459</v>
      </c>
      <c r="R666" t="s">
        <v>2460</v>
      </c>
      <c r="S666" t="s">
        <v>1464</v>
      </c>
    </row>
    <row r="667" spans="1:19" x14ac:dyDescent="0.25">
      <c r="A667" t="s">
        <v>964</v>
      </c>
      <c r="B667" s="4">
        <v>1</v>
      </c>
      <c r="C667" s="5">
        <v>43763</v>
      </c>
      <c r="D667" s="1">
        <v>43763</v>
      </c>
      <c r="E667" s="8" t="s">
        <v>30</v>
      </c>
      <c r="F667" t="s">
        <v>194</v>
      </c>
      <c r="G667" t="s">
        <v>12</v>
      </c>
      <c r="H667" t="s">
        <v>13</v>
      </c>
      <c r="I667">
        <v>2011</v>
      </c>
      <c r="K667" s="4">
        <v>235</v>
      </c>
      <c r="L667" s="3" t="s">
        <v>1446</v>
      </c>
      <c r="M667" s="4">
        <v>2019</v>
      </c>
      <c r="N667" s="4">
        <f>Table1[[#This Row],[Column33]]-Table1[[#This Row],[Year Founded]]</f>
        <v>8</v>
      </c>
      <c r="O667" s="3">
        <f t="shared" si="10"/>
        <v>0.23499999999999999</v>
      </c>
      <c r="P667" s="9">
        <f>Table1[[#This Row],[Valuation in billions]]/Table1[[#This Row],[Funding in billion]]</f>
        <v>4.2553191489361701</v>
      </c>
      <c r="Q667" t="s">
        <v>1487</v>
      </c>
      <c r="R667" t="s">
        <v>1494</v>
      </c>
      <c r="S667" t="s">
        <v>1752</v>
      </c>
    </row>
    <row r="668" spans="1:19" x14ac:dyDescent="0.25">
      <c r="A668" t="s">
        <v>965</v>
      </c>
      <c r="B668" s="4">
        <v>1</v>
      </c>
      <c r="C668" s="5">
        <v>44278</v>
      </c>
      <c r="D668" s="1">
        <v>44278</v>
      </c>
      <c r="E668" s="8" t="s">
        <v>135</v>
      </c>
      <c r="F668" t="s">
        <v>966</v>
      </c>
      <c r="G668" t="s">
        <v>17</v>
      </c>
      <c r="H668" t="s">
        <v>18</v>
      </c>
      <c r="I668">
        <v>2019</v>
      </c>
      <c r="K668" s="4">
        <v>632</v>
      </c>
      <c r="L668" s="3" t="s">
        <v>1446</v>
      </c>
      <c r="M668" s="4">
        <v>2021</v>
      </c>
      <c r="N668" s="4">
        <f>Table1[[#This Row],[Column33]]-Table1[[#This Row],[Year Founded]]</f>
        <v>2</v>
      </c>
      <c r="O668" s="3">
        <f t="shared" si="10"/>
        <v>0.63200000000000001</v>
      </c>
      <c r="P668" s="9">
        <f>Table1[[#This Row],[Valuation in billions]]/Table1[[#This Row],[Funding in billion]]</f>
        <v>1.5822784810126582</v>
      </c>
      <c r="Q668" t="s">
        <v>2461</v>
      </c>
      <c r="R668" t="s">
        <v>1667</v>
      </c>
      <c r="S668" t="s">
        <v>1552</v>
      </c>
    </row>
    <row r="669" spans="1:19" x14ac:dyDescent="0.25">
      <c r="A669" t="s">
        <v>967</v>
      </c>
      <c r="B669" s="4">
        <v>1</v>
      </c>
      <c r="C669" s="5">
        <v>42020</v>
      </c>
      <c r="D669" s="1">
        <v>42020</v>
      </c>
      <c r="E669" s="8" t="s">
        <v>143</v>
      </c>
      <c r="F669" t="s">
        <v>11</v>
      </c>
      <c r="G669" t="s">
        <v>12</v>
      </c>
      <c r="H669" t="s">
        <v>13</v>
      </c>
      <c r="I669">
        <v>2014</v>
      </c>
      <c r="K669" s="4">
        <v>116</v>
      </c>
      <c r="L669" s="3" t="s">
        <v>1446</v>
      </c>
      <c r="M669" s="4">
        <v>2015</v>
      </c>
      <c r="N669" s="4">
        <f>Table1[[#This Row],[Column33]]-Table1[[#This Row],[Year Founded]]</f>
        <v>1</v>
      </c>
      <c r="O669" s="3">
        <f t="shared" si="10"/>
        <v>0.11600000000000001</v>
      </c>
      <c r="P669" s="9">
        <f>Table1[[#This Row],[Valuation in billions]]/Table1[[#This Row],[Funding in billion]]</f>
        <v>8.6206896551724128</v>
      </c>
      <c r="Q669" t="s">
        <v>1920</v>
      </c>
      <c r="R669" t="s">
        <v>2462</v>
      </c>
      <c r="S669" t="s">
        <v>2463</v>
      </c>
    </row>
    <row r="670" spans="1:19" x14ac:dyDescent="0.25">
      <c r="A670" t="s">
        <v>968</v>
      </c>
      <c r="B670" s="4">
        <v>1</v>
      </c>
      <c r="C670" s="5">
        <v>44328</v>
      </c>
      <c r="D670" s="1">
        <v>44328</v>
      </c>
      <c r="E670" s="8" t="s">
        <v>23</v>
      </c>
      <c r="F670" t="s">
        <v>24</v>
      </c>
      <c r="G670" t="s">
        <v>17</v>
      </c>
      <c r="H670" t="s">
        <v>18</v>
      </c>
      <c r="I670">
        <v>2018</v>
      </c>
      <c r="K670" s="4">
        <v>910</v>
      </c>
      <c r="L670" s="3" t="s">
        <v>1446</v>
      </c>
      <c r="M670" s="4">
        <v>2021</v>
      </c>
      <c r="N670" s="4">
        <f>Table1[[#This Row],[Column33]]-Table1[[#This Row],[Year Founded]]</f>
        <v>3</v>
      </c>
      <c r="O670" s="3">
        <f t="shared" si="10"/>
        <v>0.91</v>
      </c>
      <c r="P670" s="9">
        <f>Table1[[#This Row],[Valuation in billions]]/Table1[[#This Row],[Funding in billion]]</f>
        <v>1.0989010989010988</v>
      </c>
      <c r="Q670" t="s">
        <v>2464</v>
      </c>
      <c r="R670" t="s">
        <v>1586</v>
      </c>
      <c r="S670" t="s">
        <v>2465</v>
      </c>
    </row>
    <row r="671" spans="1:19" x14ac:dyDescent="0.25">
      <c r="A671" t="s">
        <v>969</v>
      </c>
      <c r="B671" s="4">
        <v>1</v>
      </c>
      <c r="C671" s="5">
        <v>44510</v>
      </c>
      <c r="D671" s="1">
        <v>44510</v>
      </c>
      <c r="E671" s="8" t="s">
        <v>70</v>
      </c>
      <c r="F671" t="s">
        <v>781</v>
      </c>
      <c r="G671" t="s">
        <v>54</v>
      </c>
      <c r="H671" t="s">
        <v>13</v>
      </c>
      <c r="I671">
        <v>2016</v>
      </c>
      <c r="K671" s="4">
        <v>665</v>
      </c>
      <c r="L671" s="3" t="s">
        <v>1446</v>
      </c>
      <c r="M671" s="4">
        <v>2021</v>
      </c>
      <c r="N671" s="4">
        <f>Table1[[#This Row],[Column33]]-Table1[[#This Row],[Year Founded]]</f>
        <v>5</v>
      </c>
      <c r="O671" s="3">
        <f t="shared" si="10"/>
        <v>0.66500000000000004</v>
      </c>
      <c r="P671" s="9">
        <f>Table1[[#This Row],[Valuation in billions]]/Table1[[#This Row],[Funding in billion]]</f>
        <v>1.5037593984962405</v>
      </c>
      <c r="Q671" t="s">
        <v>1757</v>
      </c>
      <c r="R671" t="s">
        <v>1586</v>
      </c>
      <c r="S671" t="s">
        <v>1858</v>
      </c>
    </row>
    <row r="672" spans="1:19" x14ac:dyDescent="0.25">
      <c r="A672" t="s">
        <v>970</v>
      </c>
      <c r="B672" s="4">
        <v>1</v>
      </c>
      <c r="C672" s="5">
        <v>42894</v>
      </c>
      <c r="D672" s="1">
        <v>42894</v>
      </c>
      <c r="E672" s="8" t="s">
        <v>43</v>
      </c>
      <c r="F672" t="s">
        <v>194</v>
      </c>
      <c r="G672" t="s">
        <v>12</v>
      </c>
      <c r="H672" t="s">
        <v>13</v>
      </c>
      <c r="I672">
        <v>2015</v>
      </c>
      <c r="K672" s="4">
        <v>267</v>
      </c>
      <c r="L672" s="3" t="s">
        <v>1446</v>
      </c>
      <c r="M672" s="4">
        <v>2017</v>
      </c>
      <c r="N672" s="4">
        <f>Table1[[#This Row],[Column33]]-Table1[[#This Row],[Year Founded]]</f>
        <v>2</v>
      </c>
      <c r="O672" s="3">
        <f t="shared" si="10"/>
        <v>0.26700000000000002</v>
      </c>
      <c r="P672" s="9">
        <f>Table1[[#This Row],[Valuation in billions]]/Table1[[#This Row],[Funding in billion]]</f>
        <v>3.7453183520599249</v>
      </c>
      <c r="Q672" t="s">
        <v>1649</v>
      </c>
      <c r="R672" t="s">
        <v>2466</v>
      </c>
      <c r="S672" t="s">
        <v>2467</v>
      </c>
    </row>
    <row r="673" spans="1:19" x14ac:dyDescent="0.25">
      <c r="A673" t="s">
        <v>971</v>
      </c>
      <c r="B673" s="4">
        <v>1</v>
      </c>
      <c r="C673" s="5">
        <v>44616</v>
      </c>
      <c r="D673" s="1">
        <v>44616</v>
      </c>
      <c r="E673" s="8" t="s">
        <v>20</v>
      </c>
      <c r="F673" t="s">
        <v>282</v>
      </c>
      <c r="G673" t="s">
        <v>17</v>
      </c>
      <c r="H673" t="s">
        <v>18</v>
      </c>
      <c r="I673">
        <v>2017</v>
      </c>
      <c r="K673" s="4">
        <v>294</v>
      </c>
      <c r="L673" s="3" t="s">
        <v>1446</v>
      </c>
      <c r="M673" s="4">
        <v>2022</v>
      </c>
      <c r="N673" s="4">
        <f>Table1[[#This Row],[Column33]]-Table1[[#This Row],[Year Founded]]</f>
        <v>5</v>
      </c>
      <c r="O673" s="3">
        <f t="shared" si="10"/>
        <v>0.29399999999999998</v>
      </c>
      <c r="P673" s="9">
        <f>Table1[[#This Row],[Valuation in billions]]/Table1[[#This Row],[Funding in billion]]</f>
        <v>3.4013605442176873</v>
      </c>
      <c r="Q673" t="s">
        <v>1920</v>
      </c>
      <c r="R673" t="s">
        <v>1542</v>
      </c>
      <c r="S673" t="s">
        <v>2051</v>
      </c>
    </row>
    <row r="674" spans="1:19" x14ac:dyDescent="0.25">
      <c r="A674" t="s">
        <v>972</v>
      </c>
      <c r="B674" s="4">
        <v>1</v>
      </c>
      <c r="C674" s="5">
        <v>43249</v>
      </c>
      <c r="D674" s="1">
        <v>43249</v>
      </c>
      <c r="E674" s="8" t="s">
        <v>20</v>
      </c>
      <c r="F674" t="s">
        <v>194</v>
      </c>
      <c r="G674" t="s">
        <v>12</v>
      </c>
      <c r="H674" t="s">
        <v>13</v>
      </c>
      <c r="I674">
        <v>2008</v>
      </c>
      <c r="K674" s="4">
        <v>96</v>
      </c>
      <c r="L674" s="3" t="s">
        <v>1446</v>
      </c>
      <c r="M674" s="4">
        <v>2018</v>
      </c>
      <c r="N674" s="4">
        <f>Table1[[#This Row],[Column33]]-Table1[[#This Row],[Year Founded]]</f>
        <v>10</v>
      </c>
      <c r="O674" s="3">
        <f t="shared" si="10"/>
        <v>9.6000000000000002E-2</v>
      </c>
      <c r="P674" s="9">
        <f>Table1[[#This Row],[Valuation in billions]]/Table1[[#This Row],[Funding in billion]]</f>
        <v>10.416666666666666</v>
      </c>
      <c r="Q674" t="s">
        <v>2468</v>
      </c>
      <c r="R674" t="s">
        <v>2440</v>
      </c>
      <c r="S674" t="s">
        <v>1455</v>
      </c>
    </row>
    <row r="675" spans="1:19" x14ac:dyDescent="0.25">
      <c r="A675" t="s">
        <v>973</v>
      </c>
      <c r="B675" s="4">
        <v>1</v>
      </c>
      <c r="C675" s="5">
        <v>44215</v>
      </c>
      <c r="D675" s="1">
        <v>44215</v>
      </c>
      <c r="E675" s="8" t="s">
        <v>70</v>
      </c>
      <c r="F675" t="s">
        <v>73</v>
      </c>
      <c r="G675" t="s">
        <v>17</v>
      </c>
      <c r="H675" t="s">
        <v>18</v>
      </c>
      <c r="I675">
        <v>2016</v>
      </c>
      <c r="K675" s="4">
        <v>271</v>
      </c>
      <c r="L675" s="3" t="s">
        <v>1446</v>
      </c>
      <c r="M675" s="4">
        <v>2021</v>
      </c>
      <c r="N675" s="4">
        <f>Table1[[#This Row],[Column33]]-Table1[[#This Row],[Year Founded]]</f>
        <v>5</v>
      </c>
      <c r="O675" s="3">
        <f t="shared" si="10"/>
        <v>0.27100000000000002</v>
      </c>
      <c r="P675" s="9">
        <f>Table1[[#This Row],[Valuation in billions]]/Table1[[#This Row],[Funding in billion]]</f>
        <v>3.6900369003690034</v>
      </c>
      <c r="Q675" t="s">
        <v>2469</v>
      </c>
      <c r="R675" t="s">
        <v>2470</v>
      </c>
      <c r="S675" t="s">
        <v>2471</v>
      </c>
    </row>
    <row r="676" spans="1:19" x14ac:dyDescent="0.25">
      <c r="A676" t="s">
        <v>974</v>
      </c>
      <c r="B676" s="4">
        <v>1</v>
      </c>
      <c r="C676" s="5">
        <v>42473</v>
      </c>
      <c r="D676" s="1">
        <v>42473</v>
      </c>
      <c r="E676" s="8" t="s">
        <v>20</v>
      </c>
      <c r="F676" t="s">
        <v>59</v>
      </c>
      <c r="G676" t="s">
        <v>12</v>
      </c>
      <c r="H676" t="s">
        <v>13</v>
      </c>
      <c r="I676">
        <v>2009</v>
      </c>
      <c r="K676" s="4">
        <v>650</v>
      </c>
      <c r="L676" s="3" t="s">
        <v>1446</v>
      </c>
      <c r="M676" s="4">
        <v>2016</v>
      </c>
      <c r="N676" s="4">
        <f>Table1[[#This Row],[Column33]]-Table1[[#This Row],[Year Founded]]</f>
        <v>7</v>
      </c>
      <c r="O676" s="3">
        <f t="shared" si="10"/>
        <v>0.65</v>
      </c>
      <c r="P676" s="9">
        <f>Table1[[#This Row],[Valuation in billions]]/Table1[[#This Row],[Funding in billion]]</f>
        <v>1.5384615384615383</v>
      </c>
      <c r="Q676" t="s">
        <v>1875</v>
      </c>
      <c r="R676" t="s">
        <v>2472</v>
      </c>
    </row>
    <row r="677" spans="1:19" x14ac:dyDescent="0.25">
      <c r="A677" t="s">
        <v>975</v>
      </c>
      <c r="B677" s="4">
        <v>1</v>
      </c>
      <c r="C677" s="5">
        <v>44579</v>
      </c>
      <c r="D677" s="1">
        <v>44579</v>
      </c>
      <c r="E677" s="8" t="s">
        <v>23</v>
      </c>
      <c r="F677" t="s">
        <v>206</v>
      </c>
      <c r="G677" t="s">
        <v>207</v>
      </c>
      <c r="H677" t="s">
        <v>28</v>
      </c>
      <c r="I677">
        <v>2015</v>
      </c>
      <c r="K677" s="4">
        <v>314</v>
      </c>
      <c r="L677" s="3" t="s">
        <v>1446</v>
      </c>
      <c r="M677" s="4">
        <v>2022</v>
      </c>
      <c r="N677" s="4">
        <f>Table1[[#This Row],[Column33]]-Table1[[#This Row],[Year Founded]]</f>
        <v>7</v>
      </c>
      <c r="O677" s="3">
        <f t="shared" si="10"/>
        <v>0.314</v>
      </c>
      <c r="P677" s="9">
        <f>Table1[[#This Row],[Valuation in billions]]/Table1[[#This Row],[Funding in billion]]</f>
        <v>3.1847133757961785</v>
      </c>
      <c r="Q677" t="s">
        <v>1566</v>
      </c>
      <c r="R677" t="s">
        <v>2173</v>
      </c>
      <c r="S677" t="s">
        <v>1461</v>
      </c>
    </row>
    <row r="678" spans="1:19" x14ac:dyDescent="0.25">
      <c r="A678" t="s">
        <v>976</v>
      </c>
      <c r="B678" s="4">
        <v>1</v>
      </c>
      <c r="C678" s="5">
        <v>44412</v>
      </c>
      <c r="D678" s="1">
        <v>44412</v>
      </c>
      <c r="E678" s="8" t="s">
        <v>23</v>
      </c>
      <c r="F678" t="s">
        <v>977</v>
      </c>
      <c r="G678" t="s">
        <v>17</v>
      </c>
      <c r="H678" t="s">
        <v>18</v>
      </c>
      <c r="I678">
        <v>2018</v>
      </c>
      <c r="K678" s="4">
        <v>236</v>
      </c>
      <c r="L678" s="3" t="s">
        <v>1446</v>
      </c>
      <c r="M678" s="4">
        <v>2021</v>
      </c>
      <c r="N678" s="4">
        <f>Table1[[#This Row],[Column33]]-Table1[[#This Row],[Year Founded]]</f>
        <v>3</v>
      </c>
      <c r="O678" s="3">
        <f t="shared" si="10"/>
        <v>0.23599999999999999</v>
      </c>
      <c r="P678" s="9">
        <f>Table1[[#This Row],[Valuation in billions]]/Table1[[#This Row],[Funding in billion]]</f>
        <v>4.2372881355932206</v>
      </c>
      <c r="Q678" t="s">
        <v>273</v>
      </c>
      <c r="R678" t="s">
        <v>1647</v>
      </c>
      <c r="S678" t="s">
        <v>1745</v>
      </c>
    </row>
    <row r="679" spans="1:19" x14ac:dyDescent="0.25">
      <c r="A679" t="s">
        <v>978</v>
      </c>
      <c r="B679" s="4">
        <v>1</v>
      </c>
      <c r="C679" s="5">
        <v>43040</v>
      </c>
      <c r="D679" s="1">
        <v>43040</v>
      </c>
      <c r="E679" s="8" t="s">
        <v>107</v>
      </c>
      <c r="F679" t="s">
        <v>11</v>
      </c>
      <c r="G679" t="s">
        <v>12</v>
      </c>
      <c r="H679" t="s">
        <v>13</v>
      </c>
      <c r="I679">
        <v>2012</v>
      </c>
      <c r="K679" s="4">
        <v>572</v>
      </c>
      <c r="L679" s="3" t="s">
        <v>1446</v>
      </c>
      <c r="M679" s="4">
        <v>2017</v>
      </c>
      <c r="N679" s="4">
        <f>Table1[[#This Row],[Column33]]-Table1[[#This Row],[Year Founded]]</f>
        <v>5</v>
      </c>
      <c r="O679" s="3">
        <f t="shared" si="10"/>
        <v>0.57199999999999995</v>
      </c>
      <c r="P679" s="9">
        <f>Table1[[#This Row],[Valuation in billions]]/Table1[[#This Row],[Funding in billion]]</f>
        <v>1.7482517482517483</v>
      </c>
      <c r="Q679" t="s">
        <v>2005</v>
      </c>
      <c r="R679" t="s">
        <v>2331</v>
      </c>
      <c r="S679" t="s">
        <v>2473</v>
      </c>
    </row>
    <row r="680" spans="1:19" x14ac:dyDescent="0.25">
      <c r="A680" t="s">
        <v>979</v>
      </c>
      <c r="B680" s="4">
        <v>1</v>
      </c>
      <c r="C680" s="5">
        <v>43363</v>
      </c>
      <c r="D680" s="1">
        <v>43363</v>
      </c>
      <c r="E680" s="8" t="s">
        <v>40</v>
      </c>
      <c r="F680" t="s">
        <v>11</v>
      </c>
      <c r="G680" t="s">
        <v>12</v>
      </c>
      <c r="H680" t="s">
        <v>13</v>
      </c>
      <c r="I680">
        <v>2014</v>
      </c>
      <c r="K680" s="4">
        <v>511</v>
      </c>
      <c r="L680" s="3" t="s">
        <v>1446</v>
      </c>
      <c r="M680" s="4">
        <v>2018</v>
      </c>
      <c r="N680" s="4">
        <f>Table1[[#This Row],[Column33]]-Table1[[#This Row],[Year Founded]]</f>
        <v>4</v>
      </c>
      <c r="O680" s="3">
        <f t="shared" si="10"/>
        <v>0.51100000000000001</v>
      </c>
      <c r="P680" s="9">
        <f>Table1[[#This Row],[Valuation in billions]]/Table1[[#This Row],[Funding in billion]]</f>
        <v>1.9569471624266144</v>
      </c>
      <c r="Q680" t="s">
        <v>2417</v>
      </c>
      <c r="R680" t="s">
        <v>2474</v>
      </c>
      <c r="S680" t="s">
        <v>1500</v>
      </c>
    </row>
    <row r="681" spans="1:19" x14ac:dyDescent="0.25">
      <c r="A681" t="s">
        <v>980</v>
      </c>
      <c r="B681" s="4">
        <v>1</v>
      </c>
      <c r="C681" s="5">
        <v>44376</v>
      </c>
      <c r="D681" s="1">
        <v>44376</v>
      </c>
      <c r="E681" s="8" t="s">
        <v>38</v>
      </c>
      <c r="F681" t="s">
        <v>59</v>
      </c>
      <c r="G681" t="s">
        <v>12</v>
      </c>
      <c r="H681" t="s">
        <v>13</v>
      </c>
      <c r="I681">
        <v>2015</v>
      </c>
      <c r="K681" s="4">
        <v>207</v>
      </c>
      <c r="L681" s="3" t="s">
        <v>1446</v>
      </c>
      <c r="M681" s="4">
        <v>2021</v>
      </c>
      <c r="N681" s="4">
        <f>Table1[[#This Row],[Column33]]-Table1[[#This Row],[Year Founded]]</f>
        <v>6</v>
      </c>
      <c r="O681" s="3">
        <f t="shared" si="10"/>
        <v>0.20699999999999999</v>
      </c>
      <c r="P681" s="9">
        <f>Table1[[#This Row],[Valuation in billions]]/Table1[[#This Row],[Funding in billion]]</f>
        <v>4.8309178743961354</v>
      </c>
      <c r="Q681" t="s">
        <v>2417</v>
      </c>
      <c r="R681" t="s">
        <v>1562</v>
      </c>
      <c r="S681" t="s">
        <v>1584</v>
      </c>
    </row>
    <row r="682" spans="1:19" x14ac:dyDescent="0.25">
      <c r="A682" t="s">
        <v>981</v>
      </c>
      <c r="B682" s="4">
        <v>1</v>
      </c>
      <c r="C682" s="5">
        <v>43619</v>
      </c>
      <c r="D682" s="1">
        <v>43619</v>
      </c>
      <c r="E682" s="8" t="s">
        <v>93</v>
      </c>
      <c r="F682" t="s">
        <v>59</v>
      </c>
      <c r="G682" t="s">
        <v>12</v>
      </c>
      <c r="H682" t="s">
        <v>13</v>
      </c>
      <c r="I682">
        <v>2016</v>
      </c>
      <c r="K682" s="4">
        <v>362</v>
      </c>
      <c r="L682" s="3" t="s">
        <v>1446</v>
      </c>
      <c r="M682" s="4">
        <v>2019</v>
      </c>
      <c r="N682" s="4">
        <f>Table1[[#This Row],[Column33]]-Table1[[#This Row],[Year Founded]]</f>
        <v>3</v>
      </c>
      <c r="O682" s="3">
        <f t="shared" si="10"/>
        <v>0.36199999999999999</v>
      </c>
      <c r="P682" s="9">
        <f>Table1[[#This Row],[Valuation in billions]]/Table1[[#This Row],[Funding in billion]]</f>
        <v>2.7624309392265194</v>
      </c>
      <c r="Q682" t="s">
        <v>1723</v>
      </c>
      <c r="R682" t="s">
        <v>2475</v>
      </c>
    </row>
    <row r="683" spans="1:19" x14ac:dyDescent="0.25">
      <c r="A683" t="s">
        <v>982</v>
      </c>
      <c r="B683" s="4">
        <v>1</v>
      </c>
      <c r="C683" s="5">
        <v>44599</v>
      </c>
      <c r="D683" s="1">
        <v>44599</v>
      </c>
      <c r="E683" s="8" t="s">
        <v>135</v>
      </c>
      <c r="F683" t="s">
        <v>24</v>
      </c>
      <c r="G683" t="s">
        <v>17</v>
      </c>
      <c r="H683" t="s">
        <v>18</v>
      </c>
      <c r="I683">
        <v>2019</v>
      </c>
      <c r="K683" s="4">
        <v>228</v>
      </c>
      <c r="L683" s="3" t="s">
        <v>1446</v>
      </c>
      <c r="M683" s="4">
        <v>2022</v>
      </c>
      <c r="N683" s="4">
        <f>Table1[[#This Row],[Column33]]-Table1[[#This Row],[Year Founded]]</f>
        <v>3</v>
      </c>
      <c r="O683" s="3">
        <f t="shared" si="10"/>
        <v>0.22800000000000001</v>
      </c>
      <c r="P683" s="9">
        <f>Table1[[#This Row],[Valuation in billions]]/Table1[[#This Row],[Funding in billion]]</f>
        <v>4.3859649122807012</v>
      </c>
      <c r="Q683" t="s">
        <v>2476</v>
      </c>
      <c r="R683" t="s">
        <v>1478</v>
      </c>
      <c r="S683" t="s">
        <v>1587</v>
      </c>
    </row>
    <row r="684" spans="1:19" x14ac:dyDescent="0.25">
      <c r="A684" t="s">
        <v>983</v>
      </c>
      <c r="B684" s="4">
        <v>1</v>
      </c>
      <c r="C684" s="5">
        <v>43175</v>
      </c>
      <c r="D684" s="1">
        <v>43175</v>
      </c>
      <c r="E684" s="8" t="s">
        <v>87</v>
      </c>
      <c r="F684" t="s">
        <v>21</v>
      </c>
      <c r="G684" t="s">
        <v>12</v>
      </c>
      <c r="H684" t="s">
        <v>13</v>
      </c>
      <c r="I684">
        <v>2006</v>
      </c>
      <c r="K684" s="4">
        <v>218</v>
      </c>
      <c r="L684" s="3" t="s">
        <v>1446</v>
      </c>
      <c r="M684" s="4">
        <v>2018</v>
      </c>
      <c r="N684" s="4">
        <f>Table1[[#This Row],[Column33]]-Table1[[#This Row],[Year Founded]]</f>
        <v>12</v>
      </c>
      <c r="O684" s="3">
        <f t="shared" si="10"/>
        <v>0.218</v>
      </c>
      <c r="P684" s="9">
        <f>Table1[[#This Row],[Valuation in billions]]/Table1[[#This Row],[Funding in billion]]</f>
        <v>4.5871559633027523</v>
      </c>
      <c r="Q684" t="s">
        <v>2477</v>
      </c>
      <c r="R684" t="s">
        <v>1500</v>
      </c>
    </row>
    <row r="685" spans="1:19" x14ac:dyDescent="0.25">
      <c r="A685" t="s">
        <v>984</v>
      </c>
      <c r="B685" s="4">
        <v>1</v>
      </c>
      <c r="C685" s="5">
        <v>44057</v>
      </c>
      <c r="D685" s="1">
        <v>44057</v>
      </c>
      <c r="E685" s="8" t="s">
        <v>20</v>
      </c>
      <c r="F685" t="s">
        <v>985</v>
      </c>
      <c r="G685" t="s">
        <v>36</v>
      </c>
      <c r="H685" t="s">
        <v>28</v>
      </c>
      <c r="I685">
        <v>2012</v>
      </c>
      <c r="K685" s="4">
        <v>262</v>
      </c>
      <c r="L685" s="3" t="s">
        <v>1446</v>
      </c>
      <c r="M685" s="4">
        <v>2020</v>
      </c>
      <c r="N685" s="4">
        <f>Table1[[#This Row],[Column33]]-Table1[[#This Row],[Year Founded]]</f>
        <v>8</v>
      </c>
      <c r="O685" s="3">
        <f t="shared" si="10"/>
        <v>0.26200000000000001</v>
      </c>
      <c r="P685" s="9">
        <f>Table1[[#This Row],[Valuation in billions]]/Table1[[#This Row],[Funding in billion]]</f>
        <v>3.8167938931297707</v>
      </c>
      <c r="Q685" t="s">
        <v>760</v>
      </c>
    </row>
    <row r="686" spans="1:19" x14ac:dyDescent="0.25">
      <c r="A686" t="s">
        <v>986</v>
      </c>
      <c r="B686" s="4">
        <v>1</v>
      </c>
      <c r="C686" s="5">
        <v>44391</v>
      </c>
      <c r="D686" s="1">
        <v>44391</v>
      </c>
      <c r="E686" s="8" t="s">
        <v>23</v>
      </c>
      <c r="F686" t="s">
        <v>164</v>
      </c>
      <c r="G686" t="s">
        <v>17</v>
      </c>
      <c r="H686" t="s">
        <v>18</v>
      </c>
      <c r="I686">
        <v>2015</v>
      </c>
      <c r="K686" s="4">
        <v>323</v>
      </c>
      <c r="L686" s="3" t="s">
        <v>1446</v>
      </c>
      <c r="M686" s="4">
        <v>2021</v>
      </c>
      <c r="N686" s="4">
        <f>Table1[[#This Row],[Column33]]-Table1[[#This Row],[Year Founded]]</f>
        <v>6</v>
      </c>
      <c r="O686" s="3">
        <f t="shared" si="10"/>
        <v>0.32300000000000001</v>
      </c>
      <c r="P686" s="9">
        <f>Table1[[#This Row],[Valuation in billions]]/Table1[[#This Row],[Funding in billion]]</f>
        <v>3.0959752321981422</v>
      </c>
      <c r="Q686" t="s">
        <v>2478</v>
      </c>
      <c r="R686" t="s">
        <v>2157</v>
      </c>
      <c r="S686" t="s">
        <v>2007</v>
      </c>
    </row>
    <row r="687" spans="1:19" x14ac:dyDescent="0.25">
      <c r="A687" t="s">
        <v>987</v>
      </c>
      <c r="B687" s="4">
        <v>1</v>
      </c>
      <c r="C687" s="5">
        <v>43643</v>
      </c>
      <c r="D687" s="1">
        <v>43643</v>
      </c>
      <c r="E687" s="8" t="s">
        <v>30</v>
      </c>
      <c r="F687" t="s">
        <v>59</v>
      </c>
      <c r="G687" t="s">
        <v>12</v>
      </c>
      <c r="H687" t="s">
        <v>13</v>
      </c>
      <c r="I687">
        <v>2015</v>
      </c>
      <c r="K687" s="4">
        <v>432</v>
      </c>
      <c r="L687" s="3" t="s">
        <v>1446</v>
      </c>
      <c r="M687" s="4">
        <v>2019</v>
      </c>
      <c r="N687" s="4">
        <f>Table1[[#This Row],[Column33]]-Table1[[#This Row],[Year Founded]]</f>
        <v>4</v>
      </c>
      <c r="O687" s="3">
        <f t="shared" si="10"/>
        <v>0.432</v>
      </c>
      <c r="P687" s="9">
        <f>Table1[[#This Row],[Valuation in billions]]/Table1[[#This Row],[Funding in billion]]</f>
        <v>2.3148148148148149</v>
      </c>
      <c r="Q687" t="s">
        <v>988</v>
      </c>
    </row>
    <row r="688" spans="1:19" x14ac:dyDescent="0.25">
      <c r="A688" t="s">
        <v>989</v>
      </c>
      <c r="B688" s="4">
        <v>1</v>
      </c>
      <c r="C688" s="5">
        <v>44405</v>
      </c>
      <c r="D688" s="1">
        <v>44405</v>
      </c>
      <c r="E688" s="8" t="s">
        <v>70</v>
      </c>
      <c r="F688" t="s">
        <v>351</v>
      </c>
      <c r="G688" t="s">
        <v>17</v>
      </c>
      <c r="H688" t="s">
        <v>18</v>
      </c>
      <c r="I688">
        <v>2014</v>
      </c>
      <c r="K688" s="4">
        <v>183</v>
      </c>
      <c r="L688" s="3" t="s">
        <v>1446</v>
      </c>
      <c r="M688" s="4">
        <v>2021</v>
      </c>
      <c r="N688" s="4">
        <f>Table1[[#This Row],[Column33]]-Table1[[#This Row],[Year Founded]]</f>
        <v>7</v>
      </c>
      <c r="O688" s="3">
        <f t="shared" si="10"/>
        <v>0.183</v>
      </c>
      <c r="P688" s="9">
        <f>Table1[[#This Row],[Valuation in billions]]/Table1[[#This Row],[Funding in billion]]</f>
        <v>5.4644808743169397</v>
      </c>
      <c r="Q688" t="s">
        <v>2479</v>
      </c>
      <c r="R688" t="s">
        <v>1496</v>
      </c>
      <c r="S688" t="s">
        <v>2480</v>
      </c>
    </row>
    <row r="689" spans="1:19" x14ac:dyDescent="0.25">
      <c r="A689" t="s">
        <v>990</v>
      </c>
      <c r="B689" s="4">
        <v>1</v>
      </c>
      <c r="C689" s="5">
        <v>44300</v>
      </c>
      <c r="D689" s="1">
        <v>44300</v>
      </c>
      <c r="E689" s="8" t="s">
        <v>143</v>
      </c>
      <c r="F689" t="s">
        <v>24</v>
      </c>
      <c r="G689" t="s">
        <v>17</v>
      </c>
      <c r="H689" t="s">
        <v>18</v>
      </c>
      <c r="I689">
        <v>2015</v>
      </c>
      <c r="K689" s="4">
        <v>303</v>
      </c>
      <c r="L689" s="3" t="s">
        <v>1446</v>
      </c>
      <c r="M689" s="4">
        <v>2021</v>
      </c>
      <c r="N689" s="4">
        <f>Table1[[#This Row],[Column33]]-Table1[[#This Row],[Year Founded]]</f>
        <v>6</v>
      </c>
      <c r="O689" s="3">
        <f t="shared" si="10"/>
        <v>0.30299999999999999</v>
      </c>
      <c r="P689" s="9">
        <f>Table1[[#This Row],[Valuation in billions]]/Table1[[#This Row],[Funding in billion]]</f>
        <v>3.3003300330033003</v>
      </c>
      <c r="Q689" t="s">
        <v>2481</v>
      </c>
      <c r="R689" t="s">
        <v>1478</v>
      </c>
      <c r="S689" t="s">
        <v>2482</v>
      </c>
    </row>
    <row r="690" spans="1:19" x14ac:dyDescent="0.25">
      <c r="A690" t="s">
        <v>991</v>
      </c>
      <c r="B690" s="4">
        <v>1</v>
      </c>
      <c r="C690" s="5">
        <v>43600</v>
      </c>
      <c r="D690" s="1">
        <v>43600</v>
      </c>
      <c r="E690" s="8" t="s">
        <v>20</v>
      </c>
      <c r="F690" t="s">
        <v>73</v>
      </c>
      <c r="G690" t="s">
        <v>17</v>
      </c>
      <c r="H690" t="s">
        <v>18</v>
      </c>
      <c r="I690">
        <v>2015</v>
      </c>
      <c r="K690" s="4">
        <v>181</v>
      </c>
      <c r="L690" s="3" t="s">
        <v>1446</v>
      </c>
      <c r="M690" s="4">
        <v>2019</v>
      </c>
      <c r="N690" s="4">
        <f>Table1[[#This Row],[Column33]]-Table1[[#This Row],[Year Founded]]</f>
        <v>4</v>
      </c>
      <c r="O690" s="3">
        <f t="shared" si="10"/>
        <v>0.18099999999999999</v>
      </c>
      <c r="P690" s="9">
        <f>Table1[[#This Row],[Valuation in billions]]/Table1[[#This Row],[Funding in billion]]</f>
        <v>5.5248618784530388</v>
      </c>
      <c r="Q690" t="s">
        <v>1670</v>
      </c>
      <c r="R690" t="s">
        <v>1841</v>
      </c>
      <c r="S690" t="s">
        <v>1522</v>
      </c>
    </row>
    <row r="691" spans="1:19" x14ac:dyDescent="0.25">
      <c r="A691" t="s">
        <v>992</v>
      </c>
      <c r="B691" s="4">
        <v>1</v>
      </c>
      <c r="C691" s="5">
        <v>43122</v>
      </c>
      <c r="D691" s="1">
        <v>43122</v>
      </c>
      <c r="E691" s="8" t="s">
        <v>93</v>
      </c>
      <c r="F691" t="s">
        <v>705</v>
      </c>
      <c r="G691" t="s">
        <v>706</v>
      </c>
      <c r="H691" t="s">
        <v>28</v>
      </c>
      <c r="I691">
        <v>2011</v>
      </c>
      <c r="K691" s="4">
        <v>407</v>
      </c>
      <c r="L691" s="3" t="s">
        <v>1446</v>
      </c>
      <c r="M691" s="4">
        <v>2018</v>
      </c>
      <c r="N691" s="4">
        <f>Table1[[#This Row],[Column33]]-Table1[[#This Row],[Year Founded]]</f>
        <v>7</v>
      </c>
      <c r="O691" s="3">
        <f t="shared" si="10"/>
        <v>0.40699999999999997</v>
      </c>
      <c r="P691" s="9">
        <f>Table1[[#This Row],[Valuation in billions]]/Table1[[#This Row],[Funding in billion]]</f>
        <v>2.4570024570024573</v>
      </c>
      <c r="Q691" t="s">
        <v>2483</v>
      </c>
      <c r="R691" t="s">
        <v>2484</v>
      </c>
      <c r="S691" t="s">
        <v>2485</v>
      </c>
    </row>
    <row r="692" spans="1:19" x14ac:dyDescent="0.25">
      <c r="A692" t="s">
        <v>993</v>
      </c>
      <c r="B692" s="4">
        <v>1</v>
      </c>
      <c r="C692" s="5">
        <v>44656</v>
      </c>
      <c r="D692" s="1">
        <v>44656</v>
      </c>
      <c r="E692" s="8" t="s">
        <v>70</v>
      </c>
      <c r="F692" t="s">
        <v>24</v>
      </c>
      <c r="G692" t="s">
        <v>17</v>
      </c>
      <c r="H692" t="s">
        <v>18</v>
      </c>
      <c r="I692">
        <v>2015</v>
      </c>
      <c r="K692" s="4">
        <v>328</v>
      </c>
      <c r="L692" s="3" t="s">
        <v>1446</v>
      </c>
      <c r="M692" s="4">
        <v>2022</v>
      </c>
      <c r="N692" s="4">
        <f>Table1[[#This Row],[Column33]]-Table1[[#This Row],[Year Founded]]</f>
        <v>7</v>
      </c>
      <c r="O692" s="3">
        <f t="shared" si="10"/>
        <v>0.32800000000000001</v>
      </c>
      <c r="P692" s="9">
        <f>Table1[[#This Row],[Valuation in billions]]/Table1[[#This Row],[Funding in billion]]</f>
        <v>3.0487804878048781</v>
      </c>
      <c r="Q692" t="s">
        <v>471</v>
      </c>
      <c r="R692" t="s">
        <v>2486</v>
      </c>
      <c r="S692" t="s">
        <v>1597</v>
      </c>
    </row>
    <row r="693" spans="1:19" x14ac:dyDescent="0.25">
      <c r="A693" t="s">
        <v>994</v>
      </c>
      <c r="B693" s="4">
        <v>1</v>
      </c>
      <c r="C693" s="5">
        <v>44385</v>
      </c>
      <c r="D693" s="1">
        <v>44385</v>
      </c>
      <c r="E693" s="8" t="s">
        <v>30</v>
      </c>
      <c r="F693" t="s">
        <v>133</v>
      </c>
      <c r="G693" t="s">
        <v>17</v>
      </c>
      <c r="H693" t="s">
        <v>18</v>
      </c>
      <c r="I693">
        <v>2014</v>
      </c>
      <c r="K693" s="4">
        <v>240</v>
      </c>
      <c r="L693" s="3" t="s">
        <v>1446</v>
      </c>
      <c r="M693" s="4">
        <v>2021</v>
      </c>
      <c r="N693" s="4">
        <f>Table1[[#This Row],[Column33]]-Table1[[#This Row],[Year Founded]]</f>
        <v>7</v>
      </c>
      <c r="O693" s="3">
        <f t="shared" si="10"/>
        <v>0.24</v>
      </c>
      <c r="P693" s="9">
        <f>Table1[[#This Row],[Valuation in billions]]/Table1[[#This Row],[Funding in billion]]</f>
        <v>4.166666666666667</v>
      </c>
      <c r="Q693" t="s">
        <v>1680</v>
      </c>
      <c r="R693" t="s">
        <v>1496</v>
      </c>
      <c r="S693" t="s">
        <v>1817</v>
      </c>
    </row>
    <row r="694" spans="1:19" x14ac:dyDescent="0.25">
      <c r="A694" t="s">
        <v>995</v>
      </c>
      <c r="B694" s="4">
        <v>1</v>
      </c>
      <c r="C694" s="5">
        <v>43314</v>
      </c>
      <c r="D694" s="1">
        <v>43314</v>
      </c>
      <c r="E694" s="8" t="s">
        <v>30</v>
      </c>
      <c r="F694" t="s">
        <v>206</v>
      </c>
      <c r="G694" t="s">
        <v>207</v>
      </c>
      <c r="H694" t="s">
        <v>28</v>
      </c>
      <c r="I694">
        <v>2007</v>
      </c>
      <c r="K694" s="4">
        <v>532</v>
      </c>
      <c r="L694" s="3" t="s">
        <v>1446</v>
      </c>
      <c r="M694" s="4">
        <v>2018</v>
      </c>
      <c r="N694" s="4">
        <f>Table1[[#This Row],[Column33]]-Table1[[#This Row],[Year Founded]]</f>
        <v>11</v>
      </c>
      <c r="O694" s="3">
        <f t="shared" si="10"/>
        <v>0.53200000000000003</v>
      </c>
      <c r="P694" s="9">
        <f>Table1[[#This Row],[Valuation in billions]]/Table1[[#This Row],[Funding in billion]]</f>
        <v>1.8796992481203008</v>
      </c>
      <c r="Q694" t="s">
        <v>2487</v>
      </c>
      <c r="R694" t="s">
        <v>2093</v>
      </c>
    </row>
    <row r="695" spans="1:19" x14ac:dyDescent="0.25">
      <c r="A695" t="s">
        <v>996</v>
      </c>
      <c r="B695" s="4">
        <v>1</v>
      </c>
      <c r="C695" s="5">
        <v>44299</v>
      </c>
      <c r="D695" s="1">
        <v>44299</v>
      </c>
      <c r="E695" s="8" t="s">
        <v>53</v>
      </c>
      <c r="F695" t="s">
        <v>997</v>
      </c>
      <c r="G695" t="s">
        <v>17</v>
      </c>
      <c r="H695" t="s">
        <v>18</v>
      </c>
      <c r="I695">
        <v>2012</v>
      </c>
      <c r="K695" s="4">
        <v>318</v>
      </c>
      <c r="L695" s="3" t="s">
        <v>1446</v>
      </c>
      <c r="M695" s="4">
        <v>2021</v>
      </c>
      <c r="N695" s="4">
        <f>Table1[[#This Row],[Column33]]-Table1[[#This Row],[Year Founded]]</f>
        <v>9</v>
      </c>
      <c r="O695" s="3">
        <f t="shared" si="10"/>
        <v>0.318</v>
      </c>
      <c r="P695" s="9">
        <f>Table1[[#This Row],[Valuation in billions]]/Table1[[#This Row],[Funding in billion]]</f>
        <v>3.1446540880503142</v>
      </c>
      <c r="Q695" t="s">
        <v>2488</v>
      </c>
      <c r="R695" t="s">
        <v>2489</v>
      </c>
      <c r="S695" t="s">
        <v>2007</v>
      </c>
    </row>
    <row r="696" spans="1:19" x14ac:dyDescent="0.25">
      <c r="A696" t="s">
        <v>998</v>
      </c>
      <c r="B696" s="4">
        <v>1</v>
      </c>
      <c r="C696" s="5">
        <v>44585</v>
      </c>
      <c r="D696" s="1">
        <v>44585</v>
      </c>
      <c r="E696" s="8" t="s">
        <v>23</v>
      </c>
      <c r="F696" t="s">
        <v>999</v>
      </c>
      <c r="G696" t="s">
        <v>261</v>
      </c>
      <c r="H696" t="s">
        <v>28</v>
      </c>
      <c r="I696">
        <v>2018</v>
      </c>
      <c r="K696" s="4">
        <v>237</v>
      </c>
      <c r="L696" s="3" t="s">
        <v>1446</v>
      </c>
      <c r="M696" s="4">
        <v>2022</v>
      </c>
      <c r="N696" s="4">
        <f>Table1[[#This Row],[Column33]]-Table1[[#This Row],[Year Founded]]</f>
        <v>4</v>
      </c>
      <c r="O696" s="3">
        <f t="shared" si="10"/>
        <v>0.23699999999999999</v>
      </c>
      <c r="P696" s="9">
        <f>Table1[[#This Row],[Valuation in billions]]/Table1[[#This Row],[Funding in billion]]</f>
        <v>4.2194092827004219</v>
      </c>
      <c r="Q696" t="s">
        <v>2490</v>
      </c>
      <c r="R696" t="s">
        <v>2491</v>
      </c>
      <c r="S696" t="s">
        <v>1737</v>
      </c>
    </row>
    <row r="697" spans="1:19" x14ac:dyDescent="0.25">
      <c r="A697" t="s">
        <v>1000</v>
      </c>
      <c r="B697" s="4">
        <v>1</v>
      </c>
      <c r="C697" s="5">
        <v>44572</v>
      </c>
      <c r="D697" s="1">
        <v>44572</v>
      </c>
      <c r="E697" s="8" t="s">
        <v>30</v>
      </c>
      <c r="F697" t="s">
        <v>24</v>
      </c>
      <c r="G697" t="s">
        <v>17</v>
      </c>
      <c r="H697" t="s">
        <v>18</v>
      </c>
      <c r="I697">
        <v>2013</v>
      </c>
      <c r="K697" s="4">
        <v>170</v>
      </c>
      <c r="L697" s="3" t="s">
        <v>1446</v>
      </c>
      <c r="M697" s="4">
        <v>2022</v>
      </c>
      <c r="N697" s="4">
        <f>Table1[[#This Row],[Column33]]-Table1[[#This Row],[Year Founded]]</f>
        <v>9</v>
      </c>
      <c r="O697" s="3">
        <f t="shared" si="10"/>
        <v>0.17</v>
      </c>
      <c r="P697" s="9">
        <f>Table1[[#This Row],[Valuation in billions]]/Table1[[#This Row],[Funding in billion]]</f>
        <v>5.8823529411764701</v>
      </c>
      <c r="Q697" t="s">
        <v>1468</v>
      </c>
      <c r="R697" t="s">
        <v>1766</v>
      </c>
      <c r="S697" t="s">
        <v>2492</v>
      </c>
    </row>
    <row r="698" spans="1:19" x14ac:dyDescent="0.25">
      <c r="A698" t="s">
        <v>1001</v>
      </c>
      <c r="B698" s="4">
        <v>1</v>
      </c>
      <c r="C698" s="5">
        <v>44266</v>
      </c>
      <c r="D698" s="1">
        <v>44266</v>
      </c>
      <c r="E698" s="8" t="s">
        <v>30</v>
      </c>
      <c r="F698" t="s">
        <v>26</v>
      </c>
      <c r="G698" t="s">
        <v>27</v>
      </c>
      <c r="H698" t="s">
        <v>28</v>
      </c>
      <c r="I698">
        <v>2009</v>
      </c>
      <c r="K698" s="4">
        <v>509</v>
      </c>
      <c r="L698" s="3" t="s">
        <v>1446</v>
      </c>
      <c r="M698" s="4">
        <v>2021</v>
      </c>
      <c r="N698" s="4">
        <f>Table1[[#This Row],[Column33]]-Table1[[#This Row],[Year Founded]]</f>
        <v>12</v>
      </c>
      <c r="O698" s="3">
        <f t="shared" si="10"/>
        <v>0.50900000000000001</v>
      </c>
      <c r="P698" s="9">
        <f>Table1[[#This Row],[Valuation in billions]]/Table1[[#This Row],[Funding in billion]]</f>
        <v>1.9646365422396856</v>
      </c>
      <c r="Q698" t="s">
        <v>327</v>
      </c>
      <c r="R698" t="s">
        <v>1687</v>
      </c>
    </row>
    <row r="699" spans="1:19" x14ac:dyDescent="0.25">
      <c r="A699" t="s">
        <v>1002</v>
      </c>
      <c r="B699" s="4">
        <v>1</v>
      </c>
      <c r="C699" s="5">
        <v>44550</v>
      </c>
      <c r="D699" s="1">
        <v>44550</v>
      </c>
      <c r="E699" s="8" t="s">
        <v>30</v>
      </c>
      <c r="F699" t="s">
        <v>184</v>
      </c>
      <c r="G699" t="s">
        <v>154</v>
      </c>
      <c r="H699" t="s">
        <v>18</v>
      </c>
      <c r="I699">
        <v>2018</v>
      </c>
      <c r="K699" s="4">
        <v>165</v>
      </c>
      <c r="L699" s="3" t="s">
        <v>1446</v>
      </c>
      <c r="M699" s="4">
        <v>2021</v>
      </c>
      <c r="N699" s="4">
        <f>Table1[[#This Row],[Column33]]-Table1[[#This Row],[Year Founded]]</f>
        <v>3</v>
      </c>
      <c r="O699" s="3">
        <f t="shared" si="10"/>
        <v>0.16500000000000001</v>
      </c>
      <c r="P699" s="9">
        <f>Table1[[#This Row],[Valuation in billions]]/Table1[[#This Row],[Funding in billion]]</f>
        <v>6.0606060606060606</v>
      </c>
      <c r="Q699" t="s">
        <v>2493</v>
      </c>
      <c r="R699" t="s">
        <v>1789</v>
      </c>
      <c r="S699" t="s">
        <v>2494</v>
      </c>
    </row>
    <row r="700" spans="1:19" x14ac:dyDescent="0.25">
      <c r="A700" t="s">
        <v>1003</v>
      </c>
      <c r="B700" s="4">
        <v>1</v>
      </c>
      <c r="C700" s="5">
        <v>44587</v>
      </c>
      <c r="D700" s="1">
        <v>44587</v>
      </c>
      <c r="E700" s="8" t="s">
        <v>43</v>
      </c>
      <c r="F700" t="s">
        <v>230</v>
      </c>
      <c r="G700" t="s">
        <v>231</v>
      </c>
      <c r="H700" t="s">
        <v>13</v>
      </c>
      <c r="I700">
        <v>2019</v>
      </c>
      <c r="K700" s="4">
        <v>264</v>
      </c>
      <c r="L700" s="3" t="s">
        <v>1446</v>
      </c>
      <c r="M700" s="4">
        <v>2022</v>
      </c>
      <c r="N700" s="4">
        <f>Table1[[#This Row],[Column33]]-Table1[[#This Row],[Year Founded]]</f>
        <v>3</v>
      </c>
      <c r="O700" s="3">
        <f t="shared" si="10"/>
        <v>0.26400000000000001</v>
      </c>
      <c r="P700" s="9">
        <f>Table1[[#This Row],[Valuation in billions]]/Table1[[#This Row],[Funding in billion]]</f>
        <v>3.7878787878787876</v>
      </c>
      <c r="Q700" t="s">
        <v>2495</v>
      </c>
      <c r="R700" t="s">
        <v>1611</v>
      </c>
      <c r="S700" t="s">
        <v>1854</v>
      </c>
    </row>
    <row r="701" spans="1:19" x14ac:dyDescent="0.25">
      <c r="A701" t="s">
        <v>1004</v>
      </c>
      <c r="B701" s="4">
        <v>1</v>
      </c>
      <c r="C701" s="5">
        <v>44281</v>
      </c>
      <c r="D701" s="1">
        <v>44281</v>
      </c>
      <c r="E701" s="8" t="s">
        <v>15</v>
      </c>
      <c r="F701" t="s">
        <v>893</v>
      </c>
      <c r="G701" t="s">
        <v>54</v>
      </c>
      <c r="H701" t="s">
        <v>13</v>
      </c>
      <c r="I701">
        <v>1984</v>
      </c>
      <c r="K701" s="4">
        <v>456</v>
      </c>
      <c r="L701" s="3" t="s">
        <v>1446</v>
      </c>
      <c r="M701" s="4">
        <v>2021</v>
      </c>
      <c r="N701" s="4">
        <f>Table1[[#This Row],[Column33]]-Table1[[#This Row],[Year Founded]]</f>
        <v>37</v>
      </c>
      <c r="O701" s="3">
        <f t="shared" si="10"/>
        <v>0.45600000000000002</v>
      </c>
      <c r="P701" s="9">
        <f>Table1[[#This Row],[Valuation in billions]]/Table1[[#This Row],[Funding in billion]]</f>
        <v>2.1929824561403506</v>
      </c>
      <c r="Q701" t="s">
        <v>1604</v>
      </c>
      <c r="R701" t="s">
        <v>1605</v>
      </c>
      <c r="S701" t="s">
        <v>1489</v>
      </c>
    </row>
    <row r="702" spans="1:19" x14ac:dyDescent="0.25">
      <c r="A702" t="s">
        <v>1005</v>
      </c>
      <c r="B702" s="4">
        <v>1</v>
      </c>
      <c r="C702" s="5">
        <v>44294</v>
      </c>
      <c r="D702" s="1">
        <v>44294</v>
      </c>
      <c r="E702" s="8" t="s">
        <v>30</v>
      </c>
      <c r="F702" t="s">
        <v>24</v>
      </c>
      <c r="G702" t="s">
        <v>17</v>
      </c>
      <c r="H702" t="s">
        <v>18</v>
      </c>
      <c r="I702">
        <v>2011</v>
      </c>
      <c r="K702" s="4">
        <v>384</v>
      </c>
      <c r="L702" s="3" t="s">
        <v>1446</v>
      </c>
      <c r="M702" s="4">
        <v>2021</v>
      </c>
      <c r="N702" s="4">
        <f>Table1[[#This Row],[Column33]]-Table1[[#This Row],[Year Founded]]</f>
        <v>10</v>
      </c>
      <c r="O702" s="3">
        <f t="shared" si="10"/>
        <v>0.38400000000000001</v>
      </c>
      <c r="P702" s="9">
        <f>Table1[[#This Row],[Valuation in billions]]/Table1[[#This Row],[Funding in billion]]</f>
        <v>2.6041666666666665</v>
      </c>
      <c r="Q702" t="s">
        <v>2375</v>
      </c>
      <c r="R702" t="s">
        <v>2496</v>
      </c>
      <c r="S702" t="s">
        <v>1524</v>
      </c>
    </row>
    <row r="703" spans="1:19" x14ac:dyDescent="0.25">
      <c r="A703" t="s">
        <v>1006</v>
      </c>
      <c r="B703" s="4">
        <v>1</v>
      </c>
      <c r="C703" s="5">
        <v>44196</v>
      </c>
      <c r="D703" s="1">
        <v>44196</v>
      </c>
      <c r="E703" s="8" t="s">
        <v>30</v>
      </c>
      <c r="F703" t="s">
        <v>24</v>
      </c>
      <c r="G703" t="s">
        <v>17</v>
      </c>
      <c r="H703" t="s">
        <v>18</v>
      </c>
      <c r="I703">
        <v>2007</v>
      </c>
      <c r="K703" s="4">
        <v>169</v>
      </c>
      <c r="L703" s="3" t="s">
        <v>1446</v>
      </c>
      <c r="M703" s="4">
        <v>2020</v>
      </c>
      <c r="N703" s="4">
        <f>Table1[[#This Row],[Column33]]-Table1[[#This Row],[Year Founded]]</f>
        <v>13</v>
      </c>
      <c r="O703" s="3">
        <f t="shared" si="10"/>
        <v>0.16900000000000001</v>
      </c>
      <c r="P703" s="9">
        <f>Table1[[#This Row],[Valuation in billions]]/Table1[[#This Row],[Funding in billion]]</f>
        <v>5.9171597633136095</v>
      </c>
      <c r="Q703" t="s">
        <v>1507</v>
      </c>
      <c r="R703" t="s">
        <v>1524</v>
      </c>
      <c r="S703" t="s">
        <v>1509</v>
      </c>
    </row>
    <row r="704" spans="1:19" x14ac:dyDescent="0.25">
      <c r="A704" t="s">
        <v>1007</v>
      </c>
      <c r="B704" s="4">
        <v>1</v>
      </c>
      <c r="C704" s="5">
        <v>41935</v>
      </c>
      <c r="D704" s="1">
        <v>41935</v>
      </c>
      <c r="E704" s="8" t="s">
        <v>20</v>
      </c>
      <c r="F704" t="s">
        <v>11</v>
      </c>
      <c r="G704" t="s">
        <v>12</v>
      </c>
      <c r="H704" t="s">
        <v>13</v>
      </c>
      <c r="I704">
        <v>2010</v>
      </c>
      <c r="K704" s="4">
        <v>368</v>
      </c>
      <c r="L704" s="3" t="s">
        <v>1446</v>
      </c>
      <c r="M704" s="4">
        <v>2014</v>
      </c>
      <c r="N704" s="4">
        <f>Table1[[#This Row],[Column33]]-Table1[[#This Row],[Year Founded]]</f>
        <v>4</v>
      </c>
      <c r="O704" s="3">
        <f t="shared" si="10"/>
        <v>0.36799999999999999</v>
      </c>
      <c r="P704" s="9">
        <f>Table1[[#This Row],[Valuation in billions]]/Table1[[#This Row],[Funding in billion]]</f>
        <v>2.7173913043478262</v>
      </c>
      <c r="Q704" t="s">
        <v>1507</v>
      </c>
      <c r="R704" t="s">
        <v>2496</v>
      </c>
      <c r="S704" t="s">
        <v>1489</v>
      </c>
    </row>
    <row r="705" spans="1:19" x14ac:dyDescent="0.25">
      <c r="A705" t="s">
        <v>1008</v>
      </c>
      <c r="B705" s="4">
        <v>1</v>
      </c>
      <c r="C705" s="5">
        <v>44532</v>
      </c>
      <c r="D705" s="1">
        <v>44532</v>
      </c>
      <c r="E705" s="8" t="s">
        <v>135</v>
      </c>
      <c r="F705" t="s">
        <v>24</v>
      </c>
      <c r="G705" t="s">
        <v>17</v>
      </c>
      <c r="H705" t="s">
        <v>18</v>
      </c>
      <c r="I705">
        <v>2018</v>
      </c>
      <c r="K705" s="4">
        <v>141</v>
      </c>
      <c r="L705" s="3" t="s">
        <v>1446</v>
      </c>
      <c r="M705" s="4">
        <v>2021</v>
      </c>
      <c r="N705" s="4">
        <f>Table1[[#This Row],[Column33]]-Table1[[#This Row],[Year Founded]]</f>
        <v>3</v>
      </c>
      <c r="O705" s="3">
        <f t="shared" si="10"/>
        <v>0.14099999999999999</v>
      </c>
      <c r="P705" s="9">
        <f>Table1[[#This Row],[Valuation in billions]]/Table1[[#This Row],[Funding in billion]]</f>
        <v>7.0921985815602842</v>
      </c>
      <c r="Q705" t="s">
        <v>2497</v>
      </c>
      <c r="R705" t="s">
        <v>2498</v>
      </c>
      <c r="S705" t="s">
        <v>1555</v>
      </c>
    </row>
    <row r="706" spans="1:19" x14ac:dyDescent="0.25">
      <c r="A706" t="s">
        <v>1009</v>
      </c>
      <c r="B706" s="4">
        <v>1</v>
      </c>
      <c r="C706" s="5">
        <v>44504</v>
      </c>
      <c r="D706" s="1">
        <v>44504</v>
      </c>
      <c r="E706" s="8" t="s">
        <v>70</v>
      </c>
      <c r="F706" t="s">
        <v>310</v>
      </c>
      <c r="G706" t="s">
        <v>17</v>
      </c>
      <c r="H706" t="s">
        <v>18</v>
      </c>
      <c r="I706">
        <v>2016</v>
      </c>
      <c r="K706" s="4">
        <v>241</v>
      </c>
      <c r="L706" s="3" t="s">
        <v>1446</v>
      </c>
      <c r="M706" s="4">
        <v>2021</v>
      </c>
      <c r="N706" s="4">
        <f>Table1[[#This Row],[Column33]]-Table1[[#This Row],[Year Founded]]</f>
        <v>5</v>
      </c>
      <c r="O706" s="3">
        <f t="shared" si="10"/>
        <v>0.24099999999999999</v>
      </c>
      <c r="P706" s="9">
        <f>Table1[[#This Row],[Valuation in billions]]/Table1[[#This Row],[Funding in billion]]</f>
        <v>4.1493775933609962</v>
      </c>
      <c r="Q706" t="s">
        <v>1632</v>
      </c>
      <c r="R706" t="s">
        <v>1949</v>
      </c>
      <c r="S706" t="s">
        <v>1513</v>
      </c>
    </row>
    <row r="707" spans="1:19" x14ac:dyDescent="0.25">
      <c r="A707" t="s">
        <v>1010</v>
      </c>
      <c r="B707" s="4">
        <v>1</v>
      </c>
      <c r="C707" s="5">
        <v>44537</v>
      </c>
      <c r="D707" s="1">
        <v>44537</v>
      </c>
      <c r="E707" s="8" t="s">
        <v>70</v>
      </c>
      <c r="F707" t="s">
        <v>108</v>
      </c>
      <c r="G707" t="s">
        <v>54</v>
      </c>
      <c r="H707" t="s">
        <v>13</v>
      </c>
      <c r="I707">
        <v>2018</v>
      </c>
      <c r="K707" s="4">
        <v>177</v>
      </c>
      <c r="L707" s="3" t="s">
        <v>1446</v>
      </c>
      <c r="M707" s="4">
        <v>2021</v>
      </c>
      <c r="N707" s="4">
        <f>Table1[[#This Row],[Column33]]-Table1[[#This Row],[Year Founded]]</f>
        <v>3</v>
      </c>
      <c r="O707" s="3">
        <f t="shared" ref="O707:O770" si="11">IF(L707="B",K707,K707/1000)</f>
        <v>0.17699999999999999</v>
      </c>
      <c r="P707" s="9">
        <f>Table1[[#This Row],[Valuation in billions]]/Table1[[#This Row],[Funding in billion]]</f>
        <v>5.6497175141242941</v>
      </c>
      <c r="Q707" t="s">
        <v>1604</v>
      </c>
      <c r="R707" t="s">
        <v>2499</v>
      </c>
      <c r="S707" t="s">
        <v>2500</v>
      </c>
    </row>
    <row r="708" spans="1:19" x14ac:dyDescent="0.25">
      <c r="A708" t="s">
        <v>1011</v>
      </c>
      <c r="B708" s="4">
        <v>1</v>
      </c>
      <c r="C708" s="5">
        <v>44476</v>
      </c>
      <c r="D708" s="1">
        <v>44476</v>
      </c>
      <c r="E708" s="8" t="s">
        <v>20</v>
      </c>
      <c r="F708" t="s">
        <v>619</v>
      </c>
      <c r="G708" t="s">
        <v>54</v>
      </c>
      <c r="H708" t="s">
        <v>13</v>
      </c>
      <c r="I708">
        <v>2011</v>
      </c>
      <c r="K708" s="4">
        <v>521</v>
      </c>
      <c r="L708" s="3" t="s">
        <v>1446</v>
      </c>
      <c r="M708" s="4">
        <v>2021</v>
      </c>
      <c r="N708" s="4">
        <f>Table1[[#This Row],[Column33]]-Table1[[#This Row],[Year Founded]]</f>
        <v>10</v>
      </c>
      <c r="O708" s="3">
        <f t="shared" si="11"/>
        <v>0.52100000000000002</v>
      </c>
      <c r="P708" s="9">
        <f>Table1[[#This Row],[Valuation in billions]]/Table1[[#This Row],[Funding in billion]]</f>
        <v>1.9193857965451055</v>
      </c>
      <c r="Q708" t="s">
        <v>1604</v>
      </c>
      <c r="R708" t="s">
        <v>2501</v>
      </c>
      <c r="S708" t="s">
        <v>1562</v>
      </c>
    </row>
    <row r="709" spans="1:19" x14ac:dyDescent="0.25">
      <c r="A709" t="s">
        <v>1012</v>
      </c>
      <c r="B709" s="4">
        <v>1</v>
      </c>
      <c r="C709" s="5">
        <v>44602</v>
      </c>
      <c r="D709" s="1">
        <v>44602</v>
      </c>
      <c r="E709" s="8" t="s">
        <v>135</v>
      </c>
      <c r="F709" t="s">
        <v>181</v>
      </c>
      <c r="G709" t="s">
        <v>17</v>
      </c>
      <c r="H709" t="s">
        <v>18</v>
      </c>
      <c r="I709">
        <v>2016</v>
      </c>
      <c r="K709" s="4">
        <v>271</v>
      </c>
      <c r="L709" s="3" t="s">
        <v>1446</v>
      </c>
      <c r="M709" s="4">
        <v>2022</v>
      </c>
      <c r="N709" s="4">
        <f>Table1[[#This Row],[Column33]]-Table1[[#This Row],[Year Founded]]</f>
        <v>6</v>
      </c>
      <c r="O709" s="3">
        <f t="shared" si="11"/>
        <v>0.27100000000000002</v>
      </c>
      <c r="P709" s="9">
        <f>Table1[[#This Row],[Valuation in billions]]/Table1[[#This Row],[Funding in billion]]</f>
        <v>3.6900369003690034</v>
      </c>
      <c r="Q709" t="s">
        <v>1571</v>
      </c>
      <c r="R709" t="s">
        <v>2148</v>
      </c>
      <c r="S709" t="s">
        <v>2307</v>
      </c>
    </row>
    <row r="710" spans="1:19" x14ac:dyDescent="0.25">
      <c r="A710" t="s">
        <v>1013</v>
      </c>
      <c r="B710" s="4">
        <v>1</v>
      </c>
      <c r="C710" s="5">
        <v>44355</v>
      </c>
      <c r="D710" s="1">
        <v>44355</v>
      </c>
      <c r="E710" s="8" t="s">
        <v>23</v>
      </c>
      <c r="F710" t="s">
        <v>102</v>
      </c>
      <c r="G710" t="s">
        <v>103</v>
      </c>
      <c r="H710" t="s">
        <v>28</v>
      </c>
      <c r="I710">
        <v>2014</v>
      </c>
      <c r="K710" s="4">
        <v>314</v>
      </c>
      <c r="L710" s="3" t="s">
        <v>1446</v>
      </c>
      <c r="M710" s="4">
        <v>2021</v>
      </c>
      <c r="N710" s="4">
        <f>Table1[[#This Row],[Column33]]-Table1[[#This Row],[Year Founded]]</f>
        <v>7</v>
      </c>
      <c r="O710" s="3">
        <f t="shared" si="11"/>
        <v>0.314</v>
      </c>
      <c r="P710" s="9">
        <f>Table1[[#This Row],[Valuation in billions]]/Table1[[#This Row],[Funding in billion]]</f>
        <v>3.1847133757961785</v>
      </c>
      <c r="Q710" t="s">
        <v>1686</v>
      </c>
      <c r="R710" t="s">
        <v>2502</v>
      </c>
      <c r="S710" t="s">
        <v>2503</v>
      </c>
    </row>
    <row r="711" spans="1:19" x14ac:dyDescent="0.25">
      <c r="A711" t="s">
        <v>1014</v>
      </c>
      <c r="B711" s="4">
        <v>1</v>
      </c>
      <c r="C711" s="5">
        <v>44586</v>
      </c>
      <c r="D711" s="1">
        <v>44586</v>
      </c>
      <c r="E711" s="8" t="s">
        <v>10</v>
      </c>
      <c r="F711" t="s">
        <v>511</v>
      </c>
      <c r="G711" t="s">
        <v>17</v>
      </c>
      <c r="H711" t="s">
        <v>18</v>
      </c>
      <c r="I711">
        <v>2013</v>
      </c>
      <c r="K711" s="4">
        <v>286</v>
      </c>
      <c r="L711" s="3" t="s">
        <v>1446</v>
      </c>
      <c r="M711" s="4">
        <v>2022</v>
      </c>
      <c r="N711" s="4">
        <f>Table1[[#This Row],[Column33]]-Table1[[#This Row],[Year Founded]]</f>
        <v>9</v>
      </c>
      <c r="O711" s="3">
        <f t="shared" si="11"/>
        <v>0.28599999999999998</v>
      </c>
      <c r="P711" s="9">
        <f>Table1[[#This Row],[Valuation in billions]]/Table1[[#This Row],[Funding in billion]]</f>
        <v>3.4965034965034967</v>
      </c>
      <c r="Q711" t="s">
        <v>2142</v>
      </c>
      <c r="R711" t="s">
        <v>1744</v>
      </c>
      <c r="S711" t="s">
        <v>2504</v>
      </c>
    </row>
    <row r="712" spans="1:19" x14ac:dyDescent="0.25">
      <c r="A712" t="s">
        <v>1015</v>
      </c>
      <c r="B712" s="4">
        <v>1</v>
      </c>
      <c r="C712" s="5">
        <v>44230</v>
      </c>
      <c r="D712" s="1">
        <v>44230</v>
      </c>
      <c r="E712" s="8" t="s">
        <v>23</v>
      </c>
      <c r="F712" t="s">
        <v>73</v>
      </c>
      <c r="G712" t="s">
        <v>17</v>
      </c>
      <c r="H712" t="s">
        <v>18</v>
      </c>
      <c r="I712">
        <v>2015</v>
      </c>
      <c r="K712" s="4">
        <v>426</v>
      </c>
      <c r="L712" s="3" t="s">
        <v>1446</v>
      </c>
      <c r="M712" s="4">
        <v>2021</v>
      </c>
      <c r="N712" s="4">
        <f>Table1[[#This Row],[Column33]]-Table1[[#This Row],[Year Founded]]</f>
        <v>6</v>
      </c>
      <c r="O712" s="3">
        <f t="shared" si="11"/>
        <v>0.42599999999999999</v>
      </c>
      <c r="P712" s="9">
        <f>Table1[[#This Row],[Valuation in billions]]/Table1[[#This Row],[Funding in billion]]</f>
        <v>2.347417840375587</v>
      </c>
      <c r="Q712" t="s">
        <v>1821</v>
      </c>
      <c r="R712" t="s">
        <v>2505</v>
      </c>
      <c r="S712" t="s">
        <v>1591</v>
      </c>
    </row>
    <row r="713" spans="1:19" x14ac:dyDescent="0.25">
      <c r="A713" t="s">
        <v>1016</v>
      </c>
      <c r="B713" s="4">
        <v>1</v>
      </c>
      <c r="C713" s="5">
        <v>42871</v>
      </c>
      <c r="D713" s="1">
        <v>42871</v>
      </c>
      <c r="E713" s="8" t="s">
        <v>23</v>
      </c>
      <c r="F713" t="s">
        <v>73</v>
      </c>
      <c r="G713" t="s">
        <v>17</v>
      </c>
      <c r="H713" t="s">
        <v>18</v>
      </c>
      <c r="I713">
        <v>2014</v>
      </c>
      <c r="K713" s="4">
        <v>511</v>
      </c>
      <c r="L713" s="3" t="s">
        <v>1446</v>
      </c>
      <c r="M713" s="4">
        <v>2017</v>
      </c>
      <c r="N713" s="4">
        <f>Table1[[#This Row],[Column33]]-Table1[[#This Row],[Year Founded]]</f>
        <v>3</v>
      </c>
      <c r="O713" s="3">
        <f t="shared" si="11"/>
        <v>0.51100000000000001</v>
      </c>
      <c r="P713" s="9">
        <f>Table1[[#This Row],[Valuation in billions]]/Table1[[#This Row],[Funding in billion]]</f>
        <v>1.9569471624266144</v>
      </c>
      <c r="Q713" t="s">
        <v>2506</v>
      </c>
      <c r="R713" t="s">
        <v>1521</v>
      </c>
      <c r="S713" t="s">
        <v>1595</v>
      </c>
    </row>
    <row r="714" spans="1:19" x14ac:dyDescent="0.25">
      <c r="A714" t="s">
        <v>1017</v>
      </c>
      <c r="B714" s="4">
        <v>1</v>
      </c>
      <c r="C714" s="5">
        <v>44606</v>
      </c>
      <c r="D714" s="1">
        <v>44606</v>
      </c>
      <c r="E714" s="8" t="s">
        <v>143</v>
      </c>
      <c r="F714" t="s">
        <v>35</v>
      </c>
      <c r="G714" t="s">
        <v>36</v>
      </c>
      <c r="H714" t="s">
        <v>28</v>
      </c>
      <c r="I714">
        <v>2017</v>
      </c>
      <c r="K714" s="4">
        <v>202</v>
      </c>
      <c r="L714" s="3" t="s">
        <v>1446</v>
      </c>
      <c r="M714" s="4">
        <v>2022</v>
      </c>
      <c r="N714" s="4">
        <f>Table1[[#This Row],[Column33]]-Table1[[#This Row],[Year Founded]]</f>
        <v>5</v>
      </c>
      <c r="O714" s="3">
        <f t="shared" si="11"/>
        <v>0.20200000000000001</v>
      </c>
      <c r="P714" s="9">
        <f>Table1[[#This Row],[Valuation in billions]]/Table1[[#This Row],[Funding in billion]]</f>
        <v>4.9504950495049505</v>
      </c>
      <c r="Q714" t="s">
        <v>1504</v>
      </c>
      <c r="R714" t="s">
        <v>2093</v>
      </c>
      <c r="S714" t="s">
        <v>2248</v>
      </c>
    </row>
    <row r="715" spans="1:19" x14ac:dyDescent="0.25">
      <c r="A715" t="s">
        <v>1018</v>
      </c>
      <c r="B715" s="4">
        <v>1</v>
      </c>
      <c r="C715" s="5">
        <v>44490</v>
      </c>
      <c r="D715" s="1">
        <v>44490</v>
      </c>
      <c r="E715" s="8" t="s">
        <v>30</v>
      </c>
      <c r="F715" t="s">
        <v>190</v>
      </c>
      <c r="G715" t="s">
        <v>17</v>
      </c>
      <c r="H715" t="s">
        <v>18</v>
      </c>
      <c r="I715">
        <v>2014</v>
      </c>
      <c r="K715" s="4">
        <v>382</v>
      </c>
      <c r="L715" s="3" t="s">
        <v>1446</v>
      </c>
      <c r="M715" s="4">
        <v>2021</v>
      </c>
      <c r="N715" s="4">
        <f>Table1[[#This Row],[Column33]]-Table1[[#This Row],[Year Founded]]</f>
        <v>7</v>
      </c>
      <c r="O715" s="3">
        <f t="shared" si="11"/>
        <v>0.38200000000000001</v>
      </c>
      <c r="P715" s="9">
        <f>Table1[[#This Row],[Valuation in billions]]/Table1[[#This Row],[Funding in billion]]</f>
        <v>2.6178010471204187</v>
      </c>
      <c r="Q715" t="s">
        <v>2507</v>
      </c>
      <c r="R715" t="s">
        <v>2508</v>
      </c>
      <c r="S715" t="s">
        <v>2509</v>
      </c>
    </row>
    <row r="716" spans="1:19" x14ac:dyDescent="0.25">
      <c r="A716" t="s">
        <v>1019</v>
      </c>
      <c r="B716" s="4">
        <v>1</v>
      </c>
      <c r="C716" s="5">
        <v>43025</v>
      </c>
      <c r="D716" s="1">
        <v>43025</v>
      </c>
      <c r="E716" s="8" t="s">
        <v>143</v>
      </c>
      <c r="F716" t="s">
        <v>11</v>
      </c>
      <c r="G716" t="s">
        <v>12</v>
      </c>
      <c r="H716" t="s">
        <v>13</v>
      </c>
      <c r="I716">
        <v>2021</v>
      </c>
      <c r="K716" s="4">
        <v>151</v>
      </c>
      <c r="L716" s="3" t="s">
        <v>1446</v>
      </c>
      <c r="M716" s="4">
        <v>2017</v>
      </c>
      <c r="N716" s="4">
        <f>Table1[[#This Row],[Column33]]-Table1[[#This Row],[Year Founded]]</f>
        <v>-4</v>
      </c>
      <c r="O716" s="3">
        <f t="shared" si="11"/>
        <v>0.151</v>
      </c>
      <c r="P716" s="9">
        <f>Table1[[#This Row],[Valuation in billions]]/Table1[[#This Row],[Funding in billion]]</f>
        <v>6.6225165562913908</v>
      </c>
      <c r="Q716" t="s">
        <v>2510</v>
      </c>
      <c r="R716" t="s">
        <v>2511</v>
      </c>
    </row>
    <row r="717" spans="1:19" x14ac:dyDescent="0.25">
      <c r="A717" t="s">
        <v>1020</v>
      </c>
      <c r="B717" s="4">
        <v>1</v>
      </c>
      <c r="C717" s="5">
        <v>44273</v>
      </c>
      <c r="D717" s="1">
        <v>44273</v>
      </c>
      <c r="E717" s="8" t="s">
        <v>30</v>
      </c>
      <c r="F717" t="s">
        <v>73</v>
      </c>
      <c r="G717" t="s">
        <v>17</v>
      </c>
      <c r="H717" t="s">
        <v>18</v>
      </c>
      <c r="I717">
        <v>2011</v>
      </c>
      <c r="K717" s="4">
        <v>436</v>
      </c>
      <c r="L717" s="3" t="s">
        <v>1446</v>
      </c>
      <c r="M717" s="4">
        <v>2021</v>
      </c>
      <c r="N717" s="4">
        <f>Table1[[#This Row],[Column33]]-Table1[[#This Row],[Year Founded]]</f>
        <v>10</v>
      </c>
      <c r="O717" s="3">
        <f t="shared" si="11"/>
        <v>0.436</v>
      </c>
      <c r="P717" s="9">
        <f>Table1[[#This Row],[Valuation in billions]]/Table1[[#This Row],[Funding in billion]]</f>
        <v>2.2935779816513762</v>
      </c>
      <c r="Q717" t="s">
        <v>1559</v>
      </c>
      <c r="R717" t="s">
        <v>1932</v>
      </c>
      <c r="S717" t="s">
        <v>2512</v>
      </c>
    </row>
    <row r="718" spans="1:19" x14ac:dyDescent="0.25">
      <c r="A718" t="s">
        <v>1021</v>
      </c>
      <c r="B718" s="4">
        <v>1</v>
      </c>
      <c r="C718" s="5">
        <v>44606</v>
      </c>
      <c r="D718" s="1">
        <v>44606</v>
      </c>
      <c r="E718" s="8" t="s">
        <v>23</v>
      </c>
      <c r="F718" t="s">
        <v>269</v>
      </c>
      <c r="G718" t="s">
        <v>270</v>
      </c>
      <c r="H718" t="s">
        <v>265</v>
      </c>
      <c r="I718">
        <v>2016</v>
      </c>
      <c r="K718" s="4">
        <v>720</v>
      </c>
      <c r="L718" s="3" t="s">
        <v>1446</v>
      </c>
      <c r="M718" s="4">
        <v>2022</v>
      </c>
      <c r="N718" s="4">
        <f>Table1[[#This Row],[Column33]]-Table1[[#This Row],[Year Founded]]</f>
        <v>6</v>
      </c>
      <c r="O718" s="3">
        <f t="shared" si="11"/>
        <v>0.72</v>
      </c>
      <c r="P718" s="9">
        <f>Table1[[#This Row],[Valuation in billions]]/Table1[[#This Row],[Funding in billion]]</f>
        <v>1.3888888888888888</v>
      </c>
      <c r="Q718" t="s">
        <v>2513</v>
      </c>
      <c r="R718" t="s">
        <v>2138</v>
      </c>
      <c r="S718" t="s">
        <v>2514</v>
      </c>
    </row>
    <row r="719" spans="1:19" x14ac:dyDescent="0.25">
      <c r="A719" t="s">
        <v>1022</v>
      </c>
      <c r="B719" s="4">
        <v>1</v>
      </c>
      <c r="C719" s="5">
        <v>39265</v>
      </c>
      <c r="D719" s="1">
        <v>39265</v>
      </c>
      <c r="E719" s="8" t="s">
        <v>20</v>
      </c>
      <c r="F719" t="s">
        <v>1023</v>
      </c>
      <c r="G719" t="s">
        <v>207</v>
      </c>
      <c r="H719" t="s">
        <v>28</v>
      </c>
      <c r="I719">
        <v>2001</v>
      </c>
      <c r="J719" s="2" t="s">
        <v>362</v>
      </c>
      <c r="M719" s="4">
        <v>2007</v>
      </c>
      <c r="N719" s="4">
        <f>Table1[[#This Row],[Column33]]-Table1[[#This Row],[Year Founded]]</f>
        <v>6</v>
      </c>
      <c r="O719" s="3">
        <f t="shared" si="11"/>
        <v>0</v>
      </c>
      <c r="P719" s="9" t="e">
        <f>Table1[[#This Row],[Valuation in billions]]/Table1[[#This Row],[Funding in billion]]</f>
        <v>#DIV/0!</v>
      </c>
      <c r="Q719" t="s">
        <v>1592</v>
      </c>
      <c r="R719" t="s">
        <v>2515</v>
      </c>
    </row>
    <row r="720" spans="1:19" x14ac:dyDescent="0.25">
      <c r="A720" t="s">
        <v>1024</v>
      </c>
      <c r="B720" s="4">
        <v>1</v>
      </c>
      <c r="C720" s="5">
        <v>44469</v>
      </c>
      <c r="D720" s="1">
        <v>44469</v>
      </c>
      <c r="E720" s="8" t="s">
        <v>23</v>
      </c>
      <c r="F720" t="s">
        <v>73</v>
      </c>
      <c r="G720" t="s">
        <v>17</v>
      </c>
      <c r="H720" t="s">
        <v>18</v>
      </c>
      <c r="I720">
        <v>2015</v>
      </c>
      <c r="K720" s="4">
        <v>156</v>
      </c>
      <c r="L720" s="3" t="s">
        <v>1446</v>
      </c>
      <c r="M720" s="4">
        <v>2021</v>
      </c>
      <c r="N720" s="4">
        <f>Table1[[#This Row],[Column33]]-Table1[[#This Row],[Year Founded]]</f>
        <v>6</v>
      </c>
      <c r="O720" s="3">
        <f t="shared" si="11"/>
        <v>0.156</v>
      </c>
      <c r="P720" s="9">
        <f>Table1[[#This Row],[Valuation in billions]]/Table1[[#This Row],[Funding in billion]]</f>
        <v>6.4102564102564106</v>
      </c>
      <c r="Q720" t="s">
        <v>1559</v>
      </c>
      <c r="R720" t="s">
        <v>1631</v>
      </c>
      <c r="S720" t="s">
        <v>2211</v>
      </c>
    </row>
    <row r="721" spans="1:19" x14ac:dyDescent="0.25">
      <c r="A721" t="s">
        <v>1025</v>
      </c>
      <c r="B721" s="4">
        <v>1</v>
      </c>
      <c r="C721" s="5">
        <v>44606</v>
      </c>
      <c r="D721" s="1">
        <v>44606</v>
      </c>
      <c r="E721" s="8" t="s">
        <v>15</v>
      </c>
      <c r="F721" t="s">
        <v>16</v>
      </c>
      <c r="G721" t="s">
        <v>17</v>
      </c>
      <c r="H721" t="s">
        <v>18</v>
      </c>
      <c r="I721">
        <v>2018</v>
      </c>
      <c r="K721" s="4">
        <v>287</v>
      </c>
      <c r="L721" s="3" t="s">
        <v>1446</v>
      </c>
      <c r="M721" s="4">
        <v>2022</v>
      </c>
      <c r="N721" s="4">
        <f>Table1[[#This Row],[Column33]]-Table1[[#This Row],[Year Founded]]</f>
        <v>4</v>
      </c>
      <c r="O721" s="3">
        <f t="shared" si="11"/>
        <v>0.28699999999999998</v>
      </c>
      <c r="P721" s="9">
        <f>Table1[[#This Row],[Valuation in billions]]/Table1[[#This Row],[Funding in billion]]</f>
        <v>3.4843205574912894</v>
      </c>
      <c r="Q721" t="s">
        <v>2251</v>
      </c>
      <c r="R721" t="s">
        <v>1968</v>
      </c>
      <c r="S721" t="s">
        <v>2516</v>
      </c>
    </row>
    <row r="722" spans="1:19" x14ac:dyDescent="0.25">
      <c r="A722" t="s">
        <v>1026</v>
      </c>
      <c r="B722" s="4">
        <v>1</v>
      </c>
      <c r="C722" s="5">
        <v>43319</v>
      </c>
      <c r="D722" s="1">
        <v>43319</v>
      </c>
      <c r="E722" s="8" t="s">
        <v>107</v>
      </c>
      <c r="F722" t="s">
        <v>1027</v>
      </c>
      <c r="G722" t="s">
        <v>120</v>
      </c>
      <c r="H722" t="s">
        <v>13</v>
      </c>
      <c r="I722">
        <v>2014</v>
      </c>
      <c r="K722" s="4">
        <v>722</v>
      </c>
      <c r="L722" s="3" t="s">
        <v>1446</v>
      </c>
      <c r="M722" s="4">
        <v>2018</v>
      </c>
      <c r="N722" s="4">
        <f>Table1[[#This Row],[Column33]]-Table1[[#This Row],[Year Founded]]</f>
        <v>4</v>
      </c>
      <c r="O722" s="3">
        <f t="shared" si="11"/>
        <v>0.72199999999999998</v>
      </c>
      <c r="P722" s="9">
        <f>Table1[[#This Row],[Valuation in billions]]/Table1[[#This Row],[Funding in billion]]</f>
        <v>1.3850415512465375</v>
      </c>
      <c r="Q722" t="s">
        <v>1448</v>
      </c>
      <c r="R722" t="s">
        <v>1521</v>
      </c>
      <c r="S722" t="s">
        <v>2048</v>
      </c>
    </row>
    <row r="723" spans="1:19" x14ac:dyDescent="0.25">
      <c r="A723" t="s">
        <v>1028</v>
      </c>
      <c r="B723" s="4">
        <v>1</v>
      </c>
      <c r="C723" s="5">
        <v>44362</v>
      </c>
      <c r="D723" s="1">
        <v>44362</v>
      </c>
      <c r="E723" s="8" t="s">
        <v>70</v>
      </c>
      <c r="F723" t="s">
        <v>238</v>
      </c>
      <c r="G723" t="s">
        <v>12</v>
      </c>
      <c r="H723" t="s">
        <v>13</v>
      </c>
      <c r="I723">
        <v>2015</v>
      </c>
      <c r="K723" s="4">
        <v>496</v>
      </c>
      <c r="L723" s="3" t="s">
        <v>1446</v>
      </c>
      <c r="M723" s="4">
        <v>2021</v>
      </c>
      <c r="N723" s="4">
        <f>Table1[[#This Row],[Column33]]-Table1[[#This Row],[Year Founded]]</f>
        <v>6</v>
      </c>
      <c r="O723" s="3">
        <f t="shared" si="11"/>
        <v>0.496</v>
      </c>
      <c r="P723" s="9">
        <f>Table1[[#This Row],[Valuation in billions]]/Table1[[#This Row],[Funding in billion]]</f>
        <v>2.0161290322580645</v>
      </c>
      <c r="Q723" t="s">
        <v>2517</v>
      </c>
      <c r="R723" t="s">
        <v>2518</v>
      </c>
      <c r="S723" t="s">
        <v>1584</v>
      </c>
    </row>
    <row r="724" spans="1:19" x14ac:dyDescent="0.25">
      <c r="A724" t="s">
        <v>1029</v>
      </c>
      <c r="B724" s="4">
        <v>1</v>
      </c>
      <c r="C724" s="5">
        <v>44301</v>
      </c>
      <c r="D724" s="1">
        <v>44301</v>
      </c>
      <c r="E724" s="8" t="s">
        <v>23</v>
      </c>
      <c r="F724" t="s">
        <v>156</v>
      </c>
      <c r="G724" t="s">
        <v>17</v>
      </c>
      <c r="H724" t="s">
        <v>18</v>
      </c>
      <c r="I724">
        <v>2011</v>
      </c>
      <c r="K724" s="4">
        <v>390</v>
      </c>
      <c r="L724" s="3" t="s">
        <v>1446</v>
      </c>
      <c r="M724" s="4">
        <v>2021</v>
      </c>
      <c r="N724" s="4">
        <f>Table1[[#This Row],[Column33]]-Table1[[#This Row],[Year Founded]]</f>
        <v>10</v>
      </c>
      <c r="O724" s="3">
        <f t="shared" si="11"/>
        <v>0.39</v>
      </c>
      <c r="P724" s="9">
        <f>Table1[[#This Row],[Valuation in billions]]/Table1[[#This Row],[Funding in billion]]</f>
        <v>2.5641025641025639</v>
      </c>
      <c r="Q724" t="s">
        <v>1634</v>
      </c>
      <c r="R724" t="s">
        <v>2519</v>
      </c>
      <c r="S724" t="s">
        <v>1669</v>
      </c>
    </row>
    <row r="725" spans="1:19" x14ac:dyDescent="0.25">
      <c r="A725" t="s">
        <v>1030</v>
      </c>
      <c r="B725" s="4">
        <v>1</v>
      </c>
      <c r="C725" s="5">
        <v>44529</v>
      </c>
      <c r="D725" s="1">
        <v>44529</v>
      </c>
      <c r="E725" s="8" t="s">
        <v>20</v>
      </c>
      <c r="F725" t="s">
        <v>35</v>
      </c>
      <c r="G725" t="s">
        <v>36</v>
      </c>
      <c r="H725" t="s">
        <v>28</v>
      </c>
      <c r="I725">
        <v>2017</v>
      </c>
      <c r="K725" s="4">
        <v>276</v>
      </c>
      <c r="L725" s="3" t="s">
        <v>1446</v>
      </c>
      <c r="M725" s="4">
        <v>2021</v>
      </c>
      <c r="N725" s="4">
        <f>Table1[[#This Row],[Column33]]-Table1[[#This Row],[Year Founded]]</f>
        <v>4</v>
      </c>
      <c r="O725" s="3">
        <f t="shared" si="11"/>
        <v>0.27600000000000002</v>
      </c>
      <c r="P725" s="9">
        <f>Table1[[#This Row],[Valuation in billions]]/Table1[[#This Row],[Funding in billion]]</f>
        <v>3.6231884057971011</v>
      </c>
      <c r="Q725" t="s">
        <v>2520</v>
      </c>
      <c r="R725" t="s">
        <v>2391</v>
      </c>
      <c r="S725" t="s">
        <v>1509</v>
      </c>
    </row>
    <row r="726" spans="1:19" x14ac:dyDescent="0.25">
      <c r="A726" t="s">
        <v>1031</v>
      </c>
      <c r="B726" s="4">
        <v>1</v>
      </c>
      <c r="C726" s="5">
        <v>44585</v>
      </c>
      <c r="D726" s="1">
        <v>44585</v>
      </c>
      <c r="E726" s="8" t="s">
        <v>20</v>
      </c>
      <c r="F726" t="s">
        <v>127</v>
      </c>
      <c r="G726" t="s">
        <v>128</v>
      </c>
      <c r="H726" t="s">
        <v>13</v>
      </c>
      <c r="I726">
        <v>2008</v>
      </c>
      <c r="K726" s="4">
        <v>178</v>
      </c>
      <c r="L726" s="3" t="s">
        <v>1446</v>
      </c>
      <c r="M726" s="4">
        <v>2022</v>
      </c>
      <c r="N726" s="4">
        <f>Table1[[#This Row],[Column33]]-Table1[[#This Row],[Year Founded]]</f>
        <v>14</v>
      </c>
      <c r="O726" s="3">
        <f t="shared" si="11"/>
        <v>0.17799999999999999</v>
      </c>
      <c r="P726" s="9">
        <f>Table1[[#This Row],[Valuation in billions]]/Table1[[#This Row],[Funding in billion]]</f>
        <v>5.617977528089888</v>
      </c>
      <c r="Q726" t="s">
        <v>2521</v>
      </c>
      <c r="R726" t="s">
        <v>2522</v>
      </c>
      <c r="S726" t="s">
        <v>1583</v>
      </c>
    </row>
    <row r="727" spans="1:19" x14ac:dyDescent="0.25">
      <c r="A727" t="s">
        <v>1032</v>
      </c>
      <c r="B727" s="4">
        <v>1</v>
      </c>
      <c r="C727" s="5">
        <v>44586</v>
      </c>
      <c r="D727" s="1">
        <v>44586</v>
      </c>
      <c r="E727" s="8" t="s">
        <v>70</v>
      </c>
      <c r="F727" t="s">
        <v>73</v>
      </c>
      <c r="G727" t="s">
        <v>17</v>
      </c>
      <c r="H727" t="s">
        <v>18</v>
      </c>
      <c r="I727">
        <v>2010</v>
      </c>
      <c r="K727" s="4">
        <v>115</v>
      </c>
      <c r="L727" s="3" t="s">
        <v>1446</v>
      </c>
      <c r="M727" s="4">
        <v>2022</v>
      </c>
      <c r="N727" s="4">
        <f>Table1[[#This Row],[Column33]]-Table1[[#This Row],[Year Founded]]</f>
        <v>12</v>
      </c>
      <c r="O727" s="3">
        <f t="shared" si="11"/>
        <v>0.115</v>
      </c>
      <c r="P727" s="9">
        <f>Table1[[#This Row],[Valuation in billions]]/Table1[[#This Row],[Funding in billion]]</f>
        <v>8.695652173913043</v>
      </c>
      <c r="Q727" t="s">
        <v>2523</v>
      </c>
      <c r="R727" t="s">
        <v>2524</v>
      </c>
      <c r="S727" t="s">
        <v>2525</v>
      </c>
    </row>
    <row r="728" spans="1:19" x14ac:dyDescent="0.25">
      <c r="A728" t="s">
        <v>1033</v>
      </c>
      <c r="B728" s="4">
        <v>1</v>
      </c>
      <c r="C728" s="5">
        <v>43395</v>
      </c>
      <c r="D728" s="1">
        <v>43395</v>
      </c>
      <c r="E728" s="8" t="s">
        <v>15</v>
      </c>
      <c r="F728" t="s">
        <v>127</v>
      </c>
      <c r="G728" t="s">
        <v>128</v>
      </c>
      <c r="H728" t="s">
        <v>13</v>
      </c>
      <c r="I728">
        <v>2003</v>
      </c>
      <c r="K728" s="4">
        <v>67</v>
      </c>
      <c r="L728" s="3" t="s">
        <v>1446</v>
      </c>
      <c r="M728" s="4">
        <v>2018</v>
      </c>
      <c r="N728" s="4">
        <f>Table1[[#This Row],[Column33]]-Table1[[#This Row],[Year Founded]]</f>
        <v>15</v>
      </c>
      <c r="O728" s="3">
        <f t="shared" si="11"/>
        <v>6.7000000000000004E-2</v>
      </c>
      <c r="P728" s="9">
        <f>Table1[[#This Row],[Valuation in billions]]/Table1[[#This Row],[Funding in billion]]</f>
        <v>14.925373134328357</v>
      </c>
      <c r="Q728" t="s">
        <v>1034</v>
      </c>
    </row>
    <row r="729" spans="1:19" x14ac:dyDescent="0.25">
      <c r="A729" t="s">
        <v>1035</v>
      </c>
      <c r="B729" s="4">
        <v>1</v>
      </c>
      <c r="C729" s="5">
        <v>43714</v>
      </c>
      <c r="D729" s="1">
        <v>43714</v>
      </c>
      <c r="E729" s="8" t="s">
        <v>20</v>
      </c>
      <c r="F729" t="s">
        <v>24</v>
      </c>
      <c r="G729" t="s">
        <v>17</v>
      </c>
      <c r="H729" t="s">
        <v>18</v>
      </c>
      <c r="I729">
        <v>2016</v>
      </c>
      <c r="K729" s="4">
        <v>475</v>
      </c>
      <c r="L729" s="3" t="s">
        <v>1446</v>
      </c>
      <c r="M729" s="4">
        <v>2019</v>
      </c>
      <c r="N729" s="4">
        <f>Table1[[#This Row],[Column33]]-Table1[[#This Row],[Year Founded]]</f>
        <v>3</v>
      </c>
      <c r="O729" s="3">
        <f t="shared" si="11"/>
        <v>0.47499999999999998</v>
      </c>
      <c r="P729" s="9">
        <f>Table1[[#This Row],[Valuation in billions]]/Table1[[#This Row],[Funding in billion]]</f>
        <v>2.1052631578947367</v>
      </c>
      <c r="Q729" t="s">
        <v>2526</v>
      </c>
      <c r="R729" t="s">
        <v>2527</v>
      </c>
      <c r="S729" t="s">
        <v>2528</v>
      </c>
    </row>
    <row r="730" spans="1:19" x14ac:dyDescent="0.25">
      <c r="A730" t="s">
        <v>1036</v>
      </c>
      <c r="B730" s="4">
        <v>1</v>
      </c>
      <c r="C730" s="5">
        <v>43580</v>
      </c>
      <c r="D730" s="1">
        <v>43580</v>
      </c>
      <c r="E730" s="8" t="s">
        <v>135</v>
      </c>
      <c r="F730" t="s">
        <v>194</v>
      </c>
      <c r="G730" t="s">
        <v>12</v>
      </c>
      <c r="H730" t="s">
        <v>13</v>
      </c>
      <c r="I730">
        <v>2013</v>
      </c>
      <c r="K730" s="4">
        <v>252</v>
      </c>
      <c r="L730" s="3" t="s">
        <v>1446</v>
      </c>
      <c r="M730" s="4">
        <v>2019</v>
      </c>
      <c r="N730" s="4">
        <f>Table1[[#This Row],[Column33]]-Table1[[#This Row],[Year Founded]]</f>
        <v>6</v>
      </c>
      <c r="O730" s="3">
        <f t="shared" si="11"/>
        <v>0.252</v>
      </c>
      <c r="P730" s="9">
        <f>Table1[[#This Row],[Valuation in billions]]/Table1[[#This Row],[Funding in billion]]</f>
        <v>3.9682539682539684</v>
      </c>
      <c r="Q730" t="s">
        <v>2529</v>
      </c>
      <c r="R730" t="s">
        <v>2530</v>
      </c>
      <c r="S730" t="s">
        <v>2531</v>
      </c>
    </row>
    <row r="731" spans="1:19" x14ac:dyDescent="0.25">
      <c r="A731" t="s">
        <v>1037</v>
      </c>
      <c r="B731" s="4">
        <v>1</v>
      </c>
      <c r="C731" s="5">
        <v>43300</v>
      </c>
      <c r="D731" s="1">
        <v>43300</v>
      </c>
      <c r="E731" s="8" t="s">
        <v>10</v>
      </c>
      <c r="F731" t="s">
        <v>11</v>
      </c>
      <c r="G731" t="s">
        <v>12</v>
      </c>
      <c r="H731" t="s">
        <v>13</v>
      </c>
      <c r="I731">
        <v>2012</v>
      </c>
      <c r="K731" s="4">
        <v>361</v>
      </c>
      <c r="L731" s="3" t="s">
        <v>1446</v>
      </c>
      <c r="M731" s="4">
        <v>2018</v>
      </c>
      <c r="N731" s="4">
        <f>Table1[[#This Row],[Column33]]-Table1[[#This Row],[Year Founded]]</f>
        <v>6</v>
      </c>
      <c r="O731" s="3">
        <f t="shared" si="11"/>
        <v>0.36099999999999999</v>
      </c>
      <c r="P731" s="9">
        <f>Table1[[#This Row],[Valuation in billions]]/Table1[[#This Row],[Funding in billion]]</f>
        <v>2.770083102493075</v>
      </c>
      <c r="Q731" t="s">
        <v>930</v>
      </c>
      <c r="R731" t="s">
        <v>2532</v>
      </c>
      <c r="S731" t="s">
        <v>1536</v>
      </c>
    </row>
    <row r="732" spans="1:19" x14ac:dyDescent="0.25">
      <c r="A732" t="s">
        <v>1038</v>
      </c>
      <c r="B732" s="4">
        <v>1</v>
      </c>
      <c r="C732" s="5">
        <v>44468</v>
      </c>
      <c r="D732" s="1">
        <v>44468</v>
      </c>
      <c r="E732" s="8" t="s">
        <v>23</v>
      </c>
      <c r="F732" t="s">
        <v>73</v>
      </c>
      <c r="G732" t="s">
        <v>17</v>
      </c>
      <c r="H732" t="s">
        <v>18</v>
      </c>
      <c r="I732">
        <v>2010</v>
      </c>
      <c r="K732" s="4">
        <v>335</v>
      </c>
      <c r="L732" s="3" t="s">
        <v>1446</v>
      </c>
      <c r="M732" s="4">
        <v>2021</v>
      </c>
      <c r="N732" s="4">
        <f>Table1[[#This Row],[Column33]]-Table1[[#This Row],[Year Founded]]</f>
        <v>11</v>
      </c>
      <c r="O732" s="3">
        <f t="shared" si="11"/>
        <v>0.33500000000000002</v>
      </c>
      <c r="P732" s="9">
        <f>Table1[[#This Row],[Valuation in billions]]/Table1[[#This Row],[Funding in billion]]</f>
        <v>2.9850746268656714</v>
      </c>
      <c r="Q732" t="s">
        <v>1559</v>
      </c>
      <c r="R732" t="s">
        <v>2153</v>
      </c>
      <c r="S732" t="s">
        <v>2533</v>
      </c>
    </row>
    <row r="733" spans="1:19" x14ac:dyDescent="0.25">
      <c r="A733" t="s">
        <v>1039</v>
      </c>
      <c r="B733" s="4">
        <v>1</v>
      </c>
      <c r="C733" s="5">
        <v>44313</v>
      </c>
      <c r="D733" s="1">
        <v>44313</v>
      </c>
      <c r="E733" s="8" t="s">
        <v>15</v>
      </c>
      <c r="F733" t="s">
        <v>1040</v>
      </c>
      <c r="G733" t="s">
        <v>17</v>
      </c>
      <c r="H733" t="s">
        <v>18</v>
      </c>
      <c r="I733">
        <v>2010</v>
      </c>
      <c r="K733" s="4">
        <v>738</v>
      </c>
      <c r="L733" s="3" t="s">
        <v>1446</v>
      </c>
      <c r="M733" s="4">
        <v>2021</v>
      </c>
      <c r="N733" s="4">
        <f>Table1[[#This Row],[Column33]]-Table1[[#This Row],[Year Founded]]</f>
        <v>11</v>
      </c>
      <c r="O733" s="3">
        <f t="shared" si="11"/>
        <v>0.73799999999999999</v>
      </c>
      <c r="P733" s="9">
        <f>Table1[[#This Row],[Valuation in billions]]/Table1[[#This Row],[Funding in billion]]</f>
        <v>1.3550135501355014</v>
      </c>
      <c r="Q733" t="s">
        <v>2534</v>
      </c>
      <c r="R733" t="s">
        <v>1928</v>
      </c>
      <c r="S733" t="s">
        <v>2535</v>
      </c>
    </row>
    <row r="734" spans="1:19" x14ac:dyDescent="0.25">
      <c r="A734" t="s">
        <v>1041</v>
      </c>
      <c r="B734" s="4">
        <v>1</v>
      </c>
      <c r="C734" s="5">
        <v>44588</v>
      </c>
      <c r="D734" s="1">
        <v>44588</v>
      </c>
      <c r="E734" s="8" t="s">
        <v>23</v>
      </c>
      <c r="F734" t="s">
        <v>24</v>
      </c>
      <c r="G734" t="s">
        <v>17</v>
      </c>
      <c r="H734" t="s">
        <v>18</v>
      </c>
      <c r="I734">
        <v>2017</v>
      </c>
      <c r="K734" s="4">
        <v>102</v>
      </c>
      <c r="L734" s="3" t="s">
        <v>1446</v>
      </c>
      <c r="M734" s="4">
        <v>2022</v>
      </c>
      <c r="N734" s="4">
        <f>Table1[[#This Row],[Column33]]-Table1[[#This Row],[Year Founded]]</f>
        <v>5</v>
      </c>
      <c r="O734" s="3">
        <f t="shared" si="11"/>
        <v>0.10199999999999999</v>
      </c>
      <c r="P734" s="9">
        <f>Table1[[#This Row],[Valuation in billions]]/Table1[[#This Row],[Funding in billion]]</f>
        <v>9.8039215686274517</v>
      </c>
      <c r="Q734" t="s">
        <v>1632</v>
      </c>
      <c r="R734" t="s">
        <v>1496</v>
      </c>
      <c r="S734" t="s">
        <v>2536</v>
      </c>
    </row>
    <row r="735" spans="1:19" x14ac:dyDescent="0.25">
      <c r="A735" t="s">
        <v>1042</v>
      </c>
      <c r="B735" s="4">
        <v>1</v>
      </c>
      <c r="C735" s="5">
        <v>44424</v>
      </c>
      <c r="D735" s="1">
        <v>44424</v>
      </c>
      <c r="E735" s="8" t="s">
        <v>30</v>
      </c>
      <c r="F735" t="s">
        <v>73</v>
      </c>
      <c r="G735" t="s">
        <v>17</v>
      </c>
      <c r="H735" t="s">
        <v>18</v>
      </c>
      <c r="I735">
        <v>2013</v>
      </c>
      <c r="J735" s="2" t="s">
        <v>362</v>
      </c>
      <c r="M735" s="4">
        <v>2021</v>
      </c>
      <c r="N735" s="4">
        <f>Table1[[#This Row],[Column33]]-Table1[[#This Row],[Year Founded]]</f>
        <v>8</v>
      </c>
      <c r="O735" s="3">
        <f t="shared" si="11"/>
        <v>0</v>
      </c>
      <c r="P735" s="9" t="e">
        <f>Table1[[#This Row],[Valuation in billions]]/Table1[[#This Row],[Funding in billion]]</f>
        <v>#DIV/0!</v>
      </c>
      <c r="Q735" t="s">
        <v>273</v>
      </c>
      <c r="R735" t="s">
        <v>1853</v>
      </c>
      <c r="S735" t="s">
        <v>2537</v>
      </c>
    </row>
    <row r="736" spans="1:19" x14ac:dyDescent="0.25">
      <c r="A736" t="s">
        <v>1043</v>
      </c>
      <c r="B736" s="4">
        <v>1</v>
      </c>
      <c r="C736" s="5">
        <v>44588</v>
      </c>
      <c r="D736" s="1">
        <v>44588</v>
      </c>
      <c r="E736" s="8" t="s">
        <v>30</v>
      </c>
      <c r="F736" t="s">
        <v>1044</v>
      </c>
      <c r="G736" t="s">
        <v>17</v>
      </c>
      <c r="H736" t="s">
        <v>18</v>
      </c>
      <c r="I736">
        <v>2012</v>
      </c>
      <c r="K736" s="4">
        <v>130</v>
      </c>
      <c r="L736" s="3" t="s">
        <v>1446</v>
      </c>
      <c r="M736" s="4">
        <v>2022</v>
      </c>
      <c r="N736" s="4">
        <f>Table1[[#This Row],[Column33]]-Table1[[#This Row],[Year Founded]]</f>
        <v>10</v>
      </c>
      <c r="O736" s="3">
        <f t="shared" si="11"/>
        <v>0.13</v>
      </c>
      <c r="P736" s="9">
        <f>Table1[[#This Row],[Valuation in billions]]/Table1[[#This Row],[Funding in billion]]</f>
        <v>7.6923076923076916</v>
      </c>
      <c r="Q736" t="s">
        <v>1846</v>
      </c>
      <c r="R736" t="s">
        <v>2538</v>
      </c>
    </row>
    <row r="737" spans="1:19" x14ac:dyDescent="0.25">
      <c r="A737" t="s">
        <v>1045</v>
      </c>
      <c r="B737" s="4">
        <v>1</v>
      </c>
      <c r="C737" s="5">
        <v>44489</v>
      </c>
      <c r="D737" s="1">
        <v>44489</v>
      </c>
      <c r="E737" s="8" t="s">
        <v>38</v>
      </c>
      <c r="F737" t="s">
        <v>1046</v>
      </c>
      <c r="G737" t="s">
        <v>17</v>
      </c>
      <c r="H737" t="s">
        <v>18</v>
      </c>
      <c r="I737">
        <v>2015</v>
      </c>
      <c r="K737" s="4">
        <v>399</v>
      </c>
      <c r="L737" s="3" t="s">
        <v>1446</v>
      </c>
      <c r="M737" s="4">
        <v>2021</v>
      </c>
      <c r="N737" s="4">
        <f>Table1[[#This Row],[Column33]]-Table1[[#This Row],[Year Founded]]</f>
        <v>6</v>
      </c>
      <c r="O737" s="3">
        <f t="shared" si="11"/>
        <v>0.39900000000000002</v>
      </c>
      <c r="P737" s="9">
        <f>Table1[[#This Row],[Valuation in billions]]/Table1[[#This Row],[Funding in billion]]</f>
        <v>2.5062656641604009</v>
      </c>
      <c r="Q737" t="s">
        <v>2539</v>
      </c>
      <c r="R737" t="s">
        <v>2304</v>
      </c>
      <c r="S737" t="s">
        <v>1505</v>
      </c>
    </row>
    <row r="738" spans="1:19" x14ac:dyDescent="0.25">
      <c r="A738" t="s">
        <v>1047</v>
      </c>
      <c r="B738" s="4">
        <v>1</v>
      </c>
      <c r="C738" s="5">
        <v>43896</v>
      </c>
      <c r="D738" s="1">
        <v>43896</v>
      </c>
      <c r="E738" s="8" t="s">
        <v>70</v>
      </c>
      <c r="F738" t="s">
        <v>1048</v>
      </c>
      <c r="G738" t="s">
        <v>231</v>
      </c>
      <c r="H738" t="s">
        <v>13</v>
      </c>
      <c r="I738">
        <v>1999</v>
      </c>
      <c r="K738" s="4">
        <v>633</v>
      </c>
      <c r="L738" s="3" t="s">
        <v>1446</v>
      </c>
      <c r="M738" s="4">
        <v>2020</v>
      </c>
      <c r="N738" s="4">
        <f>Table1[[#This Row],[Column33]]-Table1[[#This Row],[Year Founded]]</f>
        <v>21</v>
      </c>
      <c r="O738" s="3">
        <f t="shared" si="11"/>
        <v>0.63300000000000001</v>
      </c>
      <c r="P738" s="9">
        <f>Table1[[#This Row],[Valuation in billions]]/Table1[[#This Row],[Funding in billion]]</f>
        <v>1.5797788309636651</v>
      </c>
      <c r="Q738" t="s">
        <v>2540</v>
      </c>
      <c r="R738" t="s">
        <v>2541</v>
      </c>
      <c r="S738" t="s">
        <v>2542</v>
      </c>
    </row>
    <row r="739" spans="1:19" x14ac:dyDescent="0.25">
      <c r="A739" t="s">
        <v>1049</v>
      </c>
      <c r="B739" s="4">
        <v>1</v>
      </c>
      <c r="C739" s="5">
        <v>44643</v>
      </c>
      <c r="D739" s="1">
        <v>44643</v>
      </c>
      <c r="E739" s="8" t="s">
        <v>30</v>
      </c>
      <c r="F739" t="s">
        <v>470</v>
      </c>
      <c r="G739" t="s">
        <v>17</v>
      </c>
      <c r="H739" t="s">
        <v>18</v>
      </c>
      <c r="I739">
        <v>2020</v>
      </c>
      <c r="K739" s="4">
        <v>215</v>
      </c>
      <c r="L739" s="3" t="s">
        <v>1446</v>
      </c>
      <c r="M739" s="4">
        <v>2022</v>
      </c>
      <c r="N739" s="4">
        <f>Table1[[#This Row],[Column33]]-Table1[[#This Row],[Year Founded]]</f>
        <v>2</v>
      </c>
      <c r="O739" s="3">
        <f t="shared" si="11"/>
        <v>0.215</v>
      </c>
      <c r="P739" s="9">
        <f>Table1[[#This Row],[Valuation in billions]]/Table1[[#This Row],[Funding in billion]]</f>
        <v>4.6511627906976747</v>
      </c>
      <c r="Q739" t="s">
        <v>273</v>
      </c>
      <c r="R739" t="s">
        <v>1460</v>
      </c>
      <c r="S739" t="s">
        <v>1622</v>
      </c>
    </row>
    <row r="740" spans="1:19" x14ac:dyDescent="0.25">
      <c r="A740" t="s">
        <v>1050</v>
      </c>
      <c r="B740" s="4">
        <v>1</v>
      </c>
      <c r="C740" s="5">
        <v>44572</v>
      </c>
      <c r="D740" s="1">
        <v>44572</v>
      </c>
      <c r="E740" s="8" t="s">
        <v>23</v>
      </c>
      <c r="F740" t="s">
        <v>1051</v>
      </c>
      <c r="G740" t="s">
        <v>17</v>
      </c>
      <c r="H740" t="s">
        <v>18</v>
      </c>
      <c r="I740">
        <v>2018</v>
      </c>
      <c r="K740" s="4">
        <v>128</v>
      </c>
      <c r="L740" s="3" t="s">
        <v>1446</v>
      </c>
      <c r="M740" s="4">
        <v>2022</v>
      </c>
      <c r="N740" s="4">
        <f>Table1[[#This Row],[Column33]]-Table1[[#This Row],[Year Founded]]</f>
        <v>4</v>
      </c>
      <c r="O740" s="3">
        <f t="shared" si="11"/>
        <v>0.128</v>
      </c>
      <c r="P740" s="9">
        <f>Table1[[#This Row],[Valuation in billions]]/Table1[[#This Row],[Funding in billion]]</f>
        <v>7.8125</v>
      </c>
      <c r="Q740" t="s">
        <v>2478</v>
      </c>
      <c r="R740" t="s">
        <v>2543</v>
      </c>
    </row>
    <row r="741" spans="1:19" x14ac:dyDescent="0.25">
      <c r="A741" t="s">
        <v>1052</v>
      </c>
      <c r="B741" s="4">
        <v>1</v>
      </c>
      <c r="C741" s="5">
        <v>44468</v>
      </c>
      <c r="D741" s="1">
        <v>44468</v>
      </c>
      <c r="E741" s="8" t="s">
        <v>23</v>
      </c>
      <c r="F741" t="s">
        <v>751</v>
      </c>
      <c r="G741" t="s">
        <v>138</v>
      </c>
      <c r="H741" t="s">
        <v>18</v>
      </c>
      <c r="I741">
        <v>2013</v>
      </c>
      <c r="K741" s="4">
        <v>378</v>
      </c>
      <c r="L741" s="3" t="s">
        <v>1446</v>
      </c>
      <c r="M741" s="4">
        <v>2021</v>
      </c>
      <c r="N741" s="4">
        <f>Table1[[#This Row],[Column33]]-Table1[[#This Row],[Year Founded]]</f>
        <v>8</v>
      </c>
      <c r="O741" s="3">
        <f t="shared" si="11"/>
        <v>0.378</v>
      </c>
      <c r="P741" s="9">
        <f>Table1[[#This Row],[Valuation in billions]]/Table1[[#This Row],[Funding in billion]]</f>
        <v>2.6455026455026456</v>
      </c>
      <c r="Q741" t="s">
        <v>1731</v>
      </c>
      <c r="R741" t="s">
        <v>1965</v>
      </c>
      <c r="S741" t="s">
        <v>2544</v>
      </c>
    </row>
    <row r="742" spans="1:19" x14ac:dyDescent="0.25">
      <c r="A742" t="s">
        <v>1053</v>
      </c>
      <c r="B742" s="4">
        <v>1</v>
      </c>
      <c r="C742" s="5">
        <v>44636</v>
      </c>
      <c r="D742" s="1">
        <v>44636</v>
      </c>
      <c r="E742" s="8" t="s">
        <v>30</v>
      </c>
      <c r="F742" t="s">
        <v>198</v>
      </c>
      <c r="G742" t="s">
        <v>32</v>
      </c>
      <c r="H742" t="s">
        <v>33</v>
      </c>
      <c r="I742">
        <v>2016</v>
      </c>
      <c r="K742" s="4">
        <v>166</v>
      </c>
      <c r="L742" s="3" t="s">
        <v>1446</v>
      </c>
      <c r="M742" s="4">
        <v>2022</v>
      </c>
      <c r="N742" s="4">
        <f>Table1[[#This Row],[Column33]]-Table1[[#This Row],[Year Founded]]</f>
        <v>6</v>
      </c>
      <c r="O742" s="3">
        <f t="shared" si="11"/>
        <v>0.16600000000000001</v>
      </c>
      <c r="P742" s="9">
        <f>Table1[[#This Row],[Valuation in billions]]/Table1[[#This Row],[Funding in billion]]</f>
        <v>6.0240963855421681</v>
      </c>
      <c r="Q742" t="s">
        <v>2545</v>
      </c>
      <c r="R742" t="s">
        <v>1464</v>
      </c>
      <c r="S742" t="s">
        <v>1509</v>
      </c>
    </row>
    <row r="743" spans="1:19" x14ac:dyDescent="0.25">
      <c r="A743" t="s">
        <v>1054</v>
      </c>
      <c r="B743" s="4">
        <v>1</v>
      </c>
      <c r="C743" s="5">
        <v>44593</v>
      </c>
      <c r="D743" s="1">
        <v>44593</v>
      </c>
      <c r="E743" s="8" t="s">
        <v>38</v>
      </c>
      <c r="F743" t="s">
        <v>73</v>
      </c>
      <c r="G743" t="s">
        <v>17</v>
      </c>
      <c r="H743" t="s">
        <v>18</v>
      </c>
      <c r="I743">
        <v>2014</v>
      </c>
      <c r="K743" s="4">
        <v>336</v>
      </c>
      <c r="L743" s="3" t="s">
        <v>1446</v>
      </c>
      <c r="M743" s="4">
        <v>2022</v>
      </c>
      <c r="N743" s="4">
        <f>Table1[[#This Row],[Column33]]-Table1[[#This Row],[Year Founded]]</f>
        <v>8</v>
      </c>
      <c r="O743" s="3">
        <f t="shared" si="11"/>
        <v>0.33600000000000002</v>
      </c>
      <c r="P743" s="9">
        <f>Table1[[#This Row],[Valuation in billions]]/Table1[[#This Row],[Funding in billion]]</f>
        <v>2.9761904761904758</v>
      </c>
      <c r="Q743" t="s">
        <v>2546</v>
      </c>
      <c r="R743" t="s">
        <v>2547</v>
      </c>
      <c r="S743" t="s">
        <v>1916</v>
      </c>
    </row>
    <row r="744" spans="1:19" x14ac:dyDescent="0.25">
      <c r="A744" t="s">
        <v>1055</v>
      </c>
      <c r="B744" s="4">
        <v>1</v>
      </c>
      <c r="C744" s="5">
        <v>44575</v>
      </c>
      <c r="D744" s="1">
        <v>44575</v>
      </c>
      <c r="E744" s="8" t="s">
        <v>23</v>
      </c>
      <c r="F744" t="s">
        <v>73</v>
      </c>
      <c r="G744" t="s">
        <v>17</v>
      </c>
      <c r="H744" t="s">
        <v>18</v>
      </c>
      <c r="I744">
        <v>2014</v>
      </c>
      <c r="K744" s="4">
        <v>201</v>
      </c>
      <c r="L744" s="3" t="s">
        <v>1446</v>
      </c>
      <c r="M744" s="4">
        <v>2022</v>
      </c>
      <c r="N744" s="4">
        <f>Table1[[#This Row],[Column33]]-Table1[[#This Row],[Year Founded]]</f>
        <v>8</v>
      </c>
      <c r="O744" s="3">
        <f t="shared" si="11"/>
        <v>0.20100000000000001</v>
      </c>
      <c r="P744" s="9">
        <f>Table1[[#This Row],[Valuation in billions]]/Table1[[#This Row],[Funding in billion]]</f>
        <v>4.9751243781094523</v>
      </c>
      <c r="Q744" t="s">
        <v>2158</v>
      </c>
      <c r="R744" t="s">
        <v>2548</v>
      </c>
      <c r="S744" t="s">
        <v>2549</v>
      </c>
    </row>
    <row r="745" spans="1:19" x14ac:dyDescent="0.25">
      <c r="A745" t="s">
        <v>1056</v>
      </c>
      <c r="B745" s="4">
        <v>1</v>
      </c>
      <c r="C745" s="5">
        <v>44189</v>
      </c>
      <c r="D745" s="1">
        <v>44189</v>
      </c>
      <c r="E745" s="8" t="s">
        <v>15</v>
      </c>
      <c r="F745" t="s">
        <v>59</v>
      </c>
      <c r="G745" t="s">
        <v>12</v>
      </c>
      <c r="H745" t="s">
        <v>13</v>
      </c>
      <c r="I745">
        <v>2015</v>
      </c>
      <c r="K745" s="4">
        <v>10</v>
      </c>
      <c r="L745" s="3" t="s">
        <v>1446</v>
      </c>
      <c r="M745" s="4">
        <v>2020</v>
      </c>
      <c r="N745" s="4">
        <f>Table1[[#This Row],[Column33]]-Table1[[#This Row],[Year Founded]]</f>
        <v>5</v>
      </c>
      <c r="O745" s="3">
        <f t="shared" si="11"/>
        <v>0.01</v>
      </c>
      <c r="P745" s="9">
        <f>Table1[[#This Row],[Valuation in billions]]/Table1[[#This Row],[Funding in billion]]</f>
        <v>100</v>
      </c>
      <c r="Q745" t="s">
        <v>1531</v>
      </c>
      <c r="R745" t="s">
        <v>2550</v>
      </c>
      <c r="S745" t="s">
        <v>2331</v>
      </c>
    </row>
    <row r="746" spans="1:19" x14ac:dyDescent="0.25">
      <c r="A746" t="s">
        <v>1057</v>
      </c>
      <c r="B746" s="4">
        <v>1</v>
      </c>
      <c r="C746" s="5">
        <v>43788</v>
      </c>
      <c r="D746" s="1">
        <v>43788</v>
      </c>
      <c r="E746" s="8" t="s">
        <v>15</v>
      </c>
      <c r="F746" t="s">
        <v>73</v>
      </c>
      <c r="G746" t="s">
        <v>17</v>
      </c>
      <c r="H746" t="s">
        <v>18</v>
      </c>
      <c r="I746">
        <v>2015</v>
      </c>
      <c r="K746" s="4">
        <v>610</v>
      </c>
      <c r="L746" s="3" t="s">
        <v>1446</v>
      </c>
      <c r="M746" s="4">
        <v>2019</v>
      </c>
      <c r="N746" s="4">
        <f>Table1[[#This Row],[Column33]]-Table1[[#This Row],[Year Founded]]</f>
        <v>4</v>
      </c>
      <c r="O746" s="3">
        <f t="shared" si="11"/>
        <v>0.61</v>
      </c>
      <c r="P746" s="9">
        <f>Table1[[#This Row],[Valuation in billions]]/Table1[[#This Row],[Funding in billion]]</f>
        <v>1.639344262295082</v>
      </c>
      <c r="Q746" t="s">
        <v>812</v>
      </c>
    </row>
    <row r="747" spans="1:19" x14ac:dyDescent="0.25">
      <c r="A747" t="s">
        <v>1058</v>
      </c>
      <c r="B747" s="4">
        <v>1</v>
      </c>
      <c r="C747" s="5">
        <v>44573</v>
      </c>
      <c r="D747" s="1">
        <v>44573</v>
      </c>
      <c r="E747" s="8" t="s">
        <v>107</v>
      </c>
      <c r="F747" t="s">
        <v>1059</v>
      </c>
      <c r="G747" t="s">
        <v>706</v>
      </c>
      <c r="H747" t="s">
        <v>28</v>
      </c>
      <c r="I747">
        <v>2015</v>
      </c>
      <c r="K747" s="4">
        <v>408</v>
      </c>
      <c r="L747" s="3" t="s">
        <v>1446</v>
      </c>
      <c r="M747" s="4">
        <v>2022</v>
      </c>
      <c r="N747" s="4">
        <f>Table1[[#This Row],[Column33]]-Table1[[#This Row],[Year Founded]]</f>
        <v>7</v>
      </c>
      <c r="O747" s="3">
        <f t="shared" si="11"/>
        <v>0.40799999999999997</v>
      </c>
      <c r="P747" s="9">
        <f>Table1[[#This Row],[Valuation in billions]]/Table1[[#This Row],[Funding in billion]]</f>
        <v>2.4509803921568629</v>
      </c>
      <c r="Q747" t="s">
        <v>2551</v>
      </c>
      <c r="R747" t="s">
        <v>1721</v>
      </c>
      <c r="S747" t="s">
        <v>1775</v>
      </c>
    </row>
    <row r="748" spans="1:19" x14ac:dyDescent="0.25">
      <c r="A748" t="s">
        <v>1060</v>
      </c>
      <c r="B748" s="4">
        <v>1</v>
      </c>
      <c r="C748" s="5">
        <v>44497</v>
      </c>
      <c r="D748" s="1">
        <v>44497</v>
      </c>
      <c r="E748" s="8" t="s">
        <v>43</v>
      </c>
      <c r="F748" t="s">
        <v>331</v>
      </c>
      <c r="G748" t="s">
        <v>17</v>
      </c>
      <c r="H748" t="s">
        <v>18</v>
      </c>
      <c r="I748">
        <v>2016</v>
      </c>
      <c r="K748" s="4">
        <v>291</v>
      </c>
      <c r="L748" s="3" t="s">
        <v>1446</v>
      </c>
      <c r="M748" s="4">
        <v>2021</v>
      </c>
      <c r="N748" s="4">
        <f>Table1[[#This Row],[Column33]]-Table1[[#This Row],[Year Founded]]</f>
        <v>5</v>
      </c>
      <c r="O748" s="3">
        <f t="shared" si="11"/>
        <v>0.29099999999999998</v>
      </c>
      <c r="P748" s="9">
        <f>Table1[[#This Row],[Valuation in billions]]/Table1[[#This Row],[Funding in billion]]</f>
        <v>3.4364261168384882</v>
      </c>
      <c r="Q748" t="s">
        <v>1504</v>
      </c>
      <c r="R748" t="s">
        <v>1801</v>
      </c>
      <c r="S748" t="s">
        <v>2552</v>
      </c>
    </row>
    <row r="749" spans="1:19" x14ac:dyDescent="0.25">
      <c r="A749" t="s">
        <v>1061</v>
      </c>
      <c r="B749" s="4">
        <v>1</v>
      </c>
      <c r="C749" s="5">
        <v>43186</v>
      </c>
      <c r="D749" s="1">
        <v>43186</v>
      </c>
      <c r="E749" s="8" t="s">
        <v>30</v>
      </c>
      <c r="F749" t="s">
        <v>24</v>
      </c>
      <c r="G749" t="s">
        <v>17</v>
      </c>
      <c r="H749" t="s">
        <v>18</v>
      </c>
      <c r="I749">
        <v>2011</v>
      </c>
      <c r="K749" s="4">
        <v>241</v>
      </c>
      <c r="L749" s="3" t="s">
        <v>1446</v>
      </c>
      <c r="M749" s="4">
        <v>2018</v>
      </c>
      <c r="N749" s="4">
        <f>Table1[[#This Row],[Column33]]-Table1[[#This Row],[Year Founded]]</f>
        <v>7</v>
      </c>
      <c r="O749" s="3">
        <f t="shared" si="11"/>
        <v>0.24099999999999999</v>
      </c>
      <c r="P749" s="9">
        <f>Table1[[#This Row],[Valuation in billions]]/Table1[[#This Row],[Funding in billion]]</f>
        <v>4.1493775933609962</v>
      </c>
      <c r="Q749" t="s">
        <v>2266</v>
      </c>
      <c r="R749" t="s">
        <v>1605</v>
      </c>
    </row>
    <row r="750" spans="1:19" x14ac:dyDescent="0.25">
      <c r="A750" t="s">
        <v>1062</v>
      </c>
      <c r="B750" s="4">
        <v>1</v>
      </c>
      <c r="C750" s="5">
        <v>43510</v>
      </c>
      <c r="D750" s="1">
        <v>43510</v>
      </c>
      <c r="E750" s="8" t="s">
        <v>15</v>
      </c>
      <c r="F750" t="s">
        <v>483</v>
      </c>
      <c r="G750" t="s">
        <v>36</v>
      </c>
      <c r="H750" t="s">
        <v>28</v>
      </c>
      <c r="I750">
        <v>2009</v>
      </c>
      <c r="K750" s="4">
        <v>324</v>
      </c>
      <c r="L750" s="3" t="s">
        <v>1446</v>
      </c>
      <c r="M750" s="4">
        <v>2019</v>
      </c>
      <c r="N750" s="4">
        <f>Table1[[#This Row],[Column33]]-Table1[[#This Row],[Year Founded]]</f>
        <v>10</v>
      </c>
      <c r="O750" s="3">
        <f t="shared" si="11"/>
        <v>0.32400000000000001</v>
      </c>
      <c r="P750" s="9">
        <f>Table1[[#This Row],[Valuation in billions]]/Table1[[#This Row],[Funding in billion]]</f>
        <v>3.0864197530864197</v>
      </c>
      <c r="Q750" t="s">
        <v>2553</v>
      </c>
      <c r="R750" t="s">
        <v>2554</v>
      </c>
    </row>
    <row r="751" spans="1:19" x14ac:dyDescent="0.25">
      <c r="A751" t="s">
        <v>1063</v>
      </c>
      <c r="B751" s="4">
        <v>1</v>
      </c>
      <c r="C751" s="5">
        <v>44181</v>
      </c>
      <c r="D751" s="1">
        <v>44181</v>
      </c>
      <c r="E751" s="8" t="s">
        <v>135</v>
      </c>
      <c r="F751" t="s">
        <v>73</v>
      </c>
      <c r="G751" t="s">
        <v>17</v>
      </c>
      <c r="H751" t="s">
        <v>18</v>
      </c>
      <c r="I751">
        <v>2015</v>
      </c>
      <c r="K751" s="4">
        <v>246</v>
      </c>
      <c r="L751" s="3" t="s">
        <v>1446</v>
      </c>
      <c r="M751" s="4">
        <v>2020</v>
      </c>
      <c r="N751" s="4">
        <f>Table1[[#This Row],[Column33]]-Table1[[#This Row],[Year Founded]]</f>
        <v>5</v>
      </c>
      <c r="O751" s="3">
        <f t="shared" si="11"/>
        <v>0.246</v>
      </c>
      <c r="P751" s="9">
        <f>Table1[[#This Row],[Valuation in billions]]/Table1[[#This Row],[Funding in billion]]</f>
        <v>4.0650406504065044</v>
      </c>
      <c r="Q751" t="s">
        <v>1585</v>
      </c>
      <c r="R751" t="s">
        <v>2555</v>
      </c>
      <c r="S751" t="s">
        <v>1989</v>
      </c>
    </row>
    <row r="752" spans="1:19" x14ac:dyDescent="0.25">
      <c r="A752" t="s">
        <v>1064</v>
      </c>
      <c r="B752" s="4">
        <v>1</v>
      </c>
      <c r="C752" s="5">
        <v>44587</v>
      </c>
      <c r="D752" s="1">
        <v>44587</v>
      </c>
      <c r="E752" s="8" t="s">
        <v>23</v>
      </c>
      <c r="F752" t="s">
        <v>24</v>
      </c>
      <c r="G752" t="s">
        <v>17</v>
      </c>
      <c r="H752" t="s">
        <v>18</v>
      </c>
      <c r="I752">
        <v>2014</v>
      </c>
      <c r="K752" s="4">
        <v>165</v>
      </c>
      <c r="L752" s="3" t="s">
        <v>1446</v>
      </c>
      <c r="M752" s="4">
        <v>2022</v>
      </c>
      <c r="N752" s="4">
        <f>Table1[[#This Row],[Column33]]-Table1[[#This Row],[Year Founded]]</f>
        <v>8</v>
      </c>
      <c r="O752" s="3">
        <f t="shared" si="11"/>
        <v>0.16500000000000001</v>
      </c>
      <c r="P752" s="9">
        <f>Table1[[#This Row],[Valuation in billions]]/Table1[[#This Row],[Funding in billion]]</f>
        <v>6.0606060606060606</v>
      </c>
      <c r="Q752" t="s">
        <v>363</v>
      </c>
      <c r="R752" t="s">
        <v>1633</v>
      </c>
      <c r="S752" t="s">
        <v>1586</v>
      </c>
    </row>
    <row r="753" spans="1:19" x14ac:dyDescent="0.25">
      <c r="A753" t="s">
        <v>1065</v>
      </c>
      <c r="B753" s="4">
        <v>1</v>
      </c>
      <c r="C753" s="5">
        <v>44574</v>
      </c>
      <c r="D753" s="1">
        <v>44574</v>
      </c>
      <c r="E753" s="8" t="s">
        <v>30</v>
      </c>
      <c r="F753" t="s">
        <v>375</v>
      </c>
      <c r="G753" t="s">
        <v>376</v>
      </c>
      <c r="H753" t="s">
        <v>28</v>
      </c>
      <c r="I753">
        <v>2015</v>
      </c>
      <c r="K753" s="4">
        <v>157</v>
      </c>
      <c r="L753" s="3" t="s">
        <v>1446</v>
      </c>
      <c r="M753" s="4">
        <v>2022</v>
      </c>
      <c r="N753" s="4">
        <f>Table1[[#This Row],[Column33]]-Table1[[#This Row],[Year Founded]]</f>
        <v>7</v>
      </c>
      <c r="O753" s="3">
        <f t="shared" si="11"/>
        <v>0.157</v>
      </c>
      <c r="P753" s="9">
        <f>Table1[[#This Row],[Valuation in billions]]/Table1[[#This Row],[Funding in billion]]</f>
        <v>6.369426751592357</v>
      </c>
      <c r="Q753" t="s">
        <v>1473</v>
      </c>
      <c r="R753" t="s">
        <v>1605</v>
      </c>
      <c r="S753" t="s">
        <v>2264</v>
      </c>
    </row>
    <row r="754" spans="1:19" x14ac:dyDescent="0.25">
      <c r="A754" t="s">
        <v>1066</v>
      </c>
      <c r="B754" s="4">
        <v>1</v>
      </c>
      <c r="C754" s="5">
        <v>44474</v>
      </c>
      <c r="D754" s="1">
        <v>44474</v>
      </c>
      <c r="E754" s="8" t="s">
        <v>30</v>
      </c>
      <c r="F754" t="s">
        <v>24</v>
      </c>
      <c r="G754" t="s">
        <v>17</v>
      </c>
      <c r="H754" t="s">
        <v>18</v>
      </c>
      <c r="I754">
        <v>2014</v>
      </c>
      <c r="K754" s="4">
        <v>325</v>
      </c>
      <c r="L754" s="3" t="s">
        <v>1446</v>
      </c>
      <c r="M754" s="4">
        <v>2021</v>
      </c>
      <c r="N754" s="4">
        <f>Table1[[#This Row],[Column33]]-Table1[[#This Row],[Year Founded]]</f>
        <v>7</v>
      </c>
      <c r="O754" s="3">
        <f t="shared" si="11"/>
        <v>0.32500000000000001</v>
      </c>
      <c r="P754" s="9">
        <f>Table1[[#This Row],[Valuation in billions]]/Table1[[#This Row],[Funding in billion]]</f>
        <v>3.0769230769230766</v>
      </c>
      <c r="Q754" t="s">
        <v>1468</v>
      </c>
      <c r="R754" t="s">
        <v>1694</v>
      </c>
      <c r="S754" t="s">
        <v>1702</v>
      </c>
    </row>
    <row r="755" spans="1:19" x14ac:dyDescent="0.25">
      <c r="A755" t="s">
        <v>1067</v>
      </c>
      <c r="B755" s="4">
        <v>1</v>
      </c>
      <c r="C755" s="5">
        <v>44537</v>
      </c>
      <c r="D755" s="1">
        <v>44537</v>
      </c>
      <c r="E755" s="8" t="s">
        <v>135</v>
      </c>
      <c r="F755" t="s">
        <v>24</v>
      </c>
      <c r="G755" t="s">
        <v>17</v>
      </c>
      <c r="H755" t="s">
        <v>18</v>
      </c>
      <c r="I755">
        <v>2015</v>
      </c>
      <c r="K755" s="4">
        <v>257</v>
      </c>
      <c r="L755" s="3" t="s">
        <v>1446</v>
      </c>
      <c r="M755" s="4">
        <v>2021</v>
      </c>
      <c r="N755" s="4">
        <f>Table1[[#This Row],[Column33]]-Table1[[#This Row],[Year Founded]]</f>
        <v>6</v>
      </c>
      <c r="O755" s="3">
        <f t="shared" si="11"/>
        <v>0.25700000000000001</v>
      </c>
      <c r="P755" s="9">
        <f>Table1[[#This Row],[Valuation in billions]]/Table1[[#This Row],[Funding in billion]]</f>
        <v>3.8910505836575875</v>
      </c>
      <c r="Q755" t="s">
        <v>2556</v>
      </c>
      <c r="R755" t="s">
        <v>2557</v>
      </c>
      <c r="S755" t="s">
        <v>2558</v>
      </c>
    </row>
    <row r="756" spans="1:19" x14ac:dyDescent="0.25">
      <c r="A756" t="s">
        <v>1068</v>
      </c>
      <c r="B756" s="4">
        <v>1</v>
      </c>
      <c r="C756" s="5">
        <v>43070</v>
      </c>
      <c r="D756" s="1">
        <v>43070</v>
      </c>
      <c r="E756" s="8" t="s">
        <v>30</v>
      </c>
      <c r="F756" t="s">
        <v>11</v>
      </c>
      <c r="G756" t="s">
        <v>12</v>
      </c>
      <c r="H756" t="s">
        <v>13</v>
      </c>
      <c r="I756">
        <v>2014</v>
      </c>
      <c r="K756" s="4">
        <v>594</v>
      </c>
      <c r="L756" s="3" t="s">
        <v>1446</v>
      </c>
      <c r="M756" s="4">
        <v>2017</v>
      </c>
      <c r="N756" s="4">
        <f>Table1[[#This Row],[Column33]]-Table1[[#This Row],[Year Founded]]</f>
        <v>3</v>
      </c>
      <c r="O756" s="3">
        <f t="shared" si="11"/>
        <v>0.59399999999999997</v>
      </c>
      <c r="P756" s="9">
        <f>Table1[[#This Row],[Valuation in billions]]/Table1[[#This Row],[Funding in billion]]</f>
        <v>1.6835016835016836</v>
      </c>
      <c r="Q756" t="s">
        <v>1448</v>
      </c>
      <c r="R756" t="s">
        <v>2559</v>
      </c>
      <c r="S756" t="s">
        <v>1500</v>
      </c>
    </row>
    <row r="757" spans="1:19" x14ac:dyDescent="0.25">
      <c r="A757" t="s">
        <v>1069</v>
      </c>
      <c r="B757" s="4">
        <v>1</v>
      </c>
      <c r="C757" s="5">
        <v>44447</v>
      </c>
      <c r="D757" s="1">
        <v>44447</v>
      </c>
      <c r="E757" s="8" t="s">
        <v>23</v>
      </c>
      <c r="F757" t="s">
        <v>35</v>
      </c>
      <c r="G757" t="s">
        <v>36</v>
      </c>
      <c r="H757" t="s">
        <v>28</v>
      </c>
      <c r="I757">
        <v>2017</v>
      </c>
      <c r="K757" s="4">
        <v>116</v>
      </c>
      <c r="L757" s="3" t="s">
        <v>1446</v>
      </c>
      <c r="M757" s="4">
        <v>2021</v>
      </c>
      <c r="N757" s="4">
        <f>Table1[[#This Row],[Column33]]-Table1[[#This Row],[Year Founded]]</f>
        <v>4</v>
      </c>
      <c r="O757" s="3">
        <f t="shared" si="11"/>
        <v>0.11600000000000001</v>
      </c>
      <c r="P757" s="9">
        <f>Table1[[#This Row],[Valuation in billions]]/Table1[[#This Row],[Funding in billion]]</f>
        <v>8.6206896551724128</v>
      </c>
      <c r="Q757" t="s">
        <v>1701</v>
      </c>
      <c r="R757" t="s">
        <v>2560</v>
      </c>
      <c r="S757" t="s">
        <v>2561</v>
      </c>
    </row>
    <row r="758" spans="1:19" x14ac:dyDescent="0.25">
      <c r="A758" t="s">
        <v>1070</v>
      </c>
      <c r="B758" s="4">
        <v>1</v>
      </c>
      <c r="C758" s="5">
        <v>44504</v>
      </c>
      <c r="D758" s="1">
        <v>44504</v>
      </c>
      <c r="E758" s="8" t="s">
        <v>30</v>
      </c>
      <c r="F758" t="s">
        <v>1071</v>
      </c>
      <c r="G758" t="s">
        <v>17</v>
      </c>
      <c r="H758" t="s">
        <v>18</v>
      </c>
      <c r="I758">
        <v>2018</v>
      </c>
      <c r="K758" s="4">
        <v>260</v>
      </c>
      <c r="L758" s="3" t="s">
        <v>1446</v>
      </c>
      <c r="M758" s="4">
        <v>2021</v>
      </c>
      <c r="N758" s="4">
        <f>Table1[[#This Row],[Column33]]-Table1[[#This Row],[Year Founded]]</f>
        <v>3</v>
      </c>
      <c r="O758" s="3">
        <f t="shared" si="11"/>
        <v>0.26</v>
      </c>
      <c r="P758" s="9">
        <f>Table1[[#This Row],[Valuation in billions]]/Table1[[#This Row],[Funding in billion]]</f>
        <v>3.8461538461538458</v>
      </c>
      <c r="Q758" t="s">
        <v>2562</v>
      </c>
      <c r="R758" t="s">
        <v>2563</v>
      </c>
      <c r="S758" t="s">
        <v>2564</v>
      </c>
    </row>
    <row r="759" spans="1:19" x14ac:dyDescent="0.25">
      <c r="A759" t="s">
        <v>1072</v>
      </c>
      <c r="B759" s="4">
        <v>1</v>
      </c>
      <c r="C759" s="5">
        <v>44582</v>
      </c>
      <c r="D759" s="1">
        <v>44582</v>
      </c>
      <c r="E759" s="8" t="s">
        <v>38</v>
      </c>
      <c r="F759" t="s">
        <v>542</v>
      </c>
      <c r="G759" t="s">
        <v>17</v>
      </c>
      <c r="H759" t="s">
        <v>18</v>
      </c>
      <c r="I759">
        <v>2018</v>
      </c>
      <c r="K759" s="4">
        <v>482</v>
      </c>
      <c r="L759" s="3" t="s">
        <v>1446</v>
      </c>
      <c r="M759" s="4">
        <v>2022</v>
      </c>
      <c r="N759" s="4">
        <f>Table1[[#This Row],[Column33]]-Table1[[#This Row],[Year Founded]]</f>
        <v>4</v>
      </c>
      <c r="O759" s="3">
        <f t="shared" si="11"/>
        <v>0.48199999999999998</v>
      </c>
      <c r="P759" s="9">
        <f>Table1[[#This Row],[Valuation in billions]]/Table1[[#This Row],[Funding in billion]]</f>
        <v>2.0746887966804981</v>
      </c>
      <c r="Q759" t="s">
        <v>1769</v>
      </c>
      <c r="R759" t="s">
        <v>2565</v>
      </c>
      <c r="S759" t="s">
        <v>2494</v>
      </c>
    </row>
    <row r="760" spans="1:19" x14ac:dyDescent="0.25">
      <c r="A760" t="s">
        <v>1073</v>
      </c>
      <c r="B760" s="4">
        <v>1</v>
      </c>
      <c r="C760" s="5">
        <v>44551</v>
      </c>
      <c r="D760" s="1">
        <v>44551</v>
      </c>
      <c r="E760" s="8" t="s">
        <v>30</v>
      </c>
      <c r="F760" t="s">
        <v>1074</v>
      </c>
      <c r="G760" t="s">
        <v>17</v>
      </c>
      <c r="H760" t="s">
        <v>18</v>
      </c>
      <c r="I760">
        <v>2016</v>
      </c>
      <c r="K760" s="4">
        <v>148</v>
      </c>
      <c r="L760" s="3" t="s">
        <v>1446</v>
      </c>
      <c r="M760" s="4">
        <v>2021</v>
      </c>
      <c r="N760" s="4">
        <f>Table1[[#This Row],[Column33]]-Table1[[#This Row],[Year Founded]]</f>
        <v>5</v>
      </c>
      <c r="O760" s="3">
        <f t="shared" si="11"/>
        <v>0.14799999999999999</v>
      </c>
      <c r="P760" s="9">
        <f>Table1[[#This Row],[Valuation in billions]]/Table1[[#This Row],[Funding in billion]]</f>
        <v>6.756756756756757</v>
      </c>
      <c r="Q760" t="s">
        <v>1468</v>
      </c>
      <c r="R760" t="s">
        <v>1854</v>
      </c>
      <c r="S760" t="s">
        <v>1562</v>
      </c>
    </row>
    <row r="761" spans="1:19" x14ac:dyDescent="0.25">
      <c r="A761" t="s">
        <v>1075</v>
      </c>
      <c r="B761" s="4">
        <v>1</v>
      </c>
      <c r="C761" s="5">
        <v>44447</v>
      </c>
      <c r="D761" s="1">
        <v>44447</v>
      </c>
      <c r="E761" s="8" t="s">
        <v>15</v>
      </c>
      <c r="F761" t="s">
        <v>153</v>
      </c>
      <c r="G761" t="s">
        <v>154</v>
      </c>
      <c r="H761" t="s">
        <v>18</v>
      </c>
      <c r="I761">
        <v>2020</v>
      </c>
      <c r="K761" s="4">
        <v>45</v>
      </c>
      <c r="L761" s="3" t="s">
        <v>1446</v>
      </c>
      <c r="M761" s="4">
        <v>2021</v>
      </c>
      <c r="N761" s="4">
        <f>Table1[[#This Row],[Column33]]-Table1[[#This Row],[Year Founded]]</f>
        <v>1</v>
      </c>
      <c r="O761" s="3">
        <f t="shared" si="11"/>
        <v>4.4999999999999998E-2</v>
      </c>
      <c r="P761" s="9">
        <f>Table1[[#This Row],[Valuation in billions]]/Table1[[#This Row],[Funding in billion]]</f>
        <v>22.222222222222221</v>
      </c>
      <c r="Q761" t="s">
        <v>2566</v>
      </c>
      <c r="R761" t="s">
        <v>2567</v>
      </c>
    </row>
    <row r="762" spans="1:19" x14ac:dyDescent="0.25">
      <c r="A762" t="s">
        <v>1076</v>
      </c>
      <c r="B762" s="4">
        <v>1</v>
      </c>
      <c r="C762" s="5">
        <v>44152</v>
      </c>
      <c r="D762" s="1">
        <v>44152</v>
      </c>
      <c r="E762" s="8" t="s">
        <v>143</v>
      </c>
      <c r="F762" t="s">
        <v>11</v>
      </c>
      <c r="G762" t="s">
        <v>12</v>
      </c>
      <c r="H762" t="s">
        <v>13</v>
      </c>
      <c r="I762">
        <v>2016</v>
      </c>
      <c r="K762" s="4">
        <v>14</v>
      </c>
      <c r="L762" s="3" t="s">
        <v>1446</v>
      </c>
      <c r="M762" s="4">
        <v>2020</v>
      </c>
      <c r="N762" s="4">
        <f>Table1[[#This Row],[Column33]]-Table1[[#This Row],[Year Founded]]</f>
        <v>4</v>
      </c>
      <c r="O762" s="3">
        <f t="shared" si="11"/>
        <v>1.4E-2</v>
      </c>
      <c r="P762" s="9">
        <f>Table1[[#This Row],[Valuation in billions]]/Table1[[#This Row],[Funding in billion]]</f>
        <v>71.428571428571431</v>
      </c>
      <c r="Q762" t="s">
        <v>2025</v>
      </c>
      <c r="R762" t="s">
        <v>2365</v>
      </c>
      <c r="S762" t="s">
        <v>1535</v>
      </c>
    </row>
    <row r="763" spans="1:19" x14ac:dyDescent="0.25">
      <c r="A763" t="s">
        <v>1077</v>
      </c>
      <c r="B763" s="4">
        <v>1</v>
      </c>
      <c r="C763" s="5">
        <v>44620</v>
      </c>
      <c r="D763" s="1">
        <v>44620</v>
      </c>
      <c r="E763" s="8" t="s">
        <v>30</v>
      </c>
      <c r="F763" t="s">
        <v>82</v>
      </c>
      <c r="G763" t="s">
        <v>83</v>
      </c>
      <c r="H763" t="s">
        <v>28</v>
      </c>
      <c r="I763">
        <v>2012</v>
      </c>
      <c r="K763" s="4">
        <v>167</v>
      </c>
      <c r="L763" s="3" t="s">
        <v>1446</v>
      </c>
      <c r="M763" s="4">
        <v>2022</v>
      </c>
      <c r="N763" s="4">
        <f>Table1[[#This Row],[Column33]]-Table1[[#This Row],[Year Founded]]</f>
        <v>10</v>
      </c>
      <c r="O763" s="3">
        <f t="shared" si="11"/>
        <v>0.16700000000000001</v>
      </c>
      <c r="P763" s="9">
        <f>Table1[[#This Row],[Valuation in billions]]/Table1[[#This Row],[Funding in billion]]</f>
        <v>5.9880239520958076</v>
      </c>
      <c r="Q763" t="s">
        <v>2568</v>
      </c>
      <c r="R763" t="s">
        <v>2569</v>
      </c>
      <c r="S763" t="s">
        <v>2570</v>
      </c>
    </row>
    <row r="764" spans="1:19" x14ac:dyDescent="0.25">
      <c r="A764" t="s">
        <v>1078</v>
      </c>
      <c r="B764" s="4">
        <v>1</v>
      </c>
      <c r="C764" s="5">
        <v>44447</v>
      </c>
      <c r="D764" s="1">
        <v>44447</v>
      </c>
      <c r="E764" s="8" t="s">
        <v>15</v>
      </c>
      <c r="F764" t="s">
        <v>1079</v>
      </c>
      <c r="G764" t="s">
        <v>689</v>
      </c>
      <c r="H764" t="s">
        <v>13</v>
      </c>
      <c r="I764">
        <v>2007</v>
      </c>
      <c r="K764" s="4">
        <v>520</v>
      </c>
      <c r="L764" s="3" t="s">
        <v>1446</v>
      </c>
      <c r="M764" s="4">
        <v>2021</v>
      </c>
      <c r="N764" s="4">
        <f>Table1[[#This Row],[Column33]]-Table1[[#This Row],[Year Founded]]</f>
        <v>14</v>
      </c>
      <c r="O764" s="3">
        <f t="shared" si="11"/>
        <v>0.52</v>
      </c>
      <c r="P764" s="9">
        <f>Table1[[#This Row],[Valuation in billions]]/Table1[[#This Row],[Funding in billion]]</f>
        <v>1.9230769230769229</v>
      </c>
      <c r="Q764" t="s">
        <v>2571</v>
      </c>
      <c r="R764" t="s">
        <v>2572</v>
      </c>
      <c r="S764" t="s">
        <v>2573</v>
      </c>
    </row>
    <row r="765" spans="1:19" x14ac:dyDescent="0.25">
      <c r="A765" t="s">
        <v>1080</v>
      </c>
      <c r="B765" s="4">
        <v>1</v>
      </c>
      <c r="C765" s="5">
        <v>44323</v>
      </c>
      <c r="D765" s="1">
        <v>44323</v>
      </c>
      <c r="E765" s="8" t="s">
        <v>10</v>
      </c>
      <c r="F765" t="s">
        <v>184</v>
      </c>
      <c r="G765" t="s">
        <v>154</v>
      </c>
      <c r="H765" t="s">
        <v>18</v>
      </c>
      <c r="I765">
        <v>2016</v>
      </c>
      <c r="K765" s="4">
        <v>191</v>
      </c>
      <c r="L765" s="3" t="s">
        <v>1446</v>
      </c>
      <c r="M765" s="4">
        <v>2021</v>
      </c>
      <c r="N765" s="4">
        <f>Table1[[#This Row],[Column33]]-Table1[[#This Row],[Year Founded]]</f>
        <v>5</v>
      </c>
      <c r="O765" s="3">
        <f t="shared" si="11"/>
        <v>0.191</v>
      </c>
      <c r="P765" s="9">
        <f>Table1[[#This Row],[Valuation in billions]]/Table1[[#This Row],[Funding in billion]]</f>
        <v>5.2356020942408374</v>
      </c>
      <c r="Q765" t="s">
        <v>2574</v>
      </c>
      <c r="R765" t="s">
        <v>1854</v>
      </c>
      <c r="S765" t="s">
        <v>1717</v>
      </c>
    </row>
    <row r="766" spans="1:19" x14ac:dyDescent="0.25">
      <c r="A766" t="s">
        <v>1081</v>
      </c>
      <c r="B766" s="4">
        <v>1</v>
      </c>
      <c r="C766" s="5">
        <v>44537</v>
      </c>
      <c r="D766" s="1">
        <v>44537</v>
      </c>
      <c r="E766" s="8" t="s">
        <v>23</v>
      </c>
      <c r="F766" t="s">
        <v>351</v>
      </c>
      <c r="G766" t="s">
        <v>17</v>
      </c>
      <c r="H766" t="s">
        <v>18</v>
      </c>
      <c r="I766">
        <v>2018</v>
      </c>
      <c r="K766" s="4">
        <v>111</v>
      </c>
      <c r="L766" s="3" t="s">
        <v>1446</v>
      </c>
      <c r="M766" s="4">
        <v>2021</v>
      </c>
      <c r="N766" s="4">
        <f>Table1[[#This Row],[Column33]]-Table1[[#This Row],[Year Founded]]</f>
        <v>3</v>
      </c>
      <c r="O766" s="3">
        <f t="shared" si="11"/>
        <v>0.111</v>
      </c>
      <c r="P766" s="9">
        <f>Table1[[#This Row],[Valuation in billions]]/Table1[[#This Row],[Funding in billion]]</f>
        <v>9.0090090090090094</v>
      </c>
      <c r="Q766" t="s">
        <v>2575</v>
      </c>
      <c r="R766" t="s">
        <v>2305</v>
      </c>
      <c r="S766" t="s">
        <v>2576</v>
      </c>
    </row>
    <row r="767" spans="1:19" x14ac:dyDescent="0.25">
      <c r="A767" t="s">
        <v>1082</v>
      </c>
      <c r="B767" s="4">
        <v>1</v>
      </c>
      <c r="C767" s="5">
        <v>44350</v>
      </c>
      <c r="D767" s="1">
        <v>44350</v>
      </c>
      <c r="E767" s="8" t="s">
        <v>30</v>
      </c>
      <c r="F767" t="s">
        <v>170</v>
      </c>
      <c r="G767" t="s">
        <v>17</v>
      </c>
      <c r="H767" t="s">
        <v>18</v>
      </c>
      <c r="I767">
        <v>2012</v>
      </c>
      <c r="K767" s="4">
        <v>192</v>
      </c>
      <c r="L767" s="3" t="s">
        <v>1446</v>
      </c>
      <c r="M767" s="4">
        <v>2021</v>
      </c>
      <c r="N767" s="4">
        <f>Table1[[#This Row],[Column33]]-Table1[[#This Row],[Year Founded]]</f>
        <v>9</v>
      </c>
      <c r="O767" s="3">
        <f t="shared" si="11"/>
        <v>0.192</v>
      </c>
      <c r="P767" s="9">
        <f>Table1[[#This Row],[Valuation in billions]]/Table1[[#This Row],[Funding in billion]]</f>
        <v>5.208333333333333</v>
      </c>
      <c r="Q767" t="s">
        <v>2577</v>
      </c>
      <c r="R767" t="s">
        <v>1977</v>
      </c>
      <c r="S767" t="s">
        <v>1573</v>
      </c>
    </row>
    <row r="768" spans="1:19" x14ac:dyDescent="0.25">
      <c r="A768" t="s">
        <v>1083</v>
      </c>
      <c r="B768" s="4">
        <v>1</v>
      </c>
      <c r="C768" s="5">
        <v>44573</v>
      </c>
      <c r="D768" s="1">
        <v>44573</v>
      </c>
      <c r="E768" s="8" t="s">
        <v>10</v>
      </c>
      <c r="F768" t="s">
        <v>133</v>
      </c>
      <c r="G768" t="s">
        <v>17</v>
      </c>
      <c r="H768" t="s">
        <v>18</v>
      </c>
      <c r="I768">
        <v>2012</v>
      </c>
      <c r="K768" s="4">
        <v>317</v>
      </c>
      <c r="L768" s="3" t="s">
        <v>1446</v>
      </c>
      <c r="M768" s="4">
        <v>2022</v>
      </c>
      <c r="N768" s="4">
        <f>Table1[[#This Row],[Column33]]-Table1[[#This Row],[Year Founded]]</f>
        <v>10</v>
      </c>
      <c r="O768" s="3">
        <f t="shared" si="11"/>
        <v>0.317</v>
      </c>
      <c r="P768" s="9">
        <f>Table1[[#This Row],[Valuation in billions]]/Table1[[#This Row],[Funding in billion]]</f>
        <v>3.1545741324921135</v>
      </c>
      <c r="Q768" t="s">
        <v>915</v>
      </c>
      <c r="R768" t="s">
        <v>1470</v>
      </c>
      <c r="S768" t="s">
        <v>2578</v>
      </c>
    </row>
    <row r="769" spans="1:19" x14ac:dyDescent="0.25">
      <c r="A769" t="s">
        <v>1084</v>
      </c>
      <c r="B769" s="4">
        <v>1</v>
      </c>
      <c r="C769" s="5">
        <v>44482</v>
      </c>
      <c r="D769" s="1">
        <v>44482</v>
      </c>
      <c r="E769" s="8" t="s">
        <v>20</v>
      </c>
      <c r="F769" t="s">
        <v>1085</v>
      </c>
      <c r="G769" t="s">
        <v>54</v>
      </c>
      <c r="H769" t="s">
        <v>13</v>
      </c>
      <c r="I769">
        <v>2008</v>
      </c>
      <c r="K769" s="4">
        <v>448</v>
      </c>
      <c r="L769" s="3" t="s">
        <v>1446</v>
      </c>
      <c r="M769" s="4">
        <v>2021</v>
      </c>
      <c r="N769" s="4">
        <f>Table1[[#This Row],[Column33]]-Table1[[#This Row],[Year Founded]]</f>
        <v>13</v>
      </c>
      <c r="O769" s="3">
        <f t="shared" si="11"/>
        <v>0.44800000000000001</v>
      </c>
      <c r="P769" s="9">
        <f>Table1[[#This Row],[Valuation in billions]]/Table1[[#This Row],[Funding in billion]]</f>
        <v>2.2321428571428572</v>
      </c>
      <c r="Q769" t="s">
        <v>1604</v>
      </c>
      <c r="R769" t="s">
        <v>1543</v>
      </c>
      <c r="S769" t="s">
        <v>2579</v>
      </c>
    </row>
    <row r="770" spans="1:19" x14ac:dyDescent="0.25">
      <c r="A770" t="s">
        <v>1086</v>
      </c>
      <c r="B770" s="4">
        <v>1</v>
      </c>
      <c r="C770" s="5">
        <v>44452</v>
      </c>
      <c r="D770" s="1">
        <v>44452</v>
      </c>
      <c r="E770" s="8" t="s">
        <v>43</v>
      </c>
      <c r="F770" t="s">
        <v>164</v>
      </c>
      <c r="G770" t="s">
        <v>17</v>
      </c>
      <c r="H770" t="s">
        <v>18</v>
      </c>
      <c r="I770">
        <v>2013</v>
      </c>
      <c r="K770" s="4">
        <v>271</v>
      </c>
      <c r="L770" s="3" t="s">
        <v>1446</v>
      </c>
      <c r="M770" s="4">
        <v>2021</v>
      </c>
      <c r="N770" s="4">
        <f>Table1[[#This Row],[Column33]]-Table1[[#This Row],[Year Founded]]</f>
        <v>8</v>
      </c>
      <c r="O770" s="3">
        <f t="shared" si="11"/>
        <v>0.27100000000000002</v>
      </c>
      <c r="P770" s="9">
        <f>Table1[[#This Row],[Valuation in billions]]/Table1[[#This Row],[Funding in billion]]</f>
        <v>3.6900369003690034</v>
      </c>
      <c r="Q770" t="s">
        <v>273</v>
      </c>
      <c r="R770" t="s">
        <v>1573</v>
      </c>
      <c r="S770" t="s">
        <v>2580</v>
      </c>
    </row>
    <row r="771" spans="1:19" x14ac:dyDescent="0.25">
      <c r="A771" t="s">
        <v>1087</v>
      </c>
      <c r="B771" s="4">
        <v>1</v>
      </c>
      <c r="C771" s="5">
        <v>44334</v>
      </c>
      <c r="D771" s="1">
        <v>44334</v>
      </c>
      <c r="E771" s="8" t="s">
        <v>23</v>
      </c>
      <c r="F771" t="s">
        <v>73</v>
      </c>
      <c r="G771" t="s">
        <v>17</v>
      </c>
      <c r="H771" t="s">
        <v>18</v>
      </c>
      <c r="I771">
        <v>2016</v>
      </c>
      <c r="K771" s="4">
        <v>189</v>
      </c>
      <c r="L771" s="3" t="s">
        <v>1446</v>
      </c>
      <c r="M771" s="4">
        <v>2021</v>
      </c>
      <c r="N771" s="4">
        <f>Table1[[#This Row],[Column33]]-Table1[[#This Row],[Year Founded]]</f>
        <v>5</v>
      </c>
      <c r="O771" s="3">
        <f t="shared" ref="O771:O834" si="12">IF(L771="B",K771,K771/1000)</f>
        <v>0.189</v>
      </c>
      <c r="P771" s="9">
        <f>Table1[[#This Row],[Valuation in billions]]/Table1[[#This Row],[Funding in billion]]</f>
        <v>5.2910052910052912</v>
      </c>
      <c r="Q771" t="s">
        <v>2581</v>
      </c>
      <c r="R771" t="s">
        <v>2582</v>
      </c>
      <c r="S771" t="s">
        <v>2583</v>
      </c>
    </row>
    <row r="772" spans="1:19" x14ac:dyDescent="0.25">
      <c r="A772" t="s">
        <v>1088</v>
      </c>
      <c r="B772" s="4">
        <v>1</v>
      </c>
      <c r="C772" s="5">
        <v>44398</v>
      </c>
      <c r="D772" s="1">
        <v>44398</v>
      </c>
      <c r="E772" s="8" t="s">
        <v>23</v>
      </c>
      <c r="F772" t="s">
        <v>190</v>
      </c>
      <c r="G772" t="s">
        <v>17</v>
      </c>
      <c r="H772" t="s">
        <v>18</v>
      </c>
      <c r="I772">
        <v>2013</v>
      </c>
      <c r="K772" s="4">
        <v>230</v>
      </c>
      <c r="L772" s="3" t="s">
        <v>1446</v>
      </c>
      <c r="M772" s="4">
        <v>2021</v>
      </c>
      <c r="N772" s="4">
        <f>Table1[[#This Row],[Column33]]-Table1[[#This Row],[Year Founded]]</f>
        <v>8</v>
      </c>
      <c r="O772" s="3">
        <f t="shared" si="12"/>
        <v>0.23</v>
      </c>
      <c r="P772" s="9">
        <f>Table1[[#This Row],[Valuation in billions]]/Table1[[#This Row],[Funding in billion]]</f>
        <v>4.3478260869565215</v>
      </c>
      <c r="Q772" t="s">
        <v>2584</v>
      </c>
      <c r="R772" t="s">
        <v>1464</v>
      </c>
      <c r="S772" t="s">
        <v>1542</v>
      </c>
    </row>
    <row r="773" spans="1:19" x14ac:dyDescent="0.25">
      <c r="A773" t="s">
        <v>1089</v>
      </c>
      <c r="B773" s="4">
        <v>1</v>
      </c>
      <c r="C773" s="5">
        <v>44467</v>
      </c>
      <c r="D773" s="1">
        <v>44467</v>
      </c>
      <c r="E773" s="8" t="s">
        <v>30</v>
      </c>
      <c r="F773" t="s">
        <v>24</v>
      </c>
      <c r="G773" t="s">
        <v>17</v>
      </c>
      <c r="H773" t="s">
        <v>18</v>
      </c>
      <c r="I773">
        <v>2017</v>
      </c>
      <c r="K773" s="4">
        <v>148</v>
      </c>
      <c r="L773" s="3" t="s">
        <v>1446</v>
      </c>
      <c r="M773" s="4">
        <v>2021</v>
      </c>
      <c r="N773" s="4">
        <f>Table1[[#This Row],[Column33]]-Table1[[#This Row],[Year Founded]]</f>
        <v>4</v>
      </c>
      <c r="O773" s="3">
        <f t="shared" si="12"/>
        <v>0.14799999999999999</v>
      </c>
      <c r="P773" s="9">
        <f>Table1[[#This Row],[Valuation in billions]]/Table1[[#This Row],[Funding in billion]]</f>
        <v>6.756756756756757</v>
      </c>
      <c r="Q773" t="s">
        <v>1490</v>
      </c>
      <c r="R773" t="s">
        <v>1499</v>
      </c>
      <c r="S773" t="s">
        <v>2076</v>
      </c>
    </row>
    <row r="774" spans="1:19" x14ac:dyDescent="0.25">
      <c r="A774" t="s">
        <v>1090</v>
      </c>
      <c r="B774" s="4">
        <v>1</v>
      </c>
      <c r="C774" s="5">
        <v>44453</v>
      </c>
      <c r="D774" s="1">
        <v>44453</v>
      </c>
      <c r="E774" s="8" t="s">
        <v>20</v>
      </c>
      <c r="F774" t="s">
        <v>24</v>
      </c>
      <c r="G774" t="s">
        <v>17</v>
      </c>
      <c r="H774" t="s">
        <v>18</v>
      </c>
      <c r="I774">
        <v>2013</v>
      </c>
      <c r="K774" s="4">
        <v>382</v>
      </c>
      <c r="L774" s="3" t="s">
        <v>1446</v>
      </c>
      <c r="M774" s="4">
        <v>2021</v>
      </c>
      <c r="N774" s="4">
        <f>Table1[[#This Row],[Column33]]-Table1[[#This Row],[Year Founded]]</f>
        <v>8</v>
      </c>
      <c r="O774" s="3">
        <f t="shared" si="12"/>
        <v>0.38200000000000001</v>
      </c>
      <c r="P774" s="9">
        <f>Table1[[#This Row],[Valuation in billions]]/Table1[[#This Row],[Funding in billion]]</f>
        <v>2.6178010471204187</v>
      </c>
      <c r="Q774" t="s">
        <v>1487</v>
      </c>
      <c r="R774" t="s">
        <v>1916</v>
      </c>
      <c r="S774" t="s">
        <v>2585</v>
      </c>
    </row>
    <row r="775" spans="1:19" x14ac:dyDescent="0.25">
      <c r="A775" t="s">
        <v>1091</v>
      </c>
      <c r="B775" s="4">
        <v>1</v>
      </c>
      <c r="C775" s="5">
        <v>44614</v>
      </c>
      <c r="D775" s="1">
        <v>44614</v>
      </c>
      <c r="E775" s="8" t="s">
        <v>30</v>
      </c>
      <c r="F775" t="s">
        <v>24</v>
      </c>
      <c r="G775" t="s">
        <v>17</v>
      </c>
      <c r="H775" t="s">
        <v>18</v>
      </c>
      <c r="I775">
        <v>2013</v>
      </c>
      <c r="K775" s="4">
        <v>365</v>
      </c>
      <c r="L775" s="3" t="s">
        <v>1446</v>
      </c>
      <c r="M775" s="4">
        <v>2022</v>
      </c>
      <c r="N775" s="4">
        <f>Table1[[#This Row],[Column33]]-Table1[[#This Row],[Year Founded]]</f>
        <v>9</v>
      </c>
      <c r="O775" s="3">
        <f t="shared" si="12"/>
        <v>0.36499999999999999</v>
      </c>
      <c r="P775" s="9">
        <f>Table1[[#This Row],[Valuation in billions]]/Table1[[#This Row],[Funding in billion]]</f>
        <v>2.7397260273972601</v>
      </c>
      <c r="Q775" t="s">
        <v>2266</v>
      </c>
      <c r="R775" t="s">
        <v>1605</v>
      </c>
      <c r="S775" t="s">
        <v>2586</v>
      </c>
    </row>
    <row r="776" spans="1:19" x14ac:dyDescent="0.25">
      <c r="A776" t="s">
        <v>1092</v>
      </c>
      <c r="B776" s="4">
        <v>1</v>
      </c>
      <c r="C776" s="5">
        <v>44328</v>
      </c>
      <c r="D776" s="1">
        <v>44328</v>
      </c>
      <c r="E776" s="8" t="s">
        <v>15</v>
      </c>
      <c r="F776" t="s">
        <v>523</v>
      </c>
      <c r="G776" t="s">
        <v>17</v>
      </c>
      <c r="H776" t="s">
        <v>18</v>
      </c>
      <c r="I776">
        <v>2016</v>
      </c>
      <c r="K776" s="4">
        <v>337</v>
      </c>
      <c r="L776" s="3" t="s">
        <v>1446</v>
      </c>
      <c r="M776" s="4">
        <v>2021</v>
      </c>
      <c r="N776" s="4">
        <f>Table1[[#This Row],[Column33]]-Table1[[#This Row],[Year Founded]]</f>
        <v>5</v>
      </c>
      <c r="O776" s="3">
        <f t="shared" si="12"/>
        <v>0.33700000000000002</v>
      </c>
      <c r="P776" s="9">
        <f>Table1[[#This Row],[Valuation in billions]]/Table1[[#This Row],[Funding in billion]]</f>
        <v>2.9673590504451037</v>
      </c>
      <c r="Q776" t="s">
        <v>2587</v>
      </c>
      <c r="R776" t="s">
        <v>2588</v>
      </c>
      <c r="S776" t="s">
        <v>2589</v>
      </c>
    </row>
    <row r="777" spans="1:19" x14ac:dyDescent="0.25">
      <c r="A777" t="s">
        <v>1093</v>
      </c>
      <c r="B777" s="4">
        <v>1</v>
      </c>
      <c r="C777" s="5">
        <v>44532</v>
      </c>
      <c r="D777" s="1">
        <v>44532</v>
      </c>
      <c r="E777" s="8" t="s">
        <v>20</v>
      </c>
      <c r="F777" t="s">
        <v>73</v>
      </c>
      <c r="G777" t="s">
        <v>17</v>
      </c>
      <c r="H777" t="s">
        <v>18</v>
      </c>
      <c r="I777">
        <v>2021</v>
      </c>
      <c r="K777" s="4">
        <v>430</v>
      </c>
      <c r="L777" s="3" t="s">
        <v>1446</v>
      </c>
      <c r="M777" s="4">
        <v>2021</v>
      </c>
      <c r="N777" s="4">
        <f>Table1[[#This Row],[Column33]]-Table1[[#This Row],[Year Founded]]</f>
        <v>0</v>
      </c>
      <c r="O777" s="3">
        <f t="shared" si="12"/>
        <v>0.43</v>
      </c>
      <c r="P777" s="9">
        <f>Table1[[#This Row],[Valuation in billions]]/Table1[[#This Row],[Funding in billion]]</f>
        <v>2.3255813953488373</v>
      </c>
      <c r="Q777" t="s">
        <v>1487</v>
      </c>
      <c r="R777" t="s">
        <v>1605</v>
      </c>
      <c r="S777" t="s">
        <v>1739</v>
      </c>
    </row>
    <row r="778" spans="1:19" x14ac:dyDescent="0.25">
      <c r="A778" t="s">
        <v>1094</v>
      </c>
      <c r="B778" s="4">
        <v>1</v>
      </c>
      <c r="C778" s="5">
        <v>44600</v>
      </c>
      <c r="D778" s="1">
        <v>44600</v>
      </c>
      <c r="E778" s="8" t="s">
        <v>20</v>
      </c>
      <c r="F778" t="s">
        <v>781</v>
      </c>
      <c r="G778" t="s">
        <v>54</v>
      </c>
      <c r="H778" t="s">
        <v>13</v>
      </c>
      <c r="I778">
        <v>2015</v>
      </c>
      <c r="K778" s="4">
        <v>427</v>
      </c>
      <c r="L778" s="3" t="s">
        <v>1446</v>
      </c>
      <c r="M778" s="4">
        <v>2022</v>
      </c>
      <c r="N778" s="4">
        <f>Table1[[#This Row],[Column33]]-Table1[[#This Row],[Year Founded]]</f>
        <v>7</v>
      </c>
      <c r="O778" s="3">
        <f t="shared" si="12"/>
        <v>0.42699999999999999</v>
      </c>
      <c r="P778" s="9">
        <f>Table1[[#This Row],[Valuation in billions]]/Table1[[#This Row],[Funding in billion]]</f>
        <v>2.3419203747072599</v>
      </c>
      <c r="Q778" t="s">
        <v>1856</v>
      </c>
      <c r="R778" t="s">
        <v>2590</v>
      </c>
      <c r="S778" t="s">
        <v>2591</v>
      </c>
    </row>
    <row r="779" spans="1:19" x14ac:dyDescent="0.25">
      <c r="A779" t="s">
        <v>1095</v>
      </c>
      <c r="B779" s="4">
        <v>1</v>
      </c>
      <c r="C779" s="5">
        <v>44539</v>
      </c>
      <c r="D779" s="1">
        <v>44539</v>
      </c>
      <c r="E779" s="8" t="s">
        <v>20</v>
      </c>
      <c r="F779" t="s">
        <v>751</v>
      </c>
      <c r="G779" t="s">
        <v>138</v>
      </c>
      <c r="H779" t="s">
        <v>18</v>
      </c>
      <c r="I779">
        <v>2020</v>
      </c>
      <c r="K779" s="4">
        <v>345</v>
      </c>
      <c r="L779" s="3" t="s">
        <v>1446</v>
      </c>
      <c r="M779" s="4">
        <v>2021</v>
      </c>
      <c r="N779" s="4">
        <f>Table1[[#This Row],[Column33]]-Table1[[#This Row],[Year Founded]]</f>
        <v>1</v>
      </c>
      <c r="O779" s="3">
        <f t="shared" si="12"/>
        <v>0.34499999999999997</v>
      </c>
      <c r="P779" s="9">
        <f>Table1[[#This Row],[Valuation in billions]]/Table1[[#This Row],[Funding in billion]]</f>
        <v>2.8985507246376816</v>
      </c>
      <c r="Q779" t="s">
        <v>2592</v>
      </c>
      <c r="R779" t="s">
        <v>1577</v>
      </c>
      <c r="S779" t="s">
        <v>2206</v>
      </c>
    </row>
    <row r="780" spans="1:19" x14ac:dyDescent="0.25">
      <c r="A780" t="s">
        <v>1096</v>
      </c>
      <c r="B780" s="4">
        <v>1</v>
      </c>
      <c r="C780" s="5">
        <v>44411</v>
      </c>
      <c r="D780" s="1">
        <v>44411</v>
      </c>
      <c r="E780" s="8" t="s">
        <v>30</v>
      </c>
      <c r="F780" t="s">
        <v>24</v>
      </c>
      <c r="G780" t="s">
        <v>17</v>
      </c>
      <c r="H780" t="s">
        <v>18</v>
      </c>
      <c r="I780">
        <v>2012</v>
      </c>
      <c r="K780" s="4">
        <v>281</v>
      </c>
      <c r="L780" s="3" t="s">
        <v>1446</v>
      </c>
      <c r="M780" s="4">
        <v>2021</v>
      </c>
      <c r="N780" s="4">
        <f>Table1[[#This Row],[Column33]]-Table1[[#This Row],[Year Founded]]</f>
        <v>9</v>
      </c>
      <c r="O780" s="3">
        <f t="shared" si="12"/>
        <v>0.28100000000000003</v>
      </c>
      <c r="P780" s="9">
        <f>Table1[[#This Row],[Valuation in billions]]/Table1[[#This Row],[Funding in billion]]</f>
        <v>3.5587188612099641</v>
      </c>
      <c r="Q780" t="s">
        <v>1578</v>
      </c>
      <c r="R780" t="s">
        <v>1586</v>
      </c>
      <c r="S780" t="s">
        <v>1949</v>
      </c>
    </row>
    <row r="781" spans="1:19" x14ac:dyDescent="0.25">
      <c r="A781" t="s">
        <v>1097</v>
      </c>
      <c r="B781" s="4">
        <v>1</v>
      </c>
      <c r="C781" s="5">
        <v>44510</v>
      </c>
      <c r="D781" s="1">
        <v>44510</v>
      </c>
      <c r="E781" s="8" t="s">
        <v>20</v>
      </c>
      <c r="F781" t="s">
        <v>147</v>
      </c>
      <c r="G781" t="s">
        <v>54</v>
      </c>
      <c r="H781" t="s">
        <v>13</v>
      </c>
      <c r="I781">
        <v>2015</v>
      </c>
      <c r="K781" s="4">
        <v>310</v>
      </c>
      <c r="L781" s="3" t="s">
        <v>1446</v>
      </c>
      <c r="M781" s="4">
        <v>2021</v>
      </c>
      <c r="N781" s="4">
        <f>Table1[[#This Row],[Column33]]-Table1[[#This Row],[Year Founded]]</f>
        <v>6</v>
      </c>
      <c r="O781" s="3">
        <f t="shared" si="12"/>
        <v>0.31</v>
      </c>
      <c r="P781" s="9">
        <f>Table1[[#This Row],[Valuation in billions]]/Table1[[#This Row],[Funding in billion]]</f>
        <v>3.2258064516129035</v>
      </c>
      <c r="Q781" t="s">
        <v>2593</v>
      </c>
      <c r="R781" t="s">
        <v>2594</v>
      </c>
      <c r="S781" t="s">
        <v>1854</v>
      </c>
    </row>
    <row r="782" spans="1:19" x14ac:dyDescent="0.25">
      <c r="A782" t="s">
        <v>1098</v>
      </c>
      <c r="B782" s="4">
        <v>1</v>
      </c>
      <c r="C782" s="5">
        <v>44349</v>
      </c>
      <c r="D782" s="1">
        <v>44349</v>
      </c>
      <c r="E782" s="8" t="s">
        <v>20</v>
      </c>
      <c r="F782" t="s">
        <v>1099</v>
      </c>
      <c r="G782" t="s">
        <v>612</v>
      </c>
      <c r="H782" t="s">
        <v>28</v>
      </c>
      <c r="I782">
        <v>2013</v>
      </c>
      <c r="K782" s="4">
        <v>337</v>
      </c>
      <c r="L782" s="3" t="s">
        <v>1446</v>
      </c>
      <c r="M782" s="4">
        <v>2021</v>
      </c>
      <c r="N782" s="4">
        <f>Table1[[#This Row],[Column33]]-Table1[[#This Row],[Year Founded]]</f>
        <v>8</v>
      </c>
      <c r="O782" s="3">
        <f t="shared" si="12"/>
        <v>0.33700000000000002</v>
      </c>
      <c r="P782" s="9">
        <f>Table1[[#This Row],[Valuation in billions]]/Table1[[#This Row],[Funding in billion]]</f>
        <v>2.9673590504451037</v>
      </c>
      <c r="Q782" t="s">
        <v>2595</v>
      </c>
      <c r="R782" t="s">
        <v>1451</v>
      </c>
      <c r="S782" t="s">
        <v>1694</v>
      </c>
    </row>
    <row r="783" spans="1:19" x14ac:dyDescent="0.25">
      <c r="A783" t="s">
        <v>1100</v>
      </c>
      <c r="B783" s="4">
        <v>1</v>
      </c>
      <c r="C783" s="5">
        <v>44439</v>
      </c>
      <c r="D783" s="1">
        <v>44439</v>
      </c>
      <c r="E783" s="8" t="s">
        <v>30</v>
      </c>
      <c r="F783" t="s">
        <v>1101</v>
      </c>
      <c r="G783" t="s">
        <v>17</v>
      </c>
      <c r="H783" t="s">
        <v>18</v>
      </c>
      <c r="I783">
        <v>2018</v>
      </c>
      <c r="K783" s="4">
        <v>124</v>
      </c>
      <c r="L783" s="3" t="s">
        <v>1446</v>
      </c>
      <c r="M783" s="4">
        <v>2021</v>
      </c>
      <c r="N783" s="4">
        <f>Table1[[#This Row],[Column33]]-Table1[[#This Row],[Year Founded]]</f>
        <v>3</v>
      </c>
      <c r="O783" s="3">
        <f t="shared" si="12"/>
        <v>0.124</v>
      </c>
      <c r="P783" s="9">
        <f>Table1[[#This Row],[Valuation in billions]]/Table1[[#This Row],[Funding in billion]]</f>
        <v>8.064516129032258</v>
      </c>
      <c r="Q783" t="s">
        <v>2231</v>
      </c>
      <c r="R783" t="s">
        <v>2087</v>
      </c>
      <c r="S783" t="s">
        <v>1555</v>
      </c>
    </row>
    <row r="784" spans="1:19" x14ac:dyDescent="0.25">
      <c r="A784" t="s">
        <v>1102</v>
      </c>
      <c r="B784" s="4">
        <v>1</v>
      </c>
      <c r="C784" s="5">
        <v>44592</v>
      </c>
      <c r="D784" s="1">
        <v>44592</v>
      </c>
      <c r="E784" s="8" t="s">
        <v>23</v>
      </c>
      <c r="F784" t="s">
        <v>24</v>
      </c>
      <c r="G784" t="s">
        <v>17</v>
      </c>
      <c r="H784" t="s">
        <v>18</v>
      </c>
      <c r="I784">
        <v>2021</v>
      </c>
      <c r="K784" s="4">
        <v>118</v>
      </c>
      <c r="L784" s="3" t="s">
        <v>1446</v>
      </c>
      <c r="M784" s="4">
        <v>2022</v>
      </c>
      <c r="N784" s="4">
        <f>Table1[[#This Row],[Column33]]-Table1[[#This Row],[Year Founded]]</f>
        <v>1</v>
      </c>
      <c r="O784" s="3">
        <f t="shared" si="12"/>
        <v>0.11799999999999999</v>
      </c>
      <c r="P784" s="9">
        <f>Table1[[#This Row],[Valuation in billions]]/Table1[[#This Row],[Funding in billion]]</f>
        <v>8.4745762711864412</v>
      </c>
      <c r="Q784" t="s">
        <v>2175</v>
      </c>
      <c r="R784" t="s">
        <v>1478</v>
      </c>
      <c r="S784" t="s">
        <v>2007</v>
      </c>
    </row>
    <row r="785" spans="1:19" x14ac:dyDescent="0.25">
      <c r="A785" t="s">
        <v>1103</v>
      </c>
      <c r="B785" s="4">
        <v>1</v>
      </c>
      <c r="C785" s="5">
        <v>44281</v>
      </c>
      <c r="D785" s="1">
        <v>44281</v>
      </c>
      <c r="E785" s="8" t="s">
        <v>23</v>
      </c>
      <c r="F785" t="s">
        <v>24</v>
      </c>
      <c r="G785" t="s">
        <v>17</v>
      </c>
      <c r="H785" t="s">
        <v>18</v>
      </c>
      <c r="I785">
        <v>2016</v>
      </c>
      <c r="K785" s="4">
        <v>161</v>
      </c>
      <c r="L785" s="3" t="s">
        <v>1446</v>
      </c>
      <c r="M785" s="4">
        <v>2021</v>
      </c>
      <c r="N785" s="4">
        <f>Table1[[#This Row],[Column33]]-Table1[[#This Row],[Year Founded]]</f>
        <v>5</v>
      </c>
      <c r="O785" s="3">
        <f t="shared" si="12"/>
        <v>0.161</v>
      </c>
      <c r="P785" s="9">
        <f>Table1[[#This Row],[Valuation in billions]]/Table1[[#This Row],[Funding in billion]]</f>
        <v>6.2111801242236027</v>
      </c>
      <c r="Q785" t="s">
        <v>1566</v>
      </c>
      <c r="R785" t="s">
        <v>1460</v>
      </c>
      <c r="S785" t="s">
        <v>2297</v>
      </c>
    </row>
    <row r="786" spans="1:19" x14ac:dyDescent="0.25">
      <c r="A786" t="s">
        <v>1104</v>
      </c>
      <c r="B786" s="4">
        <v>1</v>
      </c>
      <c r="C786" s="5">
        <v>44390</v>
      </c>
      <c r="D786" s="1">
        <v>44390</v>
      </c>
      <c r="E786" s="8" t="s">
        <v>70</v>
      </c>
      <c r="F786" t="s">
        <v>523</v>
      </c>
      <c r="G786" t="s">
        <v>17</v>
      </c>
      <c r="H786" t="s">
        <v>18</v>
      </c>
      <c r="I786">
        <v>2019</v>
      </c>
      <c r="K786" s="4">
        <v>315</v>
      </c>
      <c r="L786" s="3" t="s">
        <v>1446</v>
      </c>
      <c r="M786" s="4">
        <v>2021</v>
      </c>
      <c r="N786" s="4">
        <f>Table1[[#This Row],[Column33]]-Table1[[#This Row],[Year Founded]]</f>
        <v>2</v>
      </c>
      <c r="O786" s="3">
        <f t="shared" si="12"/>
        <v>0.315</v>
      </c>
      <c r="P786" s="9">
        <f>Table1[[#This Row],[Valuation in billions]]/Table1[[#This Row],[Funding in billion]]</f>
        <v>3.1746031746031744</v>
      </c>
      <c r="Q786" t="s">
        <v>2596</v>
      </c>
      <c r="R786" t="s">
        <v>1505</v>
      </c>
      <c r="S786" t="s">
        <v>1510</v>
      </c>
    </row>
    <row r="787" spans="1:19" x14ac:dyDescent="0.25">
      <c r="A787" t="s">
        <v>1105</v>
      </c>
      <c r="B787" s="4">
        <v>1</v>
      </c>
      <c r="C787" s="5">
        <v>44244</v>
      </c>
      <c r="D787" s="1">
        <v>44244</v>
      </c>
      <c r="E787" s="8" t="s">
        <v>23</v>
      </c>
      <c r="F787" t="s">
        <v>73</v>
      </c>
      <c r="G787" t="s">
        <v>17</v>
      </c>
      <c r="H787" t="s">
        <v>18</v>
      </c>
      <c r="I787">
        <v>2008</v>
      </c>
      <c r="K787" s="4">
        <v>309</v>
      </c>
      <c r="L787" s="3" t="s">
        <v>1446</v>
      </c>
      <c r="M787" s="4">
        <v>2021</v>
      </c>
      <c r="N787" s="4">
        <f>Table1[[#This Row],[Column33]]-Table1[[#This Row],[Year Founded]]</f>
        <v>13</v>
      </c>
      <c r="O787" s="3">
        <f t="shared" si="12"/>
        <v>0.309</v>
      </c>
      <c r="P787" s="9">
        <f>Table1[[#This Row],[Valuation in billions]]/Table1[[#This Row],[Funding in billion]]</f>
        <v>3.2362459546925568</v>
      </c>
      <c r="Q787" t="s">
        <v>1490</v>
      </c>
      <c r="R787" t="s">
        <v>1739</v>
      </c>
      <c r="S787" t="s">
        <v>2597</v>
      </c>
    </row>
    <row r="788" spans="1:19" x14ac:dyDescent="0.25">
      <c r="A788" t="s">
        <v>1106</v>
      </c>
      <c r="B788" s="4">
        <v>1</v>
      </c>
      <c r="C788" s="5">
        <v>44028</v>
      </c>
      <c r="D788" s="1">
        <v>44028</v>
      </c>
      <c r="E788" s="8" t="s">
        <v>43</v>
      </c>
      <c r="F788" t="s">
        <v>319</v>
      </c>
      <c r="G788" t="s">
        <v>17</v>
      </c>
      <c r="H788" t="s">
        <v>18</v>
      </c>
      <c r="I788">
        <v>2012</v>
      </c>
      <c r="K788" s="4">
        <v>347</v>
      </c>
      <c r="L788" s="3" t="s">
        <v>1446</v>
      </c>
      <c r="M788" s="4">
        <v>2020</v>
      </c>
      <c r="N788" s="4">
        <f>Table1[[#This Row],[Column33]]-Table1[[#This Row],[Year Founded]]</f>
        <v>8</v>
      </c>
      <c r="O788" s="3">
        <f t="shared" si="12"/>
        <v>0.34699999999999998</v>
      </c>
      <c r="P788" s="9">
        <f>Table1[[#This Row],[Valuation in billions]]/Table1[[#This Row],[Funding in billion]]</f>
        <v>2.8818443804034586</v>
      </c>
      <c r="Q788" t="s">
        <v>1769</v>
      </c>
      <c r="R788" t="s">
        <v>1466</v>
      </c>
      <c r="S788" t="s">
        <v>2598</v>
      </c>
    </row>
    <row r="789" spans="1:19" x14ac:dyDescent="0.25">
      <c r="A789" t="s">
        <v>1107</v>
      </c>
      <c r="B789" s="4">
        <v>1</v>
      </c>
      <c r="C789" s="5">
        <v>44378</v>
      </c>
      <c r="D789" s="1">
        <v>44378</v>
      </c>
      <c r="E789" s="8" t="s">
        <v>38</v>
      </c>
      <c r="F789" t="s">
        <v>1108</v>
      </c>
      <c r="G789" t="s">
        <v>1109</v>
      </c>
      <c r="H789" t="s">
        <v>28</v>
      </c>
      <c r="I789">
        <v>2019</v>
      </c>
      <c r="K789" s="4">
        <v>380</v>
      </c>
      <c r="L789" s="3" t="s">
        <v>1446</v>
      </c>
      <c r="M789" s="4">
        <v>2021</v>
      </c>
      <c r="N789" s="4">
        <f>Table1[[#This Row],[Column33]]-Table1[[#This Row],[Year Founded]]</f>
        <v>2</v>
      </c>
      <c r="O789" s="3">
        <f t="shared" si="12"/>
        <v>0.38</v>
      </c>
      <c r="P789" s="9">
        <f>Table1[[#This Row],[Valuation in billions]]/Table1[[#This Row],[Funding in billion]]</f>
        <v>2.6315789473684212</v>
      </c>
      <c r="Q789" t="s">
        <v>2599</v>
      </c>
      <c r="R789" t="s">
        <v>1509</v>
      </c>
      <c r="S789" t="s">
        <v>2600</v>
      </c>
    </row>
    <row r="790" spans="1:19" x14ac:dyDescent="0.25">
      <c r="A790" t="s">
        <v>1110</v>
      </c>
      <c r="B790" s="4">
        <v>1</v>
      </c>
      <c r="C790" s="5">
        <v>44573</v>
      </c>
      <c r="D790" s="1">
        <v>44573</v>
      </c>
      <c r="E790" s="8" t="s">
        <v>30</v>
      </c>
      <c r="F790" t="s">
        <v>282</v>
      </c>
      <c r="G790" t="s">
        <v>17</v>
      </c>
      <c r="H790" t="s">
        <v>18</v>
      </c>
      <c r="I790">
        <v>2017</v>
      </c>
      <c r="K790" s="4">
        <v>189</v>
      </c>
      <c r="L790" s="3" t="s">
        <v>1446</v>
      </c>
      <c r="M790" s="4">
        <v>2022</v>
      </c>
      <c r="N790" s="4">
        <f>Table1[[#This Row],[Column33]]-Table1[[#This Row],[Year Founded]]</f>
        <v>5</v>
      </c>
      <c r="O790" s="3">
        <f t="shared" si="12"/>
        <v>0.189</v>
      </c>
      <c r="P790" s="9">
        <f>Table1[[#This Row],[Valuation in billions]]/Table1[[#This Row],[Funding in billion]]</f>
        <v>5.2910052910052912</v>
      </c>
      <c r="Q790" t="s">
        <v>2601</v>
      </c>
      <c r="R790" t="s">
        <v>2126</v>
      </c>
      <c r="S790" t="s">
        <v>1605</v>
      </c>
    </row>
    <row r="791" spans="1:19" x14ac:dyDescent="0.25">
      <c r="A791" t="s">
        <v>1111</v>
      </c>
      <c r="B791" s="4">
        <v>1</v>
      </c>
      <c r="C791" s="5">
        <v>44371</v>
      </c>
      <c r="D791" s="1">
        <v>44371</v>
      </c>
      <c r="E791" s="8" t="s">
        <v>442</v>
      </c>
      <c r="F791" t="s">
        <v>21</v>
      </c>
      <c r="G791" t="s">
        <v>12</v>
      </c>
      <c r="H791" t="s">
        <v>13</v>
      </c>
      <c r="I791">
        <v>2019</v>
      </c>
      <c r="K791" s="4">
        <v>300</v>
      </c>
      <c r="L791" s="3" t="s">
        <v>1446</v>
      </c>
      <c r="M791" s="4">
        <v>2021</v>
      </c>
      <c r="N791" s="4">
        <f>Table1[[#This Row],[Column33]]-Table1[[#This Row],[Year Founded]]</f>
        <v>2</v>
      </c>
      <c r="O791" s="3">
        <f t="shared" si="12"/>
        <v>0.3</v>
      </c>
      <c r="P791" s="9">
        <f>Table1[[#This Row],[Valuation in billions]]/Table1[[#This Row],[Funding in billion]]</f>
        <v>3.3333333333333335</v>
      </c>
      <c r="Q791" t="s">
        <v>1553</v>
      </c>
      <c r="R791" t="s">
        <v>1488</v>
      </c>
      <c r="S791" t="s">
        <v>1455</v>
      </c>
    </row>
    <row r="792" spans="1:19" x14ac:dyDescent="0.25">
      <c r="A792" t="s">
        <v>1112</v>
      </c>
      <c r="B792" s="4">
        <v>1</v>
      </c>
      <c r="C792" s="5">
        <v>44230</v>
      </c>
      <c r="D792" s="1">
        <v>44230</v>
      </c>
      <c r="E792" s="8" t="s">
        <v>30</v>
      </c>
      <c r="F792" t="s">
        <v>85</v>
      </c>
      <c r="G792" t="s">
        <v>17</v>
      </c>
      <c r="H792" t="s">
        <v>18</v>
      </c>
      <c r="I792">
        <v>2008</v>
      </c>
      <c r="K792" s="4">
        <v>264</v>
      </c>
      <c r="L792" s="3" t="s">
        <v>1446</v>
      </c>
      <c r="M792" s="4">
        <v>2021</v>
      </c>
      <c r="N792" s="4">
        <f>Table1[[#This Row],[Column33]]-Table1[[#This Row],[Year Founded]]</f>
        <v>13</v>
      </c>
      <c r="O792" s="3">
        <f t="shared" si="12"/>
        <v>0.26400000000000001</v>
      </c>
      <c r="P792" s="9">
        <f>Table1[[#This Row],[Valuation in billions]]/Table1[[#This Row],[Funding in billion]]</f>
        <v>3.7878787878787876</v>
      </c>
      <c r="Q792" t="s">
        <v>1836</v>
      </c>
      <c r="R792" t="s">
        <v>1794</v>
      </c>
      <c r="S792" t="s">
        <v>2602</v>
      </c>
    </row>
    <row r="793" spans="1:19" x14ac:dyDescent="0.25">
      <c r="A793" t="s">
        <v>1113</v>
      </c>
      <c r="B793" s="4">
        <v>1</v>
      </c>
      <c r="C793" s="5">
        <v>44417</v>
      </c>
      <c r="D793" s="1">
        <v>44417</v>
      </c>
      <c r="E793" s="8" t="s">
        <v>53</v>
      </c>
      <c r="F793" t="s">
        <v>147</v>
      </c>
      <c r="G793" t="s">
        <v>54</v>
      </c>
      <c r="H793" t="s">
        <v>13</v>
      </c>
      <c r="I793">
        <v>2015</v>
      </c>
      <c r="K793" s="4">
        <v>194</v>
      </c>
      <c r="L793" s="3" t="s">
        <v>1446</v>
      </c>
      <c r="M793" s="4">
        <v>2021</v>
      </c>
      <c r="N793" s="4">
        <f>Table1[[#This Row],[Column33]]-Table1[[#This Row],[Year Founded]]</f>
        <v>6</v>
      </c>
      <c r="O793" s="3">
        <f t="shared" si="12"/>
        <v>0.19400000000000001</v>
      </c>
      <c r="P793" s="9">
        <f>Table1[[#This Row],[Valuation in billions]]/Table1[[#This Row],[Funding in billion]]</f>
        <v>5.1546391752577314</v>
      </c>
      <c r="Q793" t="s">
        <v>1578</v>
      </c>
      <c r="R793" t="s">
        <v>1586</v>
      </c>
      <c r="S793" t="s">
        <v>1949</v>
      </c>
    </row>
    <row r="794" spans="1:19" x14ac:dyDescent="0.25">
      <c r="A794" t="s">
        <v>1114</v>
      </c>
      <c r="B794" s="4">
        <v>1</v>
      </c>
      <c r="C794" s="5">
        <v>44005</v>
      </c>
      <c r="D794" s="1">
        <v>44005</v>
      </c>
      <c r="E794" s="8" t="s">
        <v>30</v>
      </c>
      <c r="F794" t="s">
        <v>375</v>
      </c>
      <c r="G794" t="s">
        <v>376</v>
      </c>
      <c r="H794" t="s">
        <v>28</v>
      </c>
      <c r="I794">
        <v>1999</v>
      </c>
      <c r="K794" s="4">
        <v>9</v>
      </c>
      <c r="L794" s="3" t="s">
        <v>1446</v>
      </c>
      <c r="M794" s="4">
        <v>2020</v>
      </c>
      <c r="N794" s="4">
        <f>Table1[[#This Row],[Column33]]-Table1[[#This Row],[Year Founded]]</f>
        <v>21</v>
      </c>
      <c r="O794" s="3">
        <f t="shared" si="12"/>
        <v>8.9999999999999993E-3</v>
      </c>
      <c r="P794" s="9">
        <f>Table1[[#This Row],[Valuation in billions]]/Table1[[#This Row],[Funding in billion]]</f>
        <v>111.11111111111111</v>
      </c>
      <c r="Q794" t="s">
        <v>1115</v>
      </c>
    </row>
    <row r="795" spans="1:19" x14ac:dyDescent="0.25">
      <c r="A795" t="s">
        <v>1116</v>
      </c>
      <c r="B795" s="4">
        <v>1</v>
      </c>
      <c r="C795" s="5">
        <v>44601</v>
      </c>
      <c r="D795" s="1">
        <v>44601</v>
      </c>
      <c r="E795" s="8" t="s">
        <v>38</v>
      </c>
      <c r="F795" t="s">
        <v>619</v>
      </c>
      <c r="G795" t="s">
        <v>54</v>
      </c>
      <c r="H795" t="s">
        <v>13</v>
      </c>
      <c r="I795">
        <v>2012</v>
      </c>
      <c r="K795" s="4">
        <v>573</v>
      </c>
      <c r="L795" s="3" t="s">
        <v>1446</v>
      </c>
      <c r="M795" s="4">
        <v>2022</v>
      </c>
      <c r="N795" s="4">
        <f>Table1[[#This Row],[Column33]]-Table1[[#This Row],[Year Founded]]</f>
        <v>10</v>
      </c>
      <c r="O795" s="3">
        <f t="shared" si="12"/>
        <v>0.57299999999999995</v>
      </c>
      <c r="P795" s="9">
        <f>Table1[[#This Row],[Valuation in billions]]/Table1[[#This Row],[Funding in billion]]</f>
        <v>1.7452006980802794</v>
      </c>
      <c r="Q795" t="s">
        <v>1637</v>
      </c>
      <c r="R795" t="s">
        <v>2603</v>
      </c>
      <c r="S795" t="s">
        <v>1687</v>
      </c>
    </row>
    <row r="796" spans="1:19" x14ac:dyDescent="0.25">
      <c r="A796" t="s">
        <v>1117</v>
      </c>
      <c r="B796" s="4">
        <v>1</v>
      </c>
      <c r="C796" s="5">
        <v>42370</v>
      </c>
      <c r="D796" s="1">
        <v>42370</v>
      </c>
      <c r="E796" s="8" t="s">
        <v>40</v>
      </c>
      <c r="F796" t="s">
        <v>127</v>
      </c>
      <c r="G796" t="s">
        <v>128</v>
      </c>
      <c r="H796" t="s">
        <v>13</v>
      </c>
      <c r="I796">
        <v>2009</v>
      </c>
      <c r="K796" s="4">
        <v>33</v>
      </c>
      <c r="L796" s="3" t="s">
        <v>1446</v>
      </c>
      <c r="M796" s="4">
        <v>2016</v>
      </c>
      <c r="N796" s="4">
        <f>Table1[[#This Row],[Column33]]-Table1[[#This Row],[Year Founded]]</f>
        <v>7</v>
      </c>
      <c r="O796" s="3">
        <f t="shared" si="12"/>
        <v>3.3000000000000002E-2</v>
      </c>
      <c r="P796" s="9">
        <f>Table1[[#This Row],[Valuation in billions]]/Table1[[#This Row],[Funding in billion]]</f>
        <v>30.303030303030301</v>
      </c>
      <c r="Q796" t="s">
        <v>1118</v>
      </c>
    </row>
    <row r="797" spans="1:19" x14ac:dyDescent="0.25">
      <c r="A797" t="s">
        <v>1119</v>
      </c>
      <c r="B797" s="4">
        <v>1</v>
      </c>
      <c r="C797" s="5">
        <v>43551</v>
      </c>
      <c r="D797" s="1">
        <v>43551</v>
      </c>
      <c r="E797" s="8" t="s">
        <v>10</v>
      </c>
      <c r="F797" t="s">
        <v>11</v>
      </c>
      <c r="G797" t="s">
        <v>12</v>
      </c>
      <c r="H797" t="s">
        <v>13</v>
      </c>
      <c r="I797">
        <v>2014</v>
      </c>
      <c r="K797" s="4">
        <v>787</v>
      </c>
      <c r="L797" s="3" t="s">
        <v>1446</v>
      </c>
      <c r="M797" s="4">
        <v>2019</v>
      </c>
      <c r="N797" s="4">
        <f>Table1[[#This Row],[Column33]]-Table1[[#This Row],[Year Founded]]</f>
        <v>5</v>
      </c>
      <c r="O797" s="3">
        <f t="shared" si="12"/>
        <v>0.78700000000000003</v>
      </c>
      <c r="P797" s="9">
        <f>Table1[[#This Row],[Valuation in billions]]/Table1[[#This Row],[Funding in billion]]</f>
        <v>1.2706480304955527</v>
      </c>
      <c r="Q797" t="s">
        <v>2604</v>
      </c>
      <c r="R797" t="s">
        <v>1500</v>
      </c>
      <c r="S797" t="s">
        <v>1455</v>
      </c>
    </row>
    <row r="798" spans="1:19" x14ac:dyDescent="0.25">
      <c r="A798" t="s">
        <v>1120</v>
      </c>
      <c r="B798" s="4">
        <v>1</v>
      </c>
      <c r="C798" s="5">
        <v>42936</v>
      </c>
      <c r="D798" s="1">
        <v>42936</v>
      </c>
      <c r="E798" s="8" t="s">
        <v>53</v>
      </c>
      <c r="F798" t="s">
        <v>11</v>
      </c>
      <c r="G798" t="s">
        <v>12</v>
      </c>
      <c r="H798" t="s">
        <v>13</v>
      </c>
      <c r="I798">
        <v>2012</v>
      </c>
      <c r="K798" s="4">
        <v>144</v>
      </c>
      <c r="L798" s="3" t="s">
        <v>1446</v>
      </c>
      <c r="M798" s="4">
        <v>2017</v>
      </c>
      <c r="N798" s="4">
        <f>Table1[[#This Row],[Column33]]-Table1[[#This Row],[Year Founded]]</f>
        <v>5</v>
      </c>
      <c r="O798" s="3">
        <f t="shared" si="12"/>
        <v>0.14399999999999999</v>
      </c>
      <c r="P798" s="9">
        <f>Table1[[#This Row],[Valuation in billions]]/Table1[[#This Row],[Funding in billion]]</f>
        <v>6.9444444444444446</v>
      </c>
      <c r="Q798" t="s">
        <v>1448</v>
      </c>
      <c r="R798" t="s">
        <v>1712</v>
      </c>
      <c r="S798" t="s">
        <v>1500</v>
      </c>
    </row>
    <row r="799" spans="1:19" x14ac:dyDescent="0.25">
      <c r="A799" t="s">
        <v>1121</v>
      </c>
      <c r="B799" s="4">
        <v>1</v>
      </c>
      <c r="C799" s="5">
        <v>44362</v>
      </c>
      <c r="D799" s="1">
        <v>44362</v>
      </c>
      <c r="E799" s="8" t="s">
        <v>30</v>
      </c>
      <c r="F799" t="s">
        <v>24</v>
      </c>
      <c r="G799" t="s">
        <v>17</v>
      </c>
      <c r="H799" t="s">
        <v>18</v>
      </c>
      <c r="I799">
        <v>2017</v>
      </c>
      <c r="K799" s="4">
        <v>197</v>
      </c>
      <c r="L799" s="3" t="s">
        <v>1446</v>
      </c>
      <c r="M799" s="4">
        <v>2021</v>
      </c>
      <c r="N799" s="4">
        <f>Table1[[#This Row],[Column33]]-Table1[[#This Row],[Year Founded]]</f>
        <v>4</v>
      </c>
      <c r="O799" s="3">
        <f t="shared" si="12"/>
        <v>0.19700000000000001</v>
      </c>
      <c r="P799" s="9">
        <f>Table1[[#This Row],[Valuation in billions]]/Table1[[#This Row],[Funding in billion]]</f>
        <v>5.0761421319796955</v>
      </c>
      <c r="Q799" t="s">
        <v>1821</v>
      </c>
      <c r="R799" t="s">
        <v>2605</v>
      </c>
      <c r="S799" t="s">
        <v>1624</v>
      </c>
    </row>
    <row r="800" spans="1:19" x14ac:dyDescent="0.25">
      <c r="A800" t="s">
        <v>1122</v>
      </c>
      <c r="B800" s="4">
        <v>1</v>
      </c>
      <c r="C800" s="5">
        <v>44238</v>
      </c>
      <c r="D800" s="1">
        <v>44238</v>
      </c>
      <c r="E800" s="8" t="s">
        <v>70</v>
      </c>
      <c r="F800" t="s">
        <v>24</v>
      </c>
      <c r="G800" t="s">
        <v>17</v>
      </c>
      <c r="H800" t="s">
        <v>18</v>
      </c>
      <c r="I800">
        <v>2017</v>
      </c>
      <c r="K800" s="4">
        <v>167</v>
      </c>
      <c r="L800" s="3" t="s">
        <v>1446</v>
      </c>
      <c r="M800" s="4">
        <v>2021</v>
      </c>
      <c r="N800" s="4">
        <f>Table1[[#This Row],[Column33]]-Table1[[#This Row],[Year Founded]]</f>
        <v>4</v>
      </c>
      <c r="O800" s="3">
        <f t="shared" si="12"/>
        <v>0.16700000000000001</v>
      </c>
      <c r="P800" s="9">
        <f>Table1[[#This Row],[Valuation in billions]]/Table1[[#This Row],[Funding in billion]]</f>
        <v>5.9880239520958076</v>
      </c>
      <c r="Q800" t="s">
        <v>1767</v>
      </c>
      <c r="R800" t="s">
        <v>2606</v>
      </c>
      <c r="S800" t="s">
        <v>1624</v>
      </c>
    </row>
    <row r="801" spans="1:19" x14ac:dyDescent="0.25">
      <c r="A801" t="s">
        <v>1123</v>
      </c>
      <c r="B801" s="4">
        <v>1</v>
      </c>
      <c r="C801" s="5">
        <v>43358</v>
      </c>
      <c r="D801" s="1">
        <v>43358</v>
      </c>
      <c r="E801" s="8" t="s">
        <v>93</v>
      </c>
      <c r="F801" t="s">
        <v>59</v>
      </c>
      <c r="G801" t="s">
        <v>12</v>
      </c>
      <c r="H801" t="s">
        <v>13</v>
      </c>
      <c r="I801">
        <v>2011</v>
      </c>
      <c r="K801" s="4">
        <v>875</v>
      </c>
      <c r="L801" s="3" t="s">
        <v>1446</v>
      </c>
      <c r="M801" s="4">
        <v>2018</v>
      </c>
      <c r="N801" s="4">
        <f>Table1[[#This Row],[Column33]]-Table1[[#This Row],[Year Founded]]</f>
        <v>7</v>
      </c>
      <c r="O801" s="3">
        <f t="shared" si="12"/>
        <v>0.875</v>
      </c>
      <c r="P801" s="9">
        <f>Table1[[#This Row],[Valuation in billions]]/Table1[[#This Row],[Funding in billion]]</f>
        <v>1.1428571428571428</v>
      </c>
      <c r="Q801" t="s">
        <v>930</v>
      </c>
      <c r="R801" t="s">
        <v>2607</v>
      </c>
      <c r="S801" t="s">
        <v>2608</v>
      </c>
    </row>
    <row r="802" spans="1:19" x14ac:dyDescent="0.25">
      <c r="A802" t="s">
        <v>1124</v>
      </c>
      <c r="B802" s="4">
        <v>1</v>
      </c>
      <c r="C802" s="5">
        <v>44539</v>
      </c>
      <c r="D802" s="1">
        <v>44539</v>
      </c>
      <c r="E802" s="8" t="s">
        <v>43</v>
      </c>
      <c r="F802" t="s">
        <v>156</v>
      </c>
      <c r="G802" t="s">
        <v>17</v>
      </c>
      <c r="H802" t="s">
        <v>18</v>
      </c>
      <c r="I802">
        <v>2010</v>
      </c>
      <c r="K802" s="4">
        <v>236</v>
      </c>
      <c r="L802" s="3" t="s">
        <v>1446</v>
      </c>
      <c r="M802" s="4">
        <v>2021</v>
      </c>
      <c r="N802" s="4">
        <f>Table1[[#This Row],[Column33]]-Table1[[#This Row],[Year Founded]]</f>
        <v>11</v>
      </c>
      <c r="O802" s="3">
        <f t="shared" si="12"/>
        <v>0.23599999999999999</v>
      </c>
      <c r="P802" s="9">
        <f>Table1[[#This Row],[Valuation in billions]]/Table1[[#This Row],[Funding in billion]]</f>
        <v>4.2372881355932206</v>
      </c>
      <c r="Q802" t="s">
        <v>1660</v>
      </c>
      <c r="R802" t="s">
        <v>1555</v>
      </c>
      <c r="S802" t="s">
        <v>2609</v>
      </c>
    </row>
    <row r="803" spans="1:19" x14ac:dyDescent="0.25">
      <c r="A803" t="s">
        <v>1125</v>
      </c>
      <c r="B803" s="4">
        <v>1</v>
      </c>
      <c r="C803" s="5">
        <v>44475</v>
      </c>
      <c r="D803" s="1">
        <v>44475</v>
      </c>
      <c r="E803" s="8" t="s">
        <v>70</v>
      </c>
      <c r="F803" t="s">
        <v>24</v>
      </c>
      <c r="G803" t="s">
        <v>17</v>
      </c>
      <c r="H803" t="s">
        <v>18</v>
      </c>
      <c r="I803">
        <v>2019</v>
      </c>
      <c r="K803" s="4">
        <v>323</v>
      </c>
      <c r="L803" s="3" t="s">
        <v>1446</v>
      </c>
      <c r="M803" s="4">
        <v>2021</v>
      </c>
      <c r="N803" s="4">
        <f>Table1[[#This Row],[Column33]]-Table1[[#This Row],[Year Founded]]</f>
        <v>2</v>
      </c>
      <c r="O803" s="3">
        <f t="shared" si="12"/>
        <v>0.32300000000000001</v>
      </c>
      <c r="P803" s="9">
        <f>Table1[[#This Row],[Valuation in billions]]/Table1[[#This Row],[Funding in billion]]</f>
        <v>3.0959752321981422</v>
      </c>
      <c r="Q803" t="s">
        <v>1514</v>
      </c>
      <c r="R803" t="s">
        <v>2610</v>
      </c>
      <c r="S803" t="s">
        <v>1570</v>
      </c>
    </row>
    <row r="804" spans="1:19" x14ac:dyDescent="0.25">
      <c r="A804" t="s">
        <v>1126</v>
      </c>
      <c r="B804" s="4">
        <v>1</v>
      </c>
      <c r="C804" s="5">
        <v>44363</v>
      </c>
      <c r="D804" s="1">
        <v>44363</v>
      </c>
      <c r="E804" s="8" t="s">
        <v>23</v>
      </c>
      <c r="F804" t="s">
        <v>158</v>
      </c>
      <c r="G804" t="s">
        <v>17</v>
      </c>
      <c r="H804" t="s">
        <v>18</v>
      </c>
      <c r="I804">
        <v>2015</v>
      </c>
      <c r="K804" s="4">
        <v>339</v>
      </c>
      <c r="L804" s="3" t="s">
        <v>1446</v>
      </c>
      <c r="M804" s="4">
        <v>2021</v>
      </c>
      <c r="N804" s="4">
        <f>Table1[[#This Row],[Column33]]-Table1[[#This Row],[Year Founded]]</f>
        <v>6</v>
      </c>
      <c r="O804" s="3">
        <f t="shared" si="12"/>
        <v>0.33900000000000002</v>
      </c>
      <c r="P804" s="9">
        <f>Table1[[#This Row],[Valuation in billions]]/Table1[[#This Row],[Funding in billion]]</f>
        <v>2.9498525073746311</v>
      </c>
      <c r="Q804" t="s">
        <v>2438</v>
      </c>
      <c r="R804" t="s">
        <v>1835</v>
      </c>
      <c r="S804" t="s">
        <v>1476</v>
      </c>
    </row>
    <row r="805" spans="1:19" x14ac:dyDescent="0.25">
      <c r="A805" t="s">
        <v>1127</v>
      </c>
      <c r="B805" s="4">
        <v>1</v>
      </c>
      <c r="C805" s="5">
        <v>44600</v>
      </c>
      <c r="D805" s="1">
        <v>44600</v>
      </c>
      <c r="E805" s="8" t="s">
        <v>23</v>
      </c>
      <c r="F805" t="s">
        <v>1128</v>
      </c>
      <c r="G805" t="s">
        <v>17</v>
      </c>
      <c r="H805" t="s">
        <v>18</v>
      </c>
      <c r="I805">
        <v>2009</v>
      </c>
      <c r="K805" s="4">
        <v>192</v>
      </c>
      <c r="L805" s="3" t="s">
        <v>1446</v>
      </c>
      <c r="M805" s="4">
        <v>2022</v>
      </c>
      <c r="N805" s="4">
        <f>Table1[[#This Row],[Column33]]-Table1[[#This Row],[Year Founded]]</f>
        <v>13</v>
      </c>
      <c r="O805" s="3">
        <f t="shared" si="12"/>
        <v>0.192</v>
      </c>
      <c r="P805" s="9">
        <f>Table1[[#This Row],[Valuation in billions]]/Table1[[#This Row],[Funding in billion]]</f>
        <v>5.208333333333333</v>
      </c>
      <c r="Q805" t="s">
        <v>2266</v>
      </c>
      <c r="R805" t="s">
        <v>2611</v>
      </c>
      <c r="S805" t="s">
        <v>2612</v>
      </c>
    </row>
    <row r="806" spans="1:19" x14ac:dyDescent="0.25">
      <c r="A806" t="s">
        <v>1129</v>
      </c>
      <c r="B806" s="4">
        <v>1</v>
      </c>
      <c r="C806" s="5">
        <v>44455</v>
      </c>
      <c r="D806" s="1">
        <v>44455</v>
      </c>
      <c r="E806" s="8" t="s">
        <v>10</v>
      </c>
      <c r="F806" t="s">
        <v>1130</v>
      </c>
      <c r="G806" t="s">
        <v>17</v>
      </c>
      <c r="H806" t="s">
        <v>18</v>
      </c>
      <c r="I806">
        <v>2019</v>
      </c>
      <c r="K806" s="4">
        <v>150</v>
      </c>
      <c r="L806" s="3" t="s">
        <v>1446</v>
      </c>
      <c r="M806" s="4">
        <v>2021</v>
      </c>
      <c r="N806" s="4">
        <f>Table1[[#This Row],[Column33]]-Table1[[#This Row],[Year Founded]]</f>
        <v>2</v>
      </c>
      <c r="O806" s="3">
        <f t="shared" si="12"/>
        <v>0.15</v>
      </c>
      <c r="P806" s="9">
        <f>Table1[[#This Row],[Valuation in billions]]/Table1[[#This Row],[Funding in billion]]</f>
        <v>6.666666666666667</v>
      </c>
      <c r="Q806" t="s">
        <v>1727</v>
      </c>
      <c r="R806" t="s">
        <v>2613</v>
      </c>
      <c r="S806" t="s">
        <v>2614</v>
      </c>
    </row>
    <row r="807" spans="1:19" x14ac:dyDescent="0.25">
      <c r="A807" t="s">
        <v>1131</v>
      </c>
      <c r="B807" s="4">
        <v>1</v>
      </c>
      <c r="C807" s="5">
        <v>44452</v>
      </c>
      <c r="D807" s="1">
        <v>44452</v>
      </c>
      <c r="E807" s="8" t="s">
        <v>38</v>
      </c>
      <c r="F807" t="s">
        <v>272</v>
      </c>
      <c r="G807" t="s">
        <v>17</v>
      </c>
      <c r="H807" t="s">
        <v>18</v>
      </c>
      <c r="I807">
        <v>2015</v>
      </c>
      <c r="K807" s="4">
        <v>205</v>
      </c>
      <c r="L807" s="3" t="s">
        <v>1446</v>
      </c>
      <c r="M807" s="4">
        <v>2021</v>
      </c>
      <c r="N807" s="4">
        <f>Table1[[#This Row],[Column33]]-Table1[[#This Row],[Year Founded]]</f>
        <v>6</v>
      </c>
      <c r="O807" s="3">
        <f t="shared" si="12"/>
        <v>0.20499999999999999</v>
      </c>
      <c r="P807" s="9">
        <f>Table1[[#This Row],[Valuation in billions]]/Table1[[#This Row],[Funding in billion]]</f>
        <v>4.8780487804878048</v>
      </c>
      <c r="Q807" t="s">
        <v>2615</v>
      </c>
      <c r="R807" t="s">
        <v>2616</v>
      </c>
      <c r="S807" t="s">
        <v>1624</v>
      </c>
    </row>
    <row r="808" spans="1:19" x14ac:dyDescent="0.25">
      <c r="A808" t="s">
        <v>1132</v>
      </c>
      <c r="B808" s="4">
        <v>1</v>
      </c>
      <c r="C808" s="5">
        <v>44404</v>
      </c>
      <c r="D808" s="1">
        <v>44404</v>
      </c>
      <c r="E808" s="8" t="s">
        <v>23</v>
      </c>
      <c r="F808" t="s">
        <v>133</v>
      </c>
      <c r="G808" t="s">
        <v>17</v>
      </c>
      <c r="H808" t="s">
        <v>18</v>
      </c>
      <c r="I808">
        <v>2016</v>
      </c>
      <c r="K808" s="4">
        <v>292</v>
      </c>
      <c r="L808" s="3" t="s">
        <v>1446</v>
      </c>
      <c r="M808" s="4">
        <v>2021</v>
      </c>
      <c r="N808" s="4">
        <f>Table1[[#This Row],[Column33]]-Table1[[#This Row],[Year Founded]]</f>
        <v>5</v>
      </c>
      <c r="O808" s="3">
        <f t="shared" si="12"/>
        <v>0.29199999999999998</v>
      </c>
      <c r="P808" s="9">
        <f>Table1[[#This Row],[Valuation in billions]]/Table1[[#This Row],[Funding in billion]]</f>
        <v>3.4246575342465757</v>
      </c>
      <c r="Q808" t="s">
        <v>1504</v>
      </c>
      <c r="R808" t="s">
        <v>1817</v>
      </c>
      <c r="S808" t="s">
        <v>2020</v>
      </c>
    </row>
    <row r="809" spans="1:19" x14ac:dyDescent="0.25">
      <c r="A809" t="s">
        <v>1133</v>
      </c>
      <c r="B809" s="4">
        <v>1</v>
      </c>
      <c r="C809" s="5">
        <v>43815</v>
      </c>
      <c r="D809" s="1">
        <v>43815</v>
      </c>
      <c r="E809" s="8" t="s">
        <v>23</v>
      </c>
      <c r="F809" t="s">
        <v>1134</v>
      </c>
      <c r="G809" t="s">
        <v>12</v>
      </c>
      <c r="H809" t="s">
        <v>13</v>
      </c>
      <c r="I809">
        <v>2014</v>
      </c>
      <c r="K809" s="4">
        <v>396</v>
      </c>
      <c r="L809" s="3" t="s">
        <v>1446</v>
      </c>
      <c r="M809" s="4">
        <v>2019</v>
      </c>
      <c r="N809" s="4">
        <f>Table1[[#This Row],[Column33]]-Table1[[#This Row],[Year Founded]]</f>
        <v>5</v>
      </c>
      <c r="O809" s="3">
        <f t="shared" si="12"/>
        <v>0.39600000000000002</v>
      </c>
      <c r="P809" s="9">
        <f>Table1[[#This Row],[Valuation in billions]]/Table1[[#This Row],[Funding in billion]]</f>
        <v>2.5252525252525251</v>
      </c>
      <c r="Q809" t="s">
        <v>2617</v>
      </c>
      <c r="R809" t="s">
        <v>2618</v>
      </c>
      <c r="S809" t="s">
        <v>2619</v>
      </c>
    </row>
    <row r="810" spans="1:19" x14ac:dyDescent="0.25">
      <c r="A810" t="s">
        <v>1135</v>
      </c>
      <c r="B810" s="4">
        <v>1</v>
      </c>
      <c r="C810" s="5">
        <v>44497</v>
      </c>
      <c r="D810" s="1">
        <v>44497</v>
      </c>
      <c r="E810" s="8" t="s">
        <v>23</v>
      </c>
      <c r="F810" t="s">
        <v>781</v>
      </c>
      <c r="G810" t="s">
        <v>54</v>
      </c>
      <c r="H810" t="s">
        <v>13</v>
      </c>
      <c r="I810">
        <v>2016</v>
      </c>
      <c r="K810" s="4">
        <v>458</v>
      </c>
      <c r="L810" s="3" t="s">
        <v>1446</v>
      </c>
      <c r="M810" s="4">
        <v>2021</v>
      </c>
      <c r="N810" s="4">
        <f>Table1[[#This Row],[Column33]]-Table1[[#This Row],[Year Founded]]</f>
        <v>5</v>
      </c>
      <c r="O810" s="3">
        <f t="shared" si="12"/>
        <v>0.45800000000000002</v>
      </c>
      <c r="P810" s="9">
        <f>Table1[[#This Row],[Valuation in billions]]/Table1[[#This Row],[Funding in billion]]</f>
        <v>2.1834061135371177</v>
      </c>
      <c r="Q810" t="s">
        <v>2620</v>
      </c>
      <c r="R810" t="s">
        <v>2020</v>
      </c>
      <c r="S810" t="s">
        <v>1461</v>
      </c>
    </row>
    <row r="811" spans="1:19" x14ac:dyDescent="0.25">
      <c r="A811" t="s">
        <v>1136</v>
      </c>
      <c r="B811" s="4">
        <v>1</v>
      </c>
      <c r="C811" s="5">
        <v>44454</v>
      </c>
      <c r="D811" s="1">
        <v>44454</v>
      </c>
      <c r="E811" s="8" t="s">
        <v>30</v>
      </c>
      <c r="F811" t="s">
        <v>781</v>
      </c>
      <c r="G811" t="s">
        <v>54</v>
      </c>
      <c r="H811" t="s">
        <v>13</v>
      </c>
      <c r="I811">
        <v>2019</v>
      </c>
      <c r="K811" s="4">
        <v>193</v>
      </c>
      <c r="L811" s="3" t="s">
        <v>1446</v>
      </c>
      <c r="M811" s="4">
        <v>2021</v>
      </c>
      <c r="N811" s="4">
        <f>Table1[[#This Row],[Column33]]-Table1[[#This Row],[Year Founded]]</f>
        <v>2</v>
      </c>
      <c r="O811" s="3">
        <f t="shared" si="12"/>
        <v>0.193</v>
      </c>
      <c r="P811" s="9">
        <f>Table1[[#This Row],[Valuation in billions]]/Table1[[#This Row],[Funding in billion]]</f>
        <v>5.1813471502590671</v>
      </c>
      <c r="Q811" t="s">
        <v>1604</v>
      </c>
      <c r="R811" t="s">
        <v>2621</v>
      </c>
      <c r="S811" t="s">
        <v>1483</v>
      </c>
    </row>
    <row r="812" spans="1:19" x14ac:dyDescent="0.25">
      <c r="A812" t="s">
        <v>1137</v>
      </c>
      <c r="B812" s="4">
        <v>1</v>
      </c>
      <c r="C812" s="5">
        <v>44614</v>
      </c>
      <c r="D812" s="1">
        <v>44614</v>
      </c>
      <c r="E812" s="8" t="s">
        <v>135</v>
      </c>
      <c r="F812" t="s">
        <v>73</v>
      </c>
      <c r="G812" t="s">
        <v>17</v>
      </c>
      <c r="H812" t="s">
        <v>18</v>
      </c>
      <c r="I812">
        <v>2019</v>
      </c>
      <c r="K812" s="4">
        <v>205</v>
      </c>
      <c r="L812" s="3" t="s">
        <v>1446</v>
      </c>
      <c r="M812" s="4">
        <v>2022</v>
      </c>
      <c r="N812" s="4">
        <f>Table1[[#This Row],[Column33]]-Table1[[#This Row],[Year Founded]]</f>
        <v>3</v>
      </c>
      <c r="O812" s="3">
        <f t="shared" si="12"/>
        <v>0.20499999999999999</v>
      </c>
      <c r="P812" s="9">
        <f>Table1[[#This Row],[Valuation in billions]]/Table1[[#This Row],[Funding in billion]]</f>
        <v>4.8780487804878048</v>
      </c>
      <c r="Q812" t="s">
        <v>1507</v>
      </c>
      <c r="R812" t="s">
        <v>2542</v>
      </c>
      <c r="S812" t="s">
        <v>2622</v>
      </c>
    </row>
    <row r="813" spans="1:19" x14ac:dyDescent="0.25">
      <c r="A813" t="s">
        <v>1138</v>
      </c>
      <c r="B813" s="4">
        <v>1</v>
      </c>
      <c r="C813" s="5">
        <v>44454</v>
      </c>
      <c r="D813" s="1">
        <v>44454</v>
      </c>
      <c r="E813" s="8" t="s">
        <v>20</v>
      </c>
      <c r="F813" t="s">
        <v>298</v>
      </c>
      <c r="G813" t="s">
        <v>298</v>
      </c>
      <c r="H813" t="s">
        <v>13</v>
      </c>
      <c r="I813">
        <v>2012</v>
      </c>
      <c r="K813" s="4">
        <v>288</v>
      </c>
      <c r="L813" s="3" t="s">
        <v>1446</v>
      </c>
      <c r="M813" s="4">
        <v>2021</v>
      </c>
      <c r="N813" s="4">
        <f>Table1[[#This Row],[Column33]]-Table1[[#This Row],[Year Founded]]</f>
        <v>9</v>
      </c>
      <c r="O813" s="3">
        <f t="shared" si="12"/>
        <v>0.28799999999999998</v>
      </c>
      <c r="P813" s="9">
        <f>Table1[[#This Row],[Valuation in billions]]/Table1[[#This Row],[Funding in billion]]</f>
        <v>3.4722222222222223</v>
      </c>
      <c r="Q813" t="s">
        <v>2623</v>
      </c>
      <c r="R813" t="s">
        <v>2624</v>
      </c>
      <c r="S813" t="s">
        <v>2625</v>
      </c>
    </row>
    <row r="814" spans="1:19" x14ac:dyDescent="0.25">
      <c r="A814" t="s">
        <v>1139</v>
      </c>
      <c r="B814" s="4">
        <v>1</v>
      </c>
      <c r="C814" s="5">
        <v>44651</v>
      </c>
      <c r="D814" s="1">
        <v>44651</v>
      </c>
      <c r="E814" s="8" t="s">
        <v>15</v>
      </c>
      <c r="F814" t="s">
        <v>298</v>
      </c>
      <c r="G814" t="s">
        <v>17</v>
      </c>
      <c r="H814" t="s">
        <v>18</v>
      </c>
      <c r="I814">
        <v>2019</v>
      </c>
      <c r="K814" s="4">
        <v>140</v>
      </c>
      <c r="L814" s="3" t="s">
        <v>1446</v>
      </c>
      <c r="M814" s="4">
        <v>2022</v>
      </c>
      <c r="N814" s="4">
        <f>Table1[[#This Row],[Column33]]-Table1[[#This Row],[Year Founded]]</f>
        <v>3</v>
      </c>
      <c r="O814" s="3">
        <f t="shared" si="12"/>
        <v>0.14000000000000001</v>
      </c>
      <c r="P814" s="9">
        <f>Table1[[#This Row],[Valuation in billions]]/Table1[[#This Row],[Funding in billion]]</f>
        <v>7.1428571428571423</v>
      </c>
      <c r="Q814" t="s">
        <v>1514</v>
      </c>
      <c r="R814" t="s">
        <v>2626</v>
      </c>
      <c r="S814" t="s">
        <v>2145</v>
      </c>
    </row>
    <row r="815" spans="1:19" x14ac:dyDescent="0.25">
      <c r="A815" t="s">
        <v>1140</v>
      </c>
      <c r="B815" s="4">
        <v>1</v>
      </c>
      <c r="C815" s="5">
        <v>44418</v>
      </c>
      <c r="D815" s="1">
        <v>44418</v>
      </c>
      <c r="E815" s="8" t="s">
        <v>23</v>
      </c>
      <c r="F815" t="s">
        <v>298</v>
      </c>
      <c r="G815" t="s">
        <v>54</v>
      </c>
      <c r="H815" t="s">
        <v>13</v>
      </c>
      <c r="I815">
        <v>2017</v>
      </c>
      <c r="K815" s="4">
        <v>109</v>
      </c>
      <c r="L815" s="3" t="s">
        <v>1446</v>
      </c>
      <c r="M815" s="4">
        <v>2021</v>
      </c>
      <c r="N815" s="4">
        <f>Table1[[#This Row],[Column33]]-Table1[[#This Row],[Year Founded]]</f>
        <v>4</v>
      </c>
      <c r="O815" s="3">
        <f t="shared" si="12"/>
        <v>0.109</v>
      </c>
      <c r="P815" s="9">
        <f>Table1[[#This Row],[Valuation in billions]]/Table1[[#This Row],[Funding in billion]]</f>
        <v>9.1743119266055047</v>
      </c>
      <c r="Q815" t="s">
        <v>2627</v>
      </c>
      <c r="R815" t="s">
        <v>1647</v>
      </c>
      <c r="S815" t="s">
        <v>2007</v>
      </c>
    </row>
    <row r="816" spans="1:19" x14ac:dyDescent="0.25">
      <c r="A816" t="s">
        <v>1141</v>
      </c>
      <c r="B816" s="4">
        <v>1</v>
      </c>
      <c r="C816" s="5">
        <v>44516</v>
      </c>
      <c r="D816" s="1">
        <v>44516</v>
      </c>
      <c r="E816" s="8" t="s">
        <v>20</v>
      </c>
      <c r="F816" t="s">
        <v>73</v>
      </c>
      <c r="G816" t="s">
        <v>17</v>
      </c>
      <c r="H816" t="s">
        <v>18</v>
      </c>
      <c r="I816">
        <v>2014</v>
      </c>
      <c r="K816" s="4">
        <v>120</v>
      </c>
      <c r="L816" s="3" t="s">
        <v>1446</v>
      </c>
      <c r="M816" s="4">
        <v>2021</v>
      </c>
      <c r="N816" s="4">
        <f>Table1[[#This Row],[Column33]]-Table1[[#This Row],[Year Founded]]</f>
        <v>7</v>
      </c>
      <c r="O816" s="3">
        <f t="shared" si="12"/>
        <v>0.12</v>
      </c>
      <c r="P816" s="9">
        <f>Table1[[#This Row],[Valuation in billions]]/Table1[[#This Row],[Funding in billion]]</f>
        <v>8.3333333333333339</v>
      </c>
      <c r="Q816" t="s">
        <v>2628</v>
      </c>
      <c r="R816" t="s">
        <v>1555</v>
      </c>
      <c r="S816" t="s">
        <v>2629</v>
      </c>
    </row>
    <row r="817" spans="1:19" x14ac:dyDescent="0.25">
      <c r="A817" t="s">
        <v>1142</v>
      </c>
      <c r="B817" s="4">
        <v>1</v>
      </c>
      <c r="C817" s="5">
        <v>44487</v>
      </c>
      <c r="D817" s="1">
        <v>44487</v>
      </c>
      <c r="E817" s="8" t="s">
        <v>30</v>
      </c>
      <c r="F817" t="s">
        <v>140</v>
      </c>
      <c r="G817" t="s">
        <v>103</v>
      </c>
      <c r="H817" t="s">
        <v>28</v>
      </c>
      <c r="I817">
        <v>2017</v>
      </c>
      <c r="K817" s="4">
        <v>304</v>
      </c>
      <c r="L817" s="3" t="s">
        <v>1446</v>
      </c>
      <c r="M817" s="4">
        <v>2021</v>
      </c>
      <c r="N817" s="4">
        <f>Table1[[#This Row],[Column33]]-Table1[[#This Row],[Year Founded]]</f>
        <v>4</v>
      </c>
      <c r="O817" s="3">
        <f t="shared" si="12"/>
        <v>0.30399999999999999</v>
      </c>
      <c r="P817" s="9">
        <f>Table1[[#This Row],[Valuation in billions]]/Table1[[#This Row],[Funding in billion]]</f>
        <v>3.2894736842105265</v>
      </c>
      <c r="Q817" t="s">
        <v>2630</v>
      </c>
      <c r="R817" t="s">
        <v>1451</v>
      </c>
      <c r="S817" t="s">
        <v>1916</v>
      </c>
    </row>
    <row r="818" spans="1:19" x14ac:dyDescent="0.25">
      <c r="A818" t="s">
        <v>1143</v>
      </c>
      <c r="B818" s="4">
        <v>1</v>
      </c>
      <c r="C818" s="5">
        <v>44614</v>
      </c>
      <c r="D818" s="1">
        <v>44614</v>
      </c>
      <c r="E818" s="8" t="s">
        <v>135</v>
      </c>
      <c r="F818" t="s">
        <v>1144</v>
      </c>
      <c r="G818" t="s">
        <v>154</v>
      </c>
      <c r="H818" t="s">
        <v>18</v>
      </c>
      <c r="I818">
        <v>2001</v>
      </c>
      <c r="K818" s="4">
        <v>186</v>
      </c>
      <c r="L818" s="3" t="s">
        <v>1446</v>
      </c>
      <c r="M818" s="4">
        <v>2022</v>
      </c>
      <c r="N818" s="4">
        <f>Table1[[#This Row],[Column33]]-Table1[[#This Row],[Year Founded]]</f>
        <v>21</v>
      </c>
      <c r="O818" s="3">
        <f t="shared" si="12"/>
        <v>0.186</v>
      </c>
      <c r="P818" s="9">
        <f>Table1[[#This Row],[Valuation in billions]]/Table1[[#This Row],[Funding in billion]]</f>
        <v>5.376344086021505</v>
      </c>
      <c r="Q818" t="s">
        <v>2631</v>
      </c>
      <c r="R818" t="s">
        <v>2632</v>
      </c>
      <c r="S818" t="s">
        <v>2633</v>
      </c>
    </row>
    <row r="819" spans="1:19" x14ac:dyDescent="0.25">
      <c r="A819" t="s">
        <v>1145</v>
      </c>
      <c r="B819" s="4">
        <v>1</v>
      </c>
      <c r="C819" s="5">
        <v>44320</v>
      </c>
      <c r="D819" s="1">
        <v>44320</v>
      </c>
      <c r="E819" s="8" t="s">
        <v>15</v>
      </c>
      <c r="F819" t="s">
        <v>1146</v>
      </c>
      <c r="G819" t="s">
        <v>17</v>
      </c>
      <c r="H819" t="s">
        <v>18</v>
      </c>
      <c r="I819">
        <v>2014</v>
      </c>
      <c r="K819" s="4">
        <v>172</v>
      </c>
      <c r="L819" s="3" t="s">
        <v>1446</v>
      </c>
      <c r="M819" s="4">
        <v>2021</v>
      </c>
      <c r="N819" s="4">
        <f>Table1[[#This Row],[Column33]]-Table1[[#This Row],[Year Founded]]</f>
        <v>7</v>
      </c>
      <c r="O819" s="3">
        <f t="shared" si="12"/>
        <v>0.17199999999999999</v>
      </c>
      <c r="P819" s="9">
        <f>Table1[[#This Row],[Valuation in billions]]/Table1[[#This Row],[Funding in billion]]</f>
        <v>5.8139534883720936</v>
      </c>
      <c r="Q819" t="s">
        <v>2634</v>
      </c>
      <c r="R819" t="s">
        <v>2635</v>
      </c>
      <c r="S819" t="s">
        <v>2636</v>
      </c>
    </row>
    <row r="820" spans="1:19" x14ac:dyDescent="0.25">
      <c r="A820" t="s">
        <v>1147</v>
      </c>
      <c r="B820" s="4">
        <v>1</v>
      </c>
      <c r="C820" s="5">
        <v>44530</v>
      </c>
      <c r="D820" s="1">
        <v>44530</v>
      </c>
      <c r="E820" s="8" t="s">
        <v>23</v>
      </c>
      <c r="F820" t="s">
        <v>24</v>
      </c>
      <c r="G820" t="s">
        <v>17</v>
      </c>
      <c r="H820" t="s">
        <v>18</v>
      </c>
      <c r="I820">
        <v>2013</v>
      </c>
      <c r="K820" s="4">
        <v>404</v>
      </c>
      <c r="L820" s="3" t="s">
        <v>1446</v>
      </c>
      <c r="M820" s="4">
        <v>2021</v>
      </c>
      <c r="N820" s="4">
        <f>Table1[[#This Row],[Column33]]-Table1[[#This Row],[Year Founded]]</f>
        <v>8</v>
      </c>
      <c r="O820" s="3">
        <f t="shared" si="12"/>
        <v>0.40400000000000003</v>
      </c>
      <c r="P820" s="9">
        <f>Table1[[#This Row],[Valuation in billions]]/Table1[[#This Row],[Funding in billion]]</f>
        <v>2.4752475247524752</v>
      </c>
      <c r="Q820" t="s">
        <v>403</v>
      </c>
      <c r="R820" t="s">
        <v>1496</v>
      </c>
      <c r="S820" t="s">
        <v>2512</v>
      </c>
    </row>
    <row r="821" spans="1:19" x14ac:dyDescent="0.25">
      <c r="A821" t="s">
        <v>1148</v>
      </c>
      <c r="B821" s="4">
        <v>1</v>
      </c>
      <c r="C821" s="5">
        <v>44369</v>
      </c>
      <c r="D821" s="1">
        <v>44369</v>
      </c>
      <c r="E821" s="8" t="s">
        <v>30</v>
      </c>
      <c r="F821" t="s">
        <v>164</v>
      </c>
      <c r="G821" t="s">
        <v>17</v>
      </c>
      <c r="H821" t="s">
        <v>18</v>
      </c>
      <c r="I821">
        <v>2012</v>
      </c>
      <c r="K821" s="4">
        <v>258</v>
      </c>
      <c r="L821" s="3" t="s">
        <v>1446</v>
      </c>
      <c r="M821" s="4">
        <v>2021</v>
      </c>
      <c r="N821" s="4">
        <f>Table1[[#This Row],[Column33]]-Table1[[#This Row],[Year Founded]]</f>
        <v>9</v>
      </c>
      <c r="O821" s="3">
        <f t="shared" si="12"/>
        <v>0.25800000000000001</v>
      </c>
      <c r="P821" s="9">
        <f>Table1[[#This Row],[Valuation in billions]]/Table1[[#This Row],[Funding in billion]]</f>
        <v>3.8759689922480618</v>
      </c>
      <c r="Q821" t="s">
        <v>2637</v>
      </c>
      <c r="R821" t="s">
        <v>1586</v>
      </c>
      <c r="S821" t="s">
        <v>2638</v>
      </c>
    </row>
    <row r="822" spans="1:19" x14ac:dyDescent="0.25">
      <c r="A822" t="s">
        <v>1149</v>
      </c>
      <c r="B822" s="4">
        <v>1</v>
      </c>
      <c r="C822" s="5">
        <v>44510</v>
      </c>
      <c r="D822" s="1">
        <v>44510</v>
      </c>
      <c r="E822" s="8" t="s">
        <v>87</v>
      </c>
      <c r="F822" t="s">
        <v>59</v>
      </c>
      <c r="G822" t="s">
        <v>12</v>
      </c>
      <c r="H822" t="s">
        <v>13</v>
      </c>
      <c r="I822">
        <v>2013</v>
      </c>
      <c r="K822" s="4">
        <v>325</v>
      </c>
      <c r="L822" s="3" t="s">
        <v>1446</v>
      </c>
      <c r="M822" s="4">
        <v>2021</v>
      </c>
      <c r="N822" s="4">
        <f>Table1[[#This Row],[Column33]]-Table1[[#This Row],[Year Founded]]</f>
        <v>8</v>
      </c>
      <c r="O822" s="3">
        <f t="shared" si="12"/>
        <v>0.32500000000000001</v>
      </c>
      <c r="P822" s="9">
        <f>Table1[[#This Row],[Valuation in billions]]/Table1[[#This Row],[Funding in billion]]</f>
        <v>3.0769230769230766</v>
      </c>
      <c r="Q822" t="s">
        <v>2639</v>
      </c>
      <c r="R822" t="s">
        <v>2640</v>
      </c>
      <c r="S822" t="s">
        <v>2474</v>
      </c>
    </row>
    <row r="823" spans="1:19" x14ac:dyDescent="0.25">
      <c r="A823" t="s">
        <v>1150</v>
      </c>
      <c r="B823" s="4">
        <v>1</v>
      </c>
      <c r="C823" s="5">
        <v>43601</v>
      </c>
      <c r="D823" s="1">
        <v>43601</v>
      </c>
      <c r="E823" s="8" t="s">
        <v>107</v>
      </c>
      <c r="F823" t="s">
        <v>140</v>
      </c>
      <c r="G823" t="s">
        <v>103</v>
      </c>
      <c r="H823" t="s">
        <v>28</v>
      </c>
      <c r="I823">
        <v>2009</v>
      </c>
      <c r="K823" s="4">
        <v>656</v>
      </c>
      <c r="L823" s="3" t="s">
        <v>1446</v>
      </c>
      <c r="M823" s="4">
        <v>2019</v>
      </c>
      <c r="N823" s="4">
        <f>Table1[[#This Row],[Column33]]-Table1[[#This Row],[Year Founded]]</f>
        <v>10</v>
      </c>
      <c r="O823" s="3">
        <f t="shared" si="12"/>
        <v>0.65600000000000003</v>
      </c>
      <c r="P823" s="9">
        <f>Table1[[#This Row],[Valuation in billions]]/Table1[[#This Row],[Funding in billion]]</f>
        <v>1.524390243902439</v>
      </c>
      <c r="Q823" t="s">
        <v>2078</v>
      </c>
      <c r="R823" t="s">
        <v>2641</v>
      </c>
      <c r="S823" t="s">
        <v>2642</v>
      </c>
    </row>
    <row r="824" spans="1:19" x14ac:dyDescent="0.25">
      <c r="A824" t="s">
        <v>1151</v>
      </c>
      <c r="B824" s="4">
        <v>1</v>
      </c>
      <c r="C824" s="5">
        <v>44558</v>
      </c>
      <c r="D824" s="1">
        <v>44558</v>
      </c>
      <c r="E824" s="8" t="s">
        <v>20</v>
      </c>
      <c r="F824" t="s">
        <v>498</v>
      </c>
      <c r="G824" t="s">
        <v>54</v>
      </c>
      <c r="H824" t="s">
        <v>13</v>
      </c>
      <c r="I824">
        <v>2021</v>
      </c>
      <c r="K824" s="4">
        <v>185</v>
      </c>
      <c r="L824" s="3" t="s">
        <v>1446</v>
      </c>
      <c r="M824" s="4">
        <v>2021</v>
      </c>
      <c r="N824" s="4">
        <f>Table1[[#This Row],[Column33]]-Table1[[#This Row],[Year Founded]]</f>
        <v>0</v>
      </c>
      <c r="O824" s="3">
        <f t="shared" si="12"/>
        <v>0.185</v>
      </c>
      <c r="P824" s="9">
        <f>Table1[[#This Row],[Valuation in billions]]/Table1[[#This Row],[Funding in billion]]</f>
        <v>5.4054054054054053</v>
      </c>
      <c r="Q824" t="s">
        <v>1757</v>
      </c>
      <c r="R824" t="s">
        <v>1587</v>
      </c>
      <c r="S824" t="s">
        <v>2594</v>
      </c>
    </row>
    <row r="825" spans="1:19" x14ac:dyDescent="0.25">
      <c r="A825" t="s">
        <v>1152</v>
      </c>
      <c r="B825" s="4">
        <v>1</v>
      </c>
      <c r="C825" s="5">
        <v>43606</v>
      </c>
      <c r="D825" s="1">
        <v>43606</v>
      </c>
      <c r="E825" s="8" t="s">
        <v>23</v>
      </c>
      <c r="F825" t="s">
        <v>170</v>
      </c>
      <c r="G825" t="s">
        <v>17</v>
      </c>
      <c r="H825" t="s">
        <v>18</v>
      </c>
      <c r="I825">
        <v>2000</v>
      </c>
      <c r="K825" s="4">
        <v>134</v>
      </c>
      <c r="L825" s="3" t="s">
        <v>1446</v>
      </c>
      <c r="M825" s="4">
        <v>2019</v>
      </c>
      <c r="N825" s="4">
        <f>Table1[[#This Row],[Column33]]-Table1[[#This Row],[Year Founded]]</f>
        <v>19</v>
      </c>
      <c r="O825" s="3">
        <f t="shared" si="12"/>
        <v>0.13400000000000001</v>
      </c>
      <c r="P825" s="9">
        <f>Table1[[#This Row],[Valuation in billions]]/Table1[[#This Row],[Funding in billion]]</f>
        <v>7.4626865671641784</v>
      </c>
      <c r="Q825" t="s">
        <v>2643</v>
      </c>
      <c r="R825" t="s">
        <v>1605</v>
      </c>
      <c r="S825" t="s">
        <v>1474</v>
      </c>
    </row>
    <row r="826" spans="1:19" x14ac:dyDescent="0.25">
      <c r="A826" t="s">
        <v>1153</v>
      </c>
      <c r="B826" s="4">
        <v>1</v>
      </c>
      <c r="C826" s="5">
        <v>42474</v>
      </c>
      <c r="D826" s="1">
        <v>42474</v>
      </c>
      <c r="E826" s="8" t="s">
        <v>20</v>
      </c>
      <c r="F826" t="s">
        <v>957</v>
      </c>
      <c r="G826" t="s">
        <v>12</v>
      </c>
      <c r="H826" t="s">
        <v>13</v>
      </c>
      <c r="I826">
        <v>2012</v>
      </c>
      <c r="K826" s="4">
        <v>136</v>
      </c>
      <c r="L826" s="3" t="s">
        <v>1446</v>
      </c>
      <c r="M826" s="4">
        <v>2016</v>
      </c>
      <c r="N826" s="4">
        <f>Table1[[#This Row],[Column33]]-Table1[[#This Row],[Year Founded]]</f>
        <v>4</v>
      </c>
      <c r="O826" s="3">
        <f t="shared" si="12"/>
        <v>0.13600000000000001</v>
      </c>
      <c r="P826" s="9">
        <f>Table1[[#This Row],[Valuation in billions]]/Table1[[#This Row],[Funding in billion]]</f>
        <v>7.3529411764705879</v>
      </c>
      <c r="Q826" t="s">
        <v>2314</v>
      </c>
      <c r="R826" t="s">
        <v>2644</v>
      </c>
      <c r="S826" t="s">
        <v>2645</v>
      </c>
    </row>
    <row r="827" spans="1:19" x14ac:dyDescent="0.25">
      <c r="A827" t="s">
        <v>1154</v>
      </c>
      <c r="B827" s="4">
        <v>1</v>
      </c>
      <c r="C827" s="5">
        <v>44482</v>
      </c>
      <c r="D827" s="1">
        <v>44482</v>
      </c>
      <c r="E827" s="8" t="s">
        <v>30</v>
      </c>
      <c r="F827" t="s">
        <v>319</v>
      </c>
      <c r="G827" t="s">
        <v>17</v>
      </c>
      <c r="H827" t="s">
        <v>18</v>
      </c>
      <c r="I827">
        <v>2014</v>
      </c>
      <c r="K827" s="4">
        <v>169</v>
      </c>
      <c r="L827" s="3" t="s">
        <v>1446</v>
      </c>
      <c r="M827" s="4">
        <v>2021</v>
      </c>
      <c r="N827" s="4">
        <f>Table1[[#This Row],[Column33]]-Table1[[#This Row],[Year Founded]]</f>
        <v>7</v>
      </c>
      <c r="O827" s="3">
        <f t="shared" si="12"/>
        <v>0.16900000000000001</v>
      </c>
      <c r="P827" s="9">
        <f>Table1[[#This Row],[Valuation in billions]]/Table1[[#This Row],[Funding in billion]]</f>
        <v>5.9171597633136095</v>
      </c>
      <c r="Q827" t="s">
        <v>2251</v>
      </c>
      <c r="R827" t="s">
        <v>1542</v>
      </c>
      <c r="S827" t="s">
        <v>1605</v>
      </c>
    </row>
    <row r="828" spans="1:19" x14ac:dyDescent="0.25">
      <c r="A828" t="s">
        <v>1155</v>
      </c>
      <c r="B828" s="4">
        <v>1</v>
      </c>
      <c r="C828" s="5">
        <v>44574</v>
      </c>
      <c r="D828" s="1">
        <v>44574</v>
      </c>
      <c r="E828" s="8" t="s">
        <v>53</v>
      </c>
      <c r="F828" t="s">
        <v>1156</v>
      </c>
      <c r="G828" t="s">
        <v>54</v>
      </c>
      <c r="H828" t="s">
        <v>13</v>
      </c>
      <c r="I828">
        <v>2012</v>
      </c>
      <c r="K828" s="4">
        <v>166</v>
      </c>
      <c r="L828" s="3" t="s">
        <v>1446</v>
      </c>
      <c r="M828" s="4">
        <v>2022</v>
      </c>
      <c r="N828" s="4">
        <f>Table1[[#This Row],[Column33]]-Table1[[#This Row],[Year Founded]]</f>
        <v>10</v>
      </c>
      <c r="O828" s="3">
        <f t="shared" si="12"/>
        <v>0.16600000000000001</v>
      </c>
      <c r="P828" s="9">
        <f>Table1[[#This Row],[Valuation in billions]]/Table1[[#This Row],[Funding in billion]]</f>
        <v>6.0240963855421681</v>
      </c>
      <c r="Q828" t="s">
        <v>2646</v>
      </c>
      <c r="R828" t="s">
        <v>2538</v>
      </c>
      <c r="S828" t="s">
        <v>2647</v>
      </c>
    </row>
    <row r="829" spans="1:19" x14ac:dyDescent="0.25">
      <c r="A829" t="s">
        <v>1157</v>
      </c>
      <c r="B829" s="4">
        <v>1</v>
      </c>
      <c r="C829" s="5">
        <v>44235</v>
      </c>
      <c r="D829" s="1">
        <v>44235</v>
      </c>
      <c r="E829" s="8" t="s">
        <v>43</v>
      </c>
      <c r="F829" t="s">
        <v>1158</v>
      </c>
      <c r="G829" t="s">
        <v>421</v>
      </c>
      <c r="H829" t="s">
        <v>28</v>
      </c>
      <c r="I829">
        <v>2004</v>
      </c>
      <c r="K829" s="4">
        <v>346</v>
      </c>
      <c r="L829" s="3" t="s">
        <v>1446</v>
      </c>
      <c r="M829" s="4">
        <v>2021</v>
      </c>
      <c r="N829" s="4">
        <f>Table1[[#This Row],[Column33]]-Table1[[#This Row],[Year Founded]]</f>
        <v>17</v>
      </c>
      <c r="O829" s="3">
        <f t="shared" si="12"/>
        <v>0.34599999999999997</v>
      </c>
      <c r="P829" s="9">
        <f>Table1[[#This Row],[Valuation in billions]]/Table1[[#This Row],[Funding in billion]]</f>
        <v>2.8901734104046244</v>
      </c>
      <c r="Q829" t="s">
        <v>2648</v>
      </c>
      <c r="R829" t="s">
        <v>2649</v>
      </c>
      <c r="S829" t="s">
        <v>2641</v>
      </c>
    </row>
    <row r="830" spans="1:19" x14ac:dyDescent="0.25">
      <c r="A830" t="s">
        <v>1159</v>
      </c>
      <c r="B830" s="4">
        <v>1</v>
      </c>
      <c r="C830" s="5">
        <v>44419</v>
      </c>
      <c r="D830" s="1">
        <v>44419</v>
      </c>
      <c r="E830" s="8" t="s">
        <v>30</v>
      </c>
      <c r="F830" t="s">
        <v>24</v>
      </c>
      <c r="G830" t="s">
        <v>17</v>
      </c>
      <c r="H830" t="s">
        <v>18</v>
      </c>
      <c r="I830">
        <v>2017</v>
      </c>
      <c r="K830" s="4">
        <v>200</v>
      </c>
      <c r="L830" s="3" t="s">
        <v>1446</v>
      </c>
      <c r="M830" s="4">
        <v>2021</v>
      </c>
      <c r="N830" s="4">
        <f>Table1[[#This Row],[Column33]]-Table1[[#This Row],[Year Founded]]</f>
        <v>4</v>
      </c>
      <c r="O830" s="3">
        <f t="shared" si="12"/>
        <v>0.2</v>
      </c>
      <c r="P830" s="9">
        <f>Table1[[#This Row],[Valuation in billions]]/Table1[[#This Row],[Funding in billion]]</f>
        <v>5</v>
      </c>
      <c r="Q830" t="s">
        <v>1487</v>
      </c>
      <c r="R830" t="s">
        <v>1555</v>
      </c>
      <c r="S830" t="s">
        <v>1560</v>
      </c>
    </row>
    <row r="831" spans="1:19" x14ac:dyDescent="0.25">
      <c r="A831" t="s">
        <v>1160</v>
      </c>
      <c r="B831" s="4">
        <v>1</v>
      </c>
      <c r="C831" s="5">
        <v>44147</v>
      </c>
      <c r="D831" s="1">
        <v>44147</v>
      </c>
      <c r="E831" s="8" t="s">
        <v>20</v>
      </c>
      <c r="F831" t="s">
        <v>1161</v>
      </c>
      <c r="G831" t="s">
        <v>17</v>
      </c>
      <c r="H831" t="s">
        <v>18</v>
      </c>
      <c r="I831">
        <v>2010</v>
      </c>
      <c r="K831" s="4">
        <v>433</v>
      </c>
      <c r="L831" s="3" t="s">
        <v>1446</v>
      </c>
      <c r="M831" s="4">
        <v>2020</v>
      </c>
      <c r="N831" s="4">
        <f>Table1[[#This Row],[Column33]]-Table1[[#This Row],[Year Founded]]</f>
        <v>10</v>
      </c>
      <c r="O831" s="3">
        <f t="shared" si="12"/>
        <v>0.433</v>
      </c>
      <c r="P831" s="9">
        <f>Table1[[#This Row],[Valuation in billions]]/Table1[[#This Row],[Funding in billion]]</f>
        <v>2.3094688221709005</v>
      </c>
      <c r="Q831" t="s">
        <v>1162</v>
      </c>
    </row>
    <row r="832" spans="1:19" x14ac:dyDescent="0.25">
      <c r="A832" t="s">
        <v>1163</v>
      </c>
      <c r="B832" s="4">
        <v>1</v>
      </c>
      <c r="C832" s="5">
        <v>44285</v>
      </c>
      <c r="D832" s="1">
        <v>44285</v>
      </c>
      <c r="E832" s="8" t="s">
        <v>70</v>
      </c>
      <c r="F832" t="s">
        <v>73</v>
      </c>
      <c r="G832" t="s">
        <v>17</v>
      </c>
      <c r="H832" t="s">
        <v>18</v>
      </c>
      <c r="I832">
        <v>2017</v>
      </c>
      <c r="K832" s="4">
        <v>130</v>
      </c>
      <c r="L832" s="3" t="s">
        <v>1446</v>
      </c>
      <c r="M832" s="4">
        <v>2021</v>
      </c>
      <c r="N832" s="4">
        <f>Table1[[#This Row],[Column33]]-Table1[[#This Row],[Year Founded]]</f>
        <v>4</v>
      </c>
      <c r="O832" s="3">
        <f t="shared" si="12"/>
        <v>0.13</v>
      </c>
      <c r="P832" s="9">
        <f>Table1[[#This Row],[Valuation in billions]]/Table1[[#This Row],[Funding in billion]]</f>
        <v>7.6923076923076916</v>
      </c>
      <c r="Q832" t="s">
        <v>1665</v>
      </c>
      <c r="R832" t="s">
        <v>1817</v>
      </c>
      <c r="S832" t="s">
        <v>1605</v>
      </c>
    </row>
    <row r="833" spans="1:19" x14ac:dyDescent="0.25">
      <c r="A833" t="s">
        <v>1164</v>
      </c>
      <c r="B833" s="4">
        <v>1</v>
      </c>
      <c r="C833" s="5">
        <v>44210</v>
      </c>
      <c r="D833" s="1">
        <v>44210</v>
      </c>
      <c r="E833" s="8" t="s">
        <v>38</v>
      </c>
      <c r="F833" t="s">
        <v>140</v>
      </c>
      <c r="G833" t="s">
        <v>103</v>
      </c>
      <c r="H833" t="s">
        <v>28</v>
      </c>
      <c r="I833">
        <v>2015</v>
      </c>
      <c r="K833" s="4">
        <v>340</v>
      </c>
      <c r="L833" s="3" t="s">
        <v>1446</v>
      </c>
      <c r="M833" s="4">
        <v>2021</v>
      </c>
      <c r="N833" s="4">
        <f>Table1[[#This Row],[Column33]]-Table1[[#This Row],[Year Founded]]</f>
        <v>6</v>
      </c>
      <c r="O833" s="3">
        <f t="shared" si="12"/>
        <v>0.34</v>
      </c>
      <c r="P833" s="9">
        <f>Table1[[#This Row],[Valuation in billions]]/Table1[[#This Row],[Funding in billion]]</f>
        <v>2.9411764705882351</v>
      </c>
      <c r="Q833" t="s">
        <v>2650</v>
      </c>
      <c r="R833" t="s">
        <v>1506</v>
      </c>
    </row>
    <row r="834" spans="1:19" x14ac:dyDescent="0.25">
      <c r="A834" t="s">
        <v>1165</v>
      </c>
      <c r="B834" s="4">
        <v>1</v>
      </c>
      <c r="C834" s="5">
        <v>43839</v>
      </c>
      <c r="D834" s="1">
        <v>43839</v>
      </c>
      <c r="E834" s="8" t="s">
        <v>43</v>
      </c>
      <c r="F834" t="s">
        <v>73</v>
      </c>
      <c r="G834" t="s">
        <v>17</v>
      </c>
      <c r="H834" t="s">
        <v>18</v>
      </c>
      <c r="I834">
        <v>2004</v>
      </c>
      <c r="K834" s="4">
        <v>274</v>
      </c>
      <c r="L834" s="3" t="s">
        <v>1446</v>
      </c>
      <c r="M834" s="4">
        <v>2020</v>
      </c>
      <c r="N834" s="4">
        <f>Table1[[#This Row],[Column33]]-Table1[[#This Row],[Year Founded]]</f>
        <v>16</v>
      </c>
      <c r="O834" s="3">
        <f t="shared" si="12"/>
        <v>0.27400000000000002</v>
      </c>
      <c r="P834" s="9">
        <f>Table1[[#This Row],[Valuation in billions]]/Table1[[#This Row],[Funding in billion]]</f>
        <v>3.6496350364963499</v>
      </c>
      <c r="Q834" t="s">
        <v>2651</v>
      </c>
      <c r="R834" t="s">
        <v>2652</v>
      </c>
      <c r="S834" t="s">
        <v>1470</v>
      </c>
    </row>
    <row r="835" spans="1:19" x14ac:dyDescent="0.25">
      <c r="A835" t="s">
        <v>1166</v>
      </c>
      <c r="B835" s="4">
        <v>1</v>
      </c>
      <c r="C835" s="5">
        <v>44635</v>
      </c>
      <c r="D835" s="1">
        <v>44635</v>
      </c>
      <c r="E835" s="8" t="s">
        <v>30</v>
      </c>
      <c r="F835" t="s">
        <v>1167</v>
      </c>
      <c r="G835" t="s">
        <v>103</v>
      </c>
      <c r="H835" t="s">
        <v>28</v>
      </c>
      <c r="I835">
        <v>2014</v>
      </c>
      <c r="K835" s="4">
        <v>307</v>
      </c>
      <c r="L835" s="3" t="s">
        <v>1446</v>
      </c>
      <c r="M835" s="4">
        <v>2022</v>
      </c>
      <c r="N835" s="4">
        <f>Table1[[#This Row],[Column33]]-Table1[[#This Row],[Year Founded]]</f>
        <v>8</v>
      </c>
      <c r="O835" s="3">
        <f t="shared" ref="O835:O898" si="13">IF(L835="B",K835,K835/1000)</f>
        <v>0.307</v>
      </c>
      <c r="P835" s="9">
        <f>Table1[[#This Row],[Valuation in billions]]/Table1[[#This Row],[Funding in billion]]</f>
        <v>3.2573289902280131</v>
      </c>
      <c r="Q835" t="s">
        <v>273</v>
      </c>
      <c r="R835" t="s">
        <v>2653</v>
      </c>
      <c r="S835" t="s">
        <v>1461</v>
      </c>
    </row>
    <row r="836" spans="1:19" x14ac:dyDescent="0.25">
      <c r="A836" t="s">
        <v>1168</v>
      </c>
      <c r="B836" s="4">
        <v>1</v>
      </c>
      <c r="C836" s="5">
        <v>44336</v>
      </c>
      <c r="D836" s="1">
        <v>44336</v>
      </c>
      <c r="E836" s="8" t="s">
        <v>23</v>
      </c>
      <c r="F836" t="s">
        <v>190</v>
      </c>
      <c r="G836" t="s">
        <v>17</v>
      </c>
      <c r="H836" t="s">
        <v>18</v>
      </c>
      <c r="I836">
        <v>2016</v>
      </c>
      <c r="K836" s="4">
        <v>210</v>
      </c>
      <c r="L836" s="3" t="s">
        <v>1446</v>
      </c>
      <c r="M836" s="4">
        <v>2021</v>
      </c>
      <c r="N836" s="4">
        <f>Table1[[#This Row],[Column33]]-Table1[[#This Row],[Year Founded]]</f>
        <v>5</v>
      </c>
      <c r="O836" s="3">
        <f t="shared" si="13"/>
        <v>0.21</v>
      </c>
      <c r="P836" s="9">
        <f>Table1[[#This Row],[Valuation in billions]]/Table1[[#This Row],[Funding in billion]]</f>
        <v>4.7619047619047619</v>
      </c>
      <c r="Q836" t="s">
        <v>1846</v>
      </c>
      <c r="R836" t="s">
        <v>2654</v>
      </c>
      <c r="S836" t="s">
        <v>1919</v>
      </c>
    </row>
    <row r="837" spans="1:19" x14ac:dyDescent="0.25">
      <c r="A837" t="s">
        <v>1169</v>
      </c>
      <c r="B837" s="4">
        <v>1</v>
      </c>
      <c r="C837" s="5">
        <v>41718</v>
      </c>
      <c r="D837" s="1">
        <v>41718</v>
      </c>
      <c r="E837" s="8" t="s">
        <v>143</v>
      </c>
      <c r="F837" t="s">
        <v>133</v>
      </c>
      <c r="G837" t="s">
        <v>17</v>
      </c>
      <c r="H837" t="s">
        <v>18</v>
      </c>
      <c r="I837">
        <v>2009</v>
      </c>
      <c r="K837" s="4">
        <v>361</v>
      </c>
      <c r="L837" s="3" t="s">
        <v>1446</v>
      </c>
      <c r="M837" s="4">
        <v>2014</v>
      </c>
      <c r="N837" s="4">
        <f>Table1[[#This Row],[Column33]]-Table1[[#This Row],[Year Founded]]</f>
        <v>5</v>
      </c>
      <c r="O837" s="3">
        <f t="shared" si="13"/>
        <v>0.36099999999999999</v>
      </c>
      <c r="P837" s="9">
        <f>Table1[[#This Row],[Valuation in billions]]/Table1[[#This Row],[Funding in billion]]</f>
        <v>2.770083102493075</v>
      </c>
      <c r="Q837" t="s">
        <v>2655</v>
      </c>
      <c r="R837" t="s">
        <v>1536</v>
      </c>
      <c r="S837" t="s">
        <v>1696</v>
      </c>
    </row>
    <row r="838" spans="1:19" x14ac:dyDescent="0.25">
      <c r="A838" t="s">
        <v>1170</v>
      </c>
      <c r="B838" s="4">
        <v>1</v>
      </c>
      <c r="C838" s="5">
        <v>44530</v>
      </c>
      <c r="D838" s="1">
        <v>44530</v>
      </c>
      <c r="E838" s="8" t="s">
        <v>23</v>
      </c>
      <c r="F838" t="s">
        <v>35</v>
      </c>
      <c r="G838" t="s">
        <v>36</v>
      </c>
      <c r="H838" t="s">
        <v>28</v>
      </c>
      <c r="I838">
        <v>2018</v>
      </c>
      <c r="K838" s="4">
        <v>90</v>
      </c>
      <c r="L838" s="3" t="s">
        <v>1446</v>
      </c>
      <c r="M838" s="4">
        <v>2021</v>
      </c>
      <c r="N838" s="4">
        <f>Table1[[#This Row],[Column33]]-Table1[[#This Row],[Year Founded]]</f>
        <v>3</v>
      </c>
      <c r="O838" s="3">
        <f t="shared" si="13"/>
        <v>0.09</v>
      </c>
      <c r="P838" s="9">
        <f>Table1[[#This Row],[Valuation in billions]]/Table1[[#This Row],[Funding in billion]]</f>
        <v>11.111111111111111</v>
      </c>
      <c r="Q838" t="s">
        <v>2656</v>
      </c>
      <c r="R838" t="s">
        <v>2657</v>
      </c>
      <c r="S838" t="s">
        <v>2658</v>
      </c>
    </row>
    <row r="839" spans="1:19" x14ac:dyDescent="0.25">
      <c r="A839" t="s">
        <v>1171</v>
      </c>
      <c r="B839" s="4">
        <v>1</v>
      </c>
      <c r="C839" s="5">
        <v>44264</v>
      </c>
      <c r="D839" s="1">
        <v>44264</v>
      </c>
      <c r="E839" s="8" t="s">
        <v>23</v>
      </c>
      <c r="F839" t="s">
        <v>35</v>
      </c>
      <c r="G839" t="s">
        <v>36</v>
      </c>
      <c r="H839" t="s">
        <v>28</v>
      </c>
      <c r="I839">
        <v>2016</v>
      </c>
      <c r="K839" s="4">
        <v>202</v>
      </c>
      <c r="L839" s="3" t="s">
        <v>1446</v>
      </c>
      <c r="M839" s="4">
        <v>2021</v>
      </c>
      <c r="N839" s="4">
        <f>Table1[[#This Row],[Column33]]-Table1[[#This Row],[Year Founded]]</f>
        <v>5</v>
      </c>
      <c r="O839" s="3">
        <f t="shared" si="13"/>
        <v>0.20200000000000001</v>
      </c>
      <c r="P839" s="9">
        <f>Table1[[#This Row],[Valuation in billions]]/Table1[[#This Row],[Funding in billion]]</f>
        <v>4.9504950495049505</v>
      </c>
      <c r="Q839" t="s">
        <v>2551</v>
      </c>
      <c r="R839" t="s">
        <v>2206</v>
      </c>
      <c r="S839" t="s">
        <v>2659</v>
      </c>
    </row>
    <row r="840" spans="1:19" x14ac:dyDescent="0.25">
      <c r="A840" t="s">
        <v>1172</v>
      </c>
      <c r="B840" s="4">
        <v>1</v>
      </c>
      <c r="C840" s="5">
        <v>43361</v>
      </c>
      <c r="D840" s="1">
        <v>43361</v>
      </c>
      <c r="E840" s="8" t="s">
        <v>30</v>
      </c>
      <c r="F840" t="s">
        <v>11</v>
      </c>
      <c r="G840" t="s">
        <v>12</v>
      </c>
      <c r="H840" t="s">
        <v>13</v>
      </c>
      <c r="I840">
        <v>2015</v>
      </c>
      <c r="K840" s="4">
        <v>53</v>
      </c>
      <c r="L840" s="3" t="s">
        <v>1446</v>
      </c>
      <c r="M840" s="4">
        <v>2018</v>
      </c>
      <c r="N840" s="4">
        <f>Table1[[#This Row],[Column33]]-Table1[[#This Row],[Year Founded]]</f>
        <v>3</v>
      </c>
      <c r="O840" s="3">
        <f t="shared" si="13"/>
        <v>5.2999999999999999E-2</v>
      </c>
      <c r="P840" s="9">
        <f>Table1[[#This Row],[Valuation in billions]]/Table1[[#This Row],[Funding in billion]]</f>
        <v>18.867924528301888</v>
      </c>
      <c r="Q840" t="s">
        <v>2660</v>
      </c>
      <c r="R840" t="s">
        <v>2661</v>
      </c>
    </row>
    <row r="841" spans="1:19" x14ac:dyDescent="0.25">
      <c r="A841" t="s">
        <v>1173</v>
      </c>
      <c r="B841" s="4">
        <v>1</v>
      </c>
      <c r="C841" s="5">
        <v>44558</v>
      </c>
      <c r="D841" s="1">
        <v>44558</v>
      </c>
      <c r="E841" s="8" t="s">
        <v>20</v>
      </c>
      <c r="F841" t="s">
        <v>285</v>
      </c>
      <c r="G841" t="s">
        <v>54</v>
      </c>
      <c r="H841" t="s">
        <v>13</v>
      </c>
      <c r="I841">
        <v>2016</v>
      </c>
      <c r="K841" s="4">
        <v>111</v>
      </c>
      <c r="L841" s="3" t="s">
        <v>1446</v>
      </c>
      <c r="M841" s="4">
        <v>2021</v>
      </c>
      <c r="N841" s="4">
        <f>Table1[[#This Row],[Column33]]-Table1[[#This Row],[Year Founded]]</f>
        <v>5</v>
      </c>
      <c r="O841" s="3">
        <f t="shared" si="13"/>
        <v>0.111</v>
      </c>
      <c r="P841" s="9">
        <f>Table1[[#This Row],[Valuation in billions]]/Table1[[#This Row],[Funding in billion]]</f>
        <v>9.0090090090090094</v>
      </c>
      <c r="Q841" t="s">
        <v>2662</v>
      </c>
      <c r="R841" t="s">
        <v>1484</v>
      </c>
      <c r="S841" t="s">
        <v>2663</v>
      </c>
    </row>
    <row r="842" spans="1:19" x14ac:dyDescent="0.25">
      <c r="A842" t="s">
        <v>1174</v>
      </c>
      <c r="B842" s="4">
        <v>1</v>
      </c>
      <c r="C842" s="5">
        <v>43066</v>
      </c>
      <c r="D842" s="1">
        <v>43066</v>
      </c>
      <c r="E842" s="8" t="s">
        <v>23</v>
      </c>
      <c r="F842" t="s">
        <v>1175</v>
      </c>
      <c r="G842" t="s">
        <v>36</v>
      </c>
      <c r="H842" t="s">
        <v>28</v>
      </c>
      <c r="I842">
        <v>1990</v>
      </c>
      <c r="K842" s="4">
        <v>200</v>
      </c>
      <c r="L842" s="3" t="s">
        <v>1446</v>
      </c>
      <c r="M842" s="4">
        <v>2017</v>
      </c>
      <c r="N842" s="4">
        <f>Table1[[#This Row],[Column33]]-Table1[[#This Row],[Year Founded]]</f>
        <v>27</v>
      </c>
      <c r="O842" s="3">
        <f t="shared" si="13"/>
        <v>0.2</v>
      </c>
      <c r="P842" s="9">
        <f>Table1[[#This Row],[Valuation in billions]]/Table1[[#This Row],[Funding in billion]]</f>
        <v>5</v>
      </c>
      <c r="Q842" t="s">
        <v>1176</v>
      </c>
    </row>
    <row r="843" spans="1:19" x14ac:dyDescent="0.25">
      <c r="A843" t="s">
        <v>1177</v>
      </c>
      <c r="B843" s="4">
        <v>1</v>
      </c>
      <c r="C843" s="5">
        <v>43657</v>
      </c>
      <c r="D843" s="1">
        <v>43657</v>
      </c>
      <c r="E843" s="8" t="s">
        <v>38</v>
      </c>
      <c r="F843" t="s">
        <v>285</v>
      </c>
      <c r="G843" t="s">
        <v>54</v>
      </c>
      <c r="H843" t="s">
        <v>13</v>
      </c>
      <c r="I843">
        <v>2014</v>
      </c>
      <c r="K843" s="4">
        <v>247</v>
      </c>
      <c r="L843" s="3" t="s">
        <v>1446</v>
      </c>
      <c r="M843" s="4">
        <v>2019</v>
      </c>
      <c r="N843" s="4">
        <f>Table1[[#This Row],[Column33]]-Table1[[#This Row],[Year Founded]]</f>
        <v>5</v>
      </c>
      <c r="O843" s="3">
        <f t="shared" si="13"/>
        <v>0.247</v>
      </c>
      <c r="P843" s="9">
        <f>Table1[[#This Row],[Valuation in billions]]/Table1[[#This Row],[Funding in billion]]</f>
        <v>4.048582995951417</v>
      </c>
      <c r="Q843" t="s">
        <v>2664</v>
      </c>
      <c r="R843" t="s">
        <v>1636</v>
      </c>
      <c r="S843" t="s">
        <v>2665</v>
      </c>
    </row>
    <row r="844" spans="1:19" x14ac:dyDescent="0.25">
      <c r="A844" t="s">
        <v>1178</v>
      </c>
      <c r="B844" s="4">
        <v>1</v>
      </c>
      <c r="C844" s="5">
        <v>42972</v>
      </c>
      <c r="D844" s="1">
        <v>42972</v>
      </c>
      <c r="E844" s="8" t="s">
        <v>15</v>
      </c>
      <c r="F844" t="s">
        <v>272</v>
      </c>
      <c r="G844" t="s">
        <v>17</v>
      </c>
      <c r="H844" t="s">
        <v>18</v>
      </c>
      <c r="I844">
        <v>2008</v>
      </c>
      <c r="K844" s="4">
        <v>223</v>
      </c>
      <c r="L844" s="3" t="s">
        <v>1446</v>
      </c>
      <c r="M844" s="4">
        <v>2017</v>
      </c>
      <c r="N844" s="4">
        <f>Table1[[#This Row],[Column33]]-Table1[[#This Row],[Year Founded]]</f>
        <v>9</v>
      </c>
      <c r="O844" s="3">
        <f t="shared" si="13"/>
        <v>0.223</v>
      </c>
      <c r="P844" s="9">
        <f>Table1[[#This Row],[Valuation in billions]]/Table1[[#This Row],[Funding in billion]]</f>
        <v>4.4843049327354256</v>
      </c>
      <c r="Q844" t="s">
        <v>1034</v>
      </c>
      <c r="R844" t="s">
        <v>2666</v>
      </c>
      <c r="S844" t="s">
        <v>2667</v>
      </c>
    </row>
    <row r="845" spans="1:19" x14ac:dyDescent="0.25">
      <c r="A845" t="s">
        <v>1179</v>
      </c>
      <c r="B845" s="4">
        <v>1</v>
      </c>
      <c r="C845" s="5">
        <v>44120</v>
      </c>
      <c r="D845" s="1">
        <v>44120</v>
      </c>
      <c r="E845" s="8" t="s">
        <v>93</v>
      </c>
      <c r="F845" t="s">
        <v>1180</v>
      </c>
      <c r="G845" t="s">
        <v>128</v>
      </c>
      <c r="H845" t="s">
        <v>13</v>
      </c>
      <c r="I845">
        <v>2012</v>
      </c>
      <c r="K845" s="4">
        <v>408</v>
      </c>
      <c r="L845" s="3" t="s">
        <v>1446</v>
      </c>
      <c r="M845" s="4">
        <v>2020</v>
      </c>
      <c r="N845" s="4">
        <f>Table1[[#This Row],[Column33]]-Table1[[#This Row],[Year Founded]]</f>
        <v>8</v>
      </c>
      <c r="O845" s="3">
        <f t="shared" si="13"/>
        <v>0.40799999999999997</v>
      </c>
      <c r="P845" s="9">
        <f>Table1[[#This Row],[Valuation in billions]]/Table1[[#This Row],[Funding in billion]]</f>
        <v>2.4509803921568629</v>
      </c>
      <c r="Q845" t="s">
        <v>1232</v>
      </c>
      <c r="R845" t="s">
        <v>2668</v>
      </c>
      <c r="S845" t="s">
        <v>2669</v>
      </c>
    </row>
    <row r="846" spans="1:19" x14ac:dyDescent="0.25">
      <c r="A846" t="s">
        <v>1181</v>
      </c>
      <c r="B846" s="4">
        <v>1</v>
      </c>
      <c r="C846" s="5">
        <v>44384</v>
      </c>
      <c r="D846" s="1">
        <v>44384</v>
      </c>
      <c r="E846" s="8" t="s">
        <v>23</v>
      </c>
      <c r="F846" t="s">
        <v>24</v>
      </c>
      <c r="G846" t="s">
        <v>17</v>
      </c>
      <c r="H846" t="s">
        <v>18</v>
      </c>
      <c r="I846">
        <v>2018</v>
      </c>
      <c r="K846" s="4">
        <v>107</v>
      </c>
      <c r="L846" s="3" t="s">
        <v>1446</v>
      </c>
      <c r="M846" s="4">
        <v>2021</v>
      </c>
      <c r="N846" s="4">
        <f>Table1[[#This Row],[Column33]]-Table1[[#This Row],[Year Founded]]</f>
        <v>3</v>
      </c>
      <c r="O846" s="3">
        <f t="shared" si="13"/>
        <v>0.107</v>
      </c>
      <c r="P846" s="9">
        <f>Table1[[#This Row],[Valuation in billions]]/Table1[[#This Row],[Funding in billion]]</f>
        <v>9.3457943925233646</v>
      </c>
      <c r="Q846" t="s">
        <v>1514</v>
      </c>
      <c r="R846" t="s">
        <v>2670</v>
      </c>
      <c r="S846" t="s">
        <v>2671</v>
      </c>
    </row>
    <row r="847" spans="1:19" x14ac:dyDescent="0.25">
      <c r="A847" t="s">
        <v>1182</v>
      </c>
      <c r="B847" s="4">
        <v>1</v>
      </c>
      <c r="C847" s="5">
        <v>44510</v>
      </c>
      <c r="D847" s="1">
        <v>44510</v>
      </c>
      <c r="E847" s="8" t="s">
        <v>87</v>
      </c>
      <c r="F847" t="s">
        <v>24</v>
      </c>
      <c r="G847" t="s">
        <v>17</v>
      </c>
      <c r="H847" t="s">
        <v>18</v>
      </c>
      <c r="I847">
        <v>2014</v>
      </c>
      <c r="K847" s="4">
        <v>217</v>
      </c>
      <c r="L847" s="3" t="s">
        <v>1446</v>
      </c>
      <c r="M847" s="4">
        <v>2021</v>
      </c>
      <c r="N847" s="4">
        <f>Table1[[#This Row],[Column33]]-Table1[[#This Row],[Year Founded]]</f>
        <v>7</v>
      </c>
      <c r="O847" s="3">
        <f t="shared" si="13"/>
        <v>0.217</v>
      </c>
      <c r="P847" s="9">
        <f>Table1[[#This Row],[Valuation in billions]]/Table1[[#This Row],[Funding in billion]]</f>
        <v>4.6082949308755765</v>
      </c>
      <c r="Q847" t="s">
        <v>1452</v>
      </c>
      <c r="R847" t="s">
        <v>2454</v>
      </c>
      <c r="S847" t="s">
        <v>2672</v>
      </c>
    </row>
    <row r="848" spans="1:19" x14ac:dyDescent="0.25">
      <c r="A848" t="s">
        <v>1183</v>
      </c>
      <c r="B848" s="4">
        <v>1</v>
      </c>
      <c r="C848" s="5">
        <v>43759</v>
      </c>
      <c r="D848" s="1">
        <v>43759</v>
      </c>
      <c r="E848" s="8" t="s">
        <v>43</v>
      </c>
      <c r="F848" t="s">
        <v>24</v>
      </c>
      <c r="G848" t="s">
        <v>17</v>
      </c>
      <c r="H848" t="s">
        <v>18</v>
      </c>
      <c r="I848">
        <v>2015</v>
      </c>
      <c r="K848" s="4">
        <v>132</v>
      </c>
      <c r="L848" s="3" t="s">
        <v>1446</v>
      </c>
      <c r="M848" s="4">
        <v>2019</v>
      </c>
      <c r="N848" s="4">
        <f>Table1[[#This Row],[Column33]]-Table1[[#This Row],[Year Founded]]</f>
        <v>4</v>
      </c>
      <c r="O848" s="3">
        <f t="shared" si="13"/>
        <v>0.13200000000000001</v>
      </c>
      <c r="P848" s="9">
        <f>Table1[[#This Row],[Valuation in billions]]/Table1[[#This Row],[Funding in billion]]</f>
        <v>7.5757575757575752</v>
      </c>
      <c r="Q848" t="s">
        <v>1507</v>
      </c>
      <c r="R848" t="s">
        <v>1499</v>
      </c>
      <c r="S848" t="s">
        <v>1478</v>
      </c>
    </row>
    <row r="849" spans="1:19" x14ac:dyDescent="0.25">
      <c r="A849" t="s">
        <v>1184</v>
      </c>
      <c r="B849" s="4">
        <v>1</v>
      </c>
      <c r="C849" s="5">
        <v>42215</v>
      </c>
      <c r="D849" s="1">
        <v>42215</v>
      </c>
      <c r="E849" s="8" t="s">
        <v>20</v>
      </c>
      <c r="F849" t="s">
        <v>11</v>
      </c>
      <c r="G849" t="s">
        <v>12</v>
      </c>
      <c r="H849" t="s">
        <v>13</v>
      </c>
      <c r="I849">
        <v>2009</v>
      </c>
      <c r="K849" s="4">
        <v>250</v>
      </c>
      <c r="L849" s="3" t="s">
        <v>1446</v>
      </c>
      <c r="M849" s="4">
        <v>2015</v>
      </c>
      <c r="N849" s="4">
        <f>Table1[[#This Row],[Column33]]-Table1[[#This Row],[Year Founded]]</f>
        <v>6</v>
      </c>
      <c r="O849" s="3">
        <f t="shared" si="13"/>
        <v>0.25</v>
      </c>
      <c r="P849" s="9">
        <f>Table1[[#This Row],[Valuation in billions]]/Table1[[#This Row],[Funding in billion]]</f>
        <v>4</v>
      </c>
      <c r="Q849" t="s">
        <v>1448</v>
      </c>
      <c r="R849" t="s">
        <v>2673</v>
      </c>
      <c r="S849" t="s">
        <v>2674</v>
      </c>
    </row>
    <row r="850" spans="1:19" x14ac:dyDescent="0.25">
      <c r="A850" t="s">
        <v>1185</v>
      </c>
      <c r="B850" s="4">
        <v>1</v>
      </c>
      <c r="C850" s="5">
        <v>44348</v>
      </c>
      <c r="D850" s="1">
        <v>44348</v>
      </c>
      <c r="E850" s="8" t="s">
        <v>23</v>
      </c>
      <c r="F850" t="s">
        <v>298</v>
      </c>
      <c r="G850" t="s">
        <v>298</v>
      </c>
      <c r="H850" t="s">
        <v>13</v>
      </c>
      <c r="I850">
        <v>2019</v>
      </c>
      <c r="K850" s="4">
        <v>100</v>
      </c>
      <c r="L850" s="3" t="s">
        <v>1446</v>
      </c>
      <c r="M850" s="4">
        <v>2021</v>
      </c>
      <c r="N850" s="4">
        <f>Table1[[#This Row],[Column33]]-Table1[[#This Row],[Year Founded]]</f>
        <v>2</v>
      </c>
      <c r="O850" s="3">
        <f t="shared" si="13"/>
        <v>0.1</v>
      </c>
      <c r="P850" s="9">
        <f>Table1[[#This Row],[Valuation in billions]]/Table1[[#This Row],[Funding in billion]]</f>
        <v>10</v>
      </c>
      <c r="Q850" t="s">
        <v>2675</v>
      </c>
      <c r="R850" t="s">
        <v>1712</v>
      </c>
      <c r="S850" t="s">
        <v>1465</v>
      </c>
    </row>
    <row r="851" spans="1:19" x14ac:dyDescent="0.25">
      <c r="A851" t="s">
        <v>1186</v>
      </c>
      <c r="B851" s="4">
        <v>1</v>
      </c>
      <c r="C851" s="5">
        <v>44515</v>
      </c>
      <c r="D851" s="1">
        <v>44515</v>
      </c>
      <c r="E851" s="8" t="s">
        <v>30</v>
      </c>
      <c r="F851" t="s">
        <v>298</v>
      </c>
      <c r="G851" t="s">
        <v>17</v>
      </c>
      <c r="H851" t="s">
        <v>18</v>
      </c>
      <c r="I851">
        <v>2009</v>
      </c>
      <c r="K851" s="4">
        <v>277</v>
      </c>
      <c r="L851" s="3" t="s">
        <v>1446</v>
      </c>
      <c r="M851" s="4">
        <v>2021</v>
      </c>
      <c r="N851" s="4">
        <f>Table1[[#This Row],[Column33]]-Table1[[#This Row],[Year Founded]]</f>
        <v>12</v>
      </c>
      <c r="O851" s="3">
        <f t="shared" si="13"/>
        <v>0.27700000000000002</v>
      </c>
      <c r="P851" s="9">
        <f>Table1[[#This Row],[Valuation in billions]]/Table1[[#This Row],[Funding in billion]]</f>
        <v>3.6101083032490973</v>
      </c>
      <c r="Q851" t="s">
        <v>2676</v>
      </c>
      <c r="R851" t="s">
        <v>1478</v>
      </c>
      <c r="S851" t="s">
        <v>1460</v>
      </c>
    </row>
    <row r="852" spans="1:19" x14ac:dyDescent="0.25">
      <c r="A852" t="s">
        <v>1187</v>
      </c>
      <c r="B852" s="4">
        <v>1</v>
      </c>
      <c r="C852" s="5">
        <v>44292</v>
      </c>
      <c r="D852" s="1">
        <v>44292</v>
      </c>
      <c r="E852" s="8" t="s">
        <v>143</v>
      </c>
      <c r="F852" t="s">
        <v>298</v>
      </c>
      <c r="G852" t="s">
        <v>17</v>
      </c>
      <c r="H852" t="s">
        <v>18</v>
      </c>
      <c r="I852">
        <v>2013</v>
      </c>
      <c r="K852" s="4">
        <v>221</v>
      </c>
      <c r="L852" s="3" t="s">
        <v>1446</v>
      </c>
      <c r="M852" s="4">
        <v>2021</v>
      </c>
      <c r="N852" s="4">
        <f>Table1[[#This Row],[Column33]]-Table1[[#This Row],[Year Founded]]</f>
        <v>8</v>
      </c>
      <c r="O852" s="3">
        <f t="shared" si="13"/>
        <v>0.221</v>
      </c>
      <c r="P852" s="9">
        <f>Table1[[#This Row],[Valuation in billions]]/Table1[[#This Row],[Funding in billion]]</f>
        <v>4.5248868778280542</v>
      </c>
      <c r="Q852" t="s">
        <v>2677</v>
      </c>
      <c r="R852" t="s">
        <v>1633</v>
      </c>
      <c r="S852" t="s">
        <v>1605</v>
      </c>
    </row>
    <row r="853" spans="1:19" x14ac:dyDescent="0.25">
      <c r="A853" t="s">
        <v>1188</v>
      </c>
      <c r="B853" s="4">
        <v>1</v>
      </c>
      <c r="C853" s="5">
        <v>43151</v>
      </c>
      <c r="D853" s="1">
        <v>43151</v>
      </c>
      <c r="E853" s="8" t="s">
        <v>10</v>
      </c>
      <c r="F853" t="s">
        <v>765</v>
      </c>
      <c r="G853" t="s">
        <v>231</v>
      </c>
      <c r="H853" t="s">
        <v>13</v>
      </c>
      <c r="I853">
        <v>2010</v>
      </c>
      <c r="K853" s="4">
        <v>86</v>
      </c>
      <c r="L853" s="3" t="s">
        <v>1446</v>
      </c>
      <c r="M853" s="4">
        <v>2018</v>
      </c>
      <c r="N853" s="4">
        <f>Table1[[#This Row],[Column33]]-Table1[[#This Row],[Year Founded]]</f>
        <v>8</v>
      </c>
      <c r="O853" s="3">
        <f t="shared" si="13"/>
        <v>8.5999999999999993E-2</v>
      </c>
      <c r="P853" s="9">
        <f>Table1[[#This Row],[Valuation in billions]]/Table1[[#This Row],[Funding in billion]]</f>
        <v>11.627906976744187</v>
      </c>
      <c r="Q853" t="s">
        <v>2678</v>
      </c>
      <c r="R853" t="s">
        <v>2679</v>
      </c>
    </row>
    <row r="854" spans="1:19" x14ac:dyDescent="0.25">
      <c r="A854" t="s">
        <v>1189</v>
      </c>
      <c r="B854" s="4">
        <v>1</v>
      </c>
      <c r="C854" s="5">
        <v>43424</v>
      </c>
      <c r="D854" s="1">
        <v>43424</v>
      </c>
      <c r="E854" s="8" t="s">
        <v>93</v>
      </c>
      <c r="F854" t="s">
        <v>194</v>
      </c>
      <c r="G854" t="s">
        <v>12</v>
      </c>
      <c r="H854" t="s">
        <v>13</v>
      </c>
      <c r="I854">
        <v>2015</v>
      </c>
      <c r="K854" s="4">
        <v>1</v>
      </c>
      <c r="L854" s="3" t="s">
        <v>1445</v>
      </c>
      <c r="M854" s="4">
        <v>2018</v>
      </c>
      <c r="N854" s="4">
        <f>Table1[[#This Row],[Column33]]-Table1[[#This Row],[Year Founded]]</f>
        <v>3</v>
      </c>
      <c r="O854" s="3">
        <f t="shared" si="13"/>
        <v>1</v>
      </c>
      <c r="P854" s="9">
        <f>Table1[[#This Row],[Valuation in billions]]/Table1[[#This Row],[Funding in billion]]</f>
        <v>1</v>
      </c>
      <c r="Q854" t="s">
        <v>1448</v>
      </c>
      <c r="R854" t="s">
        <v>2680</v>
      </c>
      <c r="S854" t="s">
        <v>2681</v>
      </c>
    </row>
    <row r="855" spans="1:19" x14ac:dyDescent="0.25">
      <c r="A855" t="s">
        <v>1190</v>
      </c>
      <c r="B855" s="4">
        <v>1</v>
      </c>
      <c r="C855" s="5">
        <v>44438</v>
      </c>
      <c r="D855" s="1">
        <v>44438</v>
      </c>
      <c r="E855" s="8" t="s">
        <v>87</v>
      </c>
      <c r="F855" t="s">
        <v>194</v>
      </c>
      <c r="G855" t="s">
        <v>12</v>
      </c>
      <c r="H855" t="s">
        <v>13</v>
      </c>
      <c r="I855">
        <v>2014</v>
      </c>
      <c r="K855" s="4">
        <v>86</v>
      </c>
      <c r="L855" s="3" t="s">
        <v>1446</v>
      </c>
      <c r="M855" s="4">
        <v>2021</v>
      </c>
      <c r="N855" s="4">
        <f>Table1[[#This Row],[Column33]]-Table1[[#This Row],[Year Founded]]</f>
        <v>7</v>
      </c>
      <c r="O855" s="3">
        <f t="shared" si="13"/>
        <v>8.5999999999999993E-2</v>
      </c>
      <c r="P855" s="9">
        <f>Table1[[#This Row],[Valuation in billions]]/Table1[[#This Row],[Funding in billion]]</f>
        <v>11.627906976744187</v>
      </c>
      <c r="Q855" t="s">
        <v>468</v>
      </c>
      <c r="R855" t="s">
        <v>2682</v>
      </c>
      <c r="S855" t="s">
        <v>1696</v>
      </c>
    </row>
    <row r="856" spans="1:19" x14ac:dyDescent="0.25">
      <c r="A856" t="s">
        <v>1191</v>
      </c>
      <c r="B856" s="4">
        <v>1</v>
      </c>
      <c r="C856" s="5">
        <v>42289</v>
      </c>
      <c r="D856" s="1">
        <v>42289</v>
      </c>
      <c r="E856" s="8" t="s">
        <v>30</v>
      </c>
      <c r="F856" t="s">
        <v>11</v>
      </c>
      <c r="G856" t="s">
        <v>12</v>
      </c>
      <c r="H856" t="s">
        <v>13</v>
      </c>
      <c r="I856">
        <v>2014</v>
      </c>
      <c r="K856" s="4">
        <v>300</v>
      </c>
      <c r="L856" s="3" t="s">
        <v>1446</v>
      </c>
      <c r="M856" s="4">
        <v>2015</v>
      </c>
      <c r="N856" s="4">
        <f>Table1[[#This Row],[Column33]]-Table1[[#This Row],[Year Founded]]</f>
        <v>1</v>
      </c>
      <c r="O856" s="3">
        <f t="shared" si="13"/>
        <v>0.3</v>
      </c>
      <c r="P856" s="9">
        <f>Table1[[#This Row],[Valuation in billions]]/Table1[[#This Row],[Funding in billion]]</f>
        <v>3.3333333333333335</v>
      </c>
      <c r="Q856" t="s">
        <v>471</v>
      </c>
      <c r="R856" t="s">
        <v>1696</v>
      </c>
      <c r="S856" t="s">
        <v>2683</v>
      </c>
    </row>
    <row r="857" spans="1:19" x14ac:dyDescent="0.25">
      <c r="A857" t="s">
        <v>1192</v>
      </c>
      <c r="B857" s="4">
        <v>1</v>
      </c>
      <c r="C857" s="5">
        <v>44448</v>
      </c>
      <c r="D857" s="1">
        <v>44448</v>
      </c>
      <c r="E857" s="8" t="s">
        <v>87</v>
      </c>
      <c r="F857" t="s">
        <v>102</v>
      </c>
      <c r="G857" t="s">
        <v>103</v>
      </c>
      <c r="H857" t="s">
        <v>28</v>
      </c>
      <c r="I857">
        <v>2018</v>
      </c>
      <c r="K857" s="4">
        <v>240</v>
      </c>
      <c r="L857" s="3" t="s">
        <v>1446</v>
      </c>
      <c r="M857" s="4">
        <v>2021</v>
      </c>
      <c r="N857" s="4">
        <f>Table1[[#This Row],[Column33]]-Table1[[#This Row],[Year Founded]]</f>
        <v>3</v>
      </c>
      <c r="O857" s="3">
        <f t="shared" si="13"/>
        <v>0.24</v>
      </c>
      <c r="P857" s="9">
        <f>Table1[[#This Row],[Valuation in billions]]/Table1[[#This Row],[Funding in billion]]</f>
        <v>4.166666666666667</v>
      </c>
      <c r="Q857" t="s">
        <v>1485</v>
      </c>
      <c r="R857" t="s">
        <v>1455</v>
      </c>
      <c r="S857" t="s">
        <v>1752</v>
      </c>
    </row>
    <row r="858" spans="1:19" x14ac:dyDescent="0.25">
      <c r="A858" t="s">
        <v>1193</v>
      </c>
      <c r="B858" s="4">
        <v>1</v>
      </c>
      <c r="C858" s="5">
        <v>44299</v>
      </c>
      <c r="D858" s="1">
        <v>44299</v>
      </c>
      <c r="E858" s="8" t="s">
        <v>10</v>
      </c>
      <c r="F858" t="s">
        <v>11</v>
      </c>
      <c r="G858" t="s">
        <v>12</v>
      </c>
      <c r="H858" t="s">
        <v>13</v>
      </c>
      <c r="I858">
        <v>2017</v>
      </c>
      <c r="K858" s="4">
        <v>273</v>
      </c>
      <c r="L858" s="3" t="s">
        <v>1446</v>
      </c>
      <c r="M858" s="4">
        <v>2021</v>
      </c>
      <c r="N858" s="4">
        <f>Table1[[#This Row],[Column33]]-Table1[[#This Row],[Year Founded]]</f>
        <v>4</v>
      </c>
      <c r="O858" s="3">
        <f t="shared" si="13"/>
        <v>0.27300000000000002</v>
      </c>
      <c r="P858" s="9">
        <f>Table1[[#This Row],[Valuation in billions]]/Table1[[#This Row],[Funding in billion]]</f>
        <v>3.6630036630036629</v>
      </c>
      <c r="Q858" t="s">
        <v>1448</v>
      </c>
      <c r="R858" t="s">
        <v>2684</v>
      </c>
      <c r="S858" t="s">
        <v>2685</v>
      </c>
    </row>
    <row r="859" spans="1:19" x14ac:dyDescent="0.25">
      <c r="A859" t="s">
        <v>1194</v>
      </c>
      <c r="B859" s="4">
        <v>1</v>
      </c>
      <c r="C859" s="5">
        <v>44370</v>
      </c>
      <c r="D859" s="1">
        <v>44370</v>
      </c>
      <c r="E859" s="8" t="s">
        <v>30</v>
      </c>
      <c r="F859" t="s">
        <v>73</v>
      </c>
      <c r="G859" t="s">
        <v>17</v>
      </c>
      <c r="H859" t="s">
        <v>18</v>
      </c>
      <c r="I859">
        <v>2014</v>
      </c>
      <c r="K859" s="4">
        <v>226</v>
      </c>
      <c r="L859" s="3" t="s">
        <v>1446</v>
      </c>
      <c r="M859" s="4">
        <v>2021</v>
      </c>
      <c r="N859" s="4">
        <f>Table1[[#This Row],[Column33]]-Table1[[#This Row],[Year Founded]]</f>
        <v>7</v>
      </c>
      <c r="O859" s="3">
        <f t="shared" si="13"/>
        <v>0.22600000000000001</v>
      </c>
      <c r="P859" s="9">
        <f>Table1[[#This Row],[Valuation in billions]]/Table1[[#This Row],[Funding in billion]]</f>
        <v>4.4247787610619467</v>
      </c>
      <c r="Q859" t="s">
        <v>1982</v>
      </c>
      <c r="R859" t="s">
        <v>1638</v>
      </c>
      <c r="S859" t="s">
        <v>2099</v>
      </c>
    </row>
    <row r="860" spans="1:19" x14ac:dyDescent="0.25">
      <c r="A860" t="s">
        <v>1195</v>
      </c>
      <c r="B860" s="4">
        <v>1</v>
      </c>
      <c r="C860" s="5">
        <v>44473</v>
      </c>
      <c r="D860" s="1">
        <v>44473</v>
      </c>
      <c r="E860" s="8" t="s">
        <v>23</v>
      </c>
      <c r="F860" t="s">
        <v>56</v>
      </c>
      <c r="G860" t="s">
        <v>57</v>
      </c>
      <c r="H860" t="s">
        <v>13</v>
      </c>
      <c r="I860">
        <v>2018</v>
      </c>
      <c r="K860" s="4">
        <v>245</v>
      </c>
      <c r="L860" s="3" t="s">
        <v>1446</v>
      </c>
      <c r="M860" s="4">
        <v>2021</v>
      </c>
      <c r="N860" s="4">
        <f>Table1[[#This Row],[Column33]]-Table1[[#This Row],[Year Founded]]</f>
        <v>3</v>
      </c>
      <c r="O860" s="3">
        <f t="shared" si="13"/>
        <v>0.245</v>
      </c>
      <c r="P860" s="9">
        <f>Table1[[#This Row],[Valuation in billions]]/Table1[[#This Row],[Funding in billion]]</f>
        <v>4.0816326530612246</v>
      </c>
      <c r="Q860" t="s">
        <v>2686</v>
      </c>
      <c r="R860" t="s">
        <v>2687</v>
      </c>
      <c r="S860" t="s">
        <v>2688</v>
      </c>
    </row>
    <row r="861" spans="1:19" x14ac:dyDescent="0.25">
      <c r="A861" t="s">
        <v>1196</v>
      </c>
      <c r="B861" s="4">
        <v>1</v>
      </c>
      <c r="C861" s="5">
        <v>43860</v>
      </c>
      <c r="D861" s="1">
        <v>43860</v>
      </c>
      <c r="E861" s="8" t="s">
        <v>70</v>
      </c>
      <c r="F861" t="s">
        <v>24</v>
      </c>
      <c r="G861" t="s">
        <v>17</v>
      </c>
      <c r="H861" t="s">
        <v>18</v>
      </c>
      <c r="I861">
        <v>2015</v>
      </c>
      <c r="K861" s="4">
        <v>524</v>
      </c>
      <c r="L861" s="3" t="s">
        <v>1446</v>
      </c>
      <c r="M861" s="4">
        <v>2020</v>
      </c>
      <c r="N861" s="4">
        <f>Table1[[#This Row],[Column33]]-Table1[[#This Row],[Year Founded]]</f>
        <v>5</v>
      </c>
      <c r="O861" s="3">
        <f t="shared" si="13"/>
        <v>0.52400000000000002</v>
      </c>
      <c r="P861" s="9">
        <f>Table1[[#This Row],[Valuation in billions]]/Table1[[#This Row],[Funding in billion]]</f>
        <v>1.9083969465648853</v>
      </c>
      <c r="Q861" t="s">
        <v>2002</v>
      </c>
      <c r="R861" t="s">
        <v>1527</v>
      </c>
      <c r="S861" t="s">
        <v>1451</v>
      </c>
    </row>
    <row r="862" spans="1:19" x14ac:dyDescent="0.25">
      <c r="A862" t="s">
        <v>1197</v>
      </c>
      <c r="B862" s="4">
        <v>1</v>
      </c>
      <c r="C862" s="5">
        <v>44636</v>
      </c>
      <c r="D862" s="1">
        <v>44636</v>
      </c>
      <c r="E862" s="8" t="s">
        <v>30</v>
      </c>
      <c r="F862" t="s">
        <v>781</v>
      </c>
      <c r="G862" t="s">
        <v>54</v>
      </c>
      <c r="H862" t="s">
        <v>13</v>
      </c>
      <c r="I862">
        <v>2008</v>
      </c>
      <c r="K862" s="4">
        <v>240</v>
      </c>
      <c r="L862" s="3" t="s">
        <v>1446</v>
      </c>
      <c r="M862" s="4">
        <v>2022</v>
      </c>
      <c r="N862" s="4">
        <f>Table1[[#This Row],[Column33]]-Table1[[#This Row],[Year Founded]]</f>
        <v>14</v>
      </c>
      <c r="O862" s="3">
        <f t="shared" si="13"/>
        <v>0.24</v>
      </c>
      <c r="P862" s="9">
        <f>Table1[[#This Row],[Valuation in billions]]/Table1[[#This Row],[Funding in billion]]</f>
        <v>4.166666666666667</v>
      </c>
      <c r="Q862" t="s">
        <v>2601</v>
      </c>
      <c r="R862" t="s">
        <v>1586</v>
      </c>
      <c r="S862" t="s">
        <v>1542</v>
      </c>
    </row>
    <row r="863" spans="1:19" x14ac:dyDescent="0.25">
      <c r="A863" t="s">
        <v>1198</v>
      </c>
      <c r="B863" s="4">
        <v>1</v>
      </c>
      <c r="C863" s="5">
        <v>44333</v>
      </c>
      <c r="D863" s="1">
        <v>44333</v>
      </c>
      <c r="E863" s="8" t="s">
        <v>23</v>
      </c>
      <c r="F863" t="s">
        <v>164</v>
      </c>
      <c r="G863" t="s">
        <v>17</v>
      </c>
      <c r="H863" t="s">
        <v>18</v>
      </c>
      <c r="I863">
        <v>2019</v>
      </c>
      <c r="K863" s="4">
        <v>243</v>
      </c>
      <c r="L863" s="3" t="s">
        <v>1446</v>
      </c>
      <c r="M863" s="4">
        <v>2021</v>
      </c>
      <c r="N863" s="4">
        <f>Table1[[#This Row],[Column33]]-Table1[[#This Row],[Year Founded]]</f>
        <v>2</v>
      </c>
      <c r="O863" s="3">
        <f t="shared" si="13"/>
        <v>0.24299999999999999</v>
      </c>
      <c r="P863" s="9">
        <f>Table1[[#This Row],[Valuation in billions]]/Table1[[#This Row],[Funding in billion]]</f>
        <v>4.1152263374485596</v>
      </c>
      <c r="Q863" t="s">
        <v>2689</v>
      </c>
      <c r="R863" t="s">
        <v>2690</v>
      </c>
      <c r="S863" t="s">
        <v>1730</v>
      </c>
    </row>
    <row r="864" spans="1:19" x14ac:dyDescent="0.25">
      <c r="A864" t="s">
        <v>1199</v>
      </c>
      <c r="B864" s="4">
        <v>1</v>
      </c>
      <c r="C864" s="5">
        <v>44390</v>
      </c>
      <c r="D864" s="1">
        <v>44390</v>
      </c>
      <c r="E864" s="8" t="s">
        <v>10</v>
      </c>
      <c r="F864" t="s">
        <v>319</v>
      </c>
      <c r="G864" t="s">
        <v>17</v>
      </c>
      <c r="H864" t="s">
        <v>18</v>
      </c>
      <c r="I864">
        <v>2016</v>
      </c>
      <c r="K864" s="4">
        <v>187</v>
      </c>
      <c r="L864" s="3" t="s">
        <v>1446</v>
      </c>
      <c r="M864" s="4">
        <v>2021</v>
      </c>
      <c r="N864" s="4">
        <f>Table1[[#This Row],[Column33]]-Table1[[#This Row],[Year Founded]]</f>
        <v>5</v>
      </c>
      <c r="O864" s="3">
        <f t="shared" si="13"/>
        <v>0.187</v>
      </c>
      <c r="P864" s="9">
        <f>Table1[[#This Row],[Valuation in billions]]/Table1[[#This Row],[Funding in billion]]</f>
        <v>5.3475935828877006</v>
      </c>
      <c r="Q864" t="s">
        <v>1769</v>
      </c>
      <c r="R864" t="s">
        <v>1605</v>
      </c>
      <c r="S864" t="s">
        <v>2691</v>
      </c>
    </row>
    <row r="865" spans="1:19" x14ac:dyDescent="0.25">
      <c r="A865" t="s">
        <v>1200</v>
      </c>
      <c r="B865" s="4">
        <v>1</v>
      </c>
      <c r="C865" s="5">
        <v>44537</v>
      </c>
      <c r="D865" s="1">
        <v>44537</v>
      </c>
      <c r="E865" s="8" t="s">
        <v>442</v>
      </c>
      <c r="F865" t="s">
        <v>1044</v>
      </c>
      <c r="G865" t="s">
        <v>17</v>
      </c>
      <c r="H865" t="s">
        <v>18</v>
      </c>
      <c r="I865">
        <v>2019</v>
      </c>
      <c r="K865" s="4">
        <v>160</v>
      </c>
      <c r="L865" s="3" t="s">
        <v>1446</v>
      </c>
      <c r="M865" s="4">
        <v>2021</v>
      </c>
      <c r="N865" s="4">
        <f>Table1[[#This Row],[Column33]]-Table1[[#This Row],[Year Founded]]</f>
        <v>2</v>
      </c>
      <c r="O865" s="3">
        <f t="shared" si="13"/>
        <v>0.16</v>
      </c>
      <c r="P865" s="9">
        <f>Table1[[#This Row],[Valuation in billions]]/Table1[[#This Row],[Funding in billion]]</f>
        <v>6.25</v>
      </c>
      <c r="Q865" t="s">
        <v>1468</v>
      </c>
      <c r="R865" t="s">
        <v>1747</v>
      </c>
      <c r="S865" t="s">
        <v>1835</v>
      </c>
    </row>
    <row r="866" spans="1:19" x14ac:dyDescent="0.25">
      <c r="A866" t="s">
        <v>1201</v>
      </c>
      <c r="B866" s="4">
        <v>1</v>
      </c>
      <c r="C866" s="5">
        <v>44635</v>
      </c>
      <c r="D866" s="1">
        <v>44635</v>
      </c>
      <c r="E866" s="8" t="s">
        <v>30</v>
      </c>
      <c r="F866" t="s">
        <v>181</v>
      </c>
      <c r="G866" t="s">
        <v>17</v>
      </c>
      <c r="H866" t="s">
        <v>18</v>
      </c>
      <c r="I866">
        <v>2021</v>
      </c>
      <c r="K866" s="4">
        <v>200</v>
      </c>
      <c r="L866" s="3" t="s">
        <v>1446</v>
      </c>
      <c r="M866" s="4">
        <v>2022</v>
      </c>
      <c r="N866" s="4">
        <f>Table1[[#This Row],[Column33]]-Table1[[#This Row],[Year Founded]]</f>
        <v>1</v>
      </c>
      <c r="O866" s="3">
        <f t="shared" si="13"/>
        <v>0.2</v>
      </c>
      <c r="P866" s="9">
        <f>Table1[[#This Row],[Valuation in billions]]/Table1[[#This Row],[Funding in billion]]</f>
        <v>5</v>
      </c>
      <c r="Q866" t="s">
        <v>1468</v>
      </c>
      <c r="R866" t="s">
        <v>1647</v>
      </c>
      <c r="S866" t="s">
        <v>1605</v>
      </c>
    </row>
    <row r="867" spans="1:19" x14ac:dyDescent="0.25">
      <c r="A867" t="s">
        <v>1202</v>
      </c>
      <c r="B867" s="4">
        <v>1</v>
      </c>
      <c r="C867" s="5">
        <v>44265</v>
      </c>
      <c r="D867" s="1">
        <v>44265</v>
      </c>
      <c r="E867" s="8" t="s">
        <v>135</v>
      </c>
      <c r="F867" t="s">
        <v>1203</v>
      </c>
      <c r="G867" t="s">
        <v>231</v>
      </c>
      <c r="H867" t="s">
        <v>13</v>
      </c>
      <c r="I867">
        <v>2015</v>
      </c>
      <c r="K867" s="4">
        <v>265</v>
      </c>
      <c r="L867" s="3" t="s">
        <v>1446</v>
      </c>
      <c r="M867" s="4">
        <v>2021</v>
      </c>
      <c r="N867" s="4">
        <f>Table1[[#This Row],[Column33]]-Table1[[#This Row],[Year Founded]]</f>
        <v>6</v>
      </c>
      <c r="O867" s="3">
        <f t="shared" si="13"/>
        <v>0.26500000000000001</v>
      </c>
      <c r="P867" s="9">
        <f>Table1[[#This Row],[Valuation in billions]]/Table1[[#This Row],[Funding in billion]]</f>
        <v>3.773584905660377</v>
      </c>
      <c r="Q867" t="s">
        <v>2495</v>
      </c>
      <c r="R867" t="s">
        <v>1555</v>
      </c>
      <c r="S867" t="s">
        <v>1779</v>
      </c>
    </row>
    <row r="868" spans="1:19" x14ac:dyDescent="0.25">
      <c r="A868" t="s">
        <v>1204</v>
      </c>
      <c r="B868" s="4">
        <v>1</v>
      </c>
      <c r="C868" s="5">
        <v>44460</v>
      </c>
      <c r="D868" s="1">
        <v>44460</v>
      </c>
      <c r="E868" s="8" t="s">
        <v>30</v>
      </c>
      <c r="F868" t="s">
        <v>338</v>
      </c>
      <c r="G868" t="s">
        <v>17</v>
      </c>
      <c r="H868" t="s">
        <v>18</v>
      </c>
      <c r="I868">
        <v>2019</v>
      </c>
      <c r="J868" s="2" t="s">
        <v>362</v>
      </c>
      <c r="M868" s="4">
        <v>2021</v>
      </c>
      <c r="N868" s="4">
        <f>Table1[[#This Row],[Column33]]-Table1[[#This Row],[Year Founded]]</f>
        <v>2</v>
      </c>
      <c r="O868" s="3">
        <f t="shared" si="13"/>
        <v>0</v>
      </c>
      <c r="P868" s="9" t="e">
        <f>Table1[[#This Row],[Valuation in billions]]/Table1[[#This Row],[Funding in billion]]</f>
        <v>#DIV/0!</v>
      </c>
      <c r="Q868" t="s">
        <v>915</v>
      </c>
      <c r="R868" t="s">
        <v>2692</v>
      </c>
      <c r="S868" t="s">
        <v>2098</v>
      </c>
    </row>
    <row r="869" spans="1:19" x14ac:dyDescent="0.25">
      <c r="A869" t="s">
        <v>1205</v>
      </c>
      <c r="B869" s="4">
        <v>1</v>
      </c>
      <c r="C869" s="5">
        <v>44567</v>
      </c>
      <c r="D869" s="1">
        <v>44567</v>
      </c>
      <c r="E869" s="8" t="s">
        <v>38</v>
      </c>
      <c r="F869" t="s">
        <v>1206</v>
      </c>
      <c r="G869" t="s">
        <v>154</v>
      </c>
      <c r="H869" t="s">
        <v>18</v>
      </c>
      <c r="I869">
        <v>2010</v>
      </c>
      <c r="K869" s="4">
        <v>534</v>
      </c>
      <c r="L869" s="3" t="s">
        <v>1446</v>
      </c>
      <c r="M869" s="4">
        <v>2022</v>
      </c>
      <c r="N869" s="4">
        <f>Table1[[#This Row],[Column33]]-Table1[[#This Row],[Year Founded]]</f>
        <v>12</v>
      </c>
      <c r="O869" s="3">
        <f t="shared" si="13"/>
        <v>0.53400000000000003</v>
      </c>
      <c r="P869" s="9">
        <f>Table1[[#This Row],[Valuation in billions]]/Table1[[#This Row],[Funding in billion]]</f>
        <v>1.8726591760299625</v>
      </c>
      <c r="Q869" t="s">
        <v>1810</v>
      </c>
      <c r="R869" t="s">
        <v>1636</v>
      </c>
      <c r="S869" t="s">
        <v>2693</v>
      </c>
    </row>
    <row r="870" spans="1:19" x14ac:dyDescent="0.25">
      <c r="A870" t="s">
        <v>1207</v>
      </c>
      <c r="B870" s="4">
        <v>1</v>
      </c>
      <c r="C870" s="5">
        <v>44495</v>
      </c>
      <c r="D870" s="1">
        <v>44495</v>
      </c>
      <c r="E870" s="8" t="s">
        <v>10</v>
      </c>
      <c r="F870" t="s">
        <v>73</v>
      </c>
      <c r="G870" t="s">
        <v>17</v>
      </c>
      <c r="H870" t="s">
        <v>18</v>
      </c>
      <c r="I870">
        <v>2011</v>
      </c>
      <c r="K870" s="4">
        <v>294</v>
      </c>
      <c r="L870" s="3" t="s">
        <v>1446</v>
      </c>
      <c r="M870" s="4">
        <v>2021</v>
      </c>
      <c r="N870" s="4">
        <f>Table1[[#This Row],[Column33]]-Table1[[#This Row],[Year Founded]]</f>
        <v>10</v>
      </c>
      <c r="O870" s="3">
        <f t="shared" si="13"/>
        <v>0.29399999999999998</v>
      </c>
      <c r="P870" s="9">
        <f>Table1[[#This Row],[Valuation in billions]]/Table1[[#This Row],[Funding in billion]]</f>
        <v>3.4013605442176873</v>
      </c>
      <c r="Q870" t="s">
        <v>2694</v>
      </c>
      <c r="R870" t="s">
        <v>2020</v>
      </c>
      <c r="S870" t="s">
        <v>2695</v>
      </c>
    </row>
    <row r="871" spans="1:19" x14ac:dyDescent="0.25">
      <c r="A871" t="s">
        <v>1208</v>
      </c>
      <c r="B871" s="4">
        <v>1</v>
      </c>
      <c r="C871" s="5">
        <v>44607</v>
      </c>
      <c r="D871" s="1">
        <v>44607</v>
      </c>
      <c r="E871" s="8" t="s">
        <v>30</v>
      </c>
      <c r="F871" t="s">
        <v>1144</v>
      </c>
      <c r="G871" t="s">
        <v>154</v>
      </c>
      <c r="H871" t="s">
        <v>18</v>
      </c>
      <c r="I871">
        <v>2020</v>
      </c>
      <c r="K871" s="4">
        <v>64</v>
      </c>
      <c r="L871" s="3" t="s">
        <v>1446</v>
      </c>
      <c r="M871" s="4">
        <v>2022</v>
      </c>
      <c r="N871" s="4">
        <f>Table1[[#This Row],[Column33]]-Table1[[#This Row],[Year Founded]]</f>
        <v>2</v>
      </c>
      <c r="O871" s="3">
        <f t="shared" si="13"/>
        <v>6.4000000000000001E-2</v>
      </c>
      <c r="P871" s="9">
        <f>Table1[[#This Row],[Valuation in billions]]/Table1[[#This Row],[Funding in billion]]</f>
        <v>15.625</v>
      </c>
      <c r="Q871" t="s">
        <v>2696</v>
      </c>
      <c r="R871" t="s">
        <v>2697</v>
      </c>
      <c r="S871" t="s">
        <v>2087</v>
      </c>
    </row>
    <row r="872" spans="1:19" x14ac:dyDescent="0.25">
      <c r="A872" t="s">
        <v>1209</v>
      </c>
      <c r="B872" s="4">
        <v>1</v>
      </c>
      <c r="C872" s="5">
        <v>44243</v>
      </c>
      <c r="D872" s="1">
        <v>44243</v>
      </c>
      <c r="E872" s="8" t="s">
        <v>15</v>
      </c>
      <c r="F872" t="s">
        <v>506</v>
      </c>
      <c r="G872" t="s">
        <v>17</v>
      </c>
      <c r="H872" t="s">
        <v>18</v>
      </c>
      <c r="I872">
        <v>2016</v>
      </c>
      <c r="K872" s="4">
        <v>150</v>
      </c>
      <c r="L872" s="3" t="s">
        <v>1446</v>
      </c>
      <c r="M872" s="4">
        <v>2021</v>
      </c>
      <c r="N872" s="4">
        <f>Table1[[#This Row],[Column33]]-Table1[[#This Row],[Year Founded]]</f>
        <v>5</v>
      </c>
      <c r="O872" s="3">
        <f t="shared" si="13"/>
        <v>0.15</v>
      </c>
      <c r="P872" s="9">
        <f>Table1[[#This Row],[Valuation in billions]]/Table1[[#This Row],[Funding in billion]]</f>
        <v>6.666666666666667</v>
      </c>
      <c r="Q872" t="s">
        <v>2698</v>
      </c>
      <c r="R872" t="s">
        <v>2699</v>
      </c>
      <c r="S872" t="s">
        <v>2700</v>
      </c>
    </row>
    <row r="873" spans="1:19" x14ac:dyDescent="0.25">
      <c r="A873" t="s">
        <v>1210</v>
      </c>
      <c r="B873" s="4">
        <v>1</v>
      </c>
      <c r="C873" s="5">
        <v>43356</v>
      </c>
      <c r="D873" s="1">
        <v>43356</v>
      </c>
      <c r="E873" s="8" t="s">
        <v>93</v>
      </c>
      <c r="F873" t="s">
        <v>59</v>
      </c>
      <c r="G873" t="s">
        <v>12</v>
      </c>
      <c r="H873" t="s">
        <v>13</v>
      </c>
      <c r="I873">
        <v>2015</v>
      </c>
      <c r="K873" s="4">
        <v>697</v>
      </c>
      <c r="L873" s="3" t="s">
        <v>1446</v>
      </c>
      <c r="M873" s="4">
        <v>2018</v>
      </c>
      <c r="N873" s="4">
        <f>Table1[[#This Row],[Column33]]-Table1[[#This Row],[Year Founded]]</f>
        <v>3</v>
      </c>
      <c r="O873" s="3">
        <f t="shared" si="13"/>
        <v>0.69699999999999995</v>
      </c>
      <c r="P873" s="9">
        <f>Table1[[#This Row],[Valuation in billions]]/Table1[[#This Row],[Funding in billion]]</f>
        <v>1.4347202295552368</v>
      </c>
      <c r="Q873" t="s">
        <v>2701</v>
      </c>
      <c r="R873" t="s">
        <v>2702</v>
      </c>
      <c r="S873" t="s">
        <v>2703</v>
      </c>
    </row>
    <row r="874" spans="1:19" x14ac:dyDescent="0.25">
      <c r="A874" t="s">
        <v>1211</v>
      </c>
      <c r="B874" s="4">
        <v>1</v>
      </c>
      <c r="C874" s="5">
        <v>42026</v>
      </c>
      <c r="D874" s="1">
        <v>42026</v>
      </c>
      <c r="E874" s="8" t="s">
        <v>20</v>
      </c>
      <c r="F874" t="s">
        <v>194</v>
      </c>
      <c r="G874" t="s">
        <v>12</v>
      </c>
      <c r="H874" t="s">
        <v>13</v>
      </c>
      <c r="I874">
        <v>2011</v>
      </c>
      <c r="K874" s="4">
        <v>224</v>
      </c>
      <c r="L874" s="3" t="s">
        <v>1446</v>
      </c>
      <c r="M874" s="4">
        <v>2015</v>
      </c>
      <c r="N874" s="4">
        <f>Table1[[#This Row],[Column33]]-Table1[[#This Row],[Year Founded]]</f>
        <v>4</v>
      </c>
      <c r="O874" s="3">
        <f t="shared" si="13"/>
        <v>0.224</v>
      </c>
      <c r="P874" s="9">
        <f>Table1[[#This Row],[Valuation in billions]]/Table1[[#This Row],[Funding in billion]]</f>
        <v>4.4642857142857144</v>
      </c>
      <c r="Q874" t="s">
        <v>2704</v>
      </c>
      <c r="R874" t="s">
        <v>2705</v>
      </c>
      <c r="S874" t="s">
        <v>1700</v>
      </c>
    </row>
    <row r="875" spans="1:19" x14ac:dyDescent="0.25">
      <c r="A875" t="s">
        <v>1212</v>
      </c>
      <c r="B875" s="4">
        <v>1</v>
      </c>
      <c r="C875" s="5">
        <v>42157</v>
      </c>
      <c r="D875" s="1">
        <v>42157</v>
      </c>
      <c r="E875" s="8" t="s">
        <v>10</v>
      </c>
      <c r="F875" t="s">
        <v>35</v>
      </c>
      <c r="G875" t="s">
        <v>36</v>
      </c>
      <c r="H875" t="s">
        <v>28</v>
      </c>
      <c r="I875">
        <v>2013</v>
      </c>
      <c r="K875" s="4">
        <v>292</v>
      </c>
      <c r="L875" s="3" t="s">
        <v>1446</v>
      </c>
      <c r="M875" s="4">
        <v>2015</v>
      </c>
      <c r="N875" s="4">
        <f>Table1[[#This Row],[Column33]]-Table1[[#This Row],[Year Founded]]</f>
        <v>2</v>
      </c>
      <c r="O875" s="3">
        <f t="shared" si="13"/>
        <v>0.29199999999999998</v>
      </c>
      <c r="P875" s="9">
        <f>Table1[[#This Row],[Valuation in billions]]/Table1[[#This Row],[Funding in billion]]</f>
        <v>3.4246575342465757</v>
      </c>
      <c r="Q875" t="s">
        <v>1213</v>
      </c>
    </row>
    <row r="876" spans="1:19" x14ac:dyDescent="0.25">
      <c r="A876" t="s">
        <v>1214</v>
      </c>
      <c r="B876" s="4">
        <v>1</v>
      </c>
      <c r="C876" s="5">
        <v>44440</v>
      </c>
      <c r="D876" s="1">
        <v>44440</v>
      </c>
      <c r="E876" s="8" t="s">
        <v>20</v>
      </c>
      <c r="F876" t="s">
        <v>140</v>
      </c>
      <c r="G876" t="s">
        <v>103</v>
      </c>
      <c r="H876" t="s">
        <v>28</v>
      </c>
      <c r="I876">
        <v>2005</v>
      </c>
      <c r="K876" s="4">
        <v>800</v>
      </c>
      <c r="L876" s="3" t="s">
        <v>1446</v>
      </c>
      <c r="M876" s="4">
        <v>2021</v>
      </c>
      <c r="N876" s="4">
        <f>Table1[[#This Row],[Column33]]-Table1[[#This Row],[Year Founded]]</f>
        <v>16</v>
      </c>
      <c r="O876" s="3">
        <f t="shared" si="13"/>
        <v>0.8</v>
      </c>
      <c r="P876" s="9">
        <f>Table1[[#This Row],[Valuation in billions]]/Table1[[#This Row],[Funding in billion]]</f>
        <v>1.25</v>
      </c>
      <c r="Q876" t="s">
        <v>2643</v>
      </c>
      <c r="R876" t="s">
        <v>2706</v>
      </c>
    </row>
    <row r="877" spans="1:19" x14ac:dyDescent="0.25">
      <c r="A877" t="s">
        <v>1215</v>
      </c>
      <c r="B877" s="4">
        <v>1</v>
      </c>
      <c r="C877" s="5">
        <v>44593</v>
      </c>
      <c r="D877" s="1">
        <v>44593</v>
      </c>
      <c r="E877" s="8" t="s">
        <v>10</v>
      </c>
      <c r="F877" t="s">
        <v>633</v>
      </c>
      <c r="G877" t="s">
        <v>634</v>
      </c>
      <c r="H877" t="s">
        <v>265</v>
      </c>
      <c r="I877">
        <v>2018</v>
      </c>
      <c r="K877" s="4">
        <v>205</v>
      </c>
      <c r="L877" s="3" t="s">
        <v>1446</v>
      </c>
      <c r="M877" s="4">
        <v>2022</v>
      </c>
      <c r="N877" s="4">
        <f>Table1[[#This Row],[Column33]]-Table1[[#This Row],[Year Founded]]</f>
        <v>4</v>
      </c>
      <c r="O877" s="3">
        <f t="shared" si="13"/>
        <v>0.20499999999999999</v>
      </c>
      <c r="P877" s="9">
        <f>Table1[[#This Row],[Valuation in billions]]/Table1[[#This Row],[Funding in billion]]</f>
        <v>4.8780487804878048</v>
      </c>
      <c r="Q877" t="s">
        <v>2169</v>
      </c>
      <c r="R877" t="s">
        <v>1465</v>
      </c>
      <c r="S877" t="s">
        <v>2569</v>
      </c>
    </row>
    <row r="878" spans="1:19" x14ac:dyDescent="0.25">
      <c r="A878" t="s">
        <v>1216</v>
      </c>
      <c r="B878" s="4">
        <v>1</v>
      </c>
      <c r="C878" s="5">
        <v>43410</v>
      </c>
      <c r="D878" s="1">
        <v>43410</v>
      </c>
      <c r="E878" s="8" t="s">
        <v>87</v>
      </c>
      <c r="F878" t="s">
        <v>201</v>
      </c>
      <c r="G878" t="s">
        <v>202</v>
      </c>
      <c r="H878" t="s">
        <v>28</v>
      </c>
      <c r="I878">
        <v>2011</v>
      </c>
      <c r="K878" s="4">
        <v>170</v>
      </c>
      <c r="L878" s="3" t="s">
        <v>1446</v>
      </c>
      <c r="M878" s="4">
        <v>2018</v>
      </c>
      <c r="N878" s="4">
        <f>Table1[[#This Row],[Column33]]-Table1[[#This Row],[Year Founded]]</f>
        <v>7</v>
      </c>
      <c r="O878" s="3">
        <f t="shared" si="13"/>
        <v>0.17</v>
      </c>
      <c r="P878" s="9">
        <f>Table1[[#This Row],[Valuation in billions]]/Table1[[#This Row],[Funding in billion]]</f>
        <v>5.8823529411764701</v>
      </c>
      <c r="Q878" t="s">
        <v>2707</v>
      </c>
      <c r="R878" t="s">
        <v>2708</v>
      </c>
      <c r="S878" t="s">
        <v>2709</v>
      </c>
    </row>
    <row r="879" spans="1:19" x14ac:dyDescent="0.25">
      <c r="A879" t="s">
        <v>1217</v>
      </c>
      <c r="B879" s="4">
        <v>1</v>
      </c>
      <c r="C879" s="5">
        <v>44399</v>
      </c>
      <c r="D879" s="1">
        <v>44399</v>
      </c>
      <c r="E879" s="8" t="s">
        <v>38</v>
      </c>
      <c r="F879" t="s">
        <v>781</v>
      </c>
      <c r="G879" t="s">
        <v>54</v>
      </c>
      <c r="H879" t="s">
        <v>13</v>
      </c>
      <c r="I879">
        <v>2015</v>
      </c>
      <c r="K879" s="4">
        <v>352</v>
      </c>
      <c r="L879" s="3" t="s">
        <v>1446</v>
      </c>
      <c r="M879" s="4">
        <v>2021</v>
      </c>
      <c r="N879" s="4">
        <f>Table1[[#This Row],[Column33]]-Table1[[#This Row],[Year Founded]]</f>
        <v>6</v>
      </c>
      <c r="O879" s="3">
        <f t="shared" si="13"/>
        <v>0.35199999999999998</v>
      </c>
      <c r="P879" s="9">
        <f>Table1[[#This Row],[Valuation in billions]]/Table1[[#This Row],[Funding in billion]]</f>
        <v>2.8409090909090913</v>
      </c>
      <c r="Q879" t="s">
        <v>1490</v>
      </c>
      <c r="R879" t="s">
        <v>1927</v>
      </c>
      <c r="S879" t="s">
        <v>2544</v>
      </c>
    </row>
    <row r="880" spans="1:19" x14ac:dyDescent="0.25">
      <c r="A880" t="s">
        <v>1218</v>
      </c>
      <c r="B880" s="4">
        <v>1</v>
      </c>
      <c r="C880" s="5">
        <v>44413</v>
      </c>
      <c r="D880" s="1">
        <v>44413</v>
      </c>
      <c r="E880" s="8" t="s">
        <v>10</v>
      </c>
      <c r="F880" t="s">
        <v>73</v>
      </c>
      <c r="G880" t="s">
        <v>17</v>
      </c>
      <c r="H880" t="s">
        <v>18</v>
      </c>
      <c r="I880">
        <v>2013</v>
      </c>
      <c r="K880" s="4">
        <v>238</v>
      </c>
      <c r="L880" s="3" t="s">
        <v>1446</v>
      </c>
      <c r="M880" s="4">
        <v>2021</v>
      </c>
      <c r="N880" s="4">
        <f>Table1[[#This Row],[Column33]]-Table1[[#This Row],[Year Founded]]</f>
        <v>8</v>
      </c>
      <c r="O880" s="3">
        <f t="shared" si="13"/>
        <v>0.23799999999999999</v>
      </c>
      <c r="P880" s="9">
        <f>Table1[[#This Row],[Valuation in billions]]/Table1[[#This Row],[Funding in billion]]</f>
        <v>4.2016806722689077</v>
      </c>
      <c r="Q880" t="s">
        <v>2266</v>
      </c>
      <c r="R880" t="s">
        <v>2632</v>
      </c>
      <c r="S880" t="s">
        <v>1542</v>
      </c>
    </row>
    <row r="881" spans="1:19" x14ac:dyDescent="0.25">
      <c r="A881" t="s">
        <v>1219</v>
      </c>
      <c r="B881" s="4">
        <v>1</v>
      </c>
      <c r="C881" s="5">
        <v>44615</v>
      </c>
      <c r="D881" s="1">
        <v>44615</v>
      </c>
      <c r="E881" s="8" t="s">
        <v>135</v>
      </c>
      <c r="F881" t="s">
        <v>73</v>
      </c>
      <c r="G881" t="s">
        <v>17</v>
      </c>
      <c r="H881" t="s">
        <v>18</v>
      </c>
      <c r="I881">
        <v>2017</v>
      </c>
      <c r="K881" s="4">
        <v>526</v>
      </c>
      <c r="L881" s="3" t="s">
        <v>1446</v>
      </c>
      <c r="M881" s="4">
        <v>2022</v>
      </c>
      <c r="N881" s="4">
        <f>Table1[[#This Row],[Column33]]-Table1[[#This Row],[Year Founded]]</f>
        <v>5</v>
      </c>
      <c r="O881" s="3">
        <f t="shared" si="13"/>
        <v>0.52600000000000002</v>
      </c>
      <c r="P881" s="9">
        <f>Table1[[#This Row],[Valuation in billions]]/Table1[[#This Row],[Funding in billion]]</f>
        <v>1.9011406844106462</v>
      </c>
      <c r="Q881" t="s">
        <v>2251</v>
      </c>
      <c r="R881" t="s">
        <v>2710</v>
      </c>
      <c r="S881" t="s">
        <v>2711</v>
      </c>
    </row>
    <row r="882" spans="1:19" x14ac:dyDescent="0.25">
      <c r="A882" t="s">
        <v>1220</v>
      </c>
      <c r="B882" s="4">
        <v>1</v>
      </c>
      <c r="C882" s="5">
        <v>44378</v>
      </c>
      <c r="D882" s="1">
        <v>44378</v>
      </c>
      <c r="E882" s="8" t="s">
        <v>23</v>
      </c>
      <c r="F882" t="s">
        <v>298</v>
      </c>
      <c r="G882" t="s">
        <v>298</v>
      </c>
      <c r="H882" t="s">
        <v>13</v>
      </c>
      <c r="I882">
        <v>2018</v>
      </c>
      <c r="K882" s="4">
        <v>210</v>
      </c>
      <c r="L882" s="3" t="s">
        <v>1446</v>
      </c>
      <c r="M882" s="4">
        <v>2021</v>
      </c>
      <c r="N882" s="4">
        <f>Table1[[#This Row],[Column33]]-Table1[[#This Row],[Year Founded]]</f>
        <v>3</v>
      </c>
      <c r="O882" s="3">
        <f t="shared" si="13"/>
        <v>0.21</v>
      </c>
      <c r="P882" s="9">
        <f>Table1[[#This Row],[Valuation in billions]]/Table1[[#This Row],[Funding in billion]]</f>
        <v>4.7619047619047619</v>
      </c>
      <c r="Q882" t="s">
        <v>2712</v>
      </c>
      <c r="R882" t="s">
        <v>2713</v>
      </c>
      <c r="S882" t="s">
        <v>2303</v>
      </c>
    </row>
    <row r="883" spans="1:19" x14ac:dyDescent="0.25">
      <c r="A883" t="s">
        <v>1221</v>
      </c>
      <c r="B883" s="4">
        <v>1</v>
      </c>
      <c r="C883" s="5">
        <v>44181</v>
      </c>
      <c r="D883" s="1">
        <v>44181</v>
      </c>
      <c r="E883" s="8" t="s">
        <v>15</v>
      </c>
      <c r="F883" t="s">
        <v>298</v>
      </c>
      <c r="G883" t="s">
        <v>17</v>
      </c>
      <c r="H883" t="s">
        <v>18</v>
      </c>
      <c r="I883">
        <v>2014</v>
      </c>
      <c r="K883" s="4">
        <v>241</v>
      </c>
      <c r="L883" s="3" t="s">
        <v>1446</v>
      </c>
      <c r="M883" s="4">
        <v>2020</v>
      </c>
      <c r="N883" s="4">
        <f>Table1[[#This Row],[Column33]]-Table1[[#This Row],[Year Founded]]</f>
        <v>6</v>
      </c>
      <c r="O883" s="3">
        <f t="shared" si="13"/>
        <v>0.24099999999999999</v>
      </c>
      <c r="P883" s="9">
        <f>Table1[[#This Row],[Valuation in billions]]/Table1[[#This Row],[Funding in billion]]</f>
        <v>4.1493775933609962</v>
      </c>
      <c r="Q883" t="s">
        <v>2714</v>
      </c>
      <c r="R883" t="s">
        <v>2305</v>
      </c>
      <c r="S883" t="s">
        <v>1633</v>
      </c>
    </row>
    <row r="884" spans="1:19" x14ac:dyDescent="0.25">
      <c r="A884" t="s">
        <v>1222</v>
      </c>
      <c r="B884" s="4">
        <v>1</v>
      </c>
      <c r="C884" s="5">
        <v>44363</v>
      </c>
      <c r="D884" s="1">
        <v>44363</v>
      </c>
      <c r="E884" s="8" t="s">
        <v>38</v>
      </c>
      <c r="F884" t="s">
        <v>298</v>
      </c>
      <c r="G884" t="s">
        <v>231</v>
      </c>
      <c r="H884" t="s">
        <v>13</v>
      </c>
      <c r="I884">
        <v>2013</v>
      </c>
      <c r="K884" s="4">
        <v>185</v>
      </c>
      <c r="L884" s="3" t="s">
        <v>1446</v>
      </c>
      <c r="M884" s="4">
        <v>2021</v>
      </c>
      <c r="N884" s="4">
        <f>Table1[[#This Row],[Column33]]-Table1[[#This Row],[Year Founded]]</f>
        <v>8</v>
      </c>
      <c r="O884" s="3">
        <f t="shared" si="13"/>
        <v>0.185</v>
      </c>
      <c r="P884" s="9">
        <f>Table1[[#This Row],[Valuation in billions]]/Table1[[#This Row],[Funding in billion]]</f>
        <v>5.4054054054054053</v>
      </c>
      <c r="Q884" t="s">
        <v>2010</v>
      </c>
      <c r="R884" t="s">
        <v>2715</v>
      </c>
      <c r="S884" t="s">
        <v>2716</v>
      </c>
    </row>
    <row r="885" spans="1:19" x14ac:dyDescent="0.25">
      <c r="A885" t="s">
        <v>1223</v>
      </c>
      <c r="B885" s="4">
        <v>1</v>
      </c>
      <c r="C885" s="5">
        <v>43684</v>
      </c>
      <c r="D885" s="1">
        <v>43684</v>
      </c>
      <c r="E885" s="8" t="s">
        <v>23</v>
      </c>
      <c r="F885" t="s">
        <v>1224</v>
      </c>
      <c r="G885" t="s">
        <v>17</v>
      </c>
      <c r="H885" t="s">
        <v>18</v>
      </c>
      <c r="I885">
        <v>2008</v>
      </c>
      <c r="K885" s="4">
        <v>538</v>
      </c>
      <c r="L885" s="3" t="s">
        <v>1446</v>
      </c>
      <c r="M885" s="4">
        <v>2019</v>
      </c>
      <c r="N885" s="4">
        <f>Table1[[#This Row],[Column33]]-Table1[[#This Row],[Year Founded]]</f>
        <v>11</v>
      </c>
      <c r="O885" s="3">
        <f t="shared" si="13"/>
        <v>0.53800000000000003</v>
      </c>
      <c r="P885" s="9">
        <f>Table1[[#This Row],[Valuation in billions]]/Table1[[#This Row],[Funding in billion]]</f>
        <v>1.8587360594795539</v>
      </c>
      <c r="Q885" t="s">
        <v>1607</v>
      </c>
      <c r="R885" t="s">
        <v>2717</v>
      </c>
      <c r="S885" t="s">
        <v>2160</v>
      </c>
    </row>
    <row r="886" spans="1:19" x14ac:dyDescent="0.25">
      <c r="A886" t="s">
        <v>1225</v>
      </c>
      <c r="B886" s="4">
        <v>1</v>
      </c>
      <c r="C886" s="5">
        <v>44544</v>
      </c>
      <c r="D886" s="1">
        <v>44544</v>
      </c>
      <c r="E886" s="8" t="s">
        <v>70</v>
      </c>
      <c r="F886" t="s">
        <v>73</v>
      </c>
      <c r="G886" t="s">
        <v>17</v>
      </c>
      <c r="H886" t="s">
        <v>18</v>
      </c>
      <c r="I886">
        <v>2020</v>
      </c>
      <c r="K886" s="4">
        <v>141</v>
      </c>
      <c r="L886" s="3" t="s">
        <v>1446</v>
      </c>
      <c r="M886" s="4">
        <v>2021</v>
      </c>
      <c r="N886" s="4">
        <f>Table1[[#This Row],[Column33]]-Table1[[#This Row],[Year Founded]]</f>
        <v>1</v>
      </c>
      <c r="O886" s="3">
        <f t="shared" si="13"/>
        <v>0.14099999999999999</v>
      </c>
      <c r="P886" s="9">
        <f>Table1[[#This Row],[Valuation in billions]]/Table1[[#This Row],[Funding in billion]]</f>
        <v>7.0921985815602842</v>
      </c>
      <c r="Q886" t="s">
        <v>1665</v>
      </c>
      <c r="R886" t="s">
        <v>1496</v>
      </c>
      <c r="S886" t="s">
        <v>1562</v>
      </c>
    </row>
    <row r="887" spans="1:19" x14ac:dyDescent="0.25">
      <c r="A887" t="s">
        <v>1226</v>
      </c>
      <c r="B887" s="4">
        <v>1</v>
      </c>
      <c r="C887" s="5">
        <v>44572</v>
      </c>
      <c r="D887" s="1">
        <v>44572</v>
      </c>
      <c r="E887" s="8" t="s">
        <v>23</v>
      </c>
      <c r="F887" t="s">
        <v>73</v>
      </c>
      <c r="G887" t="s">
        <v>17</v>
      </c>
      <c r="H887" t="s">
        <v>18</v>
      </c>
      <c r="I887">
        <v>2009</v>
      </c>
      <c r="K887" s="4">
        <v>406</v>
      </c>
      <c r="L887" s="3" t="s">
        <v>1446</v>
      </c>
      <c r="M887" s="4">
        <v>2022</v>
      </c>
      <c r="N887" s="4">
        <f>Table1[[#This Row],[Column33]]-Table1[[#This Row],[Year Founded]]</f>
        <v>13</v>
      </c>
      <c r="O887" s="3">
        <f t="shared" si="13"/>
        <v>0.40600000000000003</v>
      </c>
      <c r="P887" s="9">
        <f>Table1[[#This Row],[Valuation in billions]]/Table1[[#This Row],[Funding in billion]]</f>
        <v>2.4630541871921179</v>
      </c>
      <c r="Q887" t="s">
        <v>2718</v>
      </c>
      <c r="R887" t="s">
        <v>2719</v>
      </c>
      <c r="S887" t="s">
        <v>2720</v>
      </c>
    </row>
    <row r="888" spans="1:19" x14ac:dyDescent="0.25">
      <c r="A888" t="s">
        <v>1227</v>
      </c>
      <c r="B888" s="4">
        <v>1</v>
      </c>
      <c r="C888" s="5">
        <v>44285</v>
      </c>
      <c r="D888" s="1">
        <v>44285</v>
      </c>
      <c r="E888" s="8" t="s">
        <v>30</v>
      </c>
      <c r="F888" t="s">
        <v>164</v>
      </c>
      <c r="G888" t="s">
        <v>17</v>
      </c>
      <c r="H888" t="s">
        <v>18</v>
      </c>
      <c r="I888">
        <v>2016</v>
      </c>
      <c r="K888" s="4">
        <v>165</v>
      </c>
      <c r="L888" s="3" t="s">
        <v>1446</v>
      </c>
      <c r="M888" s="4">
        <v>2021</v>
      </c>
      <c r="N888" s="4">
        <f>Table1[[#This Row],[Column33]]-Table1[[#This Row],[Year Founded]]</f>
        <v>5</v>
      </c>
      <c r="O888" s="3">
        <f t="shared" si="13"/>
        <v>0.16500000000000001</v>
      </c>
      <c r="P888" s="9">
        <f>Table1[[#This Row],[Valuation in billions]]/Table1[[#This Row],[Funding in billion]]</f>
        <v>6.0606060606060606</v>
      </c>
      <c r="Q888" t="s">
        <v>1504</v>
      </c>
      <c r="R888" t="s">
        <v>1466</v>
      </c>
      <c r="S888" t="s">
        <v>2131</v>
      </c>
    </row>
    <row r="889" spans="1:19" x14ac:dyDescent="0.25">
      <c r="A889" t="s">
        <v>1228</v>
      </c>
      <c r="B889" s="4">
        <v>1</v>
      </c>
      <c r="C889" s="5">
        <v>44314</v>
      </c>
      <c r="D889" s="1">
        <v>44314</v>
      </c>
      <c r="E889" s="8" t="s">
        <v>70</v>
      </c>
      <c r="F889" t="s">
        <v>73</v>
      </c>
      <c r="G889" t="s">
        <v>17</v>
      </c>
      <c r="H889" t="s">
        <v>18</v>
      </c>
      <c r="I889">
        <v>2016</v>
      </c>
      <c r="K889" s="4">
        <v>570</v>
      </c>
      <c r="L889" s="3" t="s">
        <v>1446</v>
      </c>
      <c r="M889" s="4">
        <v>2021</v>
      </c>
      <c r="N889" s="4">
        <f>Table1[[#This Row],[Column33]]-Table1[[#This Row],[Year Founded]]</f>
        <v>5</v>
      </c>
      <c r="O889" s="3">
        <f t="shared" si="13"/>
        <v>0.56999999999999995</v>
      </c>
      <c r="P889" s="9">
        <f>Table1[[#This Row],[Valuation in billions]]/Table1[[#This Row],[Funding in billion]]</f>
        <v>1.7543859649122808</v>
      </c>
      <c r="Q889" t="s">
        <v>1665</v>
      </c>
      <c r="R889" t="s">
        <v>1497</v>
      </c>
      <c r="S889" t="s">
        <v>2721</v>
      </c>
    </row>
    <row r="890" spans="1:19" x14ac:dyDescent="0.25">
      <c r="A890" t="s">
        <v>1229</v>
      </c>
      <c r="B890" s="4">
        <v>1</v>
      </c>
      <c r="C890" s="5">
        <v>44490</v>
      </c>
      <c r="D890" s="1">
        <v>44490</v>
      </c>
      <c r="E890" s="8" t="s">
        <v>38</v>
      </c>
      <c r="F890" t="s">
        <v>269</v>
      </c>
      <c r="G890" t="s">
        <v>270</v>
      </c>
      <c r="H890" t="s">
        <v>265</v>
      </c>
      <c r="I890">
        <v>2015</v>
      </c>
      <c r="K890" s="4">
        <v>390</v>
      </c>
      <c r="L890" s="3" t="s">
        <v>1446</v>
      </c>
      <c r="M890" s="4">
        <v>2021</v>
      </c>
      <c r="N890" s="4">
        <f>Table1[[#This Row],[Column33]]-Table1[[#This Row],[Year Founded]]</f>
        <v>6</v>
      </c>
      <c r="O890" s="3">
        <f t="shared" si="13"/>
        <v>0.39</v>
      </c>
      <c r="P890" s="9">
        <f>Table1[[#This Row],[Valuation in billions]]/Table1[[#This Row],[Funding in billion]]</f>
        <v>2.5641025641025639</v>
      </c>
      <c r="Q890" t="s">
        <v>2722</v>
      </c>
      <c r="R890" t="s">
        <v>2723</v>
      </c>
      <c r="S890" t="s">
        <v>1451</v>
      </c>
    </row>
    <row r="891" spans="1:19" x14ac:dyDescent="0.25">
      <c r="A891" t="s">
        <v>1230</v>
      </c>
      <c r="B891" s="4">
        <v>1</v>
      </c>
      <c r="C891" s="5">
        <v>44361</v>
      </c>
      <c r="D891" s="1">
        <v>44361</v>
      </c>
      <c r="E891" s="8" t="s">
        <v>20</v>
      </c>
      <c r="F891" t="s">
        <v>298</v>
      </c>
      <c r="G891" t="s">
        <v>298</v>
      </c>
      <c r="H891" t="s">
        <v>13</v>
      </c>
      <c r="I891">
        <v>2015</v>
      </c>
      <c r="K891" s="4">
        <v>595</v>
      </c>
      <c r="L891" s="3" t="s">
        <v>1446</v>
      </c>
      <c r="M891" s="4">
        <v>2021</v>
      </c>
      <c r="N891" s="4">
        <f>Table1[[#This Row],[Column33]]-Table1[[#This Row],[Year Founded]]</f>
        <v>6</v>
      </c>
      <c r="O891" s="3">
        <f t="shared" si="13"/>
        <v>0.59499999999999997</v>
      </c>
      <c r="P891" s="9">
        <f>Table1[[#This Row],[Valuation in billions]]/Table1[[#This Row],[Funding in billion]]</f>
        <v>1.680672268907563</v>
      </c>
      <c r="Q891" t="s">
        <v>2724</v>
      </c>
      <c r="R891" t="s">
        <v>2687</v>
      </c>
      <c r="S891" t="s">
        <v>2625</v>
      </c>
    </row>
    <row r="892" spans="1:19" x14ac:dyDescent="0.25">
      <c r="A892" t="s">
        <v>1231</v>
      </c>
      <c r="B892" s="4">
        <v>1</v>
      </c>
      <c r="C892" s="5">
        <v>44391</v>
      </c>
      <c r="D892" s="1">
        <v>44391</v>
      </c>
      <c r="E892" s="8" t="s">
        <v>23</v>
      </c>
      <c r="F892" t="s">
        <v>298</v>
      </c>
      <c r="G892" t="s">
        <v>17</v>
      </c>
      <c r="H892" t="s">
        <v>18</v>
      </c>
      <c r="I892">
        <v>2012</v>
      </c>
      <c r="J892" s="2" t="s">
        <v>362</v>
      </c>
      <c r="M892" s="4">
        <v>2021</v>
      </c>
      <c r="N892" s="4">
        <f>Table1[[#This Row],[Column33]]-Table1[[#This Row],[Year Founded]]</f>
        <v>9</v>
      </c>
      <c r="O892" s="3">
        <f t="shared" si="13"/>
        <v>0</v>
      </c>
      <c r="P892" s="9" t="e">
        <f>Table1[[#This Row],[Valuation in billions]]/Table1[[#This Row],[Funding in billion]]</f>
        <v>#DIV/0!</v>
      </c>
      <c r="Q892" t="s">
        <v>1232</v>
      </c>
    </row>
    <row r="893" spans="1:19" x14ac:dyDescent="0.25">
      <c r="A893" t="s">
        <v>1233</v>
      </c>
      <c r="B893" s="4">
        <v>1</v>
      </c>
      <c r="C893" s="5">
        <v>44614</v>
      </c>
      <c r="D893" s="1">
        <v>44614</v>
      </c>
      <c r="E893" s="8" t="s">
        <v>135</v>
      </c>
      <c r="F893" t="s">
        <v>298</v>
      </c>
      <c r="G893" t="s">
        <v>17</v>
      </c>
      <c r="H893" t="s">
        <v>18</v>
      </c>
      <c r="I893">
        <v>2014</v>
      </c>
      <c r="K893" s="4">
        <v>182</v>
      </c>
      <c r="L893" s="3" t="s">
        <v>1446</v>
      </c>
      <c r="M893" s="4">
        <v>2022</v>
      </c>
      <c r="N893" s="4">
        <f>Table1[[#This Row],[Column33]]-Table1[[#This Row],[Year Founded]]</f>
        <v>8</v>
      </c>
      <c r="O893" s="3">
        <f t="shared" si="13"/>
        <v>0.182</v>
      </c>
      <c r="P893" s="9">
        <f>Table1[[#This Row],[Valuation in billions]]/Table1[[#This Row],[Funding in billion]]</f>
        <v>5.4945054945054945</v>
      </c>
      <c r="Q893" t="s">
        <v>1675</v>
      </c>
      <c r="R893" t="s">
        <v>1605</v>
      </c>
      <c r="S893" t="s">
        <v>2725</v>
      </c>
    </row>
    <row r="894" spans="1:19" x14ac:dyDescent="0.25">
      <c r="A894" t="s">
        <v>1234</v>
      </c>
      <c r="B894" s="4">
        <v>1</v>
      </c>
      <c r="C894" s="5">
        <v>44476</v>
      </c>
      <c r="D894" s="1">
        <v>44476</v>
      </c>
      <c r="E894" s="8" t="s">
        <v>43</v>
      </c>
      <c r="F894" t="s">
        <v>73</v>
      </c>
      <c r="G894" t="s">
        <v>17</v>
      </c>
      <c r="H894" t="s">
        <v>18</v>
      </c>
      <c r="I894">
        <v>2019</v>
      </c>
      <c r="K894" s="4">
        <v>254</v>
      </c>
      <c r="L894" s="3" t="s">
        <v>1446</v>
      </c>
      <c r="M894" s="4">
        <v>2021</v>
      </c>
      <c r="N894" s="4">
        <f>Table1[[#This Row],[Column33]]-Table1[[#This Row],[Year Founded]]</f>
        <v>2</v>
      </c>
      <c r="O894" s="3">
        <f t="shared" si="13"/>
        <v>0.254</v>
      </c>
      <c r="P894" s="9">
        <f>Table1[[#This Row],[Valuation in billions]]/Table1[[#This Row],[Funding in billion]]</f>
        <v>3.9370078740157481</v>
      </c>
      <c r="Q894" t="s">
        <v>1680</v>
      </c>
      <c r="R894" t="s">
        <v>1783</v>
      </c>
      <c r="S894" t="s">
        <v>1461</v>
      </c>
    </row>
    <row r="895" spans="1:19" x14ac:dyDescent="0.25">
      <c r="A895" t="s">
        <v>1235</v>
      </c>
      <c r="B895" s="4">
        <v>1</v>
      </c>
      <c r="C895" s="5">
        <v>44441</v>
      </c>
      <c r="D895" s="1">
        <v>44441</v>
      </c>
      <c r="E895" s="8" t="s">
        <v>20</v>
      </c>
      <c r="F895" t="s">
        <v>120</v>
      </c>
      <c r="G895" t="s">
        <v>120</v>
      </c>
      <c r="H895" t="s">
        <v>13</v>
      </c>
      <c r="I895">
        <v>2020</v>
      </c>
      <c r="K895" s="4">
        <v>140</v>
      </c>
      <c r="L895" s="3" t="s">
        <v>1446</v>
      </c>
      <c r="M895" s="4">
        <v>2021</v>
      </c>
      <c r="N895" s="4">
        <f>Table1[[#This Row],[Column33]]-Table1[[#This Row],[Year Founded]]</f>
        <v>1</v>
      </c>
      <c r="O895" s="3">
        <f t="shared" si="13"/>
        <v>0.14000000000000001</v>
      </c>
      <c r="P895" s="9">
        <f>Table1[[#This Row],[Valuation in billions]]/Table1[[#This Row],[Funding in billion]]</f>
        <v>7.1428571428571423</v>
      </c>
      <c r="Q895" t="s">
        <v>1468</v>
      </c>
      <c r="R895" t="s">
        <v>1465</v>
      </c>
      <c r="S895" t="s">
        <v>1494</v>
      </c>
    </row>
    <row r="896" spans="1:19" x14ac:dyDescent="0.25">
      <c r="A896" t="s">
        <v>1236</v>
      </c>
      <c r="B896" s="4">
        <v>1</v>
      </c>
      <c r="C896" s="5">
        <v>44536</v>
      </c>
      <c r="D896" s="1">
        <v>44536</v>
      </c>
      <c r="E896" s="8" t="s">
        <v>23</v>
      </c>
      <c r="F896" t="s">
        <v>751</v>
      </c>
      <c r="G896" t="s">
        <v>138</v>
      </c>
      <c r="H896" t="s">
        <v>18</v>
      </c>
      <c r="I896">
        <v>2020</v>
      </c>
      <c r="K896" s="4">
        <v>109</v>
      </c>
      <c r="L896" s="3" t="s">
        <v>1446</v>
      </c>
      <c r="M896" s="4">
        <v>2021</v>
      </c>
      <c r="N896" s="4">
        <f>Table1[[#This Row],[Column33]]-Table1[[#This Row],[Year Founded]]</f>
        <v>1</v>
      </c>
      <c r="O896" s="3">
        <f t="shared" si="13"/>
        <v>0.109</v>
      </c>
      <c r="P896" s="9">
        <f>Table1[[#This Row],[Valuation in billions]]/Table1[[#This Row],[Funding in billion]]</f>
        <v>9.1743119266055047</v>
      </c>
      <c r="Q896" t="s">
        <v>1526</v>
      </c>
      <c r="R896" t="s">
        <v>1496</v>
      </c>
      <c r="S896" t="s">
        <v>2138</v>
      </c>
    </row>
    <row r="897" spans="1:20" x14ac:dyDescent="0.25">
      <c r="A897" t="s">
        <v>1237</v>
      </c>
      <c r="B897" s="4">
        <v>1</v>
      </c>
      <c r="C897" s="5">
        <v>44299</v>
      </c>
      <c r="D897" s="1">
        <v>44299</v>
      </c>
      <c r="E897" s="8" t="s">
        <v>23</v>
      </c>
      <c r="F897" t="s">
        <v>164</v>
      </c>
      <c r="G897" t="s">
        <v>17</v>
      </c>
      <c r="H897" t="s">
        <v>18</v>
      </c>
      <c r="I897">
        <v>2016</v>
      </c>
      <c r="K897" s="4">
        <v>305</v>
      </c>
      <c r="L897" s="3" t="s">
        <v>1446</v>
      </c>
      <c r="M897" s="4">
        <v>2021</v>
      </c>
      <c r="N897" s="4">
        <f>Table1[[#This Row],[Column33]]-Table1[[#This Row],[Year Founded]]</f>
        <v>5</v>
      </c>
      <c r="O897" s="3">
        <f t="shared" si="13"/>
        <v>0.30499999999999999</v>
      </c>
      <c r="P897" s="9">
        <f>Table1[[#This Row],[Valuation in billions]]/Table1[[#This Row],[Funding in billion]]</f>
        <v>3.278688524590164</v>
      </c>
      <c r="Q897" t="s">
        <v>2726</v>
      </c>
      <c r="R897" t="s">
        <v>2727</v>
      </c>
      <c r="S897" t="s">
        <v>1737</v>
      </c>
    </row>
    <row r="898" spans="1:20" x14ac:dyDescent="0.25">
      <c r="A898" t="s">
        <v>1238</v>
      </c>
      <c r="B898" s="4">
        <v>1</v>
      </c>
      <c r="C898" s="5">
        <v>44641</v>
      </c>
      <c r="D898" s="1">
        <v>44641</v>
      </c>
      <c r="E898" s="8" t="s">
        <v>442</v>
      </c>
      <c r="F898" t="s">
        <v>181</v>
      </c>
      <c r="G898" t="s">
        <v>17</v>
      </c>
      <c r="H898" t="s">
        <v>18</v>
      </c>
      <c r="I898">
        <v>2012</v>
      </c>
      <c r="K898" s="4">
        <v>196</v>
      </c>
      <c r="L898" s="3" t="s">
        <v>1446</v>
      </c>
      <c r="M898" s="4">
        <v>2022</v>
      </c>
      <c r="N898" s="4">
        <f>Table1[[#This Row],[Column33]]-Table1[[#This Row],[Year Founded]]</f>
        <v>10</v>
      </c>
      <c r="O898" s="3">
        <f t="shared" si="13"/>
        <v>0.19600000000000001</v>
      </c>
      <c r="P898" s="9">
        <f>Table1[[#This Row],[Valuation in billions]]/Table1[[#This Row],[Funding in billion]]</f>
        <v>5.1020408163265305</v>
      </c>
      <c r="Q898" t="s">
        <v>2728</v>
      </c>
      <c r="R898" t="s">
        <v>2126</v>
      </c>
      <c r="S898" t="s">
        <v>1770</v>
      </c>
    </row>
    <row r="899" spans="1:20" x14ac:dyDescent="0.25">
      <c r="A899" t="s">
        <v>1239</v>
      </c>
      <c r="B899" s="4">
        <v>1</v>
      </c>
      <c r="C899" s="5">
        <v>44509</v>
      </c>
      <c r="D899" s="1">
        <v>44509</v>
      </c>
      <c r="E899" s="8" t="s">
        <v>135</v>
      </c>
      <c r="F899" t="s">
        <v>378</v>
      </c>
      <c r="G899" t="s">
        <v>17</v>
      </c>
      <c r="H899" t="s">
        <v>18</v>
      </c>
      <c r="I899">
        <v>2014</v>
      </c>
      <c r="K899" s="4">
        <v>269</v>
      </c>
      <c r="L899" s="3" t="s">
        <v>1446</v>
      </c>
      <c r="M899" s="4">
        <v>2021</v>
      </c>
      <c r="N899" s="4">
        <f>Table1[[#This Row],[Column33]]-Table1[[#This Row],[Year Founded]]</f>
        <v>7</v>
      </c>
      <c r="O899" s="3">
        <f t="shared" ref="O899:O962" si="14">IF(L899="B",K899,K899/1000)</f>
        <v>0.26900000000000002</v>
      </c>
      <c r="P899" s="9">
        <f>Table1[[#This Row],[Valuation in billions]]/Table1[[#This Row],[Funding in billion]]</f>
        <v>3.7174721189591078</v>
      </c>
      <c r="Q899" t="s">
        <v>2729</v>
      </c>
      <c r="R899" t="s">
        <v>1496</v>
      </c>
      <c r="S899" t="s">
        <v>1779</v>
      </c>
    </row>
    <row r="900" spans="1:20" x14ac:dyDescent="0.25">
      <c r="A900" t="s">
        <v>1240</v>
      </c>
      <c r="B900" s="4">
        <v>1</v>
      </c>
      <c r="C900" s="5">
        <v>44586</v>
      </c>
      <c r="D900" s="1">
        <v>44586</v>
      </c>
      <c r="E900" s="8" t="s">
        <v>30</v>
      </c>
      <c r="F900" t="s">
        <v>1241</v>
      </c>
      <c r="G900" t="s">
        <v>54</v>
      </c>
      <c r="H900" t="s">
        <v>13</v>
      </c>
      <c r="I900">
        <v>2015</v>
      </c>
      <c r="K900" s="4">
        <v>107</v>
      </c>
      <c r="L900" s="3" t="s">
        <v>1446</v>
      </c>
      <c r="M900" s="4">
        <v>2022</v>
      </c>
      <c r="N900" s="4">
        <f>Table1[[#This Row],[Column33]]-Table1[[#This Row],[Year Founded]]</f>
        <v>7</v>
      </c>
      <c r="O900" s="3">
        <f t="shared" si="14"/>
        <v>0.107</v>
      </c>
      <c r="P900" s="9">
        <f>Table1[[#This Row],[Valuation in billions]]/Table1[[#This Row],[Funding in billion]]</f>
        <v>9.3457943925233646</v>
      </c>
      <c r="Q900" t="s">
        <v>1556</v>
      </c>
      <c r="R900" t="s">
        <v>1484</v>
      </c>
      <c r="S900" t="s">
        <v>2730</v>
      </c>
    </row>
    <row r="901" spans="1:20" x14ac:dyDescent="0.25">
      <c r="A901" t="s">
        <v>1242</v>
      </c>
      <c r="B901" s="4">
        <v>1</v>
      </c>
      <c r="C901" s="5">
        <v>44490</v>
      </c>
      <c r="D901" s="1">
        <v>44490</v>
      </c>
      <c r="E901" s="8" t="s">
        <v>70</v>
      </c>
      <c r="F901" t="s">
        <v>206</v>
      </c>
      <c r="G901" t="s">
        <v>207</v>
      </c>
      <c r="H901" t="s">
        <v>28</v>
      </c>
      <c r="I901">
        <v>2014</v>
      </c>
      <c r="K901" s="4">
        <v>232</v>
      </c>
      <c r="L901" s="3" t="s">
        <v>1446</v>
      </c>
      <c r="M901" s="4">
        <v>2021</v>
      </c>
      <c r="N901" s="4">
        <f>Table1[[#This Row],[Column33]]-Table1[[#This Row],[Year Founded]]</f>
        <v>7</v>
      </c>
      <c r="O901" s="3">
        <f t="shared" si="14"/>
        <v>0.23200000000000001</v>
      </c>
      <c r="P901" s="9">
        <f>Table1[[#This Row],[Valuation in billions]]/Table1[[#This Row],[Funding in billion]]</f>
        <v>4.3103448275862064</v>
      </c>
      <c r="Q901" t="s">
        <v>2731</v>
      </c>
      <c r="R901" t="s">
        <v>2732</v>
      </c>
      <c r="S901" t="s">
        <v>2733</v>
      </c>
    </row>
    <row r="902" spans="1:20" x14ac:dyDescent="0.25">
      <c r="A902" t="s">
        <v>1243</v>
      </c>
      <c r="B902" s="4">
        <v>1</v>
      </c>
      <c r="C902" s="5">
        <v>42949</v>
      </c>
      <c r="D902" s="1">
        <v>42949</v>
      </c>
      <c r="E902" s="8" t="s">
        <v>20</v>
      </c>
      <c r="F902" t="s">
        <v>59</v>
      </c>
      <c r="G902" t="s">
        <v>12</v>
      </c>
      <c r="H902" t="s">
        <v>13</v>
      </c>
      <c r="I902">
        <v>2012</v>
      </c>
      <c r="K902" s="4">
        <v>549</v>
      </c>
      <c r="L902" s="3" t="s">
        <v>1446</v>
      </c>
      <c r="M902" s="4">
        <v>2017</v>
      </c>
      <c r="N902" s="4">
        <f>Table1[[#This Row],[Column33]]-Table1[[#This Row],[Year Founded]]</f>
        <v>5</v>
      </c>
      <c r="O902" s="3">
        <f t="shared" si="14"/>
        <v>0.54900000000000004</v>
      </c>
      <c r="P902" s="9">
        <f>Table1[[#This Row],[Valuation in billions]]/Table1[[#This Row],[Funding in billion]]</f>
        <v>1.8214936247723132</v>
      </c>
      <c r="Q902" t="s">
        <v>2734</v>
      </c>
      <c r="R902" t="s">
        <v>2735</v>
      </c>
      <c r="S902" t="s">
        <v>2736</v>
      </c>
    </row>
    <row r="903" spans="1:20" x14ac:dyDescent="0.25">
      <c r="A903" t="s">
        <v>1244</v>
      </c>
      <c r="B903" s="4">
        <v>1</v>
      </c>
      <c r="C903" s="5">
        <v>44508</v>
      </c>
      <c r="D903" s="1">
        <v>44508</v>
      </c>
      <c r="E903" s="8" t="s">
        <v>135</v>
      </c>
      <c r="F903" t="s">
        <v>85</v>
      </c>
      <c r="G903" t="s">
        <v>17</v>
      </c>
      <c r="H903" t="s">
        <v>18</v>
      </c>
      <c r="I903">
        <v>2020</v>
      </c>
      <c r="K903" s="4">
        <v>128</v>
      </c>
      <c r="L903" s="3" t="s">
        <v>1446</v>
      </c>
      <c r="M903" s="4">
        <v>2021</v>
      </c>
      <c r="N903" s="4">
        <f>Table1[[#This Row],[Column33]]-Table1[[#This Row],[Year Founded]]</f>
        <v>1</v>
      </c>
      <c r="O903" s="3">
        <f t="shared" si="14"/>
        <v>0.128</v>
      </c>
      <c r="P903" s="9">
        <f>Table1[[#This Row],[Valuation in billions]]/Table1[[#This Row],[Funding in billion]]</f>
        <v>7.8125</v>
      </c>
      <c r="Q903" t="s">
        <v>2737</v>
      </c>
      <c r="R903" t="s">
        <v>2738</v>
      </c>
      <c r="S903" t="s">
        <v>1552</v>
      </c>
    </row>
    <row r="904" spans="1:20" x14ac:dyDescent="0.25">
      <c r="A904" t="s">
        <v>1245</v>
      </c>
      <c r="B904" s="4">
        <v>1</v>
      </c>
      <c r="C904" s="5">
        <v>44223</v>
      </c>
      <c r="D904" s="1">
        <v>44223</v>
      </c>
      <c r="E904" s="8" t="s">
        <v>30</v>
      </c>
      <c r="F904" t="s">
        <v>1246</v>
      </c>
      <c r="G904" t="s">
        <v>231</v>
      </c>
      <c r="H904" t="s">
        <v>13</v>
      </c>
      <c r="I904">
        <v>2015</v>
      </c>
      <c r="K904" s="4">
        <v>325</v>
      </c>
      <c r="L904" s="3" t="s">
        <v>1446</v>
      </c>
      <c r="M904" s="4">
        <v>2021</v>
      </c>
      <c r="N904" s="4">
        <f>Table1[[#This Row],[Column33]]-Table1[[#This Row],[Year Founded]]</f>
        <v>6</v>
      </c>
      <c r="O904" s="3">
        <f t="shared" si="14"/>
        <v>0.32500000000000001</v>
      </c>
      <c r="P904" s="9">
        <f>Table1[[#This Row],[Valuation in billions]]/Table1[[#This Row],[Funding in billion]]</f>
        <v>3.0769230769230766</v>
      </c>
      <c r="Q904" t="s">
        <v>1559</v>
      </c>
      <c r="R904" t="s">
        <v>1931</v>
      </c>
      <c r="S904" t="s">
        <v>1792</v>
      </c>
    </row>
    <row r="905" spans="1:20" x14ac:dyDescent="0.25">
      <c r="A905" t="s">
        <v>1247</v>
      </c>
      <c r="B905" s="4">
        <v>1</v>
      </c>
      <c r="C905" s="5">
        <v>44594</v>
      </c>
      <c r="D905" s="1">
        <v>44594</v>
      </c>
      <c r="E905" s="8" t="s">
        <v>43</v>
      </c>
      <c r="F905" t="s">
        <v>1099</v>
      </c>
      <c r="G905" t="s">
        <v>612</v>
      </c>
      <c r="H905" t="s">
        <v>28</v>
      </c>
      <c r="I905">
        <v>2018</v>
      </c>
      <c r="K905" s="4">
        <v>79</v>
      </c>
      <c r="L905" s="3" t="s">
        <v>1446</v>
      </c>
      <c r="M905" s="4">
        <v>2022</v>
      </c>
      <c r="N905" s="4">
        <f>Table1[[#This Row],[Column33]]-Table1[[#This Row],[Year Founded]]</f>
        <v>4</v>
      </c>
      <c r="O905" s="3">
        <f t="shared" si="14"/>
        <v>7.9000000000000001E-2</v>
      </c>
      <c r="P905" s="9">
        <f>Table1[[#This Row],[Valuation in billions]]/Table1[[#This Row],[Funding in billion]]</f>
        <v>12.658227848101266</v>
      </c>
      <c r="Q905" t="s">
        <v>2739</v>
      </c>
      <c r="R905" t="s">
        <v>1562</v>
      </c>
      <c r="S905" t="s">
        <v>2740</v>
      </c>
    </row>
    <row r="906" spans="1:20" x14ac:dyDescent="0.25">
      <c r="A906" t="s">
        <v>1248</v>
      </c>
      <c r="B906" s="4">
        <v>1</v>
      </c>
      <c r="C906" s="5">
        <v>43200</v>
      </c>
      <c r="D906" s="1">
        <v>43200</v>
      </c>
      <c r="E906" s="8" t="s">
        <v>70</v>
      </c>
      <c r="F906" t="s">
        <v>194</v>
      </c>
      <c r="G906" t="s">
        <v>12</v>
      </c>
      <c r="H906" t="s">
        <v>13</v>
      </c>
      <c r="I906">
        <v>2000</v>
      </c>
      <c r="K906" s="4">
        <v>682</v>
      </c>
      <c r="L906" s="3" t="s">
        <v>1446</v>
      </c>
      <c r="M906" s="4">
        <v>2018</v>
      </c>
      <c r="N906" s="4">
        <f>Table1[[#This Row],[Column33]]-Table1[[#This Row],[Year Founded]]</f>
        <v>18</v>
      </c>
      <c r="O906" s="3">
        <f t="shared" si="14"/>
        <v>0.68200000000000005</v>
      </c>
      <c r="P906" s="9">
        <f>Table1[[#This Row],[Valuation in billions]]/Table1[[#This Row],[Funding in billion]]</f>
        <v>1.4662756598240467</v>
      </c>
      <c r="Q906" t="s">
        <v>1473</v>
      </c>
      <c r="R906" t="s">
        <v>1584</v>
      </c>
    </row>
    <row r="907" spans="1:20" x14ac:dyDescent="0.25">
      <c r="A907" t="s">
        <v>1249</v>
      </c>
      <c r="B907" s="4">
        <v>1</v>
      </c>
      <c r="C907" s="5">
        <v>43754</v>
      </c>
      <c r="D907" s="1">
        <v>43754</v>
      </c>
      <c r="E907" s="8" t="s">
        <v>23</v>
      </c>
      <c r="F907" t="s">
        <v>636</v>
      </c>
      <c r="G907" t="s">
        <v>270</v>
      </c>
      <c r="H907" t="s">
        <v>265</v>
      </c>
      <c r="I907">
        <v>2012</v>
      </c>
      <c r="K907" s="4">
        <v>460</v>
      </c>
      <c r="L907" s="3" t="s">
        <v>1446</v>
      </c>
      <c r="M907" s="4">
        <v>2019</v>
      </c>
      <c r="N907" s="4">
        <f>Table1[[#This Row],[Column33]]-Table1[[#This Row],[Year Founded]]</f>
        <v>7</v>
      </c>
      <c r="O907" s="3">
        <f t="shared" si="14"/>
        <v>0.46</v>
      </c>
      <c r="P907" s="9">
        <f>Table1[[#This Row],[Valuation in billions]]/Table1[[#This Row],[Funding in billion]]</f>
        <v>2.1739130434782608</v>
      </c>
      <c r="Q907" t="s">
        <v>1421</v>
      </c>
      <c r="R907" t="s">
        <v>2569</v>
      </c>
    </row>
    <row r="908" spans="1:20" x14ac:dyDescent="0.25">
      <c r="A908" t="s">
        <v>1250</v>
      </c>
      <c r="B908" s="4">
        <v>1</v>
      </c>
      <c r="C908" s="5">
        <v>44357</v>
      </c>
      <c r="D908" s="1">
        <v>44357</v>
      </c>
      <c r="E908" s="8" t="s">
        <v>87</v>
      </c>
      <c r="F908" t="s">
        <v>21</v>
      </c>
      <c r="G908" t="s">
        <v>12</v>
      </c>
      <c r="H908" t="s">
        <v>13</v>
      </c>
      <c r="I908">
        <v>2017</v>
      </c>
      <c r="K908" s="4">
        <v>105</v>
      </c>
      <c r="L908" s="3" t="s">
        <v>1446</v>
      </c>
      <c r="M908" s="4">
        <v>2021</v>
      </c>
      <c r="N908" s="4">
        <f>Table1[[#This Row],[Column33]]-Table1[[#This Row],[Year Founded]]</f>
        <v>4</v>
      </c>
      <c r="O908" s="3">
        <f t="shared" si="14"/>
        <v>0.105</v>
      </c>
      <c r="P908" s="9">
        <f>Table1[[#This Row],[Valuation in billions]]/Table1[[#This Row],[Funding in billion]]</f>
        <v>9.5238095238095237</v>
      </c>
      <c r="Q908" t="s">
        <v>2741</v>
      </c>
      <c r="R908" t="s">
        <v>2742</v>
      </c>
      <c r="S908" t="s">
        <v>1455</v>
      </c>
    </row>
    <row r="909" spans="1:20" x14ac:dyDescent="0.25">
      <c r="A909" t="s">
        <v>1251</v>
      </c>
      <c r="B909" s="4">
        <v>1</v>
      </c>
      <c r="C909" s="5">
        <v>44649</v>
      </c>
      <c r="D909" s="1">
        <v>44649</v>
      </c>
      <c r="E909" s="8" t="s">
        <v>135</v>
      </c>
      <c r="F909" t="s">
        <v>73</v>
      </c>
      <c r="G909" t="s">
        <v>17</v>
      </c>
      <c r="H909" t="s">
        <v>18</v>
      </c>
      <c r="I909">
        <v>2016</v>
      </c>
      <c r="K909" s="4">
        <v>209</v>
      </c>
      <c r="L909" s="3" t="s">
        <v>1446</v>
      </c>
      <c r="M909" s="4">
        <v>2022</v>
      </c>
      <c r="N909" s="4">
        <f>Table1[[#This Row],[Column33]]-Table1[[#This Row],[Year Founded]]</f>
        <v>6</v>
      </c>
      <c r="O909" s="3">
        <f t="shared" si="14"/>
        <v>0.20899999999999999</v>
      </c>
      <c r="P909" s="9">
        <f>Table1[[#This Row],[Valuation in billions]]/Table1[[#This Row],[Funding in billion]]</f>
        <v>4.7846889952153111</v>
      </c>
      <c r="Q909" t="s">
        <v>2743</v>
      </c>
      <c r="R909" t="s">
        <v>1854</v>
      </c>
      <c r="S909" t="s">
        <v>2744</v>
      </c>
    </row>
    <row r="910" spans="1:20" x14ac:dyDescent="0.25">
      <c r="A910" t="s">
        <v>1252</v>
      </c>
      <c r="B910" s="4">
        <v>1</v>
      </c>
      <c r="C910" s="5">
        <v>43949</v>
      </c>
      <c r="D910" s="1">
        <v>43949</v>
      </c>
      <c r="E910" s="8" t="s">
        <v>15</v>
      </c>
      <c r="F910" t="s">
        <v>406</v>
      </c>
      <c r="G910" t="s">
        <v>407</v>
      </c>
      <c r="H910" t="s">
        <v>13</v>
      </c>
      <c r="I910">
        <v>2015</v>
      </c>
      <c r="K910" s="4">
        <v>279</v>
      </c>
      <c r="L910" s="3" t="s">
        <v>1446</v>
      </c>
      <c r="M910" s="4">
        <v>2020</v>
      </c>
      <c r="N910" s="4">
        <f>Table1[[#This Row],[Column33]]-Table1[[#This Row],[Year Founded]]</f>
        <v>5</v>
      </c>
      <c r="O910" s="3">
        <f t="shared" si="14"/>
        <v>0.27900000000000003</v>
      </c>
      <c r="P910" s="9">
        <f>Table1[[#This Row],[Valuation in billions]]/Table1[[#This Row],[Funding in billion]]</f>
        <v>3.5842293906810032</v>
      </c>
      <c r="Q910" t="s">
        <v>2745</v>
      </c>
      <c r="R910" t="s">
        <v>2746</v>
      </c>
      <c r="S910" t="s">
        <v>2747</v>
      </c>
    </row>
    <row r="911" spans="1:20" x14ac:dyDescent="0.25">
      <c r="A911" t="s">
        <v>1253</v>
      </c>
      <c r="B911" s="4">
        <v>1</v>
      </c>
      <c r="C911" s="5">
        <v>44588</v>
      </c>
      <c r="D911" s="1">
        <v>44588</v>
      </c>
      <c r="E911" s="8" t="s">
        <v>23</v>
      </c>
      <c r="F911" t="s">
        <v>73</v>
      </c>
      <c r="G911" t="s">
        <v>17</v>
      </c>
      <c r="H911" t="s">
        <v>18</v>
      </c>
      <c r="I911">
        <v>2015</v>
      </c>
      <c r="K911" s="4">
        <v>145</v>
      </c>
      <c r="L911" s="3" t="s">
        <v>1446</v>
      </c>
      <c r="M911" s="4">
        <v>2022</v>
      </c>
      <c r="N911" s="4">
        <f>Table1[[#This Row],[Column33]]-Table1[[#This Row],[Year Founded]]</f>
        <v>7</v>
      </c>
      <c r="O911" s="3">
        <f t="shared" si="14"/>
        <v>0.14499999999999999</v>
      </c>
      <c r="P911" s="9">
        <f>Table1[[#This Row],[Valuation in billions]]/Table1[[#This Row],[Funding in billion]]</f>
        <v>6.8965517241379315</v>
      </c>
      <c r="Q911" t="s">
        <v>2748</v>
      </c>
      <c r="R911" t="s">
        <v>2749</v>
      </c>
      <c r="S911" t="s">
        <v>1587</v>
      </c>
    </row>
    <row r="912" spans="1:20" x14ac:dyDescent="0.25">
      <c r="A912" t="s">
        <v>1254</v>
      </c>
      <c r="B912" s="4">
        <v>1</v>
      </c>
      <c r="C912" s="5">
        <v>44277</v>
      </c>
      <c r="D912" s="1">
        <v>44277</v>
      </c>
      <c r="E912" s="8" t="s">
        <v>70</v>
      </c>
      <c r="F912" t="s">
        <v>158</v>
      </c>
      <c r="G912" t="s">
        <v>17</v>
      </c>
      <c r="H912" t="s">
        <v>18</v>
      </c>
      <c r="I912">
        <v>2012</v>
      </c>
      <c r="K912" s="4">
        <v>259</v>
      </c>
      <c r="L912" s="3" t="s">
        <v>1446</v>
      </c>
      <c r="M912" s="4">
        <v>2021</v>
      </c>
      <c r="N912" s="4">
        <f>Table1[[#This Row],[Column33]]-Table1[[#This Row],[Year Founded]]</f>
        <v>9</v>
      </c>
      <c r="O912" s="3">
        <f t="shared" si="14"/>
        <v>0.25900000000000001</v>
      </c>
      <c r="P912" s="9">
        <f>Table1[[#This Row],[Valuation in billions]]/Table1[[#This Row],[Funding in billion]]</f>
        <v>3.8610038610038608</v>
      </c>
      <c r="Q912" t="s">
        <v>2059</v>
      </c>
      <c r="S912" t="s">
        <v>2750</v>
      </c>
      <c r="T912" t="s">
        <v>2751</v>
      </c>
    </row>
    <row r="913" spans="1:19" x14ac:dyDescent="0.25">
      <c r="A913" t="s">
        <v>1255</v>
      </c>
      <c r="B913" s="4">
        <v>1</v>
      </c>
      <c r="C913" s="5">
        <v>44518</v>
      </c>
      <c r="D913" s="1">
        <v>44518</v>
      </c>
      <c r="E913" s="8" t="s">
        <v>135</v>
      </c>
      <c r="F913" t="s">
        <v>1256</v>
      </c>
      <c r="G913" t="s">
        <v>17</v>
      </c>
      <c r="H913" t="s">
        <v>18</v>
      </c>
      <c r="I913">
        <v>2016</v>
      </c>
      <c r="K913" s="4">
        <v>258</v>
      </c>
      <c r="L913" s="3" t="s">
        <v>1446</v>
      </c>
      <c r="M913" s="4">
        <v>2021</v>
      </c>
      <c r="N913" s="4">
        <f>Table1[[#This Row],[Column33]]-Table1[[#This Row],[Year Founded]]</f>
        <v>5</v>
      </c>
      <c r="O913" s="3">
        <f t="shared" si="14"/>
        <v>0.25800000000000001</v>
      </c>
      <c r="P913" s="9">
        <f>Table1[[#This Row],[Valuation in billions]]/Table1[[#This Row],[Funding in billion]]</f>
        <v>3.8759689922480618</v>
      </c>
      <c r="Q913" t="s">
        <v>2752</v>
      </c>
      <c r="R913" t="s">
        <v>1739</v>
      </c>
      <c r="S913" t="s">
        <v>1989</v>
      </c>
    </row>
    <row r="914" spans="1:19" x14ac:dyDescent="0.25">
      <c r="A914" t="s">
        <v>1257</v>
      </c>
      <c r="B914" s="4">
        <v>1</v>
      </c>
      <c r="C914" s="5">
        <v>44495</v>
      </c>
      <c r="D914" s="1">
        <v>44495</v>
      </c>
      <c r="E914" s="8" t="s">
        <v>38</v>
      </c>
      <c r="F914" t="s">
        <v>73</v>
      </c>
      <c r="G914" t="s">
        <v>17</v>
      </c>
      <c r="H914" t="s">
        <v>18</v>
      </c>
      <c r="I914">
        <v>2015</v>
      </c>
      <c r="K914" s="4">
        <v>294</v>
      </c>
      <c r="L914" s="3" t="s">
        <v>1446</v>
      </c>
      <c r="M914" s="4">
        <v>2021</v>
      </c>
      <c r="N914" s="4">
        <f>Table1[[#This Row],[Column33]]-Table1[[#This Row],[Year Founded]]</f>
        <v>6</v>
      </c>
      <c r="O914" s="3">
        <f t="shared" si="14"/>
        <v>0.29399999999999998</v>
      </c>
      <c r="P914" s="9">
        <f>Table1[[#This Row],[Valuation in billions]]/Table1[[#This Row],[Funding in billion]]</f>
        <v>3.4013605442176873</v>
      </c>
      <c r="Q914" t="s">
        <v>2497</v>
      </c>
      <c r="R914" t="s">
        <v>1845</v>
      </c>
      <c r="S914" t="s">
        <v>1744</v>
      </c>
    </row>
    <row r="915" spans="1:19" x14ac:dyDescent="0.25">
      <c r="A915" t="s">
        <v>1258</v>
      </c>
      <c r="B915" s="4">
        <v>1</v>
      </c>
      <c r="C915" s="5">
        <v>44279</v>
      </c>
      <c r="D915" s="1">
        <v>44279</v>
      </c>
      <c r="E915" s="8" t="s">
        <v>10</v>
      </c>
      <c r="F915" t="s">
        <v>158</v>
      </c>
      <c r="G915" t="s">
        <v>17</v>
      </c>
      <c r="H915" t="s">
        <v>18</v>
      </c>
      <c r="I915">
        <v>2009</v>
      </c>
      <c r="K915" s="4">
        <v>277</v>
      </c>
      <c r="L915" s="3" t="s">
        <v>1446</v>
      </c>
      <c r="M915" s="4">
        <v>2021</v>
      </c>
      <c r="N915" s="4">
        <f>Table1[[#This Row],[Column33]]-Table1[[#This Row],[Year Founded]]</f>
        <v>12</v>
      </c>
      <c r="O915" s="3">
        <f t="shared" si="14"/>
        <v>0.27700000000000002</v>
      </c>
      <c r="P915" s="9">
        <f>Table1[[#This Row],[Valuation in billions]]/Table1[[#This Row],[Funding in billion]]</f>
        <v>3.6101083032490973</v>
      </c>
      <c r="Q915" t="s">
        <v>1670</v>
      </c>
      <c r="R915" t="s">
        <v>2114</v>
      </c>
      <c r="S915" t="s">
        <v>1739</v>
      </c>
    </row>
    <row r="916" spans="1:19" x14ac:dyDescent="0.25">
      <c r="A916" t="s">
        <v>1259</v>
      </c>
      <c r="B916" s="4">
        <v>1</v>
      </c>
      <c r="C916" s="5">
        <v>44587</v>
      </c>
      <c r="D916" s="1">
        <v>44587</v>
      </c>
      <c r="E916" s="8" t="s">
        <v>30</v>
      </c>
      <c r="F916" t="s">
        <v>73</v>
      </c>
      <c r="G916" t="s">
        <v>17</v>
      </c>
      <c r="H916" t="s">
        <v>18</v>
      </c>
      <c r="I916">
        <v>2012</v>
      </c>
      <c r="K916" s="4">
        <v>299</v>
      </c>
      <c r="L916" s="3" t="s">
        <v>1446</v>
      </c>
      <c r="M916" s="4">
        <v>2022</v>
      </c>
      <c r="N916" s="4">
        <f>Table1[[#This Row],[Column33]]-Table1[[#This Row],[Year Founded]]</f>
        <v>10</v>
      </c>
      <c r="O916" s="3">
        <f t="shared" si="14"/>
        <v>0.29899999999999999</v>
      </c>
      <c r="P916" s="9">
        <f>Table1[[#This Row],[Valuation in billions]]/Table1[[#This Row],[Funding in billion]]</f>
        <v>3.3444816053511706</v>
      </c>
      <c r="Q916" t="s">
        <v>1490</v>
      </c>
      <c r="R916" t="s">
        <v>2471</v>
      </c>
      <c r="S916" t="s">
        <v>1627</v>
      </c>
    </row>
    <row r="917" spans="1:19" x14ac:dyDescent="0.25">
      <c r="A917" t="s">
        <v>1260</v>
      </c>
      <c r="B917" s="4">
        <v>1</v>
      </c>
      <c r="C917" s="5">
        <v>44300</v>
      </c>
      <c r="D917" s="1">
        <v>44300</v>
      </c>
      <c r="E917" s="8" t="s">
        <v>70</v>
      </c>
      <c r="F917" t="s">
        <v>370</v>
      </c>
      <c r="G917" t="s">
        <v>12</v>
      </c>
      <c r="H917" t="s">
        <v>13</v>
      </c>
      <c r="I917">
        <v>2019</v>
      </c>
      <c r="K917" s="4">
        <v>391</v>
      </c>
      <c r="L917" s="3" t="s">
        <v>1446</v>
      </c>
      <c r="M917" s="4">
        <v>2021</v>
      </c>
      <c r="N917" s="4">
        <f>Table1[[#This Row],[Column33]]-Table1[[#This Row],[Year Founded]]</f>
        <v>2</v>
      </c>
      <c r="O917" s="3">
        <f t="shared" si="14"/>
        <v>0.39100000000000001</v>
      </c>
      <c r="P917" s="9">
        <f>Table1[[#This Row],[Valuation in billions]]/Table1[[#This Row],[Funding in billion]]</f>
        <v>2.5575447570332481</v>
      </c>
      <c r="Q917" t="s">
        <v>2326</v>
      </c>
      <c r="R917" t="s">
        <v>1455</v>
      </c>
      <c r="S917" t="s">
        <v>2753</v>
      </c>
    </row>
    <row r="918" spans="1:19" x14ac:dyDescent="0.25">
      <c r="A918" t="s">
        <v>1261</v>
      </c>
      <c r="B918" s="4">
        <v>1</v>
      </c>
      <c r="C918" s="5">
        <v>44636</v>
      </c>
      <c r="D918" s="1">
        <v>44636</v>
      </c>
      <c r="E918" s="8" t="s">
        <v>23</v>
      </c>
      <c r="F918" t="s">
        <v>511</v>
      </c>
      <c r="G918" t="s">
        <v>17</v>
      </c>
      <c r="H918" t="s">
        <v>18</v>
      </c>
      <c r="I918">
        <v>2011</v>
      </c>
      <c r="K918" s="4">
        <v>314</v>
      </c>
      <c r="L918" s="3" t="s">
        <v>1446</v>
      </c>
      <c r="M918" s="4">
        <v>2022</v>
      </c>
      <c r="N918" s="4">
        <f>Table1[[#This Row],[Column33]]-Table1[[#This Row],[Year Founded]]</f>
        <v>11</v>
      </c>
      <c r="O918" s="3">
        <f t="shared" si="14"/>
        <v>0.314</v>
      </c>
      <c r="P918" s="9">
        <f>Table1[[#This Row],[Valuation in billions]]/Table1[[#This Row],[Funding in billion]]</f>
        <v>3.1847133757961785</v>
      </c>
      <c r="Q918" t="s">
        <v>2035</v>
      </c>
      <c r="R918" t="s">
        <v>2754</v>
      </c>
      <c r="S918" t="s">
        <v>2755</v>
      </c>
    </row>
    <row r="919" spans="1:19" x14ac:dyDescent="0.25">
      <c r="A919" t="s">
        <v>1262</v>
      </c>
      <c r="B919" s="4">
        <v>1</v>
      </c>
      <c r="C919" s="5">
        <v>44228</v>
      </c>
      <c r="D919" s="1">
        <v>44228</v>
      </c>
      <c r="E919" s="8" t="s">
        <v>38</v>
      </c>
      <c r="F919" t="s">
        <v>604</v>
      </c>
      <c r="G919" t="s">
        <v>605</v>
      </c>
      <c r="H919" t="s">
        <v>13</v>
      </c>
      <c r="I919">
        <v>2017</v>
      </c>
      <c r="K919" s="4">
        <v>350</v>
      </c>
      <c r="L919" s="3" t="s">
        <v>1446</v>
      </c>
      <c r="M919" s="4">
        <v>2021</v>
      </c>
      <c r="N919" s="4">
        <f>Table1[[#This Row],[Column33]]-Table1[[#This Row],[Year Founded]]</f>
        <v>4</v>
      </c>
      <c r="O919" s="3">
        <f t="shared" si="14"/>
        <v>0.35</v>
      </c>
      <c r="P919" s="9">
        <f>Table1[[#This Row],[Valuation in billions]]/Table1[[#This Row],[Funding in billion]]</f>
        <v>2.8571428571428572</v>
      </c>
      <c r="Q919" t="s">
        <v>2756</v>
      </c>
      <c r="R919" t="s">
        <v>2757</v>
      </c>
      <c r="S919" t="s">
        <v>2758</v>
      </c>
    </row>
    <row r="920" spans="1:19" x14ac:dyDescent="0.25">
      <c r="A920" t="s">
        <v>1263</v>
      </c>
      <c r="B920" s="4">
        <v>1</v>
      </c>
      <c r="C920" s="5">
        <v>43339</v>
      </c>
      <c r="D920" s="1">
        <v>43339</v>
      </c>
      <c r="E920" s="8" t="s">
        <v>38</v>
      </c>
      <c r="F920" t="s">
        <v>11</v>
      </c>
      <c r="G920" t="s">
        <v>12</v>
      </c>
      <c r="H920" t="s">
        <v>13</v>
      </c>
      <c r="I920">
        <v>2014</v>
      </c>
      <c r="K920" s="4">
        <v>359</v>
      </c>
      <c r="L920" s="3" t="s">
        <v>1446</v>
      </c>
      <c r="M920" s="4">
        <v>2018</v>
      </c>
      <c r="N920" s="4">
        <f>Table1[[#This Row],[Column33]]-Table1[[#This Row],[Year Founded]]</f>
        <v>4</v>
      </c>
      <c r="O920" s="3">
        <f t="shared" si="14"/>
        <v>0.35899999999999999</v>
      </c>
      <c r="P920" s="9">
        <f>Table1[[#This Row],[Valuation in billions]]/Table1[[#This Row],[Funding in billion]]</f>
        <v>2.785515320334262</v>
      </c>
      <c r="Q920" t="s">
        <v>2759</v>
      </c>
      <c r="R920" t="s">
        <v>2048</v>
      </c>
      <c r="S920" t="s">
        <v>2760</v>
      </c>
    </row>
    <row r="921" spans="1:19" x14ac:dyDescent="0.25">
      <c r="A921" t="s">
        <v>1264</v>
      </c>
      <c r="B921" s="4">
        <v>1</v>
      </c>
      <c r="C921" s="5">
        <v>44566</v>
      </c>
      <c r="D921" s="1">
        <v>44566</v>
      </c>
      <c r="E921" s="8" t="s">
        <v>43</v>
      </c>
      <c r="F921" t="s">
        <v>147</v>
      </c>
      <c r="G921" t="s">
        <v>54</v>
      </c>
      <c r="H921" t="s">
        <v>13</v>
      </c>
      <c r="I921">
        <v>2000</v>
      </c>
      <c r="K921" s="4">
        <v>685</v>
      </c>
      <c r="L921" s="3" t="s">
        <v>1446</v>
      </c>
      <c r="M921" s="4">
        <v>2022</v>
      </c>
      <c r="N921" s="4">
        <f>Table1[[#This Row],[Column33]]-Table1[[#This Row],[Year Founded]]</f>
        <v>22</v>
      </c>
      <c r="O921" s="3">
        <f t="shared" si="14"/>
        <v>0.68500000000000005</v>
      </c>
      <c r="P921" s="9">
        <f>Table1[[#This Row],[Valuation in billions]]/Table1[[#This Row],[Funding in billion]]</f>
        <v>1.4598540145985401</v>
      </c>
      <c r="Q921" t="s">
        <v>2761</v>
      </c>
      <c r="R921" t="s">
        <v>2762</v>
      </c>
      <c r="S921" t="s">
        <v>2763</v>
      </c>
    </row>
    <row r="922" spans="1:19" x14ac:dyDescent="0.25">
      <c r="A922" t="s">
        <v>1265</v>
      </c>
      <c r="B922" s="4">
        <v>1</v>
      </c>
      <c r="C922" s="5">
        <v>44418</v>
      </c>
      <c r="D922" s="1">
        <v>44418</v>
      </c>
      <c r="E922" s="8" t="s">
        <v>23</v>
      </c>
      <c r="F922" t="s">
        <v>184</v>
      </c>
      <c r="G922" t="s">
        <v>154</v>
      </c>
      <c r="H922" t="s">
        <v>18</v>
      </c>
      <c r="I922">
        <v>2004</v>
      </c>
      <c r="K922" s="4">
        <v>156</v>
      </c>
      <c r="L922" s="3" t="s">
        <v>1446</v>
      </c>
      <c r="M922" s="4">
        <v>2021</v>
      </c>
      <c r="N922" s="4">
        <f>Table1[[#This Row],[Column33]]-Table1[[#This Row],[Year Founded]]</f>
        <v>17</v>
      </c>
      <c r="O922" s="3">
        <f t="shared" si="14"/>
        <v>0.156</v>
      </c>
      <c r="P922" s="9">
        <f>Table1[[#This Row],[Valuation in billions]]/Table1[[#This Row],[Funding in billion]]</f>
        <v>6.4102564102564106</v>
      </c>
      <c r="Q922" t="s">
        <v>2086</v>
      </c>
      <c r="R922" t="s">
        <v>2764</v>
      </c>
      <c r="S922" t="s">
        <v>2632</v>
      </c>
    </row>
    <row r="923" spans="1:19" x14ac:dyDescent="0.25">
      <c r="A923" t="s">
        <v>1266</v>
      </c>
      <c r="B923" s="4">
        <v>1</v>
      </c>
      <c r="C923" s="5">
        <v>42187</v>
      </c>
      <c r="D923" s="1">
        <v>42187</v>
      </c>
      <c r="E923" s="8" t="s">
        <v>143</v>
      </c>
      <c r="F923" t="s">
        <v>11</v>
      </c>
      <c r="G923" t="s">
        <v>12</v>
      </c>
      <c r="H923" t="s">
        <v>13</v>
      </c>
      <c r="I923">
        <v>2011</v>
      </c>
      <c r="K923" s="4">
        <v>283</v>
      </c>
      <c r="L923" s="3" t="s">
        <v>1446</v>
      </c>
      <c r="M923" s="4">
        <v>2015</v>
      </c>
      <c r="N923" s="4">
        <f>Table1[[#This Row],[Column33]]-Table1[[#This Row],[Year Founded]]</f>
        <v>4</v>
      </c>
      <c r="O923" s="3">
        <f t="shared" si="14"/>
        <v>0.28299999999999997</v>
      </c>
      <c r="P923" s="9">
        <f>Table1[[#This Row],[Valuation in billions]]/Table1[[#This Row],[Funding in billion]]</f>
        <v>3.5335689045936398</v>
      </c>
      <c r="Q923" t="s">
        <v>1553</v>
      </c>
      <c r="R923" t="s">
        <v>2448</v>
      </c>
      <c r="S923" t="s">
        <v>1584</v>
      </c>
    </row>
    <row r="924" spans="1:19" x14ac:dyDescent="0.25">
      <c r="A924" t="s">
        <v>1267</v>
      </c>
      <c r="B924" s="4">
        <v>1</v>
      </c>
      <c r="C924" s="5">
        <v>44627</v>
      </c>
      <c r="D924" s="1">
        <v>44627</v>
      </c>
      <c r="E924" s="8" t="s">
        <v>23</v>
      </c>
      <c r="F924" t="s">
        <v>73</v>
      </c>
      <c r="G924" t="s">
        <v>17</v>
      </c>
      <c r="H924" t="s">
        <v>18</v>
      </c>
      <c r="I924">
        <v>2018</v>
      </c>
      <c r="K924" s="4">
        <v>45</v>
      </c>
      <c r="L924" s="3" t="s">
        <v>1446</v>
      </c>
      <c r="M924" s="4">
        <v>2022</v>
      </c>
      <c r="N924" s="4">
        <f>Table1[[#This Row],[Column33]]-Table1[[#This Row],[Year Founded]]</f>
        <v>4</v>
      </c>
      <c r="O924" s="3">
        <f t="shared" si="14"/>
        <v>4.4999999999999998E-2</v>
      </c>
      <c r="P924" s="9">
        <f>Table1[[#This Row],[Valuation in billions]]/Table1[[#This Row],[Funding in billion]]</f>
        <v>22.222222222222221</v>
      </c>
      <c r="Q924" t="s">
        <v>2627</v>
      </c>
      <c r="R924" t="s">
        <v>2351</v>
      </c>
      <c r="S924" t="s">
        <v>1472</v>
      </c>
    </row>
    <row r="925" spans="1:19" x14ac:dyDescent="0.25">
      <c r="A925" t="s">
        <v>1268</v>
      </c>
      <c r="B925" s="4">
        <v>1</v>
      </c>
      <c r="C925" s="5">
        <v>43425</v>
      </c>
      <c r="D925" s="1">
        <v>43425</v>
      </c>
      <c r="E925" s="8" t="s">
        <v>87</v>
      </c>
      <c r="F925" t="s">
        <v>11</v>
      </c>
      <c r="G925" t="s">
        <v>12</v>
      </c>
      <c r="H925" t="s">
        <v>13</v>
      </c>
      <c r="I925">
        <v>2015</v>
      </c>
      <c r="K925" s="4">
        <v>439</v>
      </c>
      <c r="L925" s="3" t="s">
        <v>1446</v>
      </c>
      <c r="M925" s="4">
        <v>2018</v>
      </c>
      <c r="N925" s="4">
        <f>Table1[[#This Row],[Column33]]-Table1[[#This Row],[Year Founded]]</f>
        <v>3</v>
      </c>
      <c r="O925" s="3">
        <f t="shared" si="14"/>
        <v>0.439</v>
      </c>
      <c r="P925" s="9">
        <f>Table1[[#This Row],[Valuation in billions]]/Table1[[#This Row],[Funding in billion]]</f>
        <v>2.2779043280182232</v>
      </c>
      <c r="Q925" t="s">
        <v>2765</v>
      </c>
      <c r="R925" t="s">
        <v>2766</v>
      </c>
      <c r="S925" t="s">
        <v>1636</v>
      </c>
    </row>
    <row r="926" spans="1:19" x14ac:dyDescent="0.25">
      <c r="A926" t="s">
        <v>1269</v>
      </c>
      <c r="B926" s="4">
        <v>1</v>
      </c>
      <c r="C926" s="5">
        <v>44424</v>
      </c>
      <c r="D926" s="1">
        <v>44424</v>
      </c>
      <c r="E926" s="8" t="s">
        <v>20</v>
      </c>
      <c r="F926" t="s">
        <v>1099</v>
      </c>
      <c r="G926" t="s">
        <v>612</v>
      </c>
      <c r="H926" t="s">
        <v>28</v>
      </c>
      <c r="I926">
        <v>2007</v>
      </c>
      <c r="K926" s="4">
        <v>269</v>
      </c>
      <c r="L926" s="3" t="s">
        <v>1446</v>
      </c>
      <c r="M926" s="4">
        <v>2021</v>
      </c>
      <c r="N926" s="4">
        <f>Table1[[#This Row],[Column33]]-Table1[[#This Row],[Year Founded]]</f>
        <v>14</v>
      </c>
      <c r="O926" s="3">
        <f t="shared" si="14"/>
        <v>0.26900000000000002</v>
      </c>
      <c r="P926" s="9">
        <f>Table1[[#This Row],[Valuation in billions]]/Table1[[#This Row],[Funding in billion]]</f>
        <v>3.7174721189591078</v>
      </c>
      <c r="Q926" t="s">
        <v>1680</v>
      </c>
      <c r="R926" t="s">
        <v>1505</v>
      </c>
      <c r="S926" t="s">
        <v>1916</v>
      </c>
    </row>
    <row r="927" spans="1:19" x14ac:dyDescent="0.25">
      <c r="A927" t="s">
        <v>1270</v>
      </c>
      <c r="B927" s="4">
        <v>1</v>
      </c>
      <c r="C927" s="5">
        <v>44641</v>
      </c>
      <c r="D927" s="1">
        <v>44641</v>
      </c>
      <c r="E927" s="8" t="s">
        <v>23</v>
      </c>
      <c r="F927" t="s">
        <v>73</v>
      </c>
      <c r="G927" t="s">
        <v>17</v>
      </c>
      <c r="H927" t="s">
        <v>18</v>
      </c>
      <c r="I927">
        <v>2012</v>
      </c>
      <c r="K927" s="4">
        <v>152</v>
      </c>
      <c r="L927" s="3" t="s">
        <v>1446</v>
      </c>
      <c r="M927" s="4">
        <v>2022</v>
      </c>
      <c r="N927" s="4">
        <f>Table1[[#This Row],[Column33]]-Table1[[#This Row],[Year Founded]]</f>
        <v>10</v>
      </c>
      <c r="O927" s="3">
        <f t="shared" si="14"/>
        <v>0.152</v>
      </c>
      <c r="P927" s="9">
        <f>Table1[[#This Row],[Valuation in billions]]/Table1[[#This Row],[Funding in billion]]</f>
        <v>6.5789473684210531</v>
      </c>
      <c r="Q927" t="s">
        <v>2767</v>
      </c>
      <c r="R927" t="s">
        <v>1464</v>
      </c>
      <c r="S927" t="s">
        <v>2768</v>
      </c>
    </row>
    <row r="928" spans="1:19" x14ac:dyDescent="0.25">
      <c r="A928" t="s">
        <v>1271</v>
      </c>
      <c r="B928" s="4">
        <v>1</v>
      </c>
      <c r="C928" s="5">
        <v>44396</v>
      </c>
      <c r="D928" s="1">
        <v>44396</v>
      </c>
      <c r="E928" s="8" t="s">
        <v>30</v>
      </c>
      <c r="F928" t="s">
        <v>1272</v>
      </c>
      <c r="G928" t="s">
        <v>32</v>
      </c>
      <c r="H928" t="s">
        <v>33</v>
      </c>
      <c r="I928">
        <v>2015</v>
      </c>
      <c r="K928" s="4">
        <v>284</v>
      </c>
      <c r="L928" s="3" t="s">
        <v>1446</v>
      </c>
      <c r="M928" s="4">
        <v>2021</v>
      </c>
      <c r="N928" s="4">
        <f>Table1[[#This Row],[Column33]]-Table1[[#This Row],[Year Founded]]</f>
        <v>6</v>
      </c>
      <c r="O928" s="3">
        <f t="shared" si="14"/>
        <v>0.28399999999999997</v>
      </c>
      <c r="P928" s="9">
        <f>Table1[[#This Row],[Valuation in billions]]/Table1[[#This Row],[Funding in billion]]</f>
        <v>3.5211267605633805</v>
      </c>
      <c r="Q928" t="s">
        <v>1571</v>
      </c>
      <c r="R928" t="s">
        <v>1779</v>
      </c>
      <c r="S928" t="s">
        <v>2769</v>
      </c>
    </row>
    <row r="929" spans="1:19" x14ac:dyDescent="0.25">
      <c r="A929" t="s">
        <v>1273</v>
      </c>
      <c r="B929" s="4">
        <v>1</v>
      </c>
      <c r="C929" s="5">
        <v>44300</v>
      </c>
      <c r="D929" s="1">
        <v>44300</v>
      </c>
      <c r="E929" s="8" t="s">
        <v>10</v>
      </c>
      <c r="F929" t="s">
        <v>133</v>
      </c>
      <c r="G929" t="s">
        <v>17</v>
      </c>
      <c r="H929" t="s">
        <v>18</v>
      </c>
      <c r="I929">
        <v>2016</v>
      </c>
      <c r="K929" s="4">
        <v>362</v>
      </c>
      <c r="L929" s="3" t="s">
        <v>1446</v>
      </c>
      <c r="M929" s="4">
        <v>2021</v>
      </c>
      <c r="N929" s="4">
        <f>Table1[[#This Row],[Column33]]-Table1[[#This Row],[Year Founded]]</f>
        <v>5</v>
      </c>
      <c r="O929" s="3">
        <f t="shared" si="14"/>
        <v>0.36199999999999999</v>
      </c>
      <c r="P929" s="9">
        <f>Table1[[#This Row],[Valuation in billions]]/Table1[[#This Row],[Funding in billion]]</f>
        <v>2.7624309392265194</v>
      </c>
      <c r="Q929" t="s">
        <v>2770</v>
      </c>
      <c r="R929" t="s">
        <v>1603</v>
      </c>
      <c r="S929" t="s">
        <v>1792</v>
      </c>
    </row>
    <row r="930" spans="1:19" x14ac:dyDescent="0.25">
      <c r="A930" t="s">
        <v>1274</v>
      </c>
      <c r="B930" s="4">
        <v>1</v>
      </c>
      <c r="C930" s="5">
        <v>44481</v>
      </c>
      <c r="D930" s="1">
        <v>44481</v>
      </c>
      <c r="E930" s="8" t="s">
        <v>10</v>
      </c>
      <c r="F930" t="s">
        <v>230</v>
      </c>
      <c r="G930" t="s">
        <v>231</v>
      </c>
      <c r="H930" t="s">
        <v>13</v>
      </c>
      <c r="I930">
        <v>2017</v>
      </c>
      <c r="K930" s="4">
        <v>221</v>
      </c>
      <c r="L930" s="3" t="s">
        <v>1446</v>
      </c>
      <c r="M930" s="4">
        <v>2021</v>
      </c>
      <c r="N930" s="4">
        <f>Table1[[#This Row],[Column33]]-Table1[[#This Row],[Year Founded]]</f>
        <v>4</v>
      </c>
      <c r="O930" s="3">
        <f t="shared" si="14"/>
        <v>0.221</v>
      </c>
      <c r="P930" s="9">
        <f>Table1[[#This Row],[Valuation in billions]]/Table1[[#This Row],[Funding in billion]]</f>
        <v>4.5248868778280542</v>
      </c>
      <c r="Q930" t="s">
        <v>2771</v>
      </c>
      <c r="R930" t="s">
        <v>2772</v>
      </c>
    </row>
    <row r="931" spans="1:19" x14ac:dyDescent="0.25">
      <c r="A931" t="s">
        <v>1275</v>
      </c>
      <c r="B931" s="4">
        <v>1</v>
      </c>
      <c r="C931" s="5">
        <v>44552</v>
      </c>
      <c r="D931" s="1">
        <v>44552</v>
      </c>
      <c r="E931" s="8" t="s">
        <v>442</v>
      </c>
      <c r="F931" t="s">
        <v>11</v>
      </c>
      <c r="G931" t="s">
        <v>12</v>
      </c>
      <c r="H931" t="s">
        <v>13</v>
      </c>
      <c r="I931">
        <v>2019</v>
      </c>
      <c r="K931" s="4">
        <v>157</v>
      </c>
      <c r="L931" s="3" t="s">
        <v>1446</v>
      </c>
      <c r="M931" s="4">
        <v>2021</v>
      </c>
      <c r="N931" s="4">
        <f>Table1[[#This Row],[Column33]]-Table1[[#This Row],[Year Founded]]</f>
        <v>2</v>
      </c>
      <c r="O931" s="3">
        <f t="shared" si="14"/>
        <v>0.157</v>
      </c>
      <c r="P931" s="9">
        <f>Table1[[#This Row],[Valuation in billions]]/Table1[[#This Row],[Funding in billion]]</f>
        <v>6.369426751592357</v>
      </c>
      <c r="Q931" t="s">
        <v>1578</v>
      </c>
      <c r="R931" t="s">
        <v>2773</v>
      </c>
      <c r="S931" t="s">
        <v>1543</v>
      </c>
    </row>
    <row r="932" spans="1:19" x14ac:dyDescent="0.25">
      <c r="A932" t="s">
        <v>1276</v>
      </c>
      <c r="B932" s="4">
        <v>1</v>
      </c>
      <c r="C932" s="5">
        <v>44614</v>
      </c>
      <c r="D932" s="1">
        <v>44614</v>
      </c>
      <c r="E932" s="8" t="s">
        <v>30</v>
      </c>
      <c r="F932" t="s">
        <v>781</v>
      </c>
      <c r="G932" t="s">
        <v>54</v>
      </c>
      <c r="H932" t="s">
        <v>13</v>
      </c>
      <c r="I932">
        <v>2017</v>
      </c>
      <c r="K932" s="4">
        <v>137</v>
      </c>
      <c r="L932" s="3" t="s">
        <v>1446</v>
      </c>
      <c r="M932" s="4">
        <v>2022</v>
      </c>
      <c r="N932" s="4">
        <f>Table1[[#This Row],[Column33]]-Table1[[#This Row],[Year Founded]]</f>
        <v>5</v>
      </c>
      <c r="O932" s="3">
        <f t="shared" si="14"/>
        <v>0.13700000000000001</v>
      </c>
      <c r="P932" s="9">
        <f>Table1[[#This Row],[Valuation in billions]]/Table1[[#This Row],[Funding in billion]]</f>
        <v>7.2992700729926998</v>
      </c>
      <c r="Q932" t="s">
        <v>1661</v>
      </c>
      <c r="R932" t="s">
        <v>1922</v>
      </c>
      <c r="S932" t="s">
        <v>2774</v>
      </c>
    </row>
    <row r="933" spans="1:19" x14ac:dyDescent="0.25">
      <c r="A933" t="s">
        <v>1277</v>
      </c>
      <c r="B933" s="4">
        <v>1</v>
      </c>
      <c r="C933" s="5">
        <v>44463</v>
      </c>
      <c r="D933" s="1">
        <v>44463</v>
      </c>
      <c r="E933" s="8" t="s">
        <v>40</v>
      </c>
      <c r="F933" t="s">
        <v>59</v>
      </c>
      <c r="G933" t="s">
        <v>12</v>
      </c>
      <c r="H933" t="s">
        <v>13</v>
      </c>
      <c r="I933">
        <v>2020</v>
      </c>
      <c r="K933" s="4">
        <v>100</v>
      </c>
      <c r="L933" s="3" t="s">
        <v>1446</v>
      </c>
      <c r="M933" s="4">
        <v>2021</v>
      </c>
      <c r="N933" s="4">
        <f>Table1[[#This Row],[Column33]]-Table1[[#This Row],[Year Founded]]</f>
        <v>1</v>
      </c>
      <c r="O933" s="3">
        <f t="shared" si="14"/>
        <v>0.1</v>
      </c>
      <c r="P933" s="9">
        <f>Table1[[#This Row],[Valuation in billions]]/Table1[[#This Row],[Funding in billion]]</f>
        <v>10</v>
      </c>
      <c r="Q933" t="s">
        <v>1473</v>
      </c>
      <c r="R933" t="s">
        <v>1543</v>
      </c>
    </row>
    <row r="934" spans="1:19" x14ac:dyDescent="0.25">
      <c r="A934" t="s">
        <v>1278</v>
      </c>
      <c r="B934" s="4">
        <v>1</v>
      </c>
      <c r="C934" s="5">
        <v>44516</v>
      </c>
      <c r="D934" s="1">
        <v>44516</v>
      </c>
      <c r="E934" s="8" t="s">
        <v>20</v>
      </c>
      <c r="F934" t="s">
        <v>164</v>
      </c>
      <c r="G934" t="s">
        <v>17</v>
      </c>
      <c r="H934" t="s">
        <v>18</v>
      </c>
      <c r="I934">
        <v>2017</v>
      </c>
      <c r="K934" s="4">
        <v>800</v>
      </c>
      <c r="L934" s="3" t="s">
        <v>1446</v>
      </c>
      <c r="M934" s="4">
        <v>2021</v>
      </c>
      <c r="N934" s="4">
        <f>Table1[[#This Row],[Column33]]-Table1[[#This Row],[Year Founded]]</f>
        <v>4</v>
      </c>
      <c r="O934" s="3">
        <f t="shared" si="14"/>
        <v>0.8</v>
      </c>
      <c r="P934" s="9">
        <f>Table1[[#This Row],[Valuation in billions]]/Table1[[#This Row],[Funding in billion]]</f>
        <v>1.25</v>
      </c>
      <c r="Q934" t="s">
        <v>403</v>
      </c>
      <c r="R934" t="s">
        <v>1514</v>
      </c>
      <c r="S934" t="s">
        <v>2775</v>
      </c>
    </row>
    <row r="935" spans="1:19" x14ac:dyDescent="0.25">
      <c r="A935" t="s">
        <v>1279</v>
      </c>
      <c r="B935" s="4">
        <v>1</v>
      </c>
      <c r="C935" s="5">
        <v>43241</v>
      </c>
      <c r="D935" s="1">
        <v>43241</v>
      </c>
      <c r="E935" s="8" t="s">
        <v>143</v>
      </c>
      <c r="F935" t="s">
        <v>1280</v>
      </c>
      <c r="G935" t="s">
        <v>218</v>
      </c>
      <c r="H935" t="s">
        <v>28</v>
      </c>
      <c r="I935">
        <v>2016</v>
      </c>
      <c r="K935" s="4">
        <v>330</v>
      </c>
      <c r="L935" s="3" t="s">
        <v>1446</v>
      </c>
      <c r="M935" s="4">
        <v>2018</v>
      </c>
      <c r="N935" s="4">
        <f>Table1[[#This Row],[Column33]]-Table1[[#This Row],[Year Founded]]</f>
        <v>2</v>
      </c>
      <c r="O935" s="3">
        <f t="shared" si="14"/>
        <v>0.33</v>
      </c>
      <c r="P935" s="9">
        <f>Table1[[#This Row],[Valuation in billions]]/Table1[[#This Row],[Funding in billion]]</f>
        <v>3.0303030303030303</v>
      </c>
      <c r="Q935" t="s">
        <v>1281</v>
      </c>
    </row>
    <row r="936" spans="1:19" x14ac:dyDescent="0.25">
      <c r="A936" t="s">
        <v>1282</v>
      </c>
      <c r="B936" s="4">
        <v>1</v>
      </c>
      <c r="C936" s="5">
        <v>43907</v>
      </c>
      <c r="D936" s="1">
        <v>43907</v>
      </c>
      <c r="E936" s="8" t="s">
        <v>20</v>
      </c>
      <c r="F936" t="s">
        <v>201</v>
      </c>
      <c r="G936" t="s">
        <v>202</v>
      </c>
      <c r="H936" t="s">
        <v>28</v>
      </c>
      <c r="I936">
        <v>2011</v>
      </c>
      <c r="K936" s="4">
        <v>127</v>
      </c>
      <c r="L936" s="3" t="s">
        <v>1446</v>
      </c>
      <c r="M936" s="4">
        <v>2020</v>
      </c>
      <c r="N936" s="4">
        <f>Table1[[#This Row],[Column33]]-Table1[[#This Row],[Year Founded]]</f>
        <v>9</v>
      </c>
      <c r="O936" s="3">
        <f t="shared" si="14"/>
        <v>0.127</v>
      </c>
      <c r="P936" s="9">
        <f>Table1[[#This Row],[Valuation in billions]]/Table1[[#This Row],[Funding in billion]]</f>
        <v>7.8740157480314963</v>
      </c>
      <c r="Q936" t="s">
        <v>204</v>
      </c>
      <c r="R936" t="s">
        <v>2200</v>
      </c>
      <c r="S936" t="s">
        <v>1461</v>
      </c>
    </row>
    <row r="937" spans="1:19" x14ac:dyDescent="0.25">
      <c r="A937" t="s">
        <v>1283</v>
      </c>
      <c r="B937" s="4">
        <v>1</v>
      </c>
      <c r="C937" s="5">
        <v>43244</v>
      </c>
      <c r="D937" s="1">
        <v>43244</v>
      </c>
      <c r="E937" s="8" t="s">
        <v>53</v>
      </c>
      <c r="F937" t="s">
        <v>11</v>
      </c>
      <c r="G937" t="s">
        <v>12</v>
      </c>
      <c r="H937" t="s">
        <v>13</v>
      </c>
      <c r="I937">
        <v>2010</v>
      </c>
      <c r="K937" s="4">
        <v>302</v>
      </c>
      <c r="L937" s="3" t="s">
        <v>1446</v>
      </c>
      <c r="M937" s="4">
        <v>2018</v>
      </c>
      <c r="N937" s="4">
        <f>Table1[[#This Row],[Column33]]-Table1[[#This Row],[Year Founded]]</f>
        <v>8</v>
      </c>
      <c r="O937" s="3">
        <f t="shared" si="14"/>
        <v>0.30199999999999999</v>
      </c>
      <c r="P937" s="9">
        <f>Table1[[#This Row],[Valuation in billions]]/Table1[[#This Row],[Funding in billion]]</f>
        <v>3.3112582781456954</v>
      </c>
      <c r="Q937" t="s">
        <v>2776</v>
      </c>
      <c r="R937" t="s">
        <v>2777</v>
      </c>
      <c r="S937" t="s">
        <v>2778</v>
      </c>
    </row>
    <row r="938" spans="1:19" x14ac:dyDescent="0.25">
      <c r="A938" t="s">
        <v>1284</v>
      </c>
      <c r="B938" s="4">
        <v>1</v>
      </c>
      <c r="C938" s="5">
        <v>44412</v>
      </c>
      <c r="D938" s="1">
        <v>44412</v>
      </c>
      <c r="E938" s="8" t="s">
        <v>23</v>
      </c>
      <c r="F938" t="s">
        <v>24</v>
      </c>
      <c r="G938" t="s">
        <v>17</v>
      </c>
      <c r="H938" t="s">
        <v>18</v>
      </c>
      <c r="I938">
        <v>2015</v>
      </c>
      <c r="K938" s="4">
        <v>337</v>
      </c>
      <c r="L938" s="3" t="s">
        <v>1446</v>
      </c>
      <c r="M938" s="4">
        <v>2021</v>
      </c>
      <c r="N938" s="4">
        <f>Table1[[#This Row],[Column33]]-Table1[[#This Row],[Year Founded]]</f>
        <v>6</v>
      </c>
      <c r="O938" s="3">
        <f t="shared" si="14"/>
        <v>0.33700000000000002</v>
      </c>
      <c r="P938" s="9">
        <f>Table1[[#This Row],[Valuation in billions]]/Table1[[#This Row],[Funding in billion]]</f>
        <v>2.9673590504451037</v>
      </c>
      <c r="Q938" t="s">
        <v>2779</v>
      </c>
      <c r="R938" t="s">
        <v>2780</v>
      </c>
      <c r="S938" t="s">
        <v>2781</v>
      </c>
    </row>
    <row r="939" spans="1:19" x14ac:dyDescent="0.25">
      <c r="A939" t="s">
        <v>1285</v>
      </c>
      <c r="B939" s="4">
        <v>1</v>
      </c>
      <c r="C939" s="5">
        <v>43683</v>
      </c>
      <c r="D939" s="1">
        <v>43683</v>
      </c>
      <c r="E939" s="8" t="s">
        <v>23</v>
      </c>
      <c r="F939" t="s">
        <v>351</v>
      </c>
      <c r="G939" t="s">
        <v>17</v>
      </c>
      <c r="H939" t="s">
        <v>18</v>
      </c>
      <c r="I939">
        <v>2011</v>
      </c>
      <c r="K939" s="4">
        <v>93</v>
      </c>
      <c r="L939" s="3" t="s">
        <v>1446</v>
      </c>
      <c r="M939" s="4">
        <v>2019</v>
      </c>
      <c r="N939" s="4">
        <f>Table1[[#This Row],[Column33]]-Table1[[#This Row],[Year Founded]]</f>
        <v>8</v>
      </c>
      <c r="O939" s="3">
        <f t="shared" si="14"/>
        <v>9.2999999999999999E-2</v>
      </c>
      <c r="P939" s="9">
        <f>Table1[[#This Row],[Valuation in billions]]/Table1[[#This Row],[Funding in billion]]</f>
        <v>10.75268817204301</v>
      </c>
      <c r="Q939" t="s">
        <v>2782</v>
      </c>
      <c r="R939" t="s">
        <v>2783</v>
      </c>
      <c r="S939" t="s">
        <v>1552</v>
      </c>
    </row>
    <row r="940" spans="1:19" x14ac:dyDescent="0.25">
      <c r="A940" t="s">
        <v>1286</v>
      </c>
      <c r="B940" s="4">
        <v>1</v>
      </c>
      <c r="C940" s="5">
        <v>42472</v>
      </c>
      <c r="D940" s="1">
        <v>42472</v>
      </c>
      <c r="E940" s="8" t="s">
        <v>10</v>
      </c>
      <c r="F940" t="s">
        <v>21</v>
      </c>
      <c r="G940" t="s">
        <v>12</v>
      </c>
      <c r="H940" t="s">
        <v>13</v>
      </c>
      <c r="I940">
        <v>2015</v>
      </c>
      <c r="K940" s="4">
        <v>200</v>
      </c>
      <c r="L940" s="3" t="s">
        <v>1446</v>
      </c>
      <c r="M940" s="4">
        <v>2016</v>
      </c>
      <c r="N940" s="4">
        <f>Table1[[#This Row],[Column33]]-Table1[[#This Row],[Year Founded]]</f>
        <v>1</v>
      </c>
      <c r="O940" s="3">
        <f t="shared" si="14"/>
        <v>0.2</v>
      </c>
      <c r="P940" s="9">
        <f>Table1[[#This Row],[Valuation in billions]]/Table1[[#This Row],[Funding in billion]]</f>
        <v>5</v>
      </c>
      <c r="Q940" t="s">
        <v>1651</v>
      </c>
      <c r="R940" t="s">
        <v>2784</v>
      </c>
    </row>
    <row r="941" spans="1:19" x14ac:dyDescent="0.25">
      <c r="A941" t="s">
        <v>1287</v>
      </c>
      <c r="B941" s="4">
        <v>1</v>
      </c>
      <c r="C941" s="5">
        <v>43417</v>
      </c>
      <c r="D941" s="1">
        <v>43417</v>
      </c>
      <c r="E941" s="8" t="s">
        <v>38</v>
      </c>
      <c r="F941" t="s">
        <v>1288</v>
      </c>
      <c r="G941" t="s">
        <v>270</v>
      </c>
      <c r="H941" t="s">
        <v>265</v>
      </c>
      <c r="I941">
        <v>2011</v>
      </c>
      <c r="K941" s="4">
        <v>592</v>
      </c>
      <c r="L941" s="3" t="s">
        <v>1446</v>
      </c>
      <c r="M941" s="4">
        <v>2018</v>
      </c>
      <c r="N941" s="4">
        <f>Table1[[#This Row],[Column33]]-Table1[[#This Row],[Year Founded]]</f>
        <v>7</v>
      </c>
      <c r="O941" s="3">
        <f t="shared" si="14"/>
        <v>0.59199999999999997</v>
      </c>
      <c r="P941" s="9">
        <f>Table1[[#This Row],[Valuation in billions]]/Table1[[#This Row],[Funding in billion]]</f>
        <v>1.6891891891891893</v>
      </c>
      <c r="Q941" t="s">
        <v>1329</v>
      </c>
      <c r="R941" t="s">
        <v>2785</v>
      </c>
      <c r="S941" t="s">
        <v>2786</v>
      </c>
    </row>
    <row r="942" spans="1:19" x14ac:dyDescent="0.25">
      <c r="A942" t="s">
        <v>1289</v>
      </c>
      <c r="B942" s="4">
        <v>1</v>
      </c>
      <c r="C942" s="5">
        <v>44546</v>
      </c>
      <c r="D942" s="1">
        <v>44546</v>
      </c>
      <c r="E942" s="8" t="s">
        <v>15</v>
      </c>
      <c r="F942" t="s">
        <v>140</v>
      </c>
      <c r="G942" t="s">
        <v>103</v>
      </c>
      <c r="H942" t="s">
        <v>28</v>
      </c>
      <c r="I942">
        <v>2013</v>
      </c>
      <c r="K942" s="4">
        <v>600</v>
      </c>
      <c r="L942" s="3" t="s">
        <v>1446</v>
      </c>
      <c r="M942" s="4">
        <v>2021</v>
      </c>
      <c r="N942" s="4">
        <f>Table1[[#This Row],[Column33]]-Table1[[#This Row],[Year Founded]]</f>
        <v>8</v>
      </c>
      <c r="O942" s="3">
        <f t="shared" si="14"/>
        <v>0.6</v>
      </c>
      <c r="P942" s="9">
        <f>Table1[[#This Row],[Valuation in billions]]/Table1[[#This Row],[Funding in billion]]</f>
        <v>1.6666666666666667</v>
      </c>
      <c r="Q942" t="s">
        <v>1679</v>
      </c>
      <c r="R942" t="s">
        <v>2690</v>
      </c>
      <c r="S942" t="s">
        <v>2492</v>
      </c>
    </row>
    <row r="943" spans="1:19" x14ac:dyDescent="0.25">
      <c r="A943" t="s">
        <v>1290</v>
      </c>
      <c r="B943" s="4">
        <v>1</v>
      </c>
      <c r="C943" s="5">
        <v>44042</v>
      </c>
      <c r="D943" s="1">
        <v>44042</v>
      </c>
      <c r="E943" s="8" t="s">
        <v>143</v>
      </c>
      <c r="F943" t="s">
        <v>1291</v>
      </c>
      <c r="G943" t="s">
        <v>1292</v>
      </c>
      <c r="H943" t="s">
        <v>28</v>
      </c>
      <c r="I943">
        <v>2006</v>
      </c>
      <c r="K943" s="4">
        <v>200</v>
      </c>
      <c r="L943" s="3" t="s">
        <v>1446</v>
      </c>
      <c r="M943" s="4">
        <v>2020</v>
      </c>
      <c r="N943" s="4">
        <f>Table1[[#This Row],[Column33]]-Table1[[#This Row],[Year Founded]]</f>
        <v>14</v>
      </c>
      <c r="O943" s="3">
        <f t="shared" si="14"/>
        <v>0.2</v>
      </c>
      <c r="P943" s="9">
        <f>Table1[[#This Row],[Valuation in billions]]/Table1[[#This Row],[Funding in billion]]</f>
        <v>5</v>
      </c>
      <c r="Q943" t="s">
        <v>1293</v>
      </c>
    </row>
    <row r="944" spans="1:19" x14ac:dyDescent="0.25">
      <c r="A944" t="s">
        <v>1294</v>
      </c>
      <c r="B944" s="4">
        <v>1</v>
      </c>
      <c r="C944" s="5">
        <v>44306</v>
      </c>
      <c r="D944" s="1">
        <v>44306</v>
      </c>
      <c r="E944" s="8" t="s">
        <v>23</v>
      </c>
      <c r="F944" t="s">
        <v>73</v>
      </c>
      <c r="G944" t="s">
        <v>17</v>
      </c>
      <c r="H944" t="s">
        <v>18</v>
      </c>
      <c r="I944">
        <v>2018</v>
      </c>
      <c r="K944" s="4">
        <v>17</v>
      </c>
      <c r="L944" s="3" t="s">
        <v>1446</v>
      </c>
      <c r="M944" s="4">
        <v>2021</v>
      </c>
      <c r="N944" s="4">
        <f>Table1[[#This Row],[Column33]]-Table1[[#This Row],[Year Founded]]</f>
        <v>3</v>
      </c>
      <c r="O944" s="3">
        <f t="shared" si="14"/>
        <v>1.7000000000000001E-2</v>
      </c>
      <c r="P944" s="9">
        <f>Table1[[#This Row],[Valuation in billions]]/Table1[[#This Row],[Funding in billion]]</f>
        <v>58.823529411764703</v>
      </c>
      <c r="Q944" t="s">
        <v>2231</v>
      </c>
      <c r="R944" t="s">
        <v>2787</v>
      </c>
      <c r="S944" t="s">
        <v>2788</v>
      </c>
    </row>
    <row r="945" spans="1:19" x14ac:dyDescent="0.25">
      <c r="A945" t="s">
        <v>1295</v>
      </c>
      <c r="B945" s="4">
        <v>1</v>
      </c>
      <c r="C945" s="5">
        <v>43546</v>
      </c>
      <c r="D945" s="1">
        <v>43546</v>
      </c>
      <c r="E945" s="8" t="s">
        <v>10</v>
      </c>
      <c r="F945" t="s">
        <v>21</v>
      </c>
      <c r="G945" t="s">
        <v>12</v>
      </c>
      <c r="H945" t="s">
        <v>13</v>
      </c>
      <c r="I945">
        <v>2014</v>
      </c>
      <c r="K945" s="4">
        <v>173</v>
      </c>
      <c r="L945" s="3" t="s">
        <v>1446</v>
      </c>
      <c r="M945" s="4">
        <v>2019</v>
      </c>
      <c r="N945" s="4">
        <f>Table1[[#This Row],[Column33]]-Table1[[#This Row],[Year Founded]]</f>
        <v>5</v>
      </c>
      <c r="O945" s="3">
        <f t="shared" si="14"/>
        <v>0.17299999999999999</v>
      </c>
      <c r="P945" s="9">
        <f>Table1[[#This Row],[Valuation in billions]]/Table1[[#This Row],[Funding in billion]]</f>
        <v>5.7803468208092488</v>
      </c>
      <c r="Q945" t="s">
        <v>2789</v>
      </c>
      <c r="R945" t="s">
        <v>2790</v>
      </c>
      <c r="S945" t="s">
        <v>2791</v>
      </c>
    </row>
    <row r="946" spans="1:19" x14ac:dyDescent="0.25">
      <c r="A946" t="s">
        <v>1296</v>
      </c>
      <c r="B946" s="4">
        <v>1</v>
      </c>
      <c r="C946" s="5">
        <v>44399</v>
      </c>
      <c r="D946" s="1">
        <v>44399</v>
      </c>
      <c r="E946" s="8" t="s">
        <v>23</v>
      </c>
      <c r="F946" t="s">
        <v>1297</v>
      </c>
      <c r="G946" t="s">
        <v>17</v>
      </c>
      <c r="H946" t="s">
        <v>18</v>
      </c>
      <c r="I946">
        <v>2005</v>
      </c>
      <c r="K946" s="4">
        <v>135</v>
      </c>
      <c r="L946" s="3" t="s">
        <v>1446</v>
      </c>
      <c r="M946" s="4">
        <v>2021</v>
      </c>
      <c r="N946" s="4">
        <f>Table1[[#This Row],[Column33]]-Table1[[#This Row],[Year Founded]]</f>
        <v>16</v>
      </c>
      <c r="O946" s="3">
        <f t="shared" si="14"/>
        <v>0.13500000000000001</v>
      </c>
      <c r="P946" s="9">
        <f>Table1[[#This Row],[Valuation in billions]]/Table1[[#This Row],[Funding in billion]]</f>
        <v>7.4074074074074066</v>
      </c>
      <c r="Q946" t="s">
        <v>1767</v>
      </c>
      <c r="R946" t="s">
        <v>2792</v>
      </c>
      <c r="S946" t="s">
        <v>1511</v>
      </c>
    </row>
    <row r="947" spans="1:19" x14ac:dyDescent="0.25">
      <c r="A947" t="s">
        <v>1298</v>
      </c>
      <c r="B947" s="4">
        <v>1</v>
      </c>
      <c r="C947" s="5">
        <v>44531</v>
      </c>
      <c r="D947" s="1">
        <v>44531</v>
      </c>
      <c r="E947" s="8" t="s">
        <v>43</v>
      </c>
      <c r="F947" t="s">
        <v>511</v>
      </c>
      <c r="G947" t="s">
        <v>17</v>
      </c>
      <c r="H947" t="s">
        <v>18</v>
      </c>
      <c r="I947">
        <v>2010</v>
      </c>
      <c r="J947" s="2" t="s">
        <v>362</v>
      </c>
      <c r="M947" s="4">
        <v>2021</v>
      </c>
      <c r="N947" s="4">
        <f>Table1[[#This Row],[Column33]]-Table1[[#This Row],[Year Founded]]</f>
        <v>11</v>
      </c>
      <c r="O947" s="3">
        <f t="shared" si="14"/>
        <v>0</v>
      </c>
      <c r="P947" s="9" t="e">
        <f>Table1[[#This Row],[Valuation in billions]]/Table1[[#This Row],[Funding in billion]]</f>
        <v>#DIV/0!</v>
      </c>
      <c r="Q947" t="s">
        <v>915</v>
      </c>
      <c r="R947" t="s">
        <v>1897</v>
      </c>
      <c r="S947" t="s">
        <v>1853</v>
      </c>
    </row>
    <row r="948" spans="1:19" x14ac:dyDescent="0.25">
      <c r="A948" t="s">
        <v>1299</v>
      </c>
      <c r="B948" s="4">
        <v>1</v>
      </c>
      <c r="C948" s="5">
        <v>44368</v>
      </c>
      <c r="D948" s="1">
        <v>44368</v>
      </c>
      <c r="E948" s="8" t="s">
        <v>53</v>
      </c>
      <c r="F948" t="s">
        <v>230</v>
      </c>
      <c r="G948" t="s">
        <v>231</v>
      </c>
      <c r="H948" t="s">
        <v>13</v>
      </c>
      <c r="I948">
        <v>2011</v>
      </c>
      <c r="K948" s="4">
        <v>92</v>
      </c>
      <c r="L948" s="3" t="s">
        <v>1446</v>
      </c>
      <c r="M948" s="4">
        <v>2021</v>
      </c>
      <c r="N948" s="4">
        <f>Table1[[#This Row],[Column33]]-Table1[[#This Row],[Year Founded]]</f>
        <v>10</v>
      </c>
      <c r="O948" s="3">
        <f t="shared" si="14"/>
        <v>9.1999999999999998E-2</v>
      </c>
      <c r="P948" s="9">
        <f>Table1[[#This Row],[Valuation in billions]]/Table1[[#This Row],[Funding in billion]]</f>
        <v>10.869565217391305</v>
      </c>
      <c r="Q948" t="s">
        <v>2793</v>
      </c>
      <c r="R948" t="s">
        <v>1845</v>
      </c>
      <c r="S948" t="s">
        <v>1464</v>
      </c>
    </row>
    <row r="949" spans="1:19" x14ac:dyDescent="0.25">
      <c r="A949" t="s">
        <v>1300</v>
      </c>
      <c r="B949" s="4">
        <v>1</v>
      </c>
      <c r="C949" s="5">
        <v>42725</v>
      </c>
      <c r="D949" s="1">
        <v>42725</v>
      </c>
      <c r="E949" s="8" t="s">
        <v>40</v>
      </c>
      <c r="F949" t="s">
        <v>511</v>
      </c>
      <c r="G949" t="s">
        <v>17</v>
      </c>
      <c r="H949" t="s">
        <v>18</v>
      </c>
      <c r="I949">
        <v>2002</v>
      </c>
      <c r="J949" s="2" t="s">
        <v>362</v>
      </c>
      <c r="M949" s="4">
        <v>2016</v>
      </c>
      <c r="N949" s="4">
        <f>Table1[[#This Row],[Column33]]-Table1[[#This Row],[Year Founded]]</f>
        <v>14</v>
      </c>
      <c r="O949" s="3">
        <f t="shared" si="14"/>
        <v>0</v>
      </c>
      <c r="P949" s="9" t="e">
        <f>Table1[[#This Row],[Valuation in billions]]/Table1[[#This Row],[Funding in billion]]</f>
        <v>#DIV/0!</v>
      </c>
      <c r="Q949" t="s">
        <v>2794</v>
      </c>
      <c r="R949" t="s">
        <v>1542</v>
      </c>
    </row>
    <row r="950" spans="1:19" x14ac:dyDescent="0.25">
      <c r="A950" t="s">
        <v>1301</v>
      </c>
      <c r="B950" s="4">
        <v>1</v>
      </c>
      <c r="C950" s="5">
        <v>44378</v>
      </c>
      <c r="D950" s="1">
        <v>44378</v>
      </c>
      <c r="E950" s="8" t="s">
        <v>38</v>
      </c>
      <c r="F950" t="s">
        <v>406</v>
      </c>
      <c r="G950" t="s">
        <v>407</v>
      </c>
      <c r="H950" t="s">
        <v>13</v>
      </c>
      <c r="I950">
        <v>2018</v>
      </c>
      <c r="K950" s="4">
        <v>504</v>
      </c>
      <c r="L950" s="3" t="s">
        <v>1446</v>
      </c>
      <c r="M950" s="4">
        <v>2021</v>
      </c>
      <c r="N950" s="4">
        <f>Table1[[#This Row],[Column33]]-Table1[[#This Row],[Year Founded]]</f>
        <v>3</v>
      </c>
      <c r="O950" s="3">
        <f t="shared" si="14"/>
        <v>0.504</v>
      </c>
      <c r="P950" s="9">
        <f>Table1[[#This Row],[Valuation in billions]]/Table1[[#This Row],[Funding in billion]]</f>
        <v>1.9841269841269842</v>
      </c>
      <c r="Q950" t="s">
        <v>2795</v>
      </c>
      <c r="R950" t="s">
        <v>2796</v>
      </c>
      <c r="S950" t="s">
        <v>2797</v>
      </c>
    </row>
    <row r="951" spans="1:19" x14ac:dyDescent="0.25">
      <c r="A951" t="s">
        <v>1302</v>
      </c>
      <c r="B951" s="4">
        <v>1</v>
      </c>
      <c r="C951" s="5">
        <v>43615</v>
      </c>
      <c r="D951" s="1">
        <v>43615</v>
      </c>
      <c r="E951" s="8" t="s">
        <v>53</v>
      </c>
      <c r="F951" t="s">
        <v>11</v>
      </c>
      <c r="G951" t="s">
        <v>12</v>
      </c>
      <c r="H951" t="s">
        <v>13</v>
      </c>
      <c r="I951">
        <v>2014</v>
      </c>
      <c r="K951" s="4">
        <v>306</v>
      </c>
      <c r="L951" s="3" t="s">
        <v>1446</v>
      </c>
      <c r="M951" s="4">
        <v>2019</v>
      </c>
      <c r="N951" s="4">
        <f>Table1[[#This Row],[Column33]]-Table1[[#This Row],[Year Founded]]</f>
        <v>5</v>
      </c>
      <c r="O951" s="3">
        <f t="shared" si="14"/>
        <v>0.30599999999999999</v>
      </c>
      <c r="P951" s="9">
        <f>Table1[[#This Row],[Valuation in billions]]/Table1[[#This Row],[Funding in billion]]</f>
        <v>3.2679738562091503</v>
      </c>
      <c r="Q951" t="s">
        <v>2798</v>
      </c>
      <c r="R951" t="s">
        <v>2799</v>
      </c>
      <c r="S951" t="s">
        <v>1696</v>
      </c>
    </row>
    <row r="952" spans="1:19" x14ac:dyDescent="0.25">
      <c r="A952" t="s">
        <v>1303</v>
      </c>
      <c r="B952" s="4">
        <v>1</v>
      </c>
      <c r="C952" s="5">
        <v>44557</v>
      </c>
      <c r="D952" s="1">
        <v>44557</v>
      </c>
      <c r="E952" s="8" t="s">
        <v>40</v>
      </c>
      <c r="F952" t="s">
        <v>56</v>
      </c>
      <c r="G952" t="s">
        <v>57</v>
      </c>
      <c r="H952" t="s">
        <v>13</v>
      </c>
      <c r="I952">
        <v>2017</v>
      </c>
      <c r="K952" s="4">
        <v>333</v>
      </c>
      <c r="L952" s="3" t="s">
        <v>1446</v>
      </c>
      <c r="M952" s="4">
        <v>2021</v>
      </c>
      <c r="N952" s="4">
        <f>Table1[[#This Row],[Column33]]-Table1[[#This Row],[Year Founded]]</f>
        <v>4</v>
      </c>
      <c r="O952" s="3">
        <f t="shared" si="14"/>
        <v>0.33300000000000002</v>
      </c>
      <c r="P952" s="9">
        <f>Table1[[#This Row],[Valuation in billions]]/Table1[[#This Row],[Funding in billion]]</f>
        <v>3.0030030030030028</v>
      </c>
      <c r="Q952" t="s">
        <v>2800</v>
      </c>
      <c r="R952" t="s">
        <v>1484</v>
      </c>
      <c r="S952" t="s">
        <v>2687</v>
      </c>
    </row>
    <row r="953" spans="1:19" x14ac:dyDescent="0.25">
      <c r="A953" t="s">
        <v>1304</v>
      </c>
      <c r="B953" s="4">
        <v>1</v>
      </c>
      <c r="C953" s="5">
        <v>42069</v>
      </c>
      <c r="D953" s="1">
        <v>42069</v>
      </c>
      <c r="E953" s="8" t="s">
        <v>20</v>
      </c>
      <c r="F953" t="s">
        <v>21</v>
      </c>
      <c r="G953" t="s">
        <v>12</v>
      </c>
      <c r="H953" t="s">
        <v>13</v>
      </c>
      <c r="I953">
        <v>2011</v>
      </c>
      <c r="K953" s="4">
        <v>130</v>
      </c>
      <c r="L953" s="3" t="s">
        <v>1446</v>
      </c>
      <c r="M953" s="4">
        <v>2015</v>
      </c>
      <c r="N953" s="4">
        <f>Table1[[#This Row],[Column33]]-Table1[[#This Row],[Year Founded]]</f>
        <v>4</v>
      </c>
      <c r="O953" s="3">
        <f t="shared" si="14"/>
        <v>0.13</v>
      </c>
      <c r="P953" s="9">
        <f>Table1[[#This Row],[Valuation in billions]]/Table1[[#This Row],[Funding in billion]]</f>
        <v>7.6923076923076916</v>
      </c>
      <c r="Q953" t="s">
        <v>2801</v>
      </c>
      <c r="R953" t="s">
        <v>2048</v>
      </c>
      <c r="S953" t="s">
        <v>2451</v>
      </c>
    </row>
    <row r="954" spans="1:19" x14ac:dyDescent="0.25">
      <c r="A954" t="s">
        <v>1305</v>
      </c>
      <c r="B954" s="4">
        <v>1</v>
      </c>
      <c r="C954" s="5">
        <v>44650</v>
      </c>
      <c r="D954" s="1">
        <v>44650</v>
      </c>
      <c r="E954" s="8" t="s">
        <v>30</v>
      </c>
      <c r="F954" t="s">
        <v>73</v>
      </c>
      <c r="G954" t="s">
        <v>17</v>
      </c>
      <c r="H954" t="s">
        <v>18</v>
      </c>
      <c r="I954">
        <v>2021</v>
      </c>
      <c r="K954" s="4">
        <v>143</v>
      </c>
      <c r="L954" s="3" t="s">
        <v>1446</v>
      </c>
      <c r="M954" s="4">
        <v>2022</v>
      </c>
      <c r="N954" s="4">
        <f>Table1[[#This Row],[Column33]]-Table1[[#This Row],[Year Founded]]</f>
        <v>1</v>
      </c>
      <c r="O954" s="3">
        <f t="shared" si="14"/>
        <v>0.14299999999999999</v>
      </c>
      <c r="P954" s="9">
        <f>Table1[[#This Row],[Valuation in billions]]/Table1[[#This Row],[Funding in billion]]</f>
        <v>6.9930069930069934</v>
      </c>
      <c r="Q954" t="s">
        <v>1468</v>
      </c>
      <c r="R954" t="s">
        <v>2802</v>
      </c>
      <c r="S954" t="s">
        <v>1605</v>
      </c>
    </row>
    <row r="955" spans="1:19" x14ac:dyDescent="0.25">
      <c r="A955" t="s">
        <v>1306</v>
      </c>
      <c r="B955" s="4">
        <v>1</v>
      </c>
      <c r="C955" s="5">
        <v>44530</v>
      </c>
      <c r="D955" s="1">
        <v>44530</v>
      </c>
      <c r="E955" s="8" t="s">
        <v>30</v>
      </c>
      <c r="F955" t="s">
        <v>467</v>
      </c>
      <c r="G955" t="s">
        <v>17</v>
      </c>
      <c r="H955" t="s">
        <v>18</v>
      </c>
      <c r="I955">
        <v>2019</v>
      </c>
      <c r="K955" s="4">
        <v>205</v>
      </c>
      <c r="L955" s="3" t="s">
        <v>1446</v>
      </c>
      <c r="M955" s="4">
        <v>2021</v>
      </c>
      <c r="N955" s="4">
        <f>Table1[[#This Row],[Column33]]-Table1[[#This Row],[Year Founded]]</f>
        <v>2</v>
      </c>
      <c r="O955" s="3">
        <f t="shared" si="14"/>
        <v>0.20499999999999999</v>
      </c>
      <c r="P955" s="9">
        <f>Table1[[#This Row],[Valuation in billions]]/Table1[[#This Row],[Funding in billion]]</f>
        <v>4.8780487804878048</v>
      </c>
      <c r="Q955" t="s">
        <v>403</v>
      </c>
      <c r="R955" t="s">
        <v>1496</v>
      </c>
      <c r="S955" t="s">
        <v>2803</v>
      </c>
    </row>
    <row r="956" spans="1:19" x14ac:dyDescent="0.25">
      <c r="A956" t="s">
        <v>1307</v>
      </c>
      <c r="B956" s="4">
        <v>1</v>
      </c>
      <c r="C956" s="5">
        <v>44354</v>
      </c>
      <c r="D956" s="1">
        <v>44354</v>
      </c>
      <c r="E956" s="8" t="s">
        <v>70</v>
      </c>
      <c r="F956" t="s">
        <v>375</v>
      </c>
      <c r="G956" t="s">
        <v>376</v>
      </c>
      <c r="H956" t="s">
        <v>28</v>
      </c>
      <c r="I956">
        <v>2015</v>
      </c>
      <c r="K956" s="4">
        <v>263</v>
      </c>
      <c r="L956" s="3" t="s">
        <v>1446</v>
      </c>
      <c r="M956" s="4">
        <v>2021</v>
      </c>
      <c r="N956" s="4">
        <f>Table1[[#This Row],[Column33]]-Table1[[#This Row],[Year Founded]]</f>
        <v>6</v>
      </c>
      <c r="O956" s="3">
        <f t="shared" si="14"/>
        <v>0.26300000000000001</v>
      </c>
      <c r="P956" s="9">
        <f>Table1[[#This Row],[Valuation in billions]]/Table1[[#This Row],[Funding in billion]]</f>
        <v>3.8022813688212924</v>
      </c>
      <c r="Q956" t="s">
        <v>2804</v>
      </c>
      <c r="R956" t="s">
        <v>1712</v>
      </c>
      <c r="S956" t="s">
        <v>2805</v>
      </c>
    </row>
    <row r="957" spans="1:19" x14ac:dyDescent="0.25">
      <c r="A957" t="s">
        <v>1308</v>
      </c>
      <c r="B957" s="4">
        <v>1</v>
      </c>
      <c r="C957" s="5">
        <v>44474</v>
      </c>
      <c r="D957" s="1">
        <v>44474</v>
      </c>
      <c r="E957" s="8" t="s">
        <v>20</v>
      </c>
      <c r="F957" t="s">
        <v>781</v>
      </c>
      <c r="G957" t="s">
        <v>54</v>
      </c>
      <c r="H957" t="s">
        <v>13</v>
      </c>
      <c r="I957">
        <v>2015</v>
      </c>
      <c r="K957" s="4">
        <v>489</v>
      </c>
      <c r="L957" s="3" t="s">
        <v>1446</v>
      </c>
      <c r="M957" s="4">
        <v>2021</v>
      </c>
      <c r="N957" s="4">
        <f>Table1[[#This Row],[Column33]]-Table1[[#This Row],[Year Founded]]</f>
        <v>6</v>
      </c>
      <c r="O957" s="3">
        <f t="shared" si="14"/>
        <v>0.48899999999999999</v>
      </c>
      <c r="P957" s="9">
        <f>Table1[[#This Row],[Valuation in billions]]/Table1[[#This Row],[Funding in billion]]</f>
        <v>2.0449897750511248</v>
      </c>
      <c r="Q957" t="s">
        <v>2806</v>
      </c>
      <c r="R957" t="s">
        <v>1950</v>
      </c>
      <c r="S957" t="s">
        <v>2807</v>
      </c>
    </row>
    <row r="958" spans="1:19" x14ac:dyDescent="0.25">
      <c r="A958" t="s">
        <v>1309</v>
      </c>
      <c r="B958" s="4">
        <v>1</v>
      </c>
      <c r="C958" s="5">
        <v>43286</v>
      </c>
      <c r="D958" s="1">
        <v>43286</v>
      </c>
      <c r="E958" s="8" t="s">
        <v>70</v>
      </c>
      <c r="F958" t="s">
        <v>11</v>
      </c>
      <c r="G958" t="s">
        <v>12</v>
      </c>
      <c r="H958" t="s">
        <v>13</v>
      </c>
      <c r="I958">
        <v>2014</v>
      </c>
      <c r="K958" s="4">
        <v>253</v>
      </c>
      <c r="L958" s="3" t="s">
        <v>1446</v>
      </c>
      <c r="M958" s="4">
        <v>2018</v>
      </c>
      <c r="N958" s="4">
        <f>Table1[[#This Row],[Column33]]-Table1[[#This Row],[Year Founded]]</f>
        <v>4</v>
      </c>
      <c r="O958" s="3">
        <f t="shared" si="14"/>
        <v>0.253</v>
      </c>
      <c r="P958" s="9">
        <f>Table1[[#This Row],[Valuation in billions]]/Table1[[#This Row],[Funding in billion]]</f>
        <v>3.9525691699604741</v>
      </c>
      <c r="Q958" t="s">
        <v>2808</v>
      </c>
      <c r="R958" t="s">
        <v>1469</v>
      </c>
    </row>
    <row r="959" spans="1:19" x14ac:dyDescent="0.25">
      <c r="A959" t="s">
        <v>1310</v>
      </c>
      <c r="B959" s="4">
        <v>1</v>
      </c>
      <c r="C959" s="5">
        <v>44244</v>
      </c>
      <c r="D959" s="1">
        <v>44244</v>
      </c>
      <c r="E959" s="8" t="s">
        <v>87</v>
      </c>
      <c r="F959" t="s">
        <v>1311</v>
      </c>
      <c r="G959" t="s">
        <v>17</v>
      </c>
      <c r="H959" t="s">
        <v>18</v>
      </c>
      <c r="I959">
        <v>2014</v>
      </c>
      <c r="K959" s="4">
        <v>299</v>
      </c>
      <c r="L959" s="3" t="s">
        <v>1446</v>
      </c>
      <c r="M959" s="4">
        <v>2021</v>
      </c>
      <c r="N959" s="4">
        <f>Table1[[#This Row],[Column33]]-Table1[[#This Row],[Year Founded]]</f>
        <v>7</v>
      </c>
      <c r="O959" s="3">
        <f t="shared" si="14"/>
        <v>0.29899999999999999</v>
      </c>
      <c r="P959" s="9">
        <f>Table1[[#This Row],[Valuation in billions]]/Table1[[#This Row],[Funding in billion]]</f>
        <v>3.3444816053511706</v>
      </c>
      <c r="Q959" t="s">
        <v>2103</v>
      </c>
      <c r="R959" t="s">
        <v>1816</v>
      </c>
      <c r="S959" t="s">
        <v>1605</v>
      </c>
    </row>
    <row r="960" spans="1:19" x14ac:dyDescent="0.25">
      <c r="A960" t="s">
        <v>1312</v>
      </c>
      <c r="B960" s="4">
        <v>1</v>
      </c>
      <c r="C960" s="5">
        <v>41557</v>
      </c>
      <c r="D960" s="1">
        <v>41557</v>
      </c>
      <c r="E960" s="8" t="s">
        <v>135</v>
      </c>
      <c r="F960" t="s">
        <v>24</v>
      </c>
      <c r="G960" t="s">
        <v>17</v>
      </c>
      <c r="H960" t="s">
        <v>18</v>
      </c>
      <c r="I960">
        <v>2007</v>
      </c>
      <c r="K960" s="4">
        <v>282</v>
      </c>
      <c r="L960" s="3" t="s">
        <v>1446</v>
      </c>
      <c r="M960" s="4">
        <v>2013</v>
      </c>
      <c r="N960" s="4">
        <f>Table1[[#This Row],[Column33]]-Table1[[#This Row],[Year Founded]]</f>
        <v>6</v>
      </c>
      <c r="O960" s="3">
        <f t="shared" si="14"/>
        <v>0.28199999999999997</v>
      </c>
      <c r="P960" s="9">
        <f>Table1[[#This Row],[Valuation in billions]]/Table1[[#This Row],[Funding in billion]]</f>
        <v>3.5460992907801421</v>
      </c>
      <c r="Q960" t="s">
        <v>1602</v>
      </c>
      <c r="R960" t="s">
        <v>1499</v>
      </c>
      <c r="S960" t="s">
        <v>1860</v>
      </c>
    </row>
    <row r="961" spans="1:19" x14ac:dyDescent="0.25">
      <c r="A961" t="s">
        <v>1313</v>
      </c>
      <c r="B961" s="4">
        <v>1</v>
      </c>
      <c r="C961" s="5">
        <v>44538</v>
      </c>
      <c r="D961" s="1">
        <v>44538</v>
      </c>
      <c r="E961" s="8" t="s">
        <v>23</v>
      </c>
      <c r="F961" t="s">
        <v>206</v>
      </c>
      <c r="G961" t="s">
        <v>207</v>
      </c>
      <c r="H961" t="s">
        <v>28</v>
      </c>
      <c r="I961">
        <v>2011</v>
      </c>
      <c r="K961" s="4">
        <v>263</v>
      </c>
      <c r="L961" s="3" t="s">
        <v>1446</v>
      </c>
      <c r="M961" s="4">
        <v>2021</v>
      </c>
      <c r="N961" s="4">
        <f>Table1[[#This Row],[Column33]]-Table1[[#This Row],[Year Founded]]</f>
        <v>10</v>
      </c>
      <c r="O961" s="3">
        <f t="shared" si="14"/>
        <v>0.26300000000000001</v>
      </c>
      <c r="P961" s="9">
        <f>Table1[[#This Row],[Valuation in billions]]/Table1[[#This Row],[Funding in billion]]</f>
        <v>3.8022813688212924</v>
      </c>
      <c r="Q961" t="s">
        <v>2809</v>
      </c>
      <c r="R961" t="s">
        <v>2810</v>
      </c>
      <c r="S961" t="s">
        <v>1500</v>
      </c>
    </row>
    <row r="962" spans="1:19" x14ac:dyDescent="0.25">
      <c r="A962" t="s">
        <v>1314</v>
      </c>
      <c r="B962" s="4">
        <v>1</v>
      </c>
      <c r="C962" s="5">
        <v>44203</v>
      </c>
      <c r="D962" s="1">
        <v>44203</v>
      </c>
      <c r="E962" s="8" t="s">
        <v>20</v>
      </c>
      <c r="F962" t="s">
        <v>1315</v>
      </c>
      <c r="G962" t="s">
        <v>270</v>
      </c>
      <c r="H962" t="s">
        <v>265</v>
      </c>
      <c r="I962">
        <v>2009</v>
      </c>
      <c r="K962" s="4">
        <v>336</v>
      </c>
      <c r="L962" s="3" t="s">
        <v>1446</v>
      </c>
      <c r="M962" s="4">
        <v>2021</v>
      </c>
      <c r="N962" s="4">
        <f>Table1[[#This Row],[Column33]]-Table1[[#This Row],[Year Founded]]</f>
        <v>12</v>
      </c>
      <c r="O962" s="3">
        <f t="shared" si="14"/>
        <v>0.33600000000000002</v>
      </c>
      <c r="P962" s="9">
        <f>Table1[[#This Row],[Valuation in billions]]/Table1[[#This Row],[Funding in billion]]</f>
        <v>2.9761904761904758</v>
      </c>
      <c r="Q962" t="s">
        <v>2811</v>
      </c>
      <c r="R962" t="s">
        <v>1587</v>
      </c>
      <c r="S962" t="s">
        <v>2138</v>
      </c>
    </row>
    <row r="963" spans="1:19" x14ac:dyDescent="0.25">
      <c r="A963" t="s">
        <v>1316</v>
      </c>
      <c r="B963" s="4">
        <v>1</v>
      </c>
      <c r="C963" s="5">
        <v>43054</v>
      </c>
      <c r="D963" s="1">
        <v>43054</v>
      </c>
      <c r="E963" s="8" t="s">
        <v>143</v>
      </c>
      <c r="F963" t="s">
        <v>11</v>
      </c>
      <c r="G963" t="s">
        <v>12</v>
      </c>
      <c r="H963" t="s">
        <v>13</v>
      </c>
      <c r="I963">
        <v>2013</v>
      </c>
      <c r="K963" s="4">
        <v>300</v>
      </c>
      <c r="L963" s="3" t="s">
        <v>1446</v>
      </c>
      <c r="M963" s="4">
        <v>2017</v>
      </c>
      <c r="N963" s="4">
        <f>Table1[[#This Row],[Column33]]-Table1[[#This Row],[Year Founded]]</f>
        <v>4</v>
      </c>
      <c r="O963" s="3">
        <f t="shared" ref="O963:O1026" si="15">IF(L963="B",K963,K963/1000)</f>
        <v>0.3</v>
      </c>
      <c r="P963" s="9">
        <f>Table1[[#This Row],[Valuation in billions]]/Table1[[#This Row],[Funding in billion]]</f>
        <v>3.3333333333333335</v>
      </c>
      <c r="Q963" t="s">
        <v>2812</v>
      </c>
      <c r="R963" t="s">
        <v>1494</v>
      </c>
      <c r="S963" t="s">
        <v>1584</v>
      </c>
    </row>
    <row r="964" spans="1:19" x14ac:dyDescent="0.25">
      <c r="A964" t="s">
        <v>1317</v>
      </c>
      <c r="B964" s="4">
        <v>1</v>
      </c>
      <c r="C964" s="5">
        <v>44448</v>
      </c>
      <c r="D964" s="1">
        <v>44448</v>
      </c>
      <c r="E964" s="8" t="s">
        <v>70</v>
      </c>
      <c r="F964" t="s">
        <v>1272</v>
      </c>
      <c r="G964" t="s">
        <v>17</v>
      </c>
      <c r="H964" t="s">
        <v>18</v>
      </c>
      <c r="I964">
        <v>2017</v>
      </c>
      <c r="K964" s="4">
        <v>265</v>
      </c>
      <c r="L964" s="3" t="s">
        <v>1446</v>
      </c>
      <c r="M964" s="4">
        <v>2021</v>
      </c>
      <c r="N964" s="4">
        <f>Table1[[#This Row],[Column33]]-Table1[[#This Row],[Year Founded]]</f>
        <v>4</v>
      </c>
      <c r="O964" s="3">
        <f t="shared" si="15"/>
        <v>0.26500000000000001</v>
      </c>
      <c r="P964" s="9">
        <f>Table1[[#This Row],[Valuation in billions]]/Table1[[#This Row],[Funding in billion]]</f>
        <v>3.773584905660377</v>
      </c>
      <c r="Q964" t="s">
        <v>2813</v>
      </c>
      <c r="R964" t="s">
        <v>2814</v>
      </c>
      <c r="S964" t="s">
        <v>2815</v>
      </c>
    </row>
    <row r="965" spans="1:19" x14ac:dyDescent="0.25">
      <c r="A965" t="s">
        <v>1318</v>
      </c>
      <c r="B965" s="4">
        <v>1</v>
      </c>
      <c r="C965" s="5">
        <v>44474</v>
      </c>
      <c r="D965" s="1">
        <v>44474</v>
      </c>
      <c r="E965" s="8" t="s">
        <v>23</v>
      </c>
      <c r="F965" t="s">
        <v>73</v>
      </c>
      <c r="G965" t="s">
        <v>17</v>
      </c>
      <c r="H965" t="s">
        <v>18</v>
      </c>
      <c r="I965">
        <v>2017</v>
      </c>
      <c r="K965" s="4">
        <v>110</v>
      </c>
      <c r="L965" s="3" t="s">
        <v>1446</v>
      </c>
      <c r="M965" s="4">
        <v>2021</v>
      </c>
      <c r="N965" s="4">
        <f>Table1[[#This Row],[Column33]]-Table1[[#This Row],[Year Founded]]</f>
        <v>4</v>
      </c>
      <c r="O965" s="3">
        <f t="shared" si="15"/>
        <v>0.11</v>
      </c>
      <c r="P965" s="9">
        <f>Table1[[#This Row],[Valuation in billions]]/Table1[[#This Row],[Funding in billion]]</f>
        <v>9.0909090909090917</v>
      </c>
      <c r="Q965" t="s">
        <v>2478</v>
      </c>
      <c r="R965" t="s">
        <v>2013</v>
      </c>
      <c r="S965" t="s">
        <v>2816</v>
      </c>
    </row>
    <row r="966" spans="1:19" x14ac:dyDescent="0.25">
      <c r="A966" t="s">
        <v>1319</v>
      </c>
      <c r="B966" s="4">
        <v>1</v>
      </c>
      <c r="C966" s="5">
        <v>44425</v>
      </c>
      <c r="D966" s="1">
        <v>44425</v>
      </c>
      <c r="E966" s="8" t="s">
        <v>70</v>
      </c>
      <c r="F966" t="s">
        <v>73</v>
      </c>
      <c r="G966" t="s">
        <v>17</v>
      </c>
      <c r="H966" t="s">
        <v>18</v>
      </c>
      <c r="I966">
        <v>2014</v>
      </c>
      <c r="K966" s="4">
        <v>202</v>
      </c>
      <c r="L966" s="3" t="s">
        <v>1446</v>
      </c>
      <c r="M966" s="4">
        <v>2021</v>
      </c>
      <c r="N966" s="4">
        <f>Table1[[#This Row],[Column33]]-Table1[[#This Row],[Year Founded]]</f>
        <v>7</v>
      </c>
      <c r="O966" s="3">
        <f t="shared" si="15"/>
        <v>0.20200000000000001</v>
      </c>
      <c r="P966" s="9">
        <f>Table1[[#This Row],[Valuation in billions]]/Table1[[#This Row],[Funding in billion]]</f>
        <v>4.9504950495049505</v>
      </c>
      <c r="Q966" t="s">
        <v>2817</v>
      </c>
      <c r="R966" t="s">
        <v>2299</v>
      </c>
      <c r="S966" t="s">
        <v>1460</v>
      </c>
    </row>
    <row r="967" spans="1:19" x14ac:dyDescent="0.25">
      <c r="A967" t="s">
        <v>1320</v>
      </c>
      <c r="B967" s="4">
        <v>1</v>
      </c>
      <c r="C967" s="5">
        <v>43291</v>
      </c>
      <c r="D967" s="1">
        <v>43291</v>
      </c>
      <c r="E967" s="8" t="s">
        <v>30</v>
      </c>
      <c r="F967" t="s">
        <v>73</v>
      </c>
      <c r="G967" t="s">
        <v>17</v>
      </c>
      <c r="H967" t="s">
        <v>18</v>
      </c>
      <c r="I967">
        <v>2007</v>
      </c>
      <c r="K967" s="4">
        <v>325</v>
      </c>
      <c r="L967" s="3" t="s">
        <v>1446</v>
      </c>
      <c r="M967" s="4">
        <v>2018</v>
      </c>
      <c r="N967" s="4">
        <f>Table1[[#This Row],[Column33]]-Table1[[#This Row],[Year Founded]]</f>
        <v>11</v>
      </c>
      <c r="O967" s="3">
        <f t="shared" si="15"/>
        <v>0.32500000000000001</v>
      </c>
      <c r="P967" s="9">
        <f>Table1[[#This Row],[Valuation in billions]]/Table1[[#This Row],[Funding in billion]]</f>
        <v>3.0769230769230766</v>
      </c>
      <c r="Q967" t="s">
        <v>2818</v>
      </c>
      <c r="R967" t="s">
        <v>1965</v>
      </c>
      <c r="S967" t="s">
        <v>2819</v>
      </c>
    </row>
    <row r="968" spans="1:19" x14ac:dyDescent="0.25">
      <c r="A968" t="s">
        <v>1321</v>
      </c>
      <c r="B968" s="4">
        <v>1</v>
      </c>
      <c r="C968" s="5">
        <v>43634</v>
      </c>
      <c r="D968" s="1">
        <v>43634</v>
      </c>
      <c r="E968" s="8" t="s">
        <v>10</v>
      </c>
      <c r="F968" t="s">
        <v>206</v>
      </c>
      <c r="G968" t="s">
        <v>207</v>
      </c>
      <c r="H968" t="s">
        <v>28</v>
      </c>
      <c r="I968">
        <v>2016</v>
      </c>
      <c r="K968" s="4">
        <v>293</v>
      </c>
      <c r="L968" s="3" t="s">
        <v>1446</v>
      </c>
      <c r="M968" s="4">
        <v>2019</v>
      </c>
      <c r="N968" s="4">
        <f>Table1[[#This Row],[Column33]]-Table1[[#This Row],[Year Founded]]</f>
        <v>3</v>
      </c>
      <c r="O968" s="3">
        <f t="shared" si="15"/>
        <v>0.29299999999999998</v>
      </c>
      <c r="P968" s="9">
        <f>Table1[[#This Row],[Valuation in billions]]/Table1[[#This Row],[Funding in billion]]</f>
        <v>3.4129692832764507</v>
      </c>
      <c r="Q968" t="s">
        <v>1662</v>
      </c>
      <c r="R968" t="s">
        <v>2264</v>
      </c>
      <c r="S968" t="s">
        <v>2218</v>
      </c>
    </row>
    <row r="969" spans="1:19" x14ac:dyDescent="0.25">
      <c r="A969" t="s">
        <v>1322</v>
      </c>
      <c r="B969" s="4">
        <v>1</v>
      </c>
      <c r="C969" s="5">
        <v>44516</v>
      </c>
      <c r="D969" s="1">
        <v>44516</v>
      </c>
      <c r="E969" s="8" t="s">
        <v>15</v>
      </c>
      <c r="F969" t="s">
        <v>781</v>
      </c>
      <c r="G969" t="s">
        <v>54</v>
      </c>
      <c r="H969" t="s">
        <v>13</v>
      </c>
      <c r="I969">
        <v>2021</v>
      </c>
      <c r="K969" s="4">
        <v>218</v>
      </c>
      <c r="L969" s="3" t="s">
        <v>1446</v>
      </c>
      <c r="M969" s="4">
        <v>2021</v>
      </c>
      <c r="N969" s="4">
        <f>Table1[[#This Row],[Column33]]-Table1[[#This Row],[Year Founded]]</f>
        <v>0</v>
      </c>
      <c r="O969" s="3">
        <f t="shared" si="15"/>
        <v>0.218</v>
      </c>
      <c r="P969" s="9">
        <f>Table1[[#This Row],[Valuation in billions]]/Table1[[#This Row],[Funding in billion]]</f>
        <v>4.5871559633027523</v>
      </c>
      <c r="Q969" t="s">
        <v>1490</v>
      </c>
      <c r="R969" t="s">
        <v>1743</v>
      </c>
      <c r="S969" t="s">
        <v>1542</v>
      </c>
    </row>
    <row r="970" spans="1:19" x14ac:dyDescent="0.25">
      <c r="A970" t="s">
        <v>1323</v>
      </c>
      <c r="B970" s="4">
        <v>1</v>
      </c>
      <c r="C970" s="5">
        <v>42255</v>
      </c>
      <c r="D970" s="1">
        <v>42255</v>
      </c>
      <c r="E970" s="8" t="s">
        <v>20</v>
      </c>
      <c r="F970" t="s">
        <v>11</v>
      </c>
      <c r="G970" t="s">
        <v>12</v>
      </c>
      <c r="H970" t="s">
        <v>13</v>
      </c>
      <c r="I970">
        <v>2011</v>
      </c>
      <c r="K970" s="4">
        <v>232</v>
      </c>
      <c r="L970" s="3" t="s">
        <v>1446</v>
      </c>
      <c r="M970" s="4">
        <v>2015</v>
      </c>
      <c r="N970" s="4">
        <f>Table1[[#This Row],[Column33]]-Table1[[#This Row],[Year Founded]]</f>
        <v>4</v>
      </c>
      <c r="O970" s="3">
        <f t="shared" si="15"/>
        <v>0.23200000000000001</v>
      </c>
      <c r="P970" s="9">
        <f>Table1[[#This Row],[Valuation in billions]]/Table1[[#This Row],[Funding in billion]]</f>
        <v>4.3103448275862064</v>
      </c>
      <c r="Q970" t="s">
        <v>1448</v>
      </c>
      <c r="R970" t="s">
        <v>1488</v>
      </c>
      <c r="S970" t="s">
        <v>2820</v>
      </c>
    </row>
    <row r="971" spans="1:19" x14ac:dyDescent="0.25">
      <c r="A971" t="s">
        <v>1324</v>
      </c>
      <c r="B971" s="4">
        <v>1</v>
      </c>
      <c r="C971" s="5">
        <v>44587</v>
      </c>
      <c r="D971" s="1">
        <v>44587</v>
      </c>
      <c r="E971" s="8" t="s">
        <v>43</v>
      </c>
      <c r="F971" t="s">
        <v>181</v>
      </c>
      <c r="G971" t="s">
        <v>17</v>
      </c>
      <c r="H971" t="s">
        <v>18</v>
      </c>
      <c r="I971">
        <v>2014</v>
      </c>
      <c r="K971" s="4">
        <v>126</v>
      </c>
      <c r="L971" s="3" t="s">
        <v>1446</v>
      </c>
      <c r="M971" s="4">
        <v>2022</v>
      </c>
      <c r="N971" s="4">
        <f>Table1[[#This Row],[Column33]]-Table1[[#This Row],[Year Founded]]</f>
        <v>8</v>
      </c>
      <c r="O971" s="3">
        <f t="shared" si="15"/>
        <v>0.126</v>
      </c>
      <c r="P971" s="9">
        <f>Table1[[#This Row],[Valuation in billions]]/Table1[[#This Row],[Funding in billion]]</f>
        <v>7.9365079365079367</v>
      </c>
      <c r="Q971" t="s">
        <v>1514</v>
      </c>
      <c r="R971" t="s">
        <v>1891</v>
      </c>
      <c r="S971" t="s">
        <v>1801</v>
      </c>
    </row>
    <row r="972" spans="1:19" x14ac:dyDescent="0.25">
      <c r="A972" t="s">
        <v>1325</v>
      </c>
      <c r="B972" s="4">
        <v>1</v>
      </c>
      <c r="C972" s="5">
        <v>42831</v>
      </c>
      <c r="D972" s="1">
        <v>42831</v>
      </c>
      <c r="E972" s="8" t="s">
        <v>40</v>
      </c>
      <c r="F972" t="s">
        <v>11</v>
      </c>
      <c r="G972" t="s">
        <v>12</v>
      </c>
      <c r="H972" t="s">
        <v>13</v>
      </c>
      <c r="I972">
        <v>2012</v>
      </c>
      <c r="K972" s="4">
        <v>252</v>
      </c>
      <c r="L972" s="3" t="s">
        <v>1446</v>
      </c>
      <c r="M972" s="4">
        <v>2017</v>
      </c>
      <c r="N972" s="4">
        <f>Table1[[#This Row],[Column33]]-Table1[[#This Row],[Year Founded]]</f>
        <v>5</v>
      </c>
      <c r="O972" s="3">
        <f t="shared" si="15"/>
        <v>0.252</v>
      </c>
      <c r="P972" s="9">
        <f>Table1[[#This Row],[Valuation in billions]]/Table1[[#This Row],[Funding in billion]]</f>
        <v>3.9682539682539684</v>
      </c>
      <c r="Q972" t="s">
        <v>1448</v>
      </c>
      <c r="R972" t="s">
        <v>1449</v>
      </c>
      <c r="S972" t="s">
        <v>1488</v>
      </c>
    </row>
    <row r="973" spans="1:19" x14ac:dyDescent="0.25">
      <c r="A973" t="s">
        <v>1326</v>
      </c>
      <c r="B973" s="4">
        <v>1</v>
      </c>
      <c r="C973" s="5">
        <v>44502</v>
      </c>
      <c r="D973" s="1">
        <v>44502</v>
      </c>
      <c r="E973" s="8" t="s">
        <v>30</v>
      </c>
      <c r="F973" t="s">
        <v>11</v>
      </c>
      <c r="G973" t="s">
        <v>12</v>
      </c>
      <c r="H973" t="s">
        <v>13</v>
      </c>
      <c r="I973">
        <v>2015</v>
      </c>
      <c r="K973" s="4">
        <v>144</v>
      </c>
      <c r="L973" s="3" t="s">
        <v>1446</v>
      </c>
      <c r="M973" s="4">
        <v>2021</v>
      </c>
      <c r="N973" s="4">
        <f>Table1[[#This Row],[Column33]]-Table1[[#This Row],[Year Founded]]</f>
        <v>6</v>
      </c>
      <c r="O973" s="3">
        <f t="shared" si="15"/>
        <v>0.14399999999999999</v>
      </c>
      <c r="P973" s="9">
        <f>Table1[[#This Row],[Valuation in billions]]/Table1[[#This Row],[Funding in billion]]</f>
        <v>6.9444444444444446</v>
      </c>
      <c r="Q973" t="s">
        <v>1487</v>
      </c>
      <c r="R973" t="s">
        <v>2282</v>
      </c>
      <c r="S973" t="s">
        <v>2821</v>
      </c>
    </row>
    <row r="974" spans="1:19" x14ac:dyDescent="0.25">
      <c r="A974" t="s">
        <v>1327</v>
      </c>
      <c r="B974" s="4">
        <v>1</v>
      </c>
      <c r="C974" s="5">
        <v>43390</v>
      </c>
      <c r="D974" s="1">
        <v>43390</v>
      </c>
      <c r="E974" s="8" t="s">
        <v>10</v>
      </c>
      <c r="F974" t="s">
        <v>11</v>
      </c>
      <c r="G974" t="s">
        <v>12</v>
      </c>
      <c r="H974" t="s">
        <v>13</v>
      </c>
      <c r="I974">
        <v>2016</v>
      </c>
      <c r="K974" s="4">
        <v>1</v>
      </c>
      <c r="L974" s="3" t="s">
        <v>1445</v>
      </c>
      <c r="M974" s="4">
        <v>2018</v>
      </c>
      <c r="N974" s="4">
        <f>Table1[[#This Row],[Column33]]-Table1[[#This Row],[Year Founded]]</f>
        <v>2</v>
      </c>
      <c r="O974" s="3">
        <f t="shared" si="15"/>
        <v>1</v>
      </c>
      <c r="P974" s="9">
        <f>Table1[[#This Row],[Valuation in billions]]/Table1[[#This Row],[Funding in billion]]</f>
        <v>1</v>
      </c>
      <c r="Q974" t="s">
        <v>2822</v>
      </c>
      <c r="R974" t="s">
        <v>1500</v>
      </c>
      <c r="S974" t="s">
        <v>1455</v>
      </c>
    </row>
    <row r="975" spans="1:19" x14ac:dyDescent="0.25">
      <c r="A975" t="s">
        <v>1328</v>
      </c>
      <c r="B975" s="4">
        <v>1</v>
      </c>
      <c r="C975" s="5">
        <v>44355</v>
      </c>
      <c r="D975" s="1">
        <v>44355</v>
      </c>
      <c r="E975" s="8" t="s">
        <v>30</v>
      </c>
      <c r="F975" t="s">
        <v>1130</v>
      </c>
      <c r="G975" t="s">
        <v>17</v>
      </c>
      <c r="H975" t="s">
        <v>18</v>
      </c>
      <c r="I975">
        <v>2014</v>
      </c>
      <c r="K975" s="4">
        <v>91</v>
      </c>
      <c r="L975" s="3" t="s">
        <v>1446</v>
      </c>
      <c r="M975" s="4">
        <v>2021</v>
      </c>
      <c r="N975" s="4">
        <f>Table1[[#This Row],[Column33]]-Table1[[#This Row],[Year Founded]]</f>
        <v>7</v>
      </c>
      <c r="O975" s="3">
        <f t="shared" si="15"/>
        <v>9.0999999999999998E-2</v>
      </c>
      <c r="P975" s="9">
        <f>Table1[[#This Row],[Valuation in billions]]/Table1[[#This Row],[Funding in billion]]</f>
        <v>10.989010989010989</v>
      </c>
      <c r="Q975" t="s">
        <v>2823</v>
      </c>
      <c r="R975" t="s">
        <v>1970</v>
      </c>
      <c r="S975" t="s">
        <v>2824</v>
      </c>
    </row>
    <row r="976" spans="1:19" x14ac:dyDescent="0.25">
      <c r="A976" t="s">
        <v>1329</v>
      </c>
      <c r="B976" s="4">
        <v>1</v>
      </c>
      <c r="C976" s="5">
        <v>43293</v>
      </c>
      <c r="D976" s="1">
        <v>43293</v>
      </c>
      <c r="E976" s="8" t="s">
        <v>143</v>
      </c>
      <c r="F976" t="s">
        <v>269</v>
      </c>
      <c r="G976" t="s">
        <v>270</v>
      </c>
      <c r="H976" t="s">
        <v>265</v>
      </c>
      <c r="I976">
        <v>1998</v>
      </c>
      <c r="K976" s="4">
        <v>588</v>
      </c>
      <c r="L976" s="3" t="s">
        <v>1446</v>
      </c>
      <c r="M976" s="4">
        <v>2018</v>
      </c>
      <c r="N976" s="4">
        <f>Table1[[#This Row],[Column33]]-Table1[[#This Row],[Year Founded]]</f>
        <v>20</v>
      </c>
      <c r="O976" s="3">
        <f t="shared" si="15"/>
        <v>0.58799999999999997</v>
      </c>
      <c r="P976" s="9">
        <f>Table1[[#This Row],[Valuation in billions]]/Table1[[#This Row],[Funding in billion]]</f>
        <v>1.7006802721088436</v>
      </c>
      <c r="Q976" t="s">
        <v>2825</v>
      </c>
      <c r="R976" t="s">
        <v>2826</v>
      </c>
      <c r="S976" t="s">
        <v>1694</v>
      </c>
    </row>
    <row r="977" spans="1:19" x14ac:dyDescent="0.25">
      <c r="A977" t="s">
        <v>1330</v>
      </c>
      <c r="B977" s="4">
        <v>1</v>
      </c>
      <c r="C977" s="5">
        <v>44316</v>
      </c>
      <c r="D977" s="1">
        <v>44316</v>
      </c>
      <c r="E977" s="8" t="s">
        <v>30</v>
      </c>
      <c r="F977" t="s">
        <v>24</v>
      </c>
      <c r="G977" t="s">
        <v>17</v>
      </c>
      <c r="H977" t="s">
        <v>18</v>
      </c>
      <c r="I977">
        <v>2015</v>
      </c>
      <c r="K977" s="4">
        <v>174</v>
      </c>
      <c r="L977" s="3" t="s">
        <v>1446</v>
      </c>
      <c r="M977" s="4">
        <v>2021</v>
      </c>
      <c r="N977" s="4">
        <f>Table1[[#This Row],[Column33]]-Table1[[#This Row],[Year Founded]]</f>
        <v>6</v>
      </c>
      <c r="O977" s="3">
        <f t="shared" si="15"/>
        <v>0.17399999999999999</v>
      </c>
      <c r="P977" s="9">
        <f>Table1[[#This Row],[Valuation in billions]]/Table1[[#This Row],[Funding in billion]]</f>
        <v>5.7471264367816097</v>
      </c>
      <c r="Q977" t="s">
        <v>1490</v>
      </c>
      <c r="R977" t="s">
        <v>2827</v>
      </c>
      <c r="S977" t="s">
        <v>1478</v>
      </c>
    </row>
    <row r="978" spans="1:19" x14ac:dyDescent="0.25">
      <c r="A978" t="s">
        <v>1331</v>
      </c>
      <c r="B978" s="4">
        <v>1</v>
      </c>
      <c r="C978" s="5">
        <v>44396</v>
      </c>
      <c r="D978" s="1">
        <v>44396</v>
      </c>
      <c r="E978" s="8" t="s">
        <v>15</v>
      </c>
      <c r="F978" t="s">
        <v>164</v>
      </c>
      <c r="G978" t="s">
        <v>17</v>
      </c>
      <c r="H978" t="s">
        <v>18</v>
      </c>
      <c r="I978">
        <v>2012</v>
      </c>
      <c r="K978" s="4">
        <v>463</v>
      </c>
      <c r="L978" s="3" t="s">
        <v>1446</v>
      </c>
      <c r="M978" s="4">
        <v>2021</v>
      </c>
      <c r="N978" s="4">
        <f>Table1[[#This Row],[Column33]]-Table1[[#This Row],[Year Founded]]</f>
        <v>9</v>
      </c>
      <c r="O978" s="3">
        <f t="shared" si="15"/>
        <v>0.46300000000000002</v>
      </c>
      <c r="P978" s="9">
        <f>Table1[[#This Row],[Valuation in billions]]/Table1[[#This Row],[Funding in billion]]</f>
        <v>2.159827213822894</v>
      </c>
      <c r="Q978" t="s">
        <v>2828</v>
      </c>
      <c r="R978" t="s">
        <v>2829</v>
      </c>
      <c r="S978" t="s">
        <v>2830</v>
      </c>
    </row>
    <row r="979" spans="1:19" x14ac:dyDescent="0.25">
      <c r="A979" t="s">
        <v>1332</v>
      </c>
      <c r="B979" s="4">
        <v>1</v>
      </c>
      <c r="C979" s="5">
        <v>44022</v>
      </c>
      <c r="D979" s="1">
        <v>44022</v>
      </c>
      <c r="E979" s="8" t="s">
        <v>20</v>
      </c>
      <c r="F979" t="s">
        <v>11</v>
      </c>
      <c r="G979" t="s">
        <v>12</v>
      </c>
      <c r="H979" t="s">
        <v>13</v>
      </c>
      <c r="I979">
        <v>2016</v>
      </c>
      <c r="K979" s="4">
        <v>655</v>
      </c>
      <c r="L979" s="3" t="s">
        <v>1446</v>
      </c>
      <c r="M979" s="4">
        <v>2020</v>
      </c>
      <c r="N979" s="4">
        <f>Table1[[#This Row],[Column33]]-Table1[[#This Row],[Year Founded]]</f>
        <v>4</v>
      </c>
      <c r="O979" s="3">
        <f t="shared" si="15"/>
        <v>0.65500000000000003</v>
      </c>
      <c r="P979" s="9">
        <f>Table1[[#This Row],[Valuation in billions]]/Table1[[#This Row],[Funding in billion]]</f>
        <v>1.5267175572519083</v>
      </c>
      <c r="Q979" t="s">
        <v>2831</v>
      </c>
      <c r="R979" t="s">
        <v>2753</v>
      </c>
      <c r="S979" t="s">
        <v>2832</v>
      </c>
    </row>
    <row r="980" spans="1:19" x14ac:dyDescent="0.25">
      <c r="A980" t="s">
        <v>1333</v>
      </c>
      <c r="B980" s="4">
        <v>1</v>
      </c>
      <c r="C980" s="5">
        <v>44203</v>
      </c>
      <c r="D980" s="1">
        <v>44203</v>
      </c>
      <c r="E980" s="8" t="s">
        <v>30</v>
      </c>
      <c r="F980" t="s">
        <v>133</v>
      </c>
      <c r="G980" t="s">
        <v>17</v>
      </c>
      <c r="H980" t="s">
        <v>18</v>
      </c>
      <c r="I980">
        <v>2015</v>
      </c>
      <c r="K980" s="4">
        <v>151</v>
      </c>
      <c r="L980" s="3" t="s">
        <v>1446</v>
      </c>
      <c r="M980" s="4">
        <v>2021</v>
      </c>
      <c r="N980" s="4">
        <f>Table1[[#This Row],[Column33]]-Table1[[#This Row],[Year Founded]]</f>
        <v>6</v>
      </c>
      <c r="O980" s="3">
        <f t="shared" si="15"/>
        <v>0.151</v>
      </c>
      <c r="P980" s="9">
        <f>Table1[[#This Row],[Valuation in billions]]/Table1[[#This Row],[Funding in billion]]</f>
        <v>6.6225165562913908</v>
      </c>
      <c r="Q980" t="s">
        <v>1553</v>
      </c>
      <c r="R980" t="s">
        <v>2833</v>
      </c>
      <c r="S980" t="s">
        <v>1488</v>
      </c>
    </row>
    <row r="981" spans="1:19" x14ac:dyDescent="0.25">
      <c r="A981" t="s">
        <v>1334</v>
      </c>
      <c r="B981" s="4">
        <v>1</v>
      </c>
      <c r="C981" s="5">
        <v>44252</v>
      </c>
      <c r="D981" s="1">
        <v>44252</v>
      </c>
      <c r="E981" s="8" t="s">
        <v>30</v>
      </c>
      <c r="F981" t="s">
        <v>73</v>
      </c>
      <c r="G981" t="s">
        <v>17</v>
      </c>
      <c r="H981" t="s">
        <v>18</v>
      </c>
      <c r="I981">
        <v>2013</v>
      </c>
      <c r="K981" s="4">
        <v>172</v>
      </c>
      <c r="L981" s="3" t="s">
        <v>1446</v>
      </c>
      <c r="M981" s="4">
        <v>2021</v>
      </c>
      <c r="N981" s="4">
        <f>Table1[[#This Row],[Column33]]-Table1[[#This Row],[Year Founded]]</f>
        <v>8</v>
      </c>
      <c r="O981" s="3">
        <f t="shared" si="15"/>
        <v>0.17199999999999999</v>
      </c>
      <c r="P981" s="9">
        <f>Table1[[#This Row],[Valuation in billions]]/Table1[[#This Row],[Funding in billion]]</f>
        <v>5.8139534883720936</v>
      </c>
      <c r="Q981" t="s">
        <v>2834</v>
      </c>
      <c r="R981" t="s">
        <v>1492</v>
      </c>
      <c r="S981" t="s">
        <v>2285</v>
      </c>
    </row>
    <row r="982" spans="1:19" x14ac:dyDescent="0.25">
      <c r="A982" t="s">
        <v>1335</v>
      </c>
      <c r="B982" s="4">
        <v>1</v>
      </c>
      <c r="C982" s="5">
        <v>44390</v>
      </c>
      <c r="D982" s="1">
        <v>44390</v>
      </c>
      <c r="E982" s="8" t="s">
        <v>23</v>
      </c>
      <c r="F982" t="s">
        <v>298</v>
      </c>
      <c r="G982" t="s">
        <v>298</v>
      </c>
      <c r="H982" t="s">
        <v>13</v>
      </c>
      <c r="I982">
        <v>2014</v>
      </c>
      <c r="K982" s="4">
        <v>285</v>
      </c>
      <c r="L982" s="3" t="s">
        <v>1446</v>
      </c>
      <c r="M982" s="4">
        <v>2021</v>
      </c>
      <c r="N982" s="4">
        <f>Table1[[#This Row],[Column33]]-Table1[[#This Row],[Year Founded]]</f>
        <v>7</v>
      </c>
      <c r="O982" s="3">
        <f t="shared" si="15"/>
        <v>0.28499999999999998</v>
      </c>
      <c r="P982" s="9">
        <f>Table1[[#This Row],[Valuation in billions]]/Table1[[#This Row],[Funding in billion]]</f>
        <v>3.5087719298245617</v>
      </c>
      <c r="Q982" t="s">
        <v>2835</v>
      </c>
      <c r="R982" t="s">
        <v>2264</v>
      </c>
      <c r="S982" t="s">
        <v>2836</v>
      </c>
    </row>
    <row r="983" spans="1:19" x14ac:dyDescent="0.25">
      <c r="A983" t="s">
        <v>1336</v>
      </c>
      <c r="B983" s="4">
        <v>1</v>
      </c>
      <c r="C983" s="5">
        <v>44523</v>
      </c>
      <c r="D983" s="1">
        <v>44523</v>
      </c>
      <c r="E983" s="8" t="s">
        <v>30</v>
      </c>
      <c r="F983" t="s">
        <v>298</v>
      </c>
      <c r="G983" t="s">
        <v>54</v>
      </c>
      <c r="H983" t="s">
        <v>13</v>
      </c>
      <c r="I983">
        <v>2014</v>
      </c>
      <c r="K983" s="4">
        <v>424</v>
      </c>
      <c r="L983" s="3" t="s">
        <v>1446</v>
      </c>
      <c r="M983" s="4">
        <v>2021</v>
      </c>
      <c r="N983" s="4">
        <f>Table1[[#This Row],[Column33]]-Table1[[#This Row],[Year Founded]]</f>
        <v>7</v>
      </c>
      <c r="O983" s="3">
        <f t="shared" si="15"/>
        <v>0.42399999999999999</v>
      </c>
      <c r="P983" s="9">
        <f>Table1[[#This Row],[Valuation in billions]]/Table1[[#This Row],[Funding in billion]]</f>
        <v>2.358490566037736</v>
      </c>
      <c r="Q983" t="s">
        <v>760</v>
      </c>
      <c r="R983" t="s">
        <v>1800</v>
      </c>
      <c r="S983" t="s">
        <v>1957</v>
      </c>
    </row>
    <row r="984" spans="1:19" x14ac:dyDescent="0.25">
      <c r="A984" t="s">
        <v>1337</v>
      </c>
      <c r="B984" s="4">
        <v>1</v>
      </c>
      <c r="C984" s="5">
        <v>44545</v>
      </c>
      <c r="D984" s="1">
        <v>44545</v>
      </c>
      <c r="E984" s="8" t="s">
        <v>135</v>
      </c>
      <c r="F984" t="s">
        <v>298</v>
      </c>
      <c r="G984" t="s">
        <v>17</v>
      </c>
      <c r="H984" t="s">
        <v>18</v>
      </c>
      <c r="I984">
        <v>2020</v>
      </c>
      <c r="K984" s="4">
        <v>220</v>
      </c>
      <c r="L984" s="3" t="s">
        <v>1446</v>
      </c>
      <c r="M984" s="4">
        <v>2021</v>
      </c>
      <c r="N984" s="4">
        <f>Table1[[#This Row],[Column33]]-Table1[[#This Row],[Year Founded]]</f>
        <v>1</v>
      </c>
      <c r="O984" s="3">
        <f t="shared" si="15"/>
        <v>0.22</v>
      </c>
      <c r="P984" s="9">
        <f>Table1[[#This Row],[Valuation in billions]]/Table1[[#This Row],[Funding in billion]]</f>
        <v>4.5454545454545459</v>
      </c>
      <c r="Q984" t="s">
        <v>273</v>
      </c>
      <c r="R984" t="s">
        <v>1555</v>
      </c>
      <c r="S984" t="s">
        <v>2837</v>
      </c>
    </row>
    <row r="985" spans="1:19" x14ac:dyDescent="0.25">
      <c r="A985" t="s">
        <v>1338</v>
      </c>
      <c r="B985" s="4">
        <v>1</v>
      </c>
      <c r="C985" s="5">
        <v>43699</v>
      </c>
      <c r="D985" s="1">
        <v>43699</v>
      </c>
      <c r="E985" s="8" t="s">
        <v>23</v>
      </c>
      <c r="F985" t="s">
        <v>1339</v>
      </c>
      <c r="G985" t="s">
        <v>421</v>
      </c>
      <c r="H985" t="s">
        <v>28</v>
      </c>
      <c r="I985">
        <v>1999</v>
      </c>
      <c r="K985" s="4">
        <v>105</v>
      </c>
      <c r="L985" s="3" t="s">
        <v>1446</v>
      </c>
      <c r="M985" s="4">
        <v>2019</v>
      </c>
      <c r="N985" s="4">
        <f>Table1[[#This Row],[Column33]]-Table1[[#This Row],[Year Founded]]</f>
        <v>20</v>
      </c>
      <c r="O985" s="3">
        <f t="shared" si="15"/>
        <v>0.105</v>
      </c>
      <c r="P985" s="9">
        <f>Table1[[#This Row],[Valuation in billions]]/Table1[[#This Row],[Funding in billion]]</f>
        <v>9.5238095238095237</v>
      </c>
      <c r="Q985" t="s">
        <v>2838</v>
      </c>
      <c r="R985" t="s">
        <v>2839</v>
      </c>
    </row>
    <row r="986" spans="1:19" x14ac:dyDescent="0.25">
      <c r="A986" t="s">
        <v>1340</v>
      </c>
      <c r="B986" s="4">
        <v>1</v>
      </c>
      <c r="C986" s="5">
        <v>44615</v>
      </c>
      <c r="D986" s="1">
        <v>44615</v>
      </c>
      <c r="E986" s="8" t="s">
        <v>70</v>
      </c>
      <c r="F986" t="s">
        <v>24</v>
      </c>
      <c r="G986" t="s">
        <v>17</v>
      </c>
      <c r="H986" t="s">
        <v>18</v>
      </c>
      <c r="I986">
        <v>2011</v>
      </c>
      <c r="K986" s="4">
        <v>449</v>
      </c>
      <c r="L986" s="3" t="s">
        <v>1446</v>
      </c>
      <c r="M986" s="4">
        <v>2022</v>
      </c>
      <c r="N986" s="4">
        <f>Table1[[#This Row],[Column33]]-Table1[[#This Row],[Year Founded]]</f>
        <v>11</v>
      </c>
      <c r="O986" s="3">
        <f t="shared" si="15"/>
        <v>0.44900000000000001</v>
      </c>
      <c r="P986" s="9">
        <f>Table1[[#This Row],[Valuation in billions]]/Table1[[#This Row],[Funding in billion]]</f>
        <v>2.2271714922048997</v>
      </c>
      <c r="Q986" t="s">
        <v>2840</v>
      </c>
      <c r="R986" t="s">
        <v>2841</v>
      </c>
      <c r="S986" t="s">
        <v>1478</v>
      </c>
    </row>
    <row r="987" spans="1:19" x14ac:dyDescent="0.25">
      <c r="A987" t="s">
        <v>1341</v>
      </c>
      <c r="B987" s="4">
        <v>1</v>
      </c>
      <c r="C987" s="5">
        <v>43396</v>
      </c>
      <c r="D987" s="1">
        <v>43396</v>
      </c>
      <c r="E987" s="8" t="s">
        <v>107</v>
      </c>
      <c r="F987" t="s">
        <v>140</v>
      </c>
      <c r="G987" t="s">
        <v>103</v>
      </c>
      <c r="H987" t="s">
        <v>28</v>
      </c>
      <c r="I987">
        <v>2013</v>
      </c>
      <c r="K987" s="4">
        <v>396</v>
      </c>
      <c r="L987" s="3" t="s">
        <v>1446</v>
      </c>
      <c r="M987" s="4">
        <v>2018</v>
      </c>
      <c r="N987" s="4">
        <f>Table1[[#This Row],[Column33]]-Table1[[#This Row],[Year Founded]]</f>
        <v>5</v>
      </c>
      <c r="O987" s="3">
        <f t="shared" si="15"/>
        <v>0.39600000000000002</v>
      </c>
      <c r="P987" s="9">
        <f>Table1[[#This Row],[Valuation in billions]]/Table1[[#This Row],[Funding in billion]]</f>
        <v>2.5252525252525251</v>
      </c>
      <c r="Q987" t="s">
        <v>2842</v>
      </c>
      <c r="R987" t="s">
        <v>1470</v>
      </c>
      <c r="S987" t="s">
        <v>1469</v>
      </c>
    </row>
    <row r="988" spans="1:19" x14ac:dyDescent="0.25">
      <c r="A988" t="s">
        <v>1342</v>
      </c>
      <c r="B988" s="4">
        <v>1</v>
      </c>
      <c r="C988" s="5">
        <v>44538</v>
      </c>
      <c r="D988" s="1">
        <v>44538</v>
      </c>
      <c r="E988" s="8" t="s">
        <v>30</v>
      </c>
      <c r="F988" t="s">
        <v>298</v>
      </c>
      <c r="G988" t="s">
        <v>298</v>
      </c>
      <c r="H988" t="s">
        <v>13</v>
      </c>
      <c r="I988">
        <v>2011</v>
      </c>
      <c r="K988" s="4">
        <v>515</v>
      </c>
      <c r="L988" s="3" t="s">
        <v>1446</v>
      </c>
      <c r="M988" s="4">
        <v>2021</v>
      </c>
      <c r="N988" s="4">
        <f>Table1[[#This Row],[Column33]]-Table1[[#This Row],[Year Founded]]</f>
        <v>10</v>
      </c>
      <c r="O988" s="3">
        <f t="shared" si="15"/>
        <v>0.51500000000000001</v>
      </c>
      <c r="P988" s="9">
        <f>Table1[[#This Row],[Valuation in billions]]/Table1[[#This Row],[Funding in billion]]</f>
        <v>1.941747572815534</v>
      </c>
      <c r="Q988" t="s">
        <v>2208</v>
      </c>
      <c r="R988" t="s">
        <v>2843</v>
      </c>
      <c r="S988" t="s">
        <v>2277</v>
      </c>
    </row>
    <row r="989" spans="1:19" x14ac:dyDescent="0.25">
      <c r="A989" t="s">
        <v>1343</v>
      </c>
      <c r="B989" s="4">
        <v>1</v>
      </c>
      <c r="C989" s="5">
        <v>44509</v>
      </c>
      <c r="D989" s="1">
        <v>44509</v>
      </c>
      <c r="E989" s="8" t="s">
        <v>30</v>
      </c>
      <c r="F989" t="s">
        <v>298</v>
      </c>
      <c r="G989" t="s">
        <v>17</v>
      </c>
      <c r="H989" t="s">
        <v>18</v>
      </c>
      <c r="I989">
        <v>2012</v>
      </c>
      <c r="K989" s="4">
        <v>223</v>
      </c>
      <c r="L989" s="3" t="s">
        <v>1446</v>
      </c>
      <c r="M989" s="4">
        <v>2021</v>
      </c>
      <c r="N989" s="4">
        <f>Table1[[#This Row],[Column33]]-Table1[[#This Row],[Year Founded]]</f>
        <v>9</v>
      </c>
      <c r="O989" s="3">
        <f t="shared" si="15"/>
        <v>0.223</v>
      </c>
      <c r="P989" s="9">
        <f>Table1[[#This Row],[Valuation in billions]]/Table1[[#This Row],[Funding in billion]]</f>
        <v>4.4843049327354256</v>
      </c>
      <c r="Q989" t="s">
        <v>273</v>
      </c>
      <c r="R989" t="s">
        <v>1491</v>
      </c>
      <c r="S989" t="s">
        <v>2844</v>
      </c>
    </row>
    <row r="990" spans="1:19" x14ac:dyDescent="0.25">
      <c r="A990" t="s">
        <v>1344</v>
      </c>
      <c r="B990" s="4">
        <v>1</v>
      </c>
      <c r="C990" s="5">
        <v>43241</v>
      </c>
      <c r="D990" s="1">
        <v>43241</v>
      </c>
      <c r="E990" s="8" t="s">
        <v>87</v>
      </c>
      <c r="F990" t="s">
        <v>298</v>
      </c>
      <c r="G990" t="s">
        <v>12</v>
      </c>
      <c r="H990" t="s">
        <v>13</v>
      </c>
      <c r="I990">
        <v>2013</v>
      </c>
      <c r="K990" s="4">
        <v>200</v>
      </c>
      <c r="L990" s="3" t="s">
        <v>1446</v>
      </c>
      <c r="M990" s="4">
        <v>2018</v>
      </c>
      <c r="N990" s="4">
        <f>Table1[[#This Row],[Column33]]-Table1[[#This Row],[Year Founded]]</f>
        <v>5</v>
      </c>
      <c r="O990" s="3">
        <f t="shared" si="15"/>
        <v>0.2</v>
      </c>
      <c r="P990" s="9">
        <f>Table1[[#This Row],[Valuation in billions]]/Table1[[#This Row],[Funding in billion]]</f>
        <v>5</v>
      </c>
      <c r="Q990" t="s">
        <v>2845</v>
      </c>
      <c r="R990" t="s">
        <v>2183</v>
      </c>
      <c r="S990" t="s">
        <v>2644</v>
      </c>
    </row>
    <row r="991" spans="1:19" x14ac:dyDescent="0.25">
      <c r="A991" t="s">
        <v>1345</v>
      </c>
      <c r="B991" s="4">
        <v>1</v>
      </c>
      <c r="C991" s="5">
        <v>43999</v>
      </c>
      <c r="D991" s="1">
        <v>43999</v>
      </c>
      <c r="E991" s="8" t="s">
        <v>70</v>
      </c>
      <c r="F991" t="s">
        <v>902</v>
      </c>
      <c r="G991" t="s">
        <v>17</v>
      </c>
      <c r="H991" t="s">
        <v>18</v>
      </c>
      <c r="I991">
        <v>2016</v>
      </c>
      <c r="K991" s="4">
        <v>192</v>
      </c>
      <c r="L991" s="3" t="s">
        <v>1446</v>
      </c>
      <c r="M991" s="4">
        <v>2020</v>
      </c>
      <c r="N991" s="4">
        <f>Table1[[#This Row],[Column33]]-Table1[[#This Row],[Year Founded]]</f>
        <v>4</v>
      </c>
      <c r="O991" s="3">
        <f t="shared" si="15"/>
        <v>0.192</v>
      </c>
      <c r="P991" s="9">
        <f>Table1[[#This Row],[Valuation in billions]]/Table1[[#This Row],[Funding in billion]]</f>
        <v>5.208333333333333</v>
      </c>
      <c r="Q991" t="s">
        <v>1504</v>
      </c>
      <c r="R991" t="s">
        <v>1977</v>
      </c>
      <c r="S991" t="s">
        <v>1918</v>
      </c>
    </row>
    <row r="992" spans="1:19" x14ac:dyDescent="0.25">
      <c r="A992" t="s">
        <v>1346</v>
      </c>
      <c r="B992" s="4">
        <v>1</v>
      </c>
      <c r="C992" s="5">
        <v>44448</v>
      </c>
      <c r="D992" s="1">
        <v>44448</v>
      </c>
      <c r="E992" s="8" t="s">
        <v>23</v>
      </c>
      <c r="F992" t="s">
        <v>73</v>
      </c>
      <c r="G992" t="s">
        <v>17</v>
      </c>
      <c r="H992" t="s">
        <v>18</v>
      </c>
      <c r="I992">
        <v>2017</v>
      </c>
      <c r="K992" s="4">
        <v>252</v>
      </c>
      <c r="L992" s="3" t="s">
        <v>1446</v>
      </c>
      <c r="M992" s="4">
        <v>2021</v>
      </c>
      <c r="N992" s="4">
        <f>Table1[[#This Row],[Column33]]-Table1[[#This Row],[Year Founded]]</f>
        <v>4</v>
      </c>
      <c r="O992" s="3">
        <f t="shared" si="15"/>
        <v>0.252</v>
      </c>
      <c r="P992" s="9">
        <f>Table1[[#This Row],[Valuation in billions]]/Table1[[#This Row],[Funding in billion]]</f>
        <v>3.9682539682539684</v>
      </c>
      <c r="Q992" t="s">
        <v>2086</v>
      </c>
      <c r="R992" t="s">
        <v>2846</v>
      </c>
      <c r="S992" t="s">
        <v>1717</v>
      </c>
    </row>
    <row r="993" spans="1:19" x14ac:dyDescent="0.25">
      <c r="A993" t="s">
        <v>1347</v>
      </c>
      <c r="B993" s="4">
        <v>1</v>
      </c>
      <c r="C993" s="5">
        <v>44518</v>
      </c>
      <c r="D993" s="1">
        <v>44518</v>
      </c>
      <c r="E993" s="8" t="s">
        <v>442</v>
      </c>
      <c r="F993" t="s">
        <v>73</v>
      </c>
      <c r="G993" t="s">
        <v>17</v>
      </c>
      <c r="H993" t="s">
        <v>18</v>
      </c>
      <c r="I993">
        <v>2016</v>
      </c>
      <c r="K993" s="4">
        <v>254</v>
      </c>
      <c r="L993" s="3" t="s">
        <v>1446</v>
      </c>
      <c r="M993" s="4">
        <v>2021</v>
      </c>
      <c r="N993" s="4">
        <f>Table1[[#This Row],[Column33]]-Table1[[#This Row],[Year Founded]]</f>
        <v>5</v>
      </c>
      <c r="O993" s="3">
        <f t="shared" si="15"/>
        <v>0.254</v>
      </c>
      <c r="P993" s="9">
        <f>Table1[[#This Row],[Valuation in billions]]/Table1[[#This Row],[Funding in billion]]</f>
        <v>3.9370078740157481</v>
      </c>
      <c r="Q993" t="s">
        <v>1734</v>
      </c>
      <c r="R993" t="s">
        <v>2847</v>
      </c>
      <c r="S993" t="s">
        <v>2848</v>
      </c>
    </row>
    <row r="994" spans="1:19" x14ac:dyDescent="0.25">
      <c r="A994" t="s">
        <v>1348</v>
      </c>
      <c r="B994" s="4">
        <v>1</v>
      </c>
      <c r="C994" s="5">
        <v>44461</v>
      </c>
      <c r="D994" s="1">
        <v>44461</v>
      </c>
      <c r="E994" s="8" t="s">
        <v>30</v>
      </c>
      <c r="F994" t="s">
        <v>24</v>
      </c>
      <c r="G994" t="s">
        <v>17</v>
      </c>
      <c r="H994" t="s">
        <v>18</v>
      </c>
      <c r="I994">
        <v>2016</v>
      </c>
      <c r="K994" s="4">
        <v>51</v>
      </c>
      <c r="L994" s="3" t="s">
        <v>1446</v>
      </c>
      <c r="M994" s="4">
        <v>2021</v>
      </c>
      <c r="N994" s="4">
        <f>Table1[[#This Row],[Column33]]-Table1[[#This Row],[Year Founded]]</f>
        <v>5</v>
      </c>
      <c r="O994" s="3">
        <f t="shared" si="15"/>
        <v>5.0999999999999997E-2</v>
      </c>
      <c r="P994" s="9">
        <f>Table1[[#This Row],[Valuation in billions]]/Table1[[#This Row],[Funding in billion]]</f>
        <v>19.607843137254903</v>
      </c>
      <c r="Q994" t="s">
        <v>2849</v>
      </c>
      <c r="R994" t="s">
        <v>1779</v>
      </c>
      <c r="S994" t="s">
        <v>2668</v>
      </c>
    </row>
    <row r="995" spans="1:19" x14ac:dyDescent="0.25">
      <c r="A995" t="s">
        <v>1349</v>
      </c>
      <c r="B995" s="4">
        <v>1</v>
      </c>
      <c r="C995" s="5">
        <v>43297</v>
      </c>
      <c r="D995" s="1">
        <v>43297</v>
      </c>
      <c r="E995" s="8" t="s">
        <v>40</v>
      </c>
      <c r="F995" t="s">
        <v>73</v>
      </c>
      <c r="G995" t="s">
        <v>17</v>
      </c>
      <c r="H995" t="s">
        <v>18</v>
      </c>
      <c r="I995">
        <v>2016</v>
      </c>
      <c r="K995" s="4">
        <v>60</v>
      </c>
      <c r="L995" s="3" t="s">
        <v>1446</v>
      </c>
      <c r="M995" s="4">
        <v>2018</v>
      </c>
      <c r="N995" s="4">
        <f>Table1[[#This Row],[Column33]]-Table1[[#This Row],[Year Founded]]</f>
        <v>2</v>
      </c>
      <c r="O995" s="3">
        <f t="shared" si="15"/>
        <v>0.06</v>
      </c>
      <c r="P995" s="9">
        <f>Table1[[#This Row],[Valuation in billions]]/Table1[[#This Row],[Funding in billion]]</f>
        <v>16.666666666666668</v>
      </c>
      <c r="Q995" t="s">
        <v>2850</v>
      </c>
      <c r="R995" t="s">
        <v>1663</v>
      </c>
    </row>
    <row r="996" spans="1:19" x14ac:dyDescent="0.25">
      <c r="A996" t="s">
        <v>1350</v>
      </c>
      <c r="B996" s="4">
        <v>1</v>
      </c>
      <c r="C996" s="5">
        <v>44271</v>
      </c>
      <c r="D996" s="1">
        <v>44271</v>
      </c>
      <c r="E996" s="8" t="s">
        <v>30</v>
      </c>
      <c r="F996" t="s">
        <v>298</v>
      </c>
      <c r="G996" t="s">
        <v>298</v>
      </c>
      <c r="H996" t="s">
        <v>13</v>
      </c>
      <c r="I996">
        <v>2007</v>
      </c>
      <c r="K996" s="4">
        <v>352</v>
      </c>
      <c r="L996" s="3" t="s">
        <v>1446</v>
      </c>
      <c r="M996" s="4">
        <v>2021</v>
      </c>
      <c r="N996" s="4">
        <f>Table1[[#This Row],[Column33]]-Table1[[#This Row],[Year Founded]]</f>
        <v>14</v>
      </c>
      <c r="O996" s="3">
        <f t="shared" si="15"/>
        <v>0.35199999999999998</v>
      </c>
      <c r="P996" s="9">
        <f>Table1[[#This Row],[Valuation in billions]]/Table1[[#This Row],[Funding in billion]]</f>
        <v>2.8409090909090913</v>
      </c>
      <c r="Q996" t="s">
        <v>1448</v>
      </c>
      <c r="R996" t="s">
        <v>1456</v>
      </c>
      <c r="S996" t="s">
        <v>2851</v>
      </c>
    </row>
    <row r="997" spans="1:19" x14ac:dyDescent="0.25">
      <c r="A997" t="s">
        <v>1351</v>
      </c>
      <c r="B997" s="4">
        <v>1</v>
      </c>
      <c r="C997" s="5">
        <v>44606</v>
      </c>
      <c r="D997" s="1">
        <v>44606</v>
      </c>
      <c r="E997" s="8" t="s">
        <v>23</v>
      </c>
      <c r="F997" t="s">
        <v>298</v>
      </c>
      <c r="G997" t="s">
        <v>36</v>
      </c>
      <c r="H997" t="s">
        <v>28</v>
      </c>
      <c r="I997">
        <v>2018</v>
      </c>
      <c r="K997" s="4">
        <v>239</v>
      </c>
      <c r="L997" s="3" t="s">
        <v>1446</v>
      </c>
      <c r="M997" s="4">
        <v>2022</v>
      </c>
      <c r="N997" s="4">
        <f>Table1[[#This Row],[Column33]]-Table1[[#This Row],[Year Founded]]</f>
        <v>4</v>
      </c>
      <c r="O997" s="3">
        <f t="shared" si="15"/>
        <v>0.23899999999999999</v>
      </c>
      <c r="P997" s="9">
        <f>Table1[[#This Row],[Valuation in billions]]/Table1[[#This Row],[Funding in billion]]</f>
        <v>4.1841004184100417</v>
      </c>
      <c r="Q997" t="s">
        <v>2852</v>
      </c>
      <c r="R997" t="s">
        <v>2853</v>
      </c>
      <c r="S997" t="s">
        <v>1965</v>
      </c>
    </row>
    <row r="998" spans="1:19" x14ac:dyDescent="0.25">
      <c r="A998" t="s">
        <v>1352</v>
      </c>
      <c r="B998" s="4">
        <v>1</v>
      </c>
      <c r="C998" s="5">
        <v>44572</v>
      </c>
      <c r="D998" s="1">
        <v>44572</v>
      </c>
      <c r="E998" s="8" t="s">
        <v>135</v>
      </c>
      <c r="F998" t="s">
        <v>298</v>
      </c>
      <c r="G998" t="s">
        <v>231</v>
      </c>
      <c r="H998" t="s">
        <v>13</v>
      </c>
      <c r="I998">
        <v>2015</v>
      </c>
      <c r="K998" s="4">
        <v>190</v>
      </c>
      <c r="L998" s="3" t="s">
        <v>1446</v>
      </c>
      <c r="M998" s="4">
        <v>2022</v>
      </c>
      <c r="N998" s="4">
        <f>Table1[[#This Row],[Column33]]-Table1[[#This Row],[Year Founded]]</f>
        <v>7</v>
      </c>
      <c r="O998" s="3">
        <f t="shared" si="15"/>
        <v>0.19</v>
      </c>
      <c r="P998" s="9">
        <f>Table1[[#This Row],[Valuation in billions]]/Table1[[#This Row],[Funding in billion]]</f>
        <v>5.2631578947368425</v>
      </c>
      <c r="Q998" t="s">
        <v>2854</v>
      </c>
      <c r="R998" t="s">
        <v>1687</v>
      </c>
      <c r="S998" t="s">
        <v>1464</v>
      </c>
    </row>
    <row r="999" spans="1:19" x14ac:dyDescent="0.25">
      <c r="A999" t="s">
        <v>1353</v>
      </c>
      <c r="B999" s="4">
        <v>1</v>
      </c>
      <c r="C999" s="5">
        <v>44536</v>
      </c>
      <c r="D999" s="1">
        <v>44536</v>
      </c>
      <c r="E999" s="8" t="s">
        <v>20</v>
      </c>
      <c r="F999" t="s">
        <v>1354</v>
      </c>
      <c r="G999" t="s">
        <v>32</v>
      </c>
      <c r="H999" t="s">
        <v>33</v>
      </c>
      <c r="I999">
        <v>2011</v>
      </c>
      <c r="K999" s="4">
        <v>125</v>
      </c>
      <c r="L999" s="3" t="s">
        <v>1446</v>
      </c>
      <c r="M999" s="4">
        <v>2021</v>
      </c>
      <c r="N999" s="4">
        <f>Table1[[#This Row],[Column33]]-Table1[[#This Row],[Year Founded]]</f>
        <v>10</v>
      </c>
      <c r="O999" s="3">
        <f t="shared" si="15"/>
        <v>0.125</v>
      </c>
      <c r="P999" s="9">
        <f>Table1[[#This Row],[Valuation in billions]]/Table1[[#This Row],[Funding in billion]]</f>
        <v>8</v>
      </c>
      <c r="Q999" t="s">
        <v>2855</v>
      </c>
      <c r="R999" t="s">
        <v>1773</v>
      </c>
      <c r="S999" t="s">
        <v>2275</v>
      </c>
    </row>
    <row r="1000" spans="1:19" x14ac:dyDescent="0.25">
      <c r="A1000" t="s">
        <v>1355</v>
      </c>
      <c r="B1000" s="4">
        <v>1</v>
      </c>
      <c r="C1000" s="5">
        <v>44434</v>
      </c>
      <c r="D1000" s="1">
        <v>44434</v>
      </c>
      <c r="E1000" s="8" t="s">
        <v>143</v>
      </c>
      <c r="F1000" t="s">
        <v>24</v>
      </c>
      <c r="G1000" t="s">
        <v>17</v>
      </c>
      <c r="H1000" t="s">
        <v>18</v>
      </c>
      <c r="I1000">
        <v>2011</v>
      </c>
      <c r="K1000" s="4">
        <v>195</v>
      </c>
      <c r="L1000" s="3" t="s">
        <v>1446</v>
      </c>
      <c r="M1000" s="4">
        <v>2021</v>
      </c>
      <c r="N1000" s="4">
        <f>Table1[[#This Row],[Column33]]-Table1[[#This Row],[Year Founded]]</f>
        <v>10</v>
      </c>
      <c r="O1000" s="3">
        <f t="shared" si="15"/>
        <v>0.19500000000000001</v>
      </c>
      <c r="P1000" s="9">
        <f>Table1[[#This Row],[Valuation in billions]]/Table1[[#This Row],[Funding in billion]]</f>
        <v>5.1282051282051277</v>
      </c>
      <c r="Q1000" t="s">
        <v>363</v>
      </c>
      <c r="R1000" t="s">
        <v>1584</v>
      </c>
      <c r="S1000" t="s">
        <v>1464</v>
      </c>
    </row>
    <row r="1001" spans="1:19" x14ac:dyDescent="0.25">
      <c r="A1001" t="s">
        <v>1356</v>
      </c>
      <c r="B1001" s="4">
        <v>1</v>
      </c>
      <c r="C1001" s="5">
        <v>44517</v>
      </c>
      <c r="D1001" s="1">
        <v>44517</v>
      </c>
      <c r="E1001" s="8" t="s">
        <v>30</v>
      </c>
      <c r="F1001" t="s">
        <v>1357</v>
      </c>
      <c r="G1001" t="s">
        <v>17</v>
      </c>
      <c r="H1001" t="s">
        <v>18</v>
      </c>
      <c r="I1001">
        <v>2020</v>
      </c>
      <c r="K1001" s="4">
        <v>100</v>
      </c>
      <c r="L1001" s="3" t="s">
        <v>1446</v>
      </c>
      <c r="M1001" s="4">
        <v>2021</v>
      </c>
      <c r="N1001" s="4">
        <f>Table1[[#This Row],[Column33]]-Table1[[#This Row],[Year Founded]]</f>
        <v>1</v>
      </c>
      <c r="O1001" s="3">
        <f t="shared" si="15"/>
        <v>0.1</v>
      </c>
      <c r="P1001" s="9">
        <f>Table1[[#This Row],[Valuation in billions]]/Table1[[#This Row],[Funding in billion]]</f>
        <v>10</v>
      </c>
      <c r="Q1001" t="s">
        <v>468</v>
      </c>
      <c r="R1001" t="s">
        <v>2558</v>
      </c>
    </row>
    <row r="1002" spans="1:19" x14ac:dyDescent="0.25">
      <c r="A1002" t="s">
        <v>1358</v>
      </c>
      <c r="B1002" s="4">
        <v>1</v>
      </c>
      <c r="C1002" s="5">
        <v>44573</v>
      </c>
      <c r="D1002" s="1">
        <v>44573</v>
      </c>
      <c r="E1002" s="8" t="s">
        <v>10</v>
      </c>
      <c r="F1002" t="s">
        <v>378</v>
      </c>
      <c r="G1002" t="s">
        <v>17</v>
      </c>
      <c r="H1002" t="s">
        <v>18</v>
      </c>
      <c r="I1002">
        <v>2016</v>
      </c>
      <c r="K1002" s="4">
        <v>166</v>
      </c>
      <c r="L1002" s="3" t="s">
        <v>1446</v>
      </c>
      <c r="M1002" s="4">
        <v>2022</v>
      </c>
      <c r="N1002" s="4">
        <f>Table1[[#This Row],[Column33]]-Table1[[#This Row],[Year Founded]]</f>
        <v>6</v>
      </c>
      <c r="O1002" s="3">
        <f t="shared" si="15"/>
        <v>0.16600000000000001</v>
      </c>
      <c r="P1002" s="9">
        <f>Table1[[#This Row],[Valuation in billions]]/Table1[[#This Row],[Funding in billion]]</f>
        <v>6.0240963855421681</v>
      </c>
      <c r="Q1002" t="s">
        <v>1830</v>
      </c>
      <c r="R1002" t="s">
        <v>2856</v>
      </c>
      <c r="S1002" t="s">
        <v>2857</v>
      </c>
    </row>
    <row r="1003" spans="1:19" x14ac:dyDescent="0.25">
      <c r="A1003" t="s">
        <v>1359</v>
      </c>
      <c r="B1003" s="4">
        <v>1</v>
      </c>
      <c r="C1003" s="5">
        <v>44095</v>
      </c>
      <c r="D1003" s="1">
        <v>44095</v>
      </c>
      <c r="E1003" s="8" t="s">
        <v>15</v>
      </c>
      <c r="F1003" t="s">
        <v>688</v>
      </c>
      <c r="G1003" t="s">
        <v>689</v>
      </c>
      <c r="H1003" t="s">
        <v>13</v>
      </c>
      <c r="I1003">
        <v>2020</v>
      </c>
      <c r="K1003" s="4">
        <v>140</v>
      </c>
      <c r="L1003" s="3" t="s">
        <v>1446</v>
      </c>
      <c r="M1003" s="4">
        <v>2020</v>
      </c>
      <c r="N1003" s="4">
        <f>Table1[[#This Row],[Column33]]-Table1[[#This Row],[Year Founded]]</f>
        <v>0</v>
      </c>
      <c r="O1003" s="3">
        <f t="shared" si="15"/>
        <v>0.14000000000000001</v>
      </c>
      <c r="P1003" s="9">
        <f>Table1[[#This Row],[Valuation in billions]]/Table1[[#This Row],[Funding in billion]]</f>
        <v>7.1428571428571423</v>
      </c>
      <c r="Q1003" t="s">
        <v>2858</v>
      </c>
      <c r="R1003" t="s">
        <v>2305</v>
      </c>
      <c r="S1003" t="s">
        <v>1460</v>
      </c>
    </row>
    <row r="1004" spans="1:19" x14ac:dyDescent="0.25">
      <c r="A1004" t="s">
        <v>1360</v>
      </c>
      <c r="B1004" s="4">
        <v>1</v>
      </c>
      <c r="C1004" s="5">
        <v>43584</v>
      </c>
      <c r="D1004" s="1">
        <v>43584</v>
      </c>
      <c r="E1004" s="8" t="s">
        <v>143</v>
      </c>
      <c r="F1004" t="s">
        <v>59</v>
      </c>
      <c r="G1004" t="s">
        <v>12</v>
      </c>
      <c r="H1004" t="s">
        <v>13</v>
      </c>
      <c r="I1004">
        <v>2015</v>
      </c>
      <c r="J1004" s="2" t="s">
        <v>362</v>
      </c>
      <c r="M1004" s="4">
        <v>2019</v>
      </c>
      <c r="N1004" s="4">
        <f>Table1[[#This Row],[Column33]]-Table1[[#This Row],[Year Founded]]</f>
        <v>4</v>
      </c>
      <c r="O1004" s="3">
        <f t="shared" si="15"/>
        <v>0</v>
      </c>
      <c r="P1004" s="9" t="e">
        <f>Table1[[#This Row],[Valuation in billions]]/Table1[[#This Row],[Funding in billion]]</f>
        <v>#DIV/0!</v>
      </c>
      <c r="Q1004" t="s">
        <v>1526</v>
      </c>
      <c r="R1004" t="s">
        <v>1455</v>
      </c>
      <c r="S1004" t="s">
        <v>1502</v>
      </c>
    </row>
    <row r="1005" spans="1:19" x14ac:dyDescent="0.25">
      <c r="A1005" t="s">
        <v>1361</v>
      </c>
      <c r="B1005" s="4">
        <v>1</v>
      </c>
      <c r="C1005" s="5">
        <v>44215</v>
      </c>
      <c r="D1005" s="1">
        <v>44215</v>
      </c>
      <c r="E1005" s="8" t="s">
        <v>23</v>
      </c>
      <c r="F1005" t="s">
        <v>35</v>
      </c>
      <c r="G1005" t="s">
        <v>36</v>
      </c>
      <c r="H1005" t="s">
        <v>28</v>
      </c>
      <c r="I1005">
        <v>2006</v>
      </c>
      <c r="K1005" s="4">
        <v>370</v>
      </c>
      <c r="L1005" s="3" t="s">
        <v>1446</v>
      </c>
      <c r="M1005" s="4">
        <v>2021</v>
      </c>
      <c r="N1005" s="4">
        <f>Table1[[#This Row],[Column33]]-Table1[[#This Row],[Year Founded]]</f>
        <v>15</v>
      </c>
      <c r="O1005" s="3">
        <f t="shared" si="15"/>
        <v>0.37</v>
      </c>
      <c r="P1005" s="9">
        <f>Table1[[#This Row],[Valuation in billions]]/Table1[[#This Row],[Funding in billion]]</f>
        <v>2.7027027027027026</v>
      </c>
      <c r="Q1005" t="s">
        <v>2859</v>
      </c>
      <c r="R1005" t="s">
        <v>1663</v>
      </c>
      <c r="S1005" t="s">
        <v>1736</v>
      </c>
    </row>
    <row r="1006" spans="1:19" x14ac:dyDescent="0.25">
      <c r="A1006" t="s">
        <v>1362</v>
      </c>
      <c r="B1006" s="4">
        <v>1</v>
      </c>
      <c r="C1006" s="5">
        <v>44340</v>
      </c>
      <c r="D1006" s="1">
        <v>44340</v>
      </c>
      <c r="E1006" s="8" t="s">
        <v>15</v>
      </c>
      <c r="F1006" t="s">
        <v>1363</v>
      </c>
      <c r="G1006" t="s">
        <v>17</v>
      </c>
      <c r="H1006" t="s">
        <v>18</v>
      </c>
      <c r="I1006">
        <v>2016</v>
      </c>
      <c r="K1006" s="4">
        <v>130</v>
      </c>
      <c r="L1006" s="3" t="s">
        <v>1446</v>
      </c>
      <c r="M1006" s="4">
        <v>2021</v>
      </c>
      <c r="N1006" s="4">
        <f>Table1[[#This Row],[Column33]]-Table1[[#This Row],[Year Founded]]</f>
        <v>5</v>
      </c>
      <c r="O1006" s="3">
        <f t="shared" si="15"/>
        <v>0.13</v>
      </c>
      <c r="P1006" s="9">
        <f>Table1[[#This Row],[Valuation in billions]]/Table1[[#This Row],[Funding in billion]]</f>
        <v>7.6923076923076916</v>
      </c>
      <c r="Q1006" t="s">
        <v>1364</v>
      </c>
    </row>
    <row r="1007" spans="1:19" x14ac:dyDescent="0.25">
      <c r="A1007" t="s">
        <v>1365</v>
      </c>
      <c r="B1007" s="4">
        <v>1</v>
      </c>
      <c r="C1007" s="5">
        <v>44203</v>
      </c>
      <c r="D1007" s="1">
        <v>44203</v>
      </c>
      <c r="E1007" s="8" t="s">
        <v>43</v>
      </c>
      <c r="F1007" t="s">
        <v>1366</v>
      </c>
      <c r="G1007" t="s">
        <v>17</v>
      </c>
      <c r="H1007" t="s">
        <v>18</v>
      </c>
      <c r="I1007">
        <v>2015</v>
      </c>
      <c r="K1007" s="4">
        <v>226</v>
      </c>
      <c r="L1007" s="3" t="s">
        <v>1446</v>
      </c>
      <c r="M1007" s="4">
        <v>2021</v>
      </c>
      <c r="N1007" s="4">
        <f>Table1[[#This Row],[Column33]]-Table1[[#This Row],[Year Founded]]</f>
        <v>6</v>
      </c>
      <c r="O1007" s="3">
        <f t="shared" si="15"/>
        <v>0.22600000000000001</v>
      </c>
      <c r="P1007" s="9">
        <f>Table1[[#This Row],[Valuation in billions]]/Table1[[#This Row],[Funding in billion]]</f>
        <v>4.4247787610619467</v>
      </c>
      <c r="Q1007" t="s">
        <v>273</v>
      </c>
      <c r="R1007" t="s">
        <v>1897</v>
      </c>
    </row>
    <row r="1008" spans="1:19" x14ac:dyDescent="0.25">
      <c r="A1008" t="s">
        <v>1367</v>
      </c>
      <c r="B1008" s="4">
        <v>1</v>
      </c>
      <c r="C1008" s="5">
        <v>43964</v>
      </c>
      <c r="D1008" s="1">
        <v>43964</v>
      </c>
      <c r="E1008" s="8" t="s">
        <v>53</v>
      </c>
      <c r="F1008" t="s">
        <v>24</v>
      </c>
      <c r="G1008" t="s">
        <v>17</v>
      </c>
      <c r="H1008" t="s">
        <v>18</v>
      </c>
      <c r="I1008">
        <v>2005</v>
      </c>
      <c r="K1008" s="4">
        <v>62</v>
      </c>
      <c r="L1008" s="3" t="s">
        <v>1446</v>
      </c>
      <c r="M1008" s="4">
        <v>2020</v>
      </c>
      <c r="N1008" s="4">
        <f>Table1[[#This Row],[Column33]]-Table1[[#This Row],[Year Founded]]</f>
        <v>15</v>
      </c>
      <c r="O1008" s="3">
        <f t="shared" si="15"/>
        <v>6.2E-2</v>
      </c>
      <c r="P1008" s="9">
        <f>Table1[[#This Row],[Valuation in billions]]/Table1[[#This Row],[Funding in billion]]</f>
        <v>16.129032258064516</v>
      </c>
      <c r="Q1008" t="s">
        <v>1607</v>
      </c>
      <c r="R1008" t="s">
        <v>2668</v>
      </c>
      <c r="S1008" t="s">
        <v>2860</v>
      </c>
    </row>
    <row r="1009" spans="1:19" x14ac:dyDescent="0.25">
      <c r="A1009" t="s">
        <v>1368</v>
      </c>
      <c r="B1009" s="4">
        <v>1</v>
      </c>
      <c r="C1009" s="5">
        <v>44643</v>
      </c>
      <c r="D1009" s="1">
        <v>44643</v>
      </c>
      <c r="E1009" s="8" t="s">
        <v>30</v>
      </c>
      <c r="F1009" t="s">
        <v>24</v>
      </c>
      <c r="G1009" t="s">
        <v>17</v>
      </c>
      <c r="H1009" t="s">
        <v>18</v>
      </c>
      <c r="I1009">
        <v>2015</v>
      </c>
      <c r="K1009" s="4">
        <v>273</v>
      </c>
      <c r="L1009" s="3" t="s">
        <v>1446</v>
      </c>
      <c r="M1009" s="4">
        <v>2022</v>
      </c>
      <c r="N1009" s="4">
        <f>Table1[[#This Row],[Column33]]-Table1[[#This Row],[Year Founded]]</f>
        <v>7</v>
      </c>
      <c r="O1009" s="3">
        <f t="shared" si="15"/>
        <v>0.27300000000000002</v>
      </c>
      <c r="P1009" s="9">
        <f>Table1[[#This Row],[Valuation in billions]]/Table1[[#This Row],[Funding in billion]]</f>
        <v>3.6630036630036629</v>
      </c>
      <c r="Q1009" t="s">
        <v>2861</v>
      </c>
      <c r="R1009" t="s">
        <v>1779</v>
      </c>
      <c r="S1009" t="s">
        <v>1478</v>
      </c>
    </row>
    <row r="1010" spans="1:19" x14ac:dyDescent="0.25">
      <c r="A1010" t="s">
        <v>1369</v>
      </c>
      <c r="B1010" s="4">
        <v>1</v>
      </c>
      <c r="C1010" s="5">
        <v>44508</v>
      </c>
      <c r="D1010" s="1">
        <v>44508</v>
      </c>
      <c r="E1010" s="8" t="s">
        <v>40</v>
      </c>
      <c r="F1010" t="s">
        <v>140</v>
      </c>
      <c r="G1010" t="s">
        <v>103</v>
      </c>
      <c r="H1010" t="s">
        <v>28</v>
      </c>
      <c r="I1010">
        <v>2020</v>
      </c>
      <c r="K1010" s="4">
        <v>167</v>
      </c>
      <c r="L1010" s="3" t="s">
        <v>1446</v>
      </c>
      <c r="M1010" s="4">
        <v>2021</v>
      </c>
      <c r="N1010" s="4">
        <f>Table1[[#This Row],[Column33]]-Table1[[#This Row],[Year Founded]]</f>
        <v>1</v>
      </c>
      <c r="O1010" s="3">
        <f t="shared" si="15"/>
        <v>0.16700000000000001</v>
      </c>
      <c r="P1010" s="9">
        <f>Table1[[#This Row],[Valuation in billions]]/Table1[[#This Row],[Funding in billion]]</f>
        <v>5.9880239520958076</v>
      </c>
      <c r="Q1010" t="s">
        <v>1670</v>
      </c>
      <c r="R1010" t="s">
        <v>2862</v>
      </c>
      <c r="S1010" t="s">
        <v>2863</v>
      </c>
    </row>
    <row r="1011" spans="1:19" x14ac:dyDescent="0.25">
      <c r="A1011" t="s">
        <v>1370</v>
      </c>
      <c r="B1011" s="4">
        <v>1</v>
      </c>
      <c r="C1011" s="5">
        <v>42011</v>
      </c>
      <c r="D1011" s="1">
        <v>42011</v>
      </c>
      <c r="E1011" s="8" t="s">
        <v>15</v>
      </c>
      <c r="F1011" t="s">
        <v>1371</v>
      </c>
      <c r="G1011" t="s">
        <v>17</v>
      </c>
      <c r="H1011" t="s">
        <v>18</v>
      </c>
      <c r="I1011">
        <v>2000</v>
      </c>
      <c r="K1011" s="4">
        <v>250</v>
      </c>
      <c r="L1011" s="3" t="s">
        <v>1446</v>
      </c>
      <c r="M1011" s="4">
        <v>2015</v>
      </c>
      <c r="N1011" s="4">
        <f>Table1[[#This Row],[Column33]]-Table1[[#This Row],[Year Founded]]</f>
        <v>15</v>
      </c>
      <c r="O1011" s="3">
        <f t="shared" si="15"/>
        <v>0.25</v>
      </c>
      <c r="P1011" s="9">
        <f>Table1[[#This Row],[Valuation in billions]]/Table1[[#This Row],[Funding in billion]]</f>
        <v>4</v>
      </c>
      <c r="Q1011" t="s">
        <v>2864</v>
      </c>
      <c r="R1011" t="s">
        <v>1461</v>
      </c>
    </row>
    <row r="1012" spans="1:19" x14ac:dyDescent="0.25">
      <c r="A1012" t="s">
        <v>1372</v>
      </c>
      <c r="B1012" s="4">
        <v>1</v>
      </c>
      <c r="C1012" s="5">
        <v>43444</v>
      </c>
      <c r="D1012" s="1">
        <v>43444</v>
      </c>
      <c r="E1012" s="8" t="s">
        <v>38</v>
      </c>
      <c r="F1012" t="s">
        <v>310</v>
      </c>
      <c r="G1012" t="s">
        <v>17</v>
      </c>
      <c r="H1012" t="s">
        <v>18</v>
      </c>
      <c r="I1012">
        <v>2015</v>
      </c>
      <c r="K1012" s="4">
        <v>2</v>
      </c>
      <c r="L1012" s="3" t="s">
        <v>1445</v>
      </c>
      <c r="M1012" s="4">
        <v>2018</v>
      </c>
      <c r="N1012" s="4">
        <f>Table1[[#This Row],[Column33]]-Table1[[#This Row],[Year Founded]]</f>
        <v>3</v>
      </c>
      <c r="O1012" s="3">
        <f t="shared" si="15"/>
        <v>2</v>
      </c>
      <c r="P1012" s="9">
        <f>Table1[[#This Row],[Valuation in billions]]/Table1[[#This Row],[Funding in billion]]</f>
        <v>0.5</v>
      </c>
      <c r="Q1012" t="s">
        <v>1495</v>
      </c>
      <c r="R1012" t="s">
        <v>2865</v>
      </c>
      <c r="S1012" t="s">
        <v>2866</v>
      </c>
    </row>
    <row r="1013" spans="1:19" x14ac:dyDescent="0.25">
      <c r="A1013" t="s">
        <v>1373</v>
      </c>
      <c r="B1013" s="4">
        <v>1</v>
      </c>
      <c r="C1013" s="5">
        <v>44531</v>
      </c>
      <c r="D1013" s="1">
        <v>44531</v>
      </c>
      <c r="E1013" s="8" t="s">
        <v>135</v>
      </c>
      <c r="F1013" t="s">
        <v>1374</v>
      </c>
      <c r="G1013" t="s">
        <v>17</v>
      </c>
      <c r="H1013" t="s">
        <v>18</v>
      </c>
      <c r="I1013">
        <v>2007</v>
      </c>
      <c r="K1013" s="4">
        <v>330</v>
      </c>
      <c r="L1013" s="3" t="s">
        <v>1446</v>
      </c>
      <c r="M1013" s="4">
        <v>2021</v>
      </c>
      <c r="N1013" s="4">
        <f>Table1[[#This Row],[Column33]]-Table1[[#This Row],[Year Founded]]</f>
        <v>14</v>
      </c>
      <c r="O1013" s="3">
        <f t="shared" si="15"/>
        <v>0.33</v>
      </c>
      <c r="P1013" s="9">
        <f>Table1[[#This Row],[Valuation in billions]]/Table1[[#This Row],[Funding in billion]]</f>
        <v>3.0303030303030303</v>
      </c>
      <c r="Q1013" t="s">
        <v>471</v>
      </c>
      <c r="R1013" t="s">
        <v>2867</v>
      </c>
      <c r="S1013" t="s">
        <v>2868</v>
      </c>
    </row>
    <row r="1014" spans="1:19" x14ac:dyDescent="0.25">
      <c r="A1014" t="s">
        <v>1375</v>
      </c>
      <c r="B1014" s="4">
        <v>1</v>
      </c>
      <c r="C1014" s="5">
        <v>43031</v>
      </c>
      <c r="D1014" s="1">
        <v>43031</v>
      </c>
      <c r="E1014" s="8" t="s">
        <v>15</v>
      </c>
      <c r="F1014" t="s">
        <v>1376</v>
      </c>
      <c r="G1014" t="s">
        <v>852</v>
      </c>
      <c r="H1014" t="s">
        <v>13</v>
      </c>
      <c r="I1014">
        <v>2015</v>
      </c>
      <c r="K1014" s="4">
        <v>15</v>
      </c>
      <c r="L1014" s="3" t="s">
        <v>1446</v>
      </c>
      <c r="M1014" s="4">
        <v>2017</v>
      </c>
      <c r="N1014" s="4">
        <f>Table1[[#This Row],[Column33]]-Table1[[#This Row],[Year Founded]]</f>
        <v>2</v>
      </c>
      <c r="O1014" s="3">
        <f t="shared" si="15"/>
        <v>1.4999999999999999E-2</v>
      </c>
      <c r="P1014" s="9">
        <f>Table1[[#This Row],[Valuation in billions]]/Table1[[#This Row],[Funding in billion]]</f>
        <v>66.666666666666671</v>
      </c>
      <c r="Q1014" t="s">
        <v>2869</v>
      </c>
      <c r="R1014" t="s">
        <v>2185</v>
      </c>
    </row>
    <row r="1015" spans="1:19" x14ac:dyDescent="0.25">
      <c r="A1015" t="s">
        <v>1377</v>
      </c>
      <c r="B1015" s="4">
        <v>1</v>
      </c>
      <c r="C1015" s="5">
        <v>44551</v>
      </c>
      <c r="D1015" s="1">
        <v>44551</v>
      </c>
      <c r="E1015" s="8" t="s">
        <v>40</v>
      </c>
      <c r="F1015" t="s">
        <v>24</v>
      </c>
      <c r="G1015" t="s">
        <v>17</v>
      </c>
      <c r="H1015" t="s">
        <v>18</v>
      </c>
      <c r="I1015">
        <v>2016</v>
      </c>
      <c r="K1015" s="4">
        <v>484</v>
      </c>
      <c r="L1015" s="3" t="s">
        <v>1446</v>
      </c>
      <c r="M1015" s="4">
        <v>2021</v>
      </c>
      <c r="N1015" s="4">
        <f>Table1[[#This Row],[Column33]]-Table1[[#This Row],[Year Founded]]</f>
        <v>5</v>
      </c>
      <c r="O1015" s="3">
        <f t="shared" si="15"/>
        <v>0.48399999999999999</v>
      </c>
      <c r="P1015" s="9">
        <f>Table1[[#This Row],[Valuation in billions]]/Table1[[#This Row],[Funding in billion]]</f>
        <v>2.0661157024793391</v>
      </c>
      <c r="Q1015" t="s">
        <v>2870</v>
      </c>
      <c r="R1015" t="s">
        <v>1627</v>
      </c>
      <c r="S1015" t="s">
        <v>1555</v>
      </c>
    </row>
    <row r="1016" spans="1:19" x14ac:dyDescent="0.25">
      <c r="A1016" t="s">
        <v>1378</v>
      </c>
      <c r="B1016" s="4">
        <v>1</v>
      </c>
      <c r="C1016" s="5">
        <v>44295</v>
      </c>
      <c r="D1016" s="1">
        <v>44295</v>
      </c>
      <c r="E1016" s="8" t="s">
        <v>23</v>
      </c>
      <c r="F1016" t="s">
        <v>35</v>
      </c>
      <c r="G1016" t="s">
        <v>36</v>
      </c>
      <c r="H1016" t="s">
        <v>28</v>
      </c>
      <c r="I1016">
        <v>2019</v>
      </c>
      <c r="K1016" s="4">
        <v>1</v>
      </c>
      <c r="L1016" s="3" t="s">
        <v>1445</v>
      </c>
      <c r="M1016" s="4">
        <v>2021</v>
      </c>
      <c r="N1016" s="4">
        <f>Table1[[#This Row],[Column33]]-Table1[[#This Row],[Year Founded]]</f>
        <v>2</v>
      </c>
      <c r="O1016" s="3">
        <f t="shared" si="15"/>
        <v>1</v>
      </c>
      <c r="P1016" s="9">
        <f>Table1[[#This Row],[Valuation in billions]]/Table1[[#This Row],[Funding in billion]]</f>
        <v>1</v>
      </c>
      <c r="Q1016" t="s">
        <v>41</v>
      </c>
      <c r="R1016" t="s">
        <v>2560</v>
      </c>
    </row>
    <row r="1017" spans="1:19" x14ac:dyDescent="0.25">
      <c r="A1017" t="s">
        <v>1379</v>
      </c>
      <c r="B1017" s="4">
        <v>1</v>
      </c>
      <c r="C1017" s="5">
        <v>44237</v>
      </c>
      <c r="D1017" s="1">
        <v>44237</v>
      </c>
      <c r="E1017" s="8" t="s">
        <v>20</v>
      </c>
      <c r="F1017" t="s">
        <v>301</v>
      </c>
      <c r="G1017" t="s">
        <v>17</v>
      </c>
      <c r="H1017" t="s">
        <v>18</v>
      </c>
      <c r="I1017">
        <v>2018</v>
      </c>
      <c r="K1017" s="4">
        <v>310</v>
      </c>
      <c r="L1017" s="3" t="s">
        <v>1446</v>
      </c>
      <c r="M1017" s="4">
        <v>2021</v>
      </c>
      <c r="N1017" s="4">
        <f>Table1[[#This Row],[Column33]]-Table1[[#This Row],[Year Founded]]</f>
        <v>3</v>
      </c>
      <c r="O1017" s="3">
        <f t="shared" si="15"/>
        <v>0.31</v>
      </c>
      <c r="P1017" s="9">
        <f>Table1[[#This Row],[Valuation in billions]]/Table1[[#This Row],[Funding in billion]]</f>
        <v>3.2258064516129035</v>
      </c>
      <c r="Q1017" t="s">
        <v>1819</v>
      </c>
      <c r="R1017" t="s">
        <v>1591</v>
      </c>
      <c r="S1017" t="s">
        <v>1820</v>
      </c>
    </row>
    <row r="1018" spans="1:19" x14ac:dyDescent="0.25">
      <c r="A1018" t="s">
        <v>1380</v>
      </c>
      <c r="B1018" s="4">
        <v>1</v>
      </c>
      <c r="C1018" s="5">
        <v>44615</v>
      </c>
      <c r="D1018" s="1">
        <v>44615</v>
      </c>
      <c r="E1018" s="8" t="s">
        <v>23</v>
      </c>
      <c r="F1018" t="s">
        <v>1381</v>
      </c>
      <c r="G1018" t="s">
        <v>1382</v>
      </c>
      <c r="H1018" t="s">
        <v>28</v>
      </c>
      <c r="I1018">
        <v>2019</v>
      </c>
      <c r="K1018" s="4">
        <v>416</v>
      </c>
      <c r="L1018" s="3" t="s">
        <v>1446</v>
      </c>
      <c r="M1018" s="4">
        <v>2022</v>
      </c>
      <c r="N1018" s="4">
        <f>Table1[[#This Row],[Column33]]-Table1[[#This Row],[Year Founded]]</f>
        <v>3</v>
      </c>
      <c r="O1018" s="3">
        <f t="shared" si="15"/>
        <v>0.41599999999999998</v>
      </c>
      <c r="P1018" s="9">
        <f>Table1[[#This Row],[Valuation in billions]]/Table1[[#This Row],[Funding in billion]]</f>
        <v>2.4038461538461537</v>
      </c>
      <c r="Q1018" t="s">
        <v>2871</v>
      </c>
      <c r="R1018" t="s">
        <v>1605</v>
      </c>
      <c r="S1018" t="s">
        <v>2872</v>
      </c>
    </row>
    <row r="1019" spans="1:19" x14ac:dyDescent="0.25">
      <c r="A1019" t="s">
        <v>1383</v>
      </c>
      <c r="B1019" s="4">
        <v>1</v>
      </c>
      <c r="C1019" s="5">
        <v>44601</v>
      </c>
      <c r="D1019" s="1">
        <v>44601</v>
      </c>
      <c r="E1019" s="8" t="s">
        <v>38</v>
      </c>
      <c r="F1019" t="s">
        <v>1339</v>
      </c>
      <c r="G1019" t="s">
        <v>421</v>
      </c>
      <c r="H1019" t="s">
        <v>28</v>
      </c>
      <c r="I1019">
        <v>2009</v>
      </c>
      <c r="K1019" s="4">
        <v>273</v>
      </c>
      <c r="L1019" s="3" t="s">
        <v>1446</v>
      </c>
      <c r="M1019" s="4">
        <v>2022</v>
      </c>
      <c r="N1019" s="4">
        <f>Table1[[#This Row],[Column33]]-Table1[[#This Row],[Year Founded]]</f>
        <v>13</v>
      </c>
      <c r="O1019" s="3">
        <f t="shared" si="15"/>
        <v>0.27300000000000002</v>
      </c>
      <c r="P1019" s="9">
        <f>Table1[[#This Row],[Valuation in billions]]/Table1[[#This Row],[Funding in billion]]</f>
        <v>3.6630036630036629</v>
      </c>
      <c r="Q1019" t="s">
        <v>1679</v>
      </c>
      <c r="R1019" t="s">
        <v>2873</v>
      </c>
      <c r="S1019" t="s">
        <v>1505</v>
      </c>
    </row>
    <row r="1020" spans="1:19" x14ac:dyDescent="0.25">
      <c r="A1020" t="s">
        <v>1384</v>
      </c>
      <c r="B1020" s="4">
        <v>1</v>
      </c>
      <c r="C1020" s="5">
        <v>44245</v>
      </c>
      <c r="D1020" s="1">
        <v>44245</v>
      </c>
      <c r="E1020" s="8" t="s">
        <v>15</v>
      </c>
      <c r="F1020" t="s">
        <v>24</v>
      </c>
      <c r="G1020" t="s">
        <v>17</v>
      </c>
      <c r="H1020" t="s">
        <v>18</v>
      </c>
      <c r="I1020">
        <v>2011</v>
      </c>
      <c r="K1020" s="4">
        <v>127</v>
      </c>
      <c r="L1020" s="3" t="s">
        <v>1446</v>
      </c>
      <c r="M1020" s="4">
        <v>2021</v>
      </c>
      <c r="N1020" s="4">
        <f>Table1[[#This Row],[Column33]]-Table1[[#This Row],[Year Founded]]</f>
        <v>10</v>
      </c>
      <c r="O1020" s="3">
        <f t="shared" si="15"/>
        <v>0.127</v>
      </c>
      <c r="P1020" s="9">
        <f>Table1[[#This Row],[Valuation in billions]]/Table1[[#This Row],[Funding in billion]]</f>
        <v>7.8740157480314963</v>
      </c>
      <c r="Q1020" t="s">
        <v>1507</v>
      </c>
      <c r="R1020" t="s">
        <v>1586</v>
      </c>
      <c r="S1020" t="s">
        <v>1816</v>
      </c>
    </row>
    <row r="1021" spans="1:19" x14ac:dyDescent="0.25">
      <c r="A1021" t="s">
        <v>1385</v>
      </c>
      <c r="B1021" s="4">
        <v>1</v>
      </c>
      <c r="C1021" s="5">
        <v>44432</v>
      </c>
      <c r="D1021" s="1">
        <v>44432</v>
      </c>
      <c r="E1021" s="8" t="s">
        <v>10</v>
      </c>
      <c r="F1021" t="s">
        <v>85</v>
      </c>
      <c r="G1021" t="s">
        <v>17</v>
      </c>
      <c r="H1021" t="s">
        <v>18</v>
      </c>
      <c r="I1021">
        <v>2015</v>
      </c>
      <c r="K1021" s="4">
        <v>328</v>
      </c>
      <c r="L1021" s="3" t="s">
        <v>1446</v>
      </c>
      <c r="M1021" s="4">
        <v>2021</v>
      </c>
      <c r="N1021" s="4">
        <f>Table1[[#This Row],[Column33]]-Table1[[#This Row],[Year Founded]]</f>
        <v>6</v>
      </c>
      <c r="O1021" s="3">
        <f t="shared" si="15"/>
        <v>0.32800000000000001</v>
      </c>
      <c r="P1021" s="9">
        <f>Table1[[#This Row],[Valuation in billions]]/Table1[[#This Row],[Funding in billion]]</f>
        <v>3.0487804878048781</v>
      </c>
      <c r="Q1021" t="s">
        <v>1468</v>
      </c>
      <c r="R1021" t="s">
        <v>1482</v>
      </c>
      <c r="S1021" t="s">
        <v>2874</v>
      </c>
    </row>
    <row r="1022" spans="1:19" x14ac:dyDescent="0.25">
      <c r="A1022" t="s">
        <v>1386</v>
      </c>
      <c r="B1022" s="4">
        <v>1</v>
      </c>
      <c r="C1022" s="5">
        <v>44322</v>
      </c>
      <c r="D1022" s="1">
        <v>44322</v>
      </c>
      <c r="E1022" s="8" t="s">
        <v>10</v>
      </c>
      <c r="F1022" t="s">
        <v>206</v>
      </c>
      <c r="G1022" t="s">
        <v>207</v>
      </c>
      <c r="H1022" t="s">
        <v>28</v>
      </c>
      <c r="I1022">
        <v>2014</v>
      </c>
      <c r="K1022" s="4">
        <v>545</v>
      </c>
      <c r="L1022" s="3" t="s">
        <v>1446</v>
      </c>
      <c r="M1022" s="4">
        <v>2021</v>
      </c>
      <c r="N1022" s="4">
        <f>Table1[[#This Row],[Column33]]-Table1[[#This Row],[Year Founded]]</f>
        <v>7</v>
      </c>
      <c r="O1022" s="3">
        <f t="shared" si="15"/>
        <v>0.54500000000000004</v>
      </c>
      <c r="P1022" s="9">
        <f>Table1[[#This Row],[Valuation in billions]]/Table1[[#This Row],[Funding in billion]]</f>
        <v>1.8348623853211008</v>
      </c>
      <c r="Q1022" t="s">
        <v>2875</v>
      </c>
      <c r="R1022" t="s">
        <v>1478</v>
      </c>
      <c r="S1022" t="s">
        <v>1470</v>
      </c>
    </row>
    <row r="1023" spans="1:19" x14ac:dyDescent="0.25">
      <c r="A1023" t="s">
        <v>1387</v>
      </c>
      <c r="B1023" s="4">
        <v>1</v>
      </c>
      <c r="C1023" s="5">
        <v>44376</v>
      </c>
      <c r="D1023" s="1">
        <v>44376</v>
      </c>
      <c r="E1023" s="8" t="s">
        <v>38</v>
      </c>
      <c r="F1023" t="s">
        <v>164</v>
      </c>
      <c r="G1023" t="s">
        <v>17</v>
      </c>
      <c r="H1023" t="s">
        <v>18</v>
      </c>
      <c r="I1023">
        <v>2014</v>
      </c>
      <c r="K1023" s="4">
        <v>331</v>
      </c>
      <c r="L1023" s="3" t="s">
        <v>1446</v>
      </c>
      <c r="M1023" s="4">
        <v>2021</v>
      </c>
      <c r="N1023" s="4">
        <f>Table1[[#This Row],[Column33]]-Table1[[#This Row],[Year Founded]]</f>
        <v>7</v>
      </c>
      <c r="O1023" s="3">
        <f t="shared" si="15"/>
        <v>0.33100000000000002</v>
      </c>
      <c r="P1023" s="9">
        <f>Table1[[#This Row],[Valuation in billions]]/Table1[[#This Row],[Funding in billion]]</f>
        <v>3.0211480362537761</v>
      </c>
      <c r="Q1023" t="s">
        <v>2876</v>
      </c>
      <c r="R1023" t="s">
        <v>2877</v>
      </c>
      <c r="S1023" t="s">
        <v>1897</v>
      </c>
    </row>
    <row r="1024" spans="1:19" x14ac:dyDescent="0.25">
      <c r="A1024" t="s">
        <v>1388</v>
      </c>
      <c r="B1024" s="4">
        <v>1</v>
      </c>
      <c r="C1024" s="5">
        <v>44349</v>
      </c>
      <c r="D1024" s="1">
        <v>44349</v>
      </c>
      <c r="E1024" s="8" t="s">
        <v>38</v>
      </c>
      <c r="F1024" t="s">
        <v>24</v>
      </c>
      <c r="G1024" t="s">
        <v>17</v>
      </c>
      <c r="H1024" t="s">
        <v>18</v>
      </c>
      <c r="I1024">
        <v>2013</v>
      </c>
      <c r="K1024" s="4">
        <v>154</v>
      </c>
      <c r="L1024" s="3" t="s">
        <v>1446</v>
      </c>
      <c r="M1024" s="4">
        <v>2021</v>
      </c>
      <c r="N1024" s="4">
        <f>Table1[[#This Row],[Column33]]-Table1[[#This Row],[Year Founded]]</f>
        <v>8</v>
      </c>
      <c r="O1024" s="3">
        <f t="shared" si="15"/>
        <v>0.154</v>
      </c>
      <c r="P1024" s="9">
        <f>Table1[[#This Row],[Valuation in billions]]/Table1[[#This Row],[Funding in billion]]</f>
        <v>6.4935064935064934</v>
      </c>
      <c r="Q1024" t="s">
        <v>2574</v>
      </c>
      <c r="R1024" t="s">
        <v>2781</v>
      </c>
      <c r="S1024" t="s">
        <v>1854</v>
      </c>
    </row>
    <row r="1025" spans="1:20" x14ac:dyDescent="0.25">
      <c r="A1025" t="s">
        <v>1389</v>
      </c>
      <c r="B1025" s="4">
        <v>1</v>
      </c>
      <c r="C1025" s="5">
        <v>44222</v>
      </c>
      <c r="D1025" s="1">
        <v>44222</v>
      </c>
      <c r="E1025" s="8" t="s">
        <v>23</v>
      </c>
      <c r="F1025" t="s">
        <v>301</v>
      </c>
      <c r="G1025" t="s">
        <v>17</v>
      </c>
      <c r="H1025" t="s">
        <v>18</v>
      </c>
      <c r="I1025">
        <v>2018</v>
      </c>
      <c r="K1025" s="4">
        <v>163</v>
      </c>
      <c r="L1025" s="3" t="s">
        <v>1446</v>
      </c>
      <c r="M1025" s="4">
        <v>2021</v>
      </c>
      <c r="N1025" s="4">
        <f>Table1[[#This Row],[Column33]]-Table1[[#This Row],[Year Founded]]</f>
        <v>3</v>
      </c>
      <c r="O1025" s="3">
        <f t="shared" si="15"/>
        <v>0.16300000000000001</v>
      </c>
      <c r="P1025" s="9">
        <f>Table1[[#This Row],[Valuation in billions]]/Table1[[#This Row],[Funding in billion]]</f>
        <v>6.1349693251533743</v>
      </c>
      <c r="Q1025" t="s">
        <v>2075</v>
      </c>
      <c r="R1025" t="s">
        <v>1605</v>
      </c>
      <c r="S1025" t="s">
        <v>2153</v>
      </c>
    </row>
    <row r="1026" spans="1:20" x14ac:dyDescent="0.25">
      <c r="A1026" t="s">
        <v>1390</v>
      </c>
      <c r="B1026" s="4">
        <v>1</v>
      </c>
      <c r="C1026" s="5">
        <v>44308</v>
      </c>
      <c r="D1026" s="1">
        <v>44308</v>
      </c>
      <c r="E1026" s="8" t="s">
        <v>10</v>
      </c>
      <c r="F1026" t="s">
        <v>24</v>
      </c>
      <c r="G1026" t="s">
        <v>17</v>
      </c>
      <c r="H1026" t="s">
        <v>18</v>
      </c>
      <c r="I1026">
        <v>2011</v>
      </c>
      <c r="K1026" s="4">
        <v>157</v>
      </c>
      <c r="L1026" s="3" t="s">
        <v>1446</v>
      </c>
      <c r="M1026" s="4">
        <v>2021</v>
      </c>
      <c r="N1026" s="4">
        <f>Table1[[#This Row],[Column33]]-Table1[[#This Row],[Year Founded]]</f>
        <v>10</v>
      </c>
      <c r="O1026" s="3">
        <f t="shared" si="15"/>
        <v>0.157</v>
      </c>
      <c r="P1026" s="9">
        <f>Table1[[#This Row],[Valuation in billions]]/Table1[[#This Row],[Funding in billion]]</f>
        <v>6.369426751592357</v>
      </c>
      <c r="Q1026" t="s">
        <v>1607</v>
      </c>
      <c r="R1026" t="s">
        <v>1464</v>
      </c>
      <c r="S1026" t="s">
        <v>1597</v>
      </c>
    </row>
    <row r="1027" spans="1:20" x14ac:dyDescent="0.25">
      <c r="A1027" t="s">
        <v>1391</v>
      </c>
      <c r="B1027" s="4">
        <v>1</v>
      </c>
      <c r="C1027" s="5">
        <v>44252</v>
      </c>
      <c r="D1027" s="1">
        <v>44252</v>
      </c>
      <c r="E1027" s="8" t="s">
        <v>38</v>
      </c>
      <c r="F1027" t="s">
        <v>170</v>
      </c>
      <c r="G1027" t="s">
        <v>17</v>
      </c>
      <c r="H1027" t="s">
        <v>18</v>
      </c>
      <c r="I1027">
        <v>2014</v>
      </c>
      <c r="K1027" s="4">
        <v>340</v>
      </c>
      <c r="L1027" s="3" t="s">
        <v>1446</v>
      </c>
      <c r="M1027" s="4">
        <v>2021</v>
      </c>
      <c r="N1027" s="4">
        <f>Table1[[#This Row],[Column33]]-Table1[[#This Row],[Year Founded]]</f>
        <v>7</v>
      </c>
      <c r="O1027" s="3">
        <f t="shared" ref="O1027:O1075" si="16">IF(L1027="B",K1027,K1027/1000)</f>
        <v>0.34</v>
      </c>
      <c r="P1027" s="9">
        <f>Table1[[#This Row],[Valuation in billions]]/Table1[[#This Row],[Funding in billion]]</f>
        <v>2.9411764705882351</v>
      </c>
      <c r="Q1027" t="s">
        <v>1468</v>
      </c>
      <c r="R1027" t="s">
        <v>1478</v>
      </c>
      <c r="S1027" t="s">
        <v>1515</v>
      </c>
      <c r="T1027" t="s">
        <v>1586</v>
      </c>
    </row>
    <row r="1028" spans="1:20" x14ac:dyDescent="0.25">
      <c r="A1028" t="s">
        <v>1392</v>
      </c>
      <c r="B1028" s="4">
        <v>1</v>
      </c>
      <c r="C1028" s="5">
        <v>44528</v>
      </c>
      <c r="D1028" s="1">
        <v>44528</v>
      </c>
      <c r="E1028" s="8" t="s">
        <v>23</v>
      </c>
      <c r="F1028" t="s">
        <v>781</v>
      </c>
      <c r="G1028" t="s">
        <v>54</v>
      </c>
      <c r="H1028" t="s">
        <v>13</v>
      </c>
      <c r="I1028">
        <v>2015</v>
      </c>
      <c r="K1028" s="4">
        <v>249</v>
      </c>
      <c r="L1028" s="3" t="s">
        <v>1446</v>
      </c>
      <c r="M1028" s="4">
        <v>2021</v>
      </c>
      <c r="N1028" s="4">
        <f>Table1[[#This Row],[Column33]]-Table1[[#This Row],[Year Founded]]</f>
        <v>6</v>
      </c>
      <c r="O1028" s="3">
        <f t="shared" si="16"/>
        <v>0.249</v>
      </c>
      <c r="P1028" s="9">
        <f>Table1[[#This Row],[Valuation in billions]]/Table1[[#This Row],[Funding in billion]]</f>
        <v>4.0160642570281126</v>
      </c>
      <c r="Q1028" t="s">
        <v>2878</v>
      </c>
      <c r="R1028" t="s">
        <v>2879</v>
      </c>
      <c r="S1028" t="s">
        <v>2880</v>
      </c>
    </row>
    <row r="1029" spans="1:20" x14ac:dyDescent="0.25">
      <c r="A1029" t="s">
        <v>1393</v>
      </c>
      <c r="B1029" s="4">
        <v>1</v>
      </c>
      <c r="C1029" s="5">
        <v>44371</v>
      </c>
      <c r="D1029" s="1">
        <v>44371</v>
      </c>
      <c r="E1029" s="8" t="s">
        <v>23</v>
      </c>
      <c r="F1029" t="s">
        <v>73</v>
      </c>
      <c r="G1029" t="s">
        <v>17</v>
      </c>
      <c r="H1029" t="s">
        <v>18</v>
      </c>
      <c r="I1029">
        <v>2012</v>
      </c>
      <c r="K1029" s="4">
        <v>161</v>
      </c>
      <c r="L1029" s="3" t="s">
        <v>1446</v>
      </c>
      <c r="M1029" s="4">
        <v>2021</v>
      </c>
      <c r="N1029" s="4">
        <f>Table1[[#This Row],[Column33]]-Table1[[#This Row],[Year Founded]]</f>
        <v>9</v>
      </c>
      <c r="O1029" s="3">
        <f t="shared" si="16"/>
        <v>0.161</v>
      </c>
      <c r="P1029" s="9">
        <f>Table1[[#This Row],[Valuation in billions]]/Table1[[#This Row],[Funding in billion]]</f>
        <v>6.2111801242236027</v>
      </c>
      <c r="Q1029" t="s">
        <v>2562</v>
      </c>
      <c r="R1029" t="s">
        <v>2210</v>
      </c>
      <c r="S1029" t="s">
        <v>2881</v>
      </c>
    </row>
    <row r="1030" spans="1:20" x14ac:dyDescent="0.25">
      <c r="A1030" t="s">
        <v>1394</v>
      </c>
      <c r="B1030" s="4">
        <v>1</v>
      </c>
      <c r="C1030" s="5">
        <v>42528</v>
      </c>
      <c r="D1030" s="1">
        <v>42528</v>
      </c>
      <c r="E1030" s="8" t="s">
        <v>30</v>
      </c>
      <c r="F1030" t="s">
        <v>164</v>
      </c>
      <c r="G1030" t="s">
        <v>17</v>
      </c>
      <c r="H1030" t="s">
        <v>18</v>
      </c>
      <c r="I1030">
        <v>2003</v>
      </c>
      <c r="K1030" s="4">
        <v>255</v>
      </c>
      <c r="L1030" s="3" t="s">
        <v>1446</v>
      </c>
      <c r="M1030" s="4">
        <v>2016</v>
      </c>
      <c r="N1030" s="4">
        <f>Table1[[#This Row],[Column33]]-Table1[[#This Row],[Year Founded]]</f>
        <v>13</v>
      </c>
      <c r="O1030" s="3">
        <f t="shared" si="16"/>
        <v>0.255</v>
      </c>
      <c r="P1030" s="9">
        <f>Table1[[#This Row],[Valuation in billions]]/Table1[[#This Row],[Funding in billion]]</f>
        <v>3.9215686274509802</v>
      </c>
      <c r="Q1030" t="s">
        <v>1034</v>
      </c>
      <c r="R1030" t="s">
        <v>2882</v>
      </c>
      <c r="S1030" t="s">
        <v>2883</v>
      </c>
    </row>
    <row r="1031" spans="1:20" x14ac:dyDescent="0.25">
      <c r="A1031" t="s">
        <v>1395</v>
      </c>
      <c r="B1031" s="4">
        <v>1</v>
      </c>
      <c r="C1031" s="5">
        <v>44543</v>
      </c>
      <c r="D1031" s="1">
        <v>44543</v>
      </c>
      <c r="E1031" s="8" t="s">
        <v>30</v>
      </c>
      <c r="F1031" t="s">
        <v>158</v>
      </c>
      <c r="G1031" t="s">
        <v>17</v>
      </c>
      <c r="H1031" t="s">
        <v>18</v>
      </c>
      <c r="I1031">
        <v>2006</v>
      </c>
      <c r="K1031" s="4">
        <v>371</v>
      </c>
      <c r="L1031" s="3" t="s">
        <v>1446</v>
      </c>
      <c r="M1031" s="4">
        <v>2021</v>
      </c>
      <c r="N1031" s="4">
        <f>Table1[[#This Row],[Column33]]-Table1[[#This Row],[Year Founded]]</f>
        <v>15</v>
      </c>
      <c r="O1031" s="3">
        <f t="shared" si="16"/>
        <v>0.371</v>
      </c>
      <c r="P1031" s="9">
        <f>Table1[[#This Row],[Valuation in billions]]/Table1[[#This Row],[Funding in billion]]</f>
        <v>2.6954177897574123</v>
      </c>
      <c r="Q1031" t="s">
        <v>1468</v>
      </c>
      <c r="R1031" t="s">
        <v>2884</v>
      </c>
      <c r="S1031" t="s">
        <v>1740</v>
      </c>
    </row>
    <row r="1032" spans="1:20" x14ac:dyDescent="0.25">
      <c r="A1032" t="s">
        <v>1396</v>
      </c>
      <c r="B1032" s="4">
        <v>1</v>
      </c>
      <c r="C1032" s="5">
        <v>44417</v>
      </c>
      <c r="D1032" s="1">
        <v>44417</v>
      </c>
      <c r="E1032" s="8" t="s">
        <v>10</v>
      </c>
      <c r="F1032" t="s">
        <v>181</v>
      </c>
      <c r="G1032" t="s">
        <v>17</v>
      </c>
      <c r="H1032" t="s">
        <v>18</v>
      </c>
      <c r="I1032">
        <v>2019</v>
      </c>
      <c r="K1032" s="4">
        <v>135</v>
      </c>
      <c r="L1032" s="3" t="s">
        <v>1446</v>
      </c>
      <c r="M1032" s="4">
        <v>2021</v>
      </c>
      <c r="N1032" s="4">
        <f>Table1[[#This Row],[Column33]]-Table1[[#This Row],[Year Founded]]</f>
        <v>2</v>
      </c>
      <c r="O1032" s="3">
        <f t="shared" si="16"/>
        <v>0.13500000000000001</v>
      </c>
      <c r="P1032" s="9">
        <f>Table1[[#This Row],[Valuation in billions]]/Table1[[#This Row],[Funding in billion]]</f>
        <v>7.4074074074074066</v>
      </c>
      <c r="Q1032" t="s">
        <v>1680</v>
      </c>
      <c r="R1032" t="s">
        <v>1505</v>
      </c>
      <c r="S1032" t="s">
        <v>1916</v>
      </c>
    </row>
    <row r="1033" spans="1:20" x14ac:dyDescent="0.25">
      <c r="A1033" t="s">
        <v>1397</v>
      </c>
      <c r="B1033" s="4">
        <v>1</v>
      </c>
      <c r="C1033" s="5">
        <v>44476</v>
      </c>
      <c r="D1033" s="1">
        <v>44476</v>
      </c>
      <c r="E1033" s="8" t="s">
        <v>30</v>
      </c>
      <c r="F1033" t="s">
        <v>523</v>
      </c>
      <c r="G1033" t="s">
        <v>17</v>
      </c>
      <c r="H1033" t="s">
        <v>18</v>
      </c>
      <c r="I1033">
        <v>2017</v>
      </c>
      <c r="K1033" s="4">
        <v>172</v>
      </c>
      <c r="L1033" s="3" t="s">
        <v>1446</v>
      </c>
      <c r="M1033" s="4">
        <v>2021</v>
      </c>
      <c r="N1033" s="4">
        <f>Table1[[#This Row],[Column33]]-Table1[[#This Row],[Year Founded]]</f>
        <v>4</v>
      </c>
      <c r="O1033" s="3">
        <f t="shared" si="16"/>
        <v>0.17199999999999999</v>
      </c>
      <c r="P1033" s="9">
        <f>Table1[[#This Row],[Valuation in billions]]/Table1[[#This Row],[Funding in billion]]</f>
        <v>5.8139534883720936</v>
      </c>
      <c r="Q1033" t="s">
        <v>2885</v>
      </c>
      <c r="R1033" t="s">
        <v>2301</v>
      </c>
      <c r="S1033" t="s">
        <v>1667</v>
      </c>
    </row>
    <row r="1034" spans="1:20" x14ac:dyDescent="0.25">
      <c r="A1034" t="s">
        <v>1398</v>
      </c>
      <c r="B1034" s="4">
        <v>1</v>
      </c>
      <c r="C1034" s="5">
        <v>43223</v>
      </c>
      <c r="D1034" s="1">
        <v>43223</v>
      </c>
      <c r="E1034" s="8" t="s">
        <v>10</v>
      </c>
      <c r="F1034" t="s">
        <v>150</v>
      </c>
      <c r="G1034" t="s">
        <v>17</v>
      </c>
      <c r="H1034" t="s">
        <v>18</v>
      </c>
      <c r="I1034">
        <v>2005</v>
      </c>
      <c r="K1034" s="4">
        <v>215</v>
      </c>
      <c r="L1034" s="3" t="s">
        <v>1446</v>
      </c>
      <c r="M1034" s="4">
        <v>2018</v>
      </c>
      <c r="N1034" s="4">
        <f>Table1[[#This Row],[Column33]]-Table1[[#This Row],[Year Founded]]</f>
        <v>13</v>
      </c>
      <c r="O1034" s="3">
        <f t="shared" si="16"/>
        <v>0.215</v>
      </c>
      <c r="P1034" s="9">
        <f>Table1[[#This Row],[Valuation in billions]]/Table1[[#This Row],[Funding in billion]]</f>
        <v>4.6511627906976747</v>
      </c>
      <c r="Q1034" t="s">
        <v>1473</v>
      </c>
      <c r="R1034" t="s">
        <v>2543</v>
      </c>
      <c r="S1034" t="s">
        <v>2886</v>
      </c>
    </row>
    <row r="1035" spans="1:20" x14ac:dyDescent="0.25">
      <c r="A1035" t="s">
        <v>1399</v>
      </c>
      <c r="B1035" s="4">
        <v>1</v>
      </c>
      <c r="C1035" s="5">
        <v>44223</v>
      </c>
      <c r="D1035" s="1">
        <v>44223</v>
      </c>
      <c r="E1035" s="8" t="s">
        <v>30</v>
      </c>
      <c r="F1035" t="s">
        <v>156</v>
      </c>
      <c r="G1035" t="s">
        <v>17</v>
      </c>
      <c r="H1035" t="s">
        <v>18</v>
      </c>
      <c r="I1035">
        <v>2006</v>
      </c>
      <c r="K1035" s="4">
        <v>114</v>
      </c>
      <c r="L1035" s="3" t="s">
        <v>1446</v>
      </c>
      <c r="M1035" s="4">
        <v>2021</v>
      </c>
      <c r="N1035" s="4">
        <f>Table1[[#This Row],[Column33]]-Table1[[#This Row],[Year Founded]]</f>
        <v>15</v>
      </c>
      <c r="O1035" s="3">
        <f t="shared" si="16"/>
        <v>0.114</v>
      </c>
      <c r="P1035" s="9">
        <f>Table1[[#This Row],[Valuation in billions]]/Table1[[#This Row],[Funding in billion]]</f>
        <v>8.7719298245614024</v>
      </c>
      <c r="Q1035" t="s">
        <v>2887</v>
      </c>
      <c r="R1035" t="s">
        <v>2888</v>
      </c>
      <c r="S1035" t="s">
        <v>1469</v>
      </c>
    </row>
    <row r="1036" spans="1:20" x14ac:dyDescent="0.25">
      <c r="A1036" t="s">
        <v>1400</v>
      </c>
      <c r="B1036" s="4">
        <v>1</v>
      </c>
      <c r="C1036" s="5">
        <v>44244</v>
      </c>
      <c r="D1036" s="1">
        <v>44244</v>
      </c>
      <c r="E1036" s="8" t="s">
        <v>10</v>
      </c>
      <c r="F1036" t="s">
        <v>24</v>
      </c>
      <c r="G1036" t="s">
        <v>17</v>
      </c>
      <c r="H1036" t="s">
        <v>18</v>
      </c>
      <c r="I1036">
        <v>2017</v>
      </c>
      <c r="K1036" s="4">
        <v>239</v>
      </c>
      <c r="L1036" s="3" t="s">
        <v>1446</v>
      </c>
      <c r="M1036" s="4">
        <v>2021</v>
      </c>
      <c r="N1036" s="4">
        <f>Table1[[#This Row],[Column33]]-Table1[[#This Row],[Year Founded]]</f>
        <v>4</v>
      </c>
      <c r="O1036" s="3">
        <f t="shared" si="16"/>
        <v>0.23899999999999999</v>
      </c>
      <c r="P1036" s="9">
        <f>Table1[[#This Row],[Valuation in billions]]/Table1[[#This Row],[Funding in billion]]</f>
        <v>4.1841004184100417</v>
      </c>
      <c r="Q1036" t="s">
        <v>1902</v>
      </c>
      <c r="R1036" t="s">
        <v>1633</v>
      </c>
      <c r="S1036" t="s">
        <v>1766</v>
      </c>
    </row>
    <row r="1037" spans="1:20" x14ac:dyDescent="0.25">
      <c r="A1037" t="s">
        <v>1401</v>
      </c>
      <c r="B1037" s="4">
        <v>1</v>
      </c>
      <c r="C1037" s="5">
        <v>44518</v>
      </c>
      <c r="D1037" s="1">
        <v>44518</v>
      </c>
      <c r="E1037" s="8" t="s">
        <v>135</v>
      </c>
      <c r="F1037" t="s">
        <v>24</v>
      </c>
      <c r="G1037" t="s">
        <v>17</v>
      </c>
      <c r="H1037" t="s">
        <v>18</v>
      </c>
      <c r="I1037">
        <v>2020</v>
      </c>
      <c r="K1037" s="4">
        <v>126</v>
      </c>
      <c r="L1037" s="3" t="s">
        <v>1446</v>
      </c>
      <c r="M1037" s="4">
        <v>2021</v>
      </c>
      <c r="N1037" s="4">
        <f>Table1[[#This Row],[Column33]]-Table1[[#This Row],[Year Founded]]</f>
        <v>1</v>
      </c>
      <c r="O1037" s="3">
        <f t="shared" si="16"/>
        <v>0.126</v>
      </c>
      <c r="P1037" s="9">
        <f>Table1[[#This Row],[Valuation in billions]]/Table1[[#This Row],[Funding in billion]]</f>
        <v>7.9365079365079367</v>
      </c>
      <c r="Q1037" t="s">
        <v>1566</v>
      </c>
      <c r="R1037" t="s">
        <v>1682</v>
      </c>
      <c r="S1037" t="s">
        <v>1702</v>
      </c>
    </row>
    <row r="1038" spans="1:20" x14ac:dyDescent="0.25">
      <c r="A1038" t="s">
        <v>1402</v>
      </c>
      <c r="B1038" s="4">
        <v>1</v>
      </c>
      <c r="C1038" s="5">
        <v>44480</v>
      </c>
      <c r="D1038" s="1">
        <v>44480</v>
      </c>
      <c r="E1038" s="8" t="s">
        <v>23</v>
      </c>
      <c r="F1038" t="s">
        <v>1403</v>
      </c>
      <c r="G1038" t="s">
        <v>207</v>
      </c>
      <c r="H1038" t="s">
        <v>28</v>
      </c>
      <c r="I1038">
        <v>2016</v>
      </c>
      <c r="K1038" s="4">
        <v>326</v>
      </c>
      <c r="L1038" s="3" t="s">
        <v>1446</v>
      </c>
      <c r="M1038" s="4">
        <v>2021</v>
      </c>
      <c r="N1038" s="4">
        <f>Table1[[#This Row],[Column33]]-Table1[[#This Row],[Year Founded]]</f>
        <v>5</v>
      </c>
      <c r="O1038" s="3">
        <f t="shared" si="16"/>
        <v>0.32600000000000001</v>
      </c>
      <c r="P1038" s="9">
        <f>Table1[[#This Row],[Valuation in billions]]/Table1[[#This Row],[Funding in billion]]</f>
        <v>3.0674846625766872</v>
      </c>
      <c r="Q1038" t="s">
        <v>1566</v>
      </c>
      <c r="R1038" t="s">
        <v>1782</v>
      </c>
      <c r="S1038" t="s">
        <v>1664</v>
      </c>
    </row>
    <row r="1039" spans="1:20" x14ac:dyDescent="0.25">
      <c r="A1039" t="s">
        <v>1404</v>
      </c>
      <c r="B1039" s="4">
        <v>1</v>
      </c>
      <c r="C1039" s="5">
        <v>44643</v>
      </c>
      <c r="D1039" s="1">
        <v>44643</v>
      </c>
      <c r="E1039" s="8" t="s">
        <v>143</v>
      </c>
      <c r="F1039" t="s">
        <v>1405</v>
      </c>
      <c r="G1039" t="s">
        <v>17</v>
      </c>
      <c r="H1039" t="s">
        <v>18</v>
      </c>
      <c r="I1039">
        <v>2009</v>
      </c>
      <c r="K1039" s="4">
        <v>376</v>
      </c>
      <c r="L1039" s="3" t="s">
        <v>1446</v>
      </c>
      <c r="M1039" s="4">
        <v>2022</v>
      </c>
      <c r="N1039" s="4">
        <f>Table1[[#This Row],[Column33]]-Table1[[#This Row],[Year Founded]]</f>
        <v>13</v>
      </c>
      <c r="O1039" s="3">
        <f t="shared" si="16"/>
        <v>0.376</v>
      </c>
      <c r="P1039" s="9">
        <f>Table1[[#This Row],[Valuation in billions]]/Table1[[#This Row],[Funding in billion]]</f>
        <v>2.6595744680851063</v>
      </c>
      <c r="Q1039" t="s">
        <v>2889</v>
      </c>
      <c r="R1039" t="s">
        <v>1817</v>
      </c>
      <c r="S1039" t="s">
        <v>2890</v>
      </c>
    </row>
    <row r="1040" spans="1:20" x14ac:dyDescent="0.25">
      <c r="A1040" t="s">
        <v>1406</v>
      </c>
      <c r="B1040" s="4">
        <v>1</v>
      </c>
      <c r="C1040" s="5">
        <v>41880</v>
      </c>
      <c r="D1040" s="1">
        <v>41880</v>
      </c>
      <c r="E1040" s="8" t="s">
        <v>20</v>
      </c>
      <c r="F1040" t="s">
        <v>301</v>
      </c>
      <c r="G1040" t="s">
        <v>17</v>
      </c>
      <c r="H1040" t="s">
        <v>18</v>
      </c>
      <c r="I1040">
        <v>2010</v>
      </c>
      <c r="K1040" s="4">
        <v>336</v>
      </c>
      <c r="L1040" s="3" t="s">
        <v>1446</v>
      </c>
      <c r="M1040" s="4">
        <v>2014</v>
      </c>
      <c r="N1040" s="4">
        <f>Table1[[#This Row],[Column33]]-Table1[[#This Row],[Year Founded]]</f>
        <v>4</v>
      </c>
      <c r="O1040" s="3">
        <f t="shared" si="16"/>
        <v>0.33600000000000002</v>
      </c>
      <c r="P1040" s="9">
        <f>Table1[[#This Row],[Valuation in billions]]/Table1[[#This Row],[Funding in billion]]</f>
        <v>2.9761904761904758</v>
      </c>
      <c r="Q1040" t="s">
        <v>1660</v>
      </c>
      <c r="R1040" t="s">
        <v>2891</v>
      </c>
      <c r="S1040" t="s">
        <v>2892</v>
      </c>
    </row>
    <row r="1041" spans="1:19" x14ac:dyDescent="0.25">
      <c r="A1041" t="s">
        <v>1407</v>
      </c>
      <c r="B1041" s="4">
        <v>1</v>
      </c>
      <c r="C1041" s="5">
        <v>44321</v>
      </c>
      <c r="D1041" s="1">
        <v>44321</v>
      </c>
      <c r="E1041" s="8" t="s">
        <v>10</v>
      </c>
      <c r="F1041" t="s">
        <v>184</v>
      </c>
      <c r="G1041" t="s">
        <v>154</v>
      </c>
      <c r="H1041" t="s">
        <v>18</v>
      </c>
      <c r="I1041">
        <v>2016</v>
      </c>
      <c r="K1041" s="4">
        <v>235</v>
      </c>
      <c r="L1041" s="3" t="s">
        <v>1446</v>
      </c>
      <c r="M1041" s="4">
        <v>2021</v>
      </c>
      <c r="N1041" s="4">
        <f>Table1[[#This Row],[Column33]]-Table1[[#This Row],[Year Founded]]</f>
        <v>5</v>
      </c>
      <c r="O1041" s="3">
        <f t="shared" si="16"/>
        <v>0.23499999999999999</v>
      </c>
      <c r="P1041" s="9">
        <f>Table1[[#This Row],[Valuation in billions]]/Table1[[#This Row],[Funding in billion]]</f>
        <v>4.2553191489361701</v>
      </c>
      <c r="Q1041" t="s">
        <v>2893</v>
      </c>
      <c r="R1041" t="s">
        <v>2241</v>
      </c>
      <c r="S1041" t="s">
        <v>2894</v>
      </c>
    </row>
    <row r="1042" spans="1:19" x14ac:dyDescent="0.25">
      <c r="A1042" t="s">
        <v>1408</v>
      </c>
      <c r="B1042" s="4">
        <v>1</v>
      </c>
      <c r="C1042" s="5">
        <v>43398</v>
      </c>
      <c r="D1042" s="1">
        <v>43398</v>
      </c>
      <c r="E1042" s="8" t="s">
        <v>87</v>
      </c>
      <c r="F1042" t="s">
        <v>11</v>
      </c>
      <c r="G1042" t="s">
        <v>12</v>
      </c>
      <c r="H1042" t="s">
        <v>13</v>
      </c>
      <c r="I1042">
        <v>2015</v>
      </c>
      <c r="K1042" s="4">
        <v>623</v>
      </c>
      <c r="L1042" s="3" t="s">
        <v>1446</v>
      </c>
      <c r="M1042" s="4">
        <v>2018</v>
      </c>
      <c r="N1042" s="4">
        <f>Table1[[#This Row],[Column33]]-Table1[[#This Row],[Year Founded]]</f>
        <v>3</v>
      </c>
      <c r="O1042" s="3">
        <f t="shared" si="16"/>
        <v>0.623</v>
      </c>
      <c r="P1042" s="9">
        <f>Table1[[#This Row],[Valuation in billions]]/Table1[[#This Row],[Funding in billion]]</f>
        <v>1.6051364365971108</v>
      </c>
      <c r="Q1042" t="s">
        <v>2895</v>
      </c>
      <c r="R1042" t="s">
        <v>1494</v>
      </c>
      <c r="S1042" t="s">
        <v>2896</v>
      </c>
    </row>
    <row r="1043" spans="1:19" x14ac:dyDescent="0.25">
      <c r="A1043" t="s">
        <v>1409</v>
      </c>
      <c r="B1043" s="4">
        <v>1</v>
      </c>
      <c r="C1043" s="5">
        <v>44502</v>
      </c>
      <c r="D1043" s="1">
        <v>44502</v>
      </c>
      <c r="E1043" s="8" t="s">
        <v>30</v>
      </c>
      <c r="F1043" t="s">
        <v>59</v>
      </c>
      <c r="G1043" t="s">
        <v>12</v>
      </c>
      <c r="H1043" t="s">
        <v>13</v>
      </c>
      <c r="I1043">
        <v>2015</v>
      </c>
      <c r="K1043" s="4">
        <v>151</v>
      </c>
      <c r="L1043" s="3" t="s">
        <v>1446</v>
      </c>
      <c r="M1043" s="4">
        <v>2021</v>
      </c>
      <c r="N1043" s="4">
        <f>Table1[[#This Row],[Column33]]-Table1[[#This Row],[Year Founded]]</f>
        <v>6</v>
      </c>
      <c r="O1043" s="3">
        <f t="shared" si="16"/>
        <v>0.151</v>
      </c>
      <c r="P1043" s="9">
        <f>Table1[[#This Row],[Valuation in billions]]/Table1[[#This Row],[Funding in billion]]</f>
        <v>6.6225165562913908</v>
      </c>
      <c r="Q1043" t="s">
        <v>1448</v>
      </c>
      <c r="R1043" t="s">
        <v>1752</v>
      </c>
      <c r="S1043" t="s">
        <v>2897</v>
      </c>
    </row>
    <row r="1044" spans="1:19" x14ac:dyDescent="0.25">
      <c r="A1044" t="s">
        <v>1410</v>
      </c>
      <c r="B1044" s="4">
        <v>1</v>
      </c>
      <c r="C1044" s="5">
        <v>44298</v>
      </c>
      <c r="D1044" s="1">
        <v>44298</v>
      </c>
      <c r="E1044" s="8" t="s">
        <v>20</v>
      </c>
      <c r="F1044" t="s">
        <v>511</v>
      </c>
      <c r="G1044" t="s">
        <v>17</v>
      </c>
      <c r="H1044" t="s">
        <v>18</v>
      </c>
      <c r="I1044">
        <v>2012</v>
      </c>
      <c r="K1044" s="4">
        <v>257</v>
      </c>
      <c r="L1044" s="3" t="s">
        <v>1446</v>
      </c>
      <c r="M1044" s="4">
        <v>2021</v>
      </c>
      <c r="N1044" s="4">
        <f>Table1[[#This Row],[Column33]]-Table1[[#This Row],[Year Founded]]</f>
        <v>9</v>
      </c>
      <c r="O1044" s="3">
        <f t="shared" si="16"/>
        <v>0.25700000000000001</v>
      </c>
      <c r="P1044" s="9">
        <f>Table1[[#This Row],[Valuation in billions]]/Table1[[#This Row],[Funding in billion]]</f>
        <v>3.8910505836575875</v>
      </c>
      <c r="Q1044" t="s">
        <v>2898</v>
      </c>
      <c r="R1044" t="s">
        <v>1586</v>
      </c>
      <c r="S1044" t="s">
        <v>2899</v>
      </c>
    </row>
    <row r="1045" spans="1:19" x14ac:dyDescent="0.25">
      <c r="A1045" t="s">
        <v>1411</v>
      </c>
      <c r="B1045" s="4">
        <v>1</v>
      </c>
      <c r="C1045" s="5">
        <v>44349</v>
      </c>
      <c r="D1045" s="1">
        <v>44349</v>
      </c>
      <c r="E1045" s="8" t="s">
        <v>70</v>
      </c>
      <c r="F1045" t="s">
        <v>73</v>
      </c>
      <c r="G1045" t="s">
        <v>17</v>
      </c>
      <c r="H1045" t="s">
        <v>18</v>
      </c>
      <c r="I1045">
        <v>1993</v>
      </c>
      <c r="K1045" s="4">
        <v>210</v>
      </c>
      <c r="L1045" s="3" t="s">
        <v>1446</v>
      </c>
      <c r="M1045" s="4">
        <v>2021</v>
      </c>
      <c r="N1045" s="4">
        <f>Table1[[#This Row],[Column33]]-Table1[[#This Row],[Year Founded]]</f>
        <v>28</v>
      </c>
      <c r="O1045" s="3">
        <f t="shared" si="16"/>
        <v>0.21</v>
      </c>
      <c r="P1045" s="9">
        <f>Table1[[#This Row],[Valuation in billions]]/Table1[[#This Row],[Funding in billion]]</f>
        <v>4.7619047619047619</v>
      </c>
      <c r="Q1045" t="s">
        <v>2354</v>
      </c>
      <c r="R1045" t="s">
        <v>1785</v>
      </c>
      <c r="S1045" t="s">
        <v>2900</v>
      </c>
    </row>
    <row r="1046" spans="1:19" x14ac:dyDescent="0.25">
      <c r="A1046" t="s">
        <v>1412</v>
      </c>
      <c r="B1046" s="4">
        <v>1</v>
      </c>
      <c r="C1046" s="5">
        <v>44529</v>
      </c>
      <c r="D1046" s="1">
        <v>44529</v>
      </c>
      <c r="E1046" s="8" t="s">
        <v>23</v>
      </c>
      <c r="F1046" t="s">
        <v>35</v>
      </c>
      <c r="G1046" t="s">
        <v>36</v>
      </c>
      <c r="H1046" t="s">
        <v>28</v>
      </c>
      <c r="I1046">
        <v>2014</v>
      </c>
      <c r="K1046" s="4">
        <v>403</v>
      </c>
      <c r="L1046" s="3" t="s">
        <v>1446</v>
      </c>
      <c r="M1046" s="4">
        <v>2021</v>
      </c>
      <c r="N1046" s="4">
        <f>Table1[[#This Row],[Column33]]-Table1[[#This Row],[Year Founded]]</f>
        <v>7</v>
      </c>
      <c r="O1046" s="3">
        <f t="shared" si="16"/>
        <v>0.40300000000000002</v>
      </c>
      <c r="P1046" s="9">
        <f>Table1[[#This Row],[Valuation in billions]]/Table1[[#This Row],[Funding in billion]]</f>
        <v>2.4813895781637716</v>
      </c>
      <c r="Q1046" t="s">
        <v>2901</v>
      </c>
      <c r="R1046" t="s">
        <v>2902</v>
      </c>
      <c r="S1046" t="s">
        <v>2903</v>
      </c>
    </row>
    <row r="1047" spans="1:19" x14ac:dyDescent="0.25">
      <c r="A1047" t="s">
        <v>1413</v>
      </c>
      <c r="B1047" s="4">
        <v>1</v>
      </c>
      <c r="C1047" s="5">
        <v>44614</v>
      </c>
      <c r="D1047" s="1">
        <v>44614</v>
      </c>
      <c r="E1047" s="8" t="s">
        <v>30</v>
      </c>
      <c r="F1047" t="s">
        <v>73</v>
      </c>
      <c r="G1047" t="s">
        <v>17</v>
      </c>
      <c r="H1047" t="s">
        <v>18</v>
      </c>
      <c r="I1047">
        <v>2015</v>
      </c>
      <c r="K1047" s="4">
        <v>181</v>
      </c>
      <c r="L1047" s="3" t="s">
        <v>1446</v>
      </c>
      <c r="M1047" s="4">
        <v>2022</v>
      </c>
      <c r="N1047" s="4">
        <f>Table1[[#This Row],[Column33]]-Table1[[#This Row],[Year Founded]]</f>
        <v>7</v>
      </c>
      <c r="O1047" s="3">
        <f t="shared" si="16"/>
        <v>0.18099999999999999</v>
      </c>
      <c r="P1047" s="9">
        <f>Table1[[#This Row],[Valuation in billions]]/Table1[[#This Row],[Funding in billion]]</f>
        <v>5.5248618784530388</v>
      </c>
      <c r="Q1047" t="s">
        <v>1507</v>
      </c>
      <c r="R1047" t="s">
        <v>1682</v>
      </c>
      <c r="S1047" t="s">
        <v>1789</v>
      </c>
    </row>
    <row r="1048" spans="1:19" x14ac:dyDescent="0.25">
      <c r="A1048" t="s">
        <v>1414</v>
      </c>
      <c r="B1048" s="4">
        <v>1</v>
      </c>
      <c r="C1048" s="5">
        <v>44363</v>
      </c>
      <c r="D1048" s="1">
        <v>44363</v>
      </c>
      <c r="E1048" s="8" t="s">
        <v>10</v>
      </c>
      <c r="F1048" t="s">
        <v>35</v>
      </c>
      <c r="G1048" t="s">
        <v>36</v>
      </c>
      <c r="H1048" t="s">
        <v>28</v>
      </c>
      <c r="I1048">
        <v>2014</v>
      </c>
      <c r="K1048" s="4">
        <v>120</v>
      </c>
      <c r="L1048" s="3" t="s">
        <v>1446</v>
      </c>
      <c r="M1048" s="4">
        <v>2021</v>
      </c>
      <c r="N1048" s="4">
        <f>Table1[[#This Row],[Column33]]-Table1[[#This Row],[Year Founded]]</f>
        <v>7</v>
      </c>
      <c r="O1048" s="3">
        <f t="shared" si="16"/>
        <v>0.12</v>
      </c>
      <c r="P1048" s="9">
        <f>Table1[[#This Row],[Valuation in billions]]/Table1[[#This Row],[Funding in billion]]</f>
        <v>8.3333333333333339</v>
      </c>
      <c r="Q1048" t="s">
        <v>273</v>
      </c>
      <c r="R1048" t="s">
        <v>1740</v>
      </c>
      <c r="S1048" t="s">
        <v>2632</v>
      </c>
    </row>
    <row r="1049" spans="1:19" x14ac:dyDescent="0.25">
      <c r="A1049" t="s">
        <v>1415</v>
      </c>
      <c r="B1049" s="4">
        <v>1</v>
      </c>
      <c r="C1049" s="5">
        <v>43383</v>
      </c>
      <c r="D1049" s="1">
        <v>43383</v>
      </c>
      <c r="E1049" s="8" t="s">
        <v>23</v>
      </c>
      <c r="F1049" t="s">
        <v>1363</v>
      </c>
      <c r="G1049" t="s">
        <v>17</v>
      </c>
      <c r="H1049" t="s">
        <v>18</v>
      </c>
      <c r="I1049">
        <v>2011</v>
      </c>
      <c r="K1049" s="4">
        <v>51</v>
      </c>
      <c r="L1049" s="3" t="s">
        <v>1446</v>
      </c>
      <c r="M1049" s="4">
        <v>2018</v>
      </c>
      <c r="N1049" s="4">
        <f>Table1[[#This Row],[Column33]]-Table1[[#This Row],[Year Founded]]</f>
        <v>7</v>
      </c>
      <c r="O1049" s="3">
        <f t="shared" si="16"/>
        <v>5.0999999999999997E-2</v>
      </c>
      <c r="P1049" s="9">
        <f>Table1[[#This Row],[Valuation in billions]]/Table1[[#This Row],[Funding in billion]]</f>
        <v>19.607843137254903</v>
      </c>
      <c r="Q1049" t="s">
        <v>1416</v>
      </c>
    </row>
    <row r="1050" spans="1:19" x14ac:dyDescent="0.25">
      <c r="A1050" t="s">
        <v>1417</v>
      </c>
      <c r="B1050" s="4">
        <v>1</v>
      </c>
      <c r="C1050" s="5">
        <v>44469</v>
      </c>
      <c r="D1050" s="1">
        <v>44469</v>
      </c>
      <c r="E1050" s="8" t="s">
        <v>70</v>
      </c>
      <c r="F1050" t="s">
        <v>73</v>
      </c>
      <c r="G1050" t="s">
        <v>17</v>
      </c>
      <c r="H1050" t="s">
        <v>18</v>
      </c>
      <c r="I1050">
        <v>2014</v>
      </c>
      <c r="K1050" s="4">
        <v>156</v>
      </c>
      <c r="L1050" s="3" t="s">
        <v>1446</v>
      </c>
      <c r="M1050" s="4">
        <v>2021</v>
      </c>
      <c r="N1050" s="4">
        <f>Table1[[#This Row],[Column33]]-Table1[[#This Row],[Year Founded]]</f>
        <v>7</v>
      </c>
      <c r="O1050" s="3">
        <f t="shared" si="16"/>
        <v>0.156</v>
      </c>
      <c r="P1050" s="9">
        <f>Table1[[#This Row],[Valuation in billions]]/Table1[[#This Row],[Funding in billion]]</f>
        <v>6.4102564102564106</v>
      </c>
      <c r="Q1050" t="s">
        <v>363</v>
      </c>
      <c r="R1050" t="s">
        <v>1702</v>
      </c>
      <c r="S1050" t="s">
        <v>1513</v>
      </c>
    </row>
    <row r="1051" spans="1:19" x14ac:dyDescent="0.25">
      <c r="A1051" t="s">
        <v>1418</v>
      </c>
      <c r="B1051" s="4">
        <v>1</v>
      </c>
      <c r="C1051" s="5">
        <v>44460</v>
      </c>
      <c r="D1051" s="1">
        <v>44460</v>
      </c>
      <c r="E1051" s="8" t="s">
        <v>23</v>
      </c>
      <c r="F1051" t="s">
        <v>35</v>
      </c>
      <c r="G1051" t="s">
        <v>36</v>
      </c>
      <c r="H1051" t="s">
        <v>28</v>
      </c>
      <c r="I1051">
        <v>2016</v>
      </c>
      <c r="K1051" s="4">
        <v>271</v>
      </c>
      <c r="L1051" s="3" t="s">
        <v>1446</v>
      </c>
      <c r="M1051" s="4">
        <v>2021</v>
      </c>
      <c r="N1051" s="4">
        <f>Table1[[#This Row],[Column33]]-Table1[[#This Row],[Year Founded]]</f>
        <v>5</v>
      </c>
      <c r="O1051" s="3">
        <f t="shared" si="16"/>
        <v>0.27100000000000002</v>
      </c>
      <c r="P1051" s="9">
        <f>Table1[[#This Row],[Valuation in billions]]/Table1[[#This Row],[Funding in billion]]</f>
        <v>3.6900369003690034</v>
      </c>
      <c r="Q1051" t="s">
        <v>2904</v>
      </c>
      <c r="R1051" t="s">
        <v>2084</v>
      </c>
      <c r="S1051" t="s">
        <v>1613</v>
      </c>
    </row>
    <row r="1052" spans="1:19" x14ac:dyDescent="0.25">
      <c r="A1052" t="s">
        <v>1419</v>
      </c>
      <c r="B1052" s="4">
        <v>1</v>
      </c>
      <c r="C1052" s="5">
        <v>44411</v>
      </c>
      <c r="D1052" s="1">
        <v>44411</v>
      </c>
      <c r="E1052" s="8" t="s">
        <v>10</v>
      </c>
      <c r="F1052" t="s">
        <v>269</v>
      </c>
      <c r="G1052" t="s">
        <v>270</v>
      </c>
      <c r="H1052" t="s">
        <v>265</v>
      </c>
      <c r="I1052">
        <v>2007</v>
      </c>
      <c r="K1052" s="4">
        <v>237</v>
      </c>
      <c r="L1052" s="3" t="s">
        <v>1446</v>
      </c>
      <c r="M1052" s="4">
        <v>2021</v>
      </c>
      <c r="N1052" s="4">
        <f>Table1[[#This Row],[Column33]]-Table1[[#This Row],[Year Founded]]</f>
        <v>14</v>
      </c>
      <c r="O1052" s="3">
        <f t="shared" si="16"/>
        <v>0.23699999999999999</v>
      </c>
      <c r="P1052" s="9">
        <f>Table1[[#This Row],[Valuation in billions]]/Table1[[#This Row],[Funding in billion]]</f>
        <v>4.2194092827004219</v>
      </c>
      <c r="Q1052" t="s">
        <v>2905</v>
      </c>
      <c r="R1052" t="s">
        <v>1461</v>
      </c>
      <c r="S1052" t="s">
        <v>2906</v>
      </c>
    </row>
    <row r="1053" spans="1:19" x14ac:dyDescent="0.25">
      <c r="A1053" t="s">
        <v>1420</v>
      </c>
      <c r="B1053" s="4">
        <v>1</v>
      </c>
      <c r="C1053" s="5">
        <v>44503</v>
      </c>
      <c r="D1053" s="1">
        <v>44503</v>
      </c>
      <c r="E1053" s="8" t="s">
        <v>30</v>
      </c>
      <c r="F1053" t="s">
        <v>375</v>
      </c>
      <c r="G1053" t="s">
        <v>17</v>
      </c>
      <c r="H1053" t="s">
        <v>18</v>
      </c>
      <c r="I1053">
        <v>2009</v>
      </c>
      <c r="K1053" s="4">
        <v>163</v>
      </c>
      <c r="L1053" s="3" t="s">
        <v>1446</v>
      </c>
      <c r="M1053" s="4">
        <v>2021</v>
      </c>
      <c r="N1053" s="4">
        <f>Table1[[#This Row],[Column33]]-Table1[[#This Row],[Year Founded]]</f>
        <v>12</v>
      </c>
      <c r="O1053" s="3">
        <f t="shared" si="16"/>
        <v>0.16300000000000001</v>
      </c>
      <c r="P1053" s="9">
        <f>Table1[[#This Row],[Valuation in billions]]/Table1[[#This Row],[Funding in billion]]</f>
        <v>6.1349693251533743</v>
      </c>
      <c r="Q1053" t="s">
        <v>1421</v>
      </c>
    </row>
    <row r="1054" spans="1:19" x14ac:dyDescent="0.25">
      <c r="A1054" t="s">
        <v>1422</v>
      </c>
      <c r="B1054" s="4">
        <v>1</v>
      </c>
      <c r="C1054" s="5">
        <v>44468</v>
      </c>
      <c r="D1054" s="1">
        <v>44468</v>
      </c>
      <c r="E1054" s="8" t="s">
        <v>53</v>
      </c>
      <c r="F1054" t="s">
        <v>781</v>
      </c>
      <c r="G1054" t="s">
        <v>54</v>
      </c>
      <c r="H1054" t="s">
        <v>13</v>
      </c>
      <c r="I1054">
        <v>2014</v>
      </c>
      <c r="K1054" s="4">
        <v>292</v>
      </c>
      <c r="L1054" s="3" t="s">
        <v>1446</v>
      </c>
      <c r="M1054" s="4">
        <v>2021</v>
      </c>
      <c r="N1054" s="4">
        <f>Table1[[#This Row],[Column33]]-Table1[[#This Row],[Year Founded]]</f>
        <v>7</v>
      </c>
      <c r="O1054" s="3">
        <f t="shared" si="16"/>
        <v>0.29199999999999998</v>
      </c>
      <c r="P1054" s="9">
        <f>Table1[[#This Row],[Valuation in billions]]/Table1[[#This Row],[Funding in billion]]</f>
        <v>3.4246575342465757</v>
      </c>
      <c r="Q1054" t="s">
        <v>1490</v>
      </c>
      <c r="R1054" t="s">
        <v>1605</v>
      </c>
      <c r="S1054" t="s">
        <v>1690</v>
      </c>
    </row>
    <row r="1055" spans="1:19" x14ac:dyDescent="0.25">
      <c r="A1055" t="s">
        <v>1423</v>
      </c>
      <c r="B1055" s="4">
        <v>1</v>
      </c>
      <c r="C1055" s="5">
        <v>44616</v>
      </c>
      <c r="D1055" s="1">
        <v>44616</v>
      </c>
      <c r="E1055" s="8" t="s">
        <v>30</v>
      </c>
      <c r="F1055" t="s">
        <v>158</v>
      </c>
      <c r="G1055" t="s">
        <v>17</v>
      </c>
      <c r="H1055" t="s">
        <v>18</v>
      </c>
      <c r="I1055">
        <v>2008</v>
      </c>
      <c r="K1055" s="4">
        <v>585</v>
      </c>
      <c r="L1055" s="3" t="s">
        <v>1446</v>
      </c>
      <c r="M1055" s="4">
        <v>2022</v>
      </c>
      <c r="N1055" s="4">
        <f>Table1[[#This Row],[Column33]]-Table1[[#This Row],[Year Founded]]</f>
        <v>14</v>
      </c>
      <c r="O1055" s="3">
        <f t="shared" si="16"/>
        <v>0.58499999999999996</v>
      </c>
      <c r="P1055" s="9">
        <f>Table1[[#This Row],[Valuation in billions]]/Table1[[#This Row],[Funding in billion]]</f>
        <v>1.7094017094017095</v>
      </c>
      <c r="Q1055" t="s">
        <v>1846</v>
      </c>
      <c r="R1055" t="s">
        <v>1816</v>
      </c>
      <c r="S1055" t="s">
        <v>2907</v>
      </c>
    </row>
    <row r="1056" spans="1:19" x14ac:dyDescent="0.25">
      <c r="A1056" t="s">
        <v>1424</v>
      </c>
      <c r="B1056" s="4">
        <v>1</v>
      </c>
      <c r="C1056" s="5">
        <v>44334</v>
      </c>
      <c r="D1056" s="1">
        <v>44334</v>
      </c>
      <c r="E1056" s="8" t="s">
        <v>23</v>
      </c>
      <c r="F1056" t="s">
        <v>73</v>
      </c>
      <c r="G1056" t="s">
        <v>17</v>
      </c>
      <c r="H1056" t="s">
        <v>18</v>
      </c>
      <c r="I1056">
        <v>2016</v>
      </c>
      <c r="K1056" s="4">
        <v>128</v>
      </c>
      <c r="L1056" s="3" t="s">
        <v>1446</v>
      </c>
      <c r="M1056" s="4">
        <v>2021</v>
      </c>
      <c r="N1056" s="4">
        <f>Table1[[#This Row],[Column33]]-Table1[[#This Row],[Year Founded]]</f>
        <v>5</v>
      </c>
      <c r="O1056" s="3">
        <f t="shared" si="16"/>
        <v>0.128</v>
      </c>
      <c r="P1056" s="9">
        <f>Table1[[#This Row],[Valuation in billions]]/Table1[[#This Row],[Funding in billion]]</f>
        <v>7.8125</v>
      </c>
      <c r="Q1056" t="s">
        <v>363</v>
      </c>
      <c r="R1056" t="s">
        <v>1624</v>
      </c>
      <c r="S1056" t="s">
        <v>2610</v>
      </c>
    </row>
    <row r="1057" spans="1:19" x14ac:dyDescent="0.25">
      <c r="A1057" t="s">
        <v>1425</v>
      </c>
      <c r="B1057" s="4">
        <v>1</v>
      </c>
      <c r="C1057" s="5">
        <v>44376</v>
      </c>
      <c r="D1057" s="1">
        <v>44376</v>
      </c>
      <c r="E1057" s="8" t="s">
        <v>30</v>
      </c>
      <c r="F1057" t="s">
        <v>153</v>
      </c>
      <c r="G1057" t="s">
        <v>154</v>
      </c>
      <c r="H1057" t="s">
        <v>18</v>
      </c>
      <c r="I1057">
        <v>2010</v>
      </c>
      <c r="K1057" s="4">
        <v>217</v>
      </c>
      <c r="L1057" s="3" t="s">
        <v>1446</v>
      </c>
      <c r="M1057" s="4">
        <v>2021</v>
      </c>
      <c r="N1057" s="4">
        <f>Table1[[#This Row],[Column33]]-Table1[[#This Row],[Year Founded]]</f>
        <v>11</v>
      </c>
      <c r="O1057" s="3">
        <f t="shared" si="16"/>
        <v>0.217</v>
      </c>
      <c r="P1057" s="9">
        <f>Table1[[#This Row],[Valuation in billions]]/Table1[[#This Row],[Funding in billion]]</f>
        <v>4.6082949308755765</v>
      </c>
      <c r="Q1057" t="s">
        <v>1755</v>
      </c>
      <c r="R1057" t="s">
        <v>1673</v>
      </c>
      <c r="S1057" t="s">
        <v>2908</v>
      </c>
    </row>
    <row r="1058" spans="1:19" x14ac:dyDescent="0.25">
      <c r="A1058" t="s">
        <v>1426</v>
      </c>
      <c r="B1058" s="4">
        <v>1</v>
      </c>
      <c r="C1058" s="5">
        <v>44551</v>
      </c>
      <c r="D1058" s="1">
        <v>44551</v>
      </c>
      <c r="E1058" s="8" t="s">
        <v>107</v>
      </c>
      <c r="F1058" t="s">
        <v>26</v>
      </c>
      <c r="G1058" t="s">
        <v>27</v>
      </c>
      <c r="H1058" t="s">
        <v>28</v>
      </c>
      <c r="I1058">
        <v>2018</v>
      </c>
      <c r="K1058" s="4">
        <v>516</v>
      </c>
      <c r="L1058" s="3" t="s">
        <v>1446</v>
      </c>
      <c r="M1058" s="4">
        <v>2021</v>
      </c>
      <c r="N1058" s="4">
        <f>Table1[[#This Row],[Column33]]-Table1[[#This Row],[Year Founded]]</f>
        <v>3</v>
      </c>
      <c r="O1058" s="3">
        <f t="shared" si="16"/>
        <v>0.51600000000000001</v>
      </c>
      <c r="P1058" s="9">
        <f>Table1[[#This Row],[Valuation in billions]]/Table1[[#This Row],[Funding in billion]]</f>
        <v>1.9379844961240309</v>
      </c>
      <c r="Q1058" t="s">
        <v>2909</v>
      </c>
      <c r="R1058" t="s">
        <v>1885</v>
      </c>
      <c r="S1058" t="s">
        <v>2206</v>
      </c>
    </row>
    <row r="1059" spans="1:19" x14ac:dyDescent="0.25">
      <c r="A1059" t="s">
        <v>1427</v>
      </c>
      <c r="B1059" s="4">
        <v>1</v>
      </c>
      <c r="C1059" s="5">
        <v>42228</v>
      </c>
      <c r="D1059" s="1">
        <v>42228</v>
      </c>
      <c r="E1059" s="8" t="s">
        <v>30</v>
      </c>
      <c r="F1059" t="s">
        <v>1040</v>
      </c>
      <c r="G1059" t="s">
        <v>17</v>
      </c>
      <c r="H1059" t="s">
        <v>18</v>
      </c>
      <c r="I1059">
        <v>2011</v>
      </c>
      <c r="K1059" s="4">
        <v>308</v>
      </c>
      <c r="L1059" s="3" t="s">
        <v>1446</v>
      </c>
      <c r="M1059" s="4">
        <v>2015</v>
      </c>
      <c r="N1059" s="4">
        <f>Table1[[#This Row],[Column33]]-Table1[[#This Row],[Year Founded]]</f>
        <v>4</v>
      </c>
      <c r="O1059" s="3">
        <f t="shared" si="16"/>
        <v>0.308</v>
      </c>
      <c r="P1059" s="9">
        <f>Table1[[#This Row],[Valuation in billions]]/Table1[[#This Row],[Funding in billion]]</f>
        <v>3.2467532467532467</v>
      </c>
      <c r="Q1059" t="s">
        <v>1602</v>
      </c>
      <c r="R1059" t="s">
        <v>1841</v>
      </c>
      <c r="S1059" t="s">
        <v>1461</v>
      </c>
    </row>
    <row r="1060" spans="1:19" x14ac:dyDescent="0.25">
      <c r="A1060" t="s">
        <v>1428</v>
      </c>
      <c r="B1060" s="4">
        <v>1</v>
      </c>
      <c r="C1060" s="5">
        <v>43592</v>
      </c>
      <c r="D1060" s="1">
        <v>43592</v>
      </c>
      <c r="E1060" s="8" t="s">
        <v>30</v>
      </c>
      <c r="F1060" t="s">
        <v>73</v>
      </c>
      <c r="G1060" t="s">
        <v>17</v>
      </c>
      <c r="H1060" t="s">
        <v>18</v>
      </c>
      <c r="I1060">
        <v>2012</v>
      </c>
      <c r="K1060" s="4">
        <v>187</v>
      </c>
      <c r="L1060" s="3" t="s">
        <v>1446</v>
      </c>
      <c r="M1060" s="4">
        <v>2019</v>
      </c>
      <c r="N1060" s="4">
        <f>Table1[[#This Row],[Column33]]-Table1[[#This Row],[Year Founded]]</f>
        <v>7</v>
      </c>
      <c r="O1060" s="3">
        <f t="shared" si="16"/>
        <v>0.187</v>
      </c>
      <c r="P1060" s="9">
        <f>Table1[[#This Row],[Valuation in billions]]/Table1[[#This Row],[Funding in billion]]</f>
        <v>5.3475935828877006</v>
      </c>
      <c r="Q1060" t="s">
        <v>2728</v>
      </c>
      <c r="R1060" t="s">
        <v>2907</v>
      </c>
      <c r="S1060" t="s">
        <v>1975</v>
      </c>
    </row>
    <row r="1061" spans="1:19" x14ac:dyDescent="0.25">
      <c r="A1061" t="s">
        <v>1429</v>
      </c>
      <c r="B1061" s="4">
        <v>1</v>
      </c>
      <c r="C1061" s="5">
        <v>44600</v>
      </c>
      <c r="D1061" s="1">
        <v>44600</v>
      </c>
      <c r="E1061" s="8" t="s">
        <v>30</v>
      </c>
      <c r="F1061" t="s">
        <v>24</v>
      </c>
      <c r="G1061" t="s">
        <v>17</v>
      </c>
      <c r="H1061" t="s">
        <v>18</v>
      </c>
      <c r="I1061">
        <v>2019</v>
      </c>
      <c r="K1061" s="4">
        <v>70</v>
      </c>
      <c r="L1061" s="3" t="s">
        <v>1446</v>
      </c>
      <c r="M1061" s="4">
        <v>2022</v>
      </c>
      <c r="N1061" s="4">
        <f>Table1[[#This Row],[Column33]]-Table1[[#This Row],[Year Founded]]</f>
        <v>3</v>
      </c>
      <c r="O1061" s="3">
        <f t="shared" si="16"/>
        <v>7.0000000000000007E-2</v>
      </c>
      <c r="P1061" s="9">
        <f>Table1[[#This Row],[Valuation in billions]]/Table1[[#This Row],[Funding in billion]]</f>
        <v>14.285714285714285</v>
      </c>
      <c r="Q1061" t="s">
        <v>1767</v>
      </c>
      <c r="R1061" t="s">
        <v>1460</v>
      </c>
    </row>
    <row r="1062" spans="1:19" x14ac:dyDescent="0.25">
      <c r="A1062" t="s">
        <v>1430</v>
      </c>
      <c r="B1062" s="4">
        <v>1</v>
      </c>
      <c r="C1062" s="5">
        <v>44482</v>
      </c>
      <c r="D1062" s="1">
        <v>44482</v>
      </c>
      <c r="E1062" s="8" t="s">
        <v>30</v>
      </c>
      <c r="F1062" t="s">
        <v>24</v>
      </c>
      <c r="G1062" t="s">
        <v>17</v>
      </c>
      <c r="H1062" t="s">
        <v>18</v>
      </c>
      <c r="I1062">
        <v>2017</v>
      </c>
      <c r="K1062" s="4">
        <v>200</v>
      </c>
      <c r="L1062" s="3" t="s">
        <v>1446</v>
      </c>
      <c r="M1062" s="4">
        <v>2021</v>
      </c>
      <c r="N1062" s="4">
        <f>Table1[[#This Row],[Column33]]-Table1[[#This Row],[Year Founded]]</f>
        <v>4</v>
      </c>
      <c r="O1062" s="3">
        <f t="shared" si="16"/>
        <v>0.2</v>
      </c>
      <c r="P1062" s="9">
        <f>Table1[[#This Row],[Valuation in billions]]/Table1[[#This Row],[Funding in billion]]</f>
        <v>5</v>
      </c>
      <c r="Q1062" t="s">
        <v>1531</v>
      </c>
      <c r="R1062" t="s">
        <v>1464</v>
      </c>
      <c r="S1062" t="s">
        <v>1780</v>
      </c>
    </row>
    <row r="1063" spans="1:19" x14ac:dyDescent="0.25">
      <c r="A1063" t="s">
        <v>1431</v>
      </c>
      <c r="B1063" s="4">
        <v>1</v>
      </c>
      <c r="C1063" s="5">
        <v>43047</v>
      </c>
      <c r="D1063" s="1">
        <v>43047</v>
      </c>
      <c r="E1063" s="8" t="s">
        <v>23</v>
      </c>
      <c r="F1063" t="s">
        <v>120</v>
      </c>
      <c r="G1063" t="s">
        <v>120</v>
      </c>
      <c r="H1063" t="s">
        <v>13</v>
      </c>
      <c r="I1063">
        <v>2013</v>
      </c>
      <c r="K1063" s="4">
        <v>871</v>
      </c>
      <c r="L1063" s="3" t="s">
        <v>1446</v>
      </c>
      <c r="M1063" s="4">
        <v>2017</v>
      </c>
      <c r="N1063" s="4">
        <f>Table1[[#This Row],[Column33]]-Table1[[#This Row],[Year Founded]]</f>
        <v>4</v>
      </c>
      <c r="O1063" s="3">
        <f t="shared" si="16"/>
        <v>0.871</v>
      </c>
      <c r="P1063" s="9">
        <f>Table1[[#This Row],[Valuation in billions]]/Table1[[#This Row],[Funding in billion]]</f>
        <v>1.1481056257175659</v>
      </c>
      <c r="Q1063" t="s">
        <v>1448</v>
      </c>
      <c r="R1063" t="s">
        <v>2910</v>
      </c>
      <c r="S1063" t="s">
        <v>2911</v>
      </c>
    </row>
    <row r="1064" spans="1:19" x14ac:dyDescent="0.25">
      <c r="A1064" t="s">
        <v>1432</v>
      </c>
      <c r="B1064" s="4">
        <v>1</v>
      </c>
      <c r="C1064" s="5">
        <v>42289</v>
      </c>
      <c r="D1064" s="1">
        <v>42289</v>
      </c>
      <c r="E1064" s="8" t="s">
        <v>20</v>
      </c>
      <c r="F1064" t="s">
        <v>11</v>
      </c>
      <c r="G1064" t="s">
        <v>12</v>
      </c>
      <c r="H1064" t="s">
        <v>13</v>
      </c>
      <c r="I1064">
        <v>2009</v>
      </c>
      <c r="K1064" s="4">
        <v>330</v>
      </c>
      <c r="L1064" s="3" t="s">
        <v>1446</v>
      </c>
      <c r="M1064" s="4">
        <v>2015</v>
      </c>
      <c r="N1064" s="4">
        <f>Table1[[#This Row],[Column33]]-Table1[[#This Row],[Year Founded]]</f>
        <v>6</v>
      </c>
      <c r="O1064" s="3">
        <f t="shared" si="16"/>
        <v>0.33</v>
      </c>
      <c r="P1064" s="9">
        <f>Table1[[#This Row],[Valuation in billions]]/Table1[[#This Row],[Funding in billion]]</f>
        <v>3.0303030303030303</v>
      </c>
      <c r="Q1064" t="s">
        <v>2912</v>
      </c>
      <c r="R1064" t="s">
        <v>1677</v>
      </c>
      <c r="S1064" t="s">
        <v>1494</v>
      </c>
    </row>
    <row r="1065" spans="1:19" x14ac:dyDescent="0.25">
      <c r="A1065" t="s">
        <v>1433</v>
      </c>
      <c r="B1065" s="4">
        <v>1</v>
      </c>
      <c r="C1065" s="5">
        <v>44510</v>
      </c>
      <c r="D1065" s="1">
        <v>44510</v>
      </c>
      <c r="E1065" s="8" t="s">
        <v>23</v>
      </c>
      <c r="F1065" t="s">
        <v>73</v>
      </c>
      <c r="G1065" t="s">
        <v>17</v>
      </c>
      <c r="H1065" t="s">
        <v>18</v>
      </c>
      <c r="I1065">
        <v>2018</v>
      </c>
      <c r="K1065" s="4">
        <v>131</v>
      </c>
      <c r="L1065" s="3" t="s">
        <v>1446</v>
      </c>
      <c r="M1065" s="4">
        <v>2021</v>
      </c>
      <c r="N1065" s="4">
        <f>Table1[[#This Row],[Column33]]-Table1[[#This Row],[Year Founded]]</f>
        <v>3</v>
      </c>
      <c r="O1065" s="3">
        <f t="shared" si="16"/>
        <v>0.13100000000000001</v>
      </c>
      <c r="P1065" s="9">
        <f>Table1[[#This Row],[Valuation in billions]]/Table1[[#This Row],[Funding in billion]]</f>
        <v>7.6335877862595414</v>
      </c>
      <c r="Q1065" t="s">
        <v>2913</v>
      </c>
      <c r="R1065" t="s">
        <v>2781</v>
      </c>
      <c r="S1065" t="s">
        <v>1478</v>
      </c>
    </row>
    <row r="1066" spans="1:19" x14ac:dyDescent="0.25">
      <c r="A1066" t="s">
        <v>1434</v>
      </c>
      <c r="B1066" s="4">
        <v>1</v>
      </c>
      <c r="C1066" s="5">
        <v>44453</v>
      </c>
      <c r="D1066" s="1">
        <v>44453</v>
      </c>
      <c r="E1066" s="8" t="s">
        <v>23</v>
      </c>
      <c r="F1066" t="s">
        <v>56</v>
      </c>
      <c r="G1066" t="s">
        <v>57</v>
      </c>
      <c r="H1066" t="s">
        <v>13</v>
      </c>
      <c r="I1066">
        <v>2014</v>
      </c>
      <c r="K1066" s="4">
        <v>215</v>
      </c>
      <c r="L1066" s="3" t="s">
        <v>1446</v>
      </c>
      <c r="M1066" s="4">
        <v>2021</v>
      </c>
      <c r="N1066" s="4">
        <f>Table1[[#This Row],[Column33]]-Table1[[#This Row],[Year Founded]]</f>
        <v>7</v>
      </c>
      <c r="O1066" s="3">
        <f t="shared" si="16"/>
        <v>0.215</v>
      </c>
      <c r="P1066" s="9">
        <f>Table1[[#This Row],[Valuation in billions]]/Table1[[#This Row],[Funding in billion]]</f>
        <v>4.6511627906976747</v>
      </c>
      <c r="Q1066" t="s">
        <v>1490</v>
      </c>
      <c r="R1066" t="s">
        <v>1633</v>
      </c>
      <c r="S1066" t="s">
        <v>2914</v>
      </c>
    </row>
    <row r="1067" spans="1:19" x14ac:dyDescent="0.25">
      <c r="A1067" t="s">
        <v>1435</v>
      </c>
      <c r="B1067" s="4">
        <v>1</v>
      </c>
      <c r="C1067" s="5">
        <v>44348</v>
      </c>
      <c r="D1067" s="1">
        <v>44348</v>
      </c>
      <c r="E1067" s="8" t="s">
        <v>30</v>
      </c>
      <c r="F1067" t="s">
        <v>59</v>
      </c>
      <c r="G1067" t="s">
        <v>12</v>
      </c>
      <c r="H1067" t="s">
        <v>13</v>
      </c>
      <c r="I1067">
        <v>2015</v>
      </c>
      <c r="K1067" s="4">
        <v>200</v>
      </c>
      <c r="L1067" s="3" t="s">
        <v>1446</v>
      </c>
      <c r="M1067" s="4">
        <v>2021</v>
      </c>
      <c r="N1067" s="4">
        <f>Table1[[#This Row],[Column33]]-Table1[[#This Row],[Year Founded]]</f>
        <v>6</v>
      </c>
      <c r="O1067" s="3">
        <f t="shared" si="16"/>
        <v>0.2</v>
      </c>
      <c r="P1067" s="9">
        <f>Table1[[#This Row],[Valuation in billions]]/Table1[[#This Row],[Funding in billion]]</f>
        <v>5</v>
      </c>
      <c r="Q1067" t="s">
        <v>1866</v>
      </c>
      <c r="R1067" t="s">
        <v>2915</v>
      </c>
      <c r="S1067" t="s">
        <v>2916</v>
      </c>
    </row>
    <row r="1068" spans="1:19" x14ac:dyDescent="0.25">
      <c r="A1068" t="s">
        <v>1436</v>
      </c>
      <c r="B1068" s="4">
        <v>1</v>
      </c>
      <c r="C1068" s="5">
        <v>42999</v>
      </c>
      <c r="D1068" s="1">
        <v>42999</v>
      </c>
      <c r="E1068" s="8" t="s">
        <v>38</v>
      </c>
      <c r="F1068" t="s">
        <v>21</v>
      </c>
      <c r="G1068" t="s">
        <v>12</v>
      </c>
      <c r="H1068" t="s">
        <v>13</v>
      </c>
      <c r="I1068">
        <v>1997</v>
      </c>
      <c r="K1068" s="4">
        <v>182</v>
      </c>
      <c r="L1068" s="3" t="s">
        <v>1446</v>
      </c>
      <c r="M1068" s="4">
        <v>2017</v>
      </c>
      <c r="N1068" s="4">
        <f>Table1[[#This Row],[Column33]]-Table1[[#This Row],[Year Founded]]</f>
        <v>20</v>
      </c>
      <c r="O1068" s="3">
        <f t="shared" si="16"/>
        <v>0.182</v>
      </c>
      <c r="P1068" s="9">
        <f>Table1[[#This Row],[Valuation in billions]]/Table1[[#This Row],[Funding in billion]]</f>
        <v>5.4945054945054945</v>
      </c>
      <c r="Q1068" t="s">
        <v>2917</v>
      </c>
      <c r="R1068" t="s">
        <v>2918</v>
      </c>
    </row>
    <row r="1069" spans="1:19" x14ac:dyDescent="0.25">
      <c r="A1069" t="s">
        <v>1437</v>
      </c>
      <c r="B1069" s="4">
        <v>1</v>
      </c>
      <c r="C1069" s="5">
        <v>44536</v>
      </c>
      <c r="D1069" s="1">
        <v>44536</v>
      </c>
      <c r="E1069" s="8" t="s">
        <v>30</v>
      </c>
      <c r="F1069" t="s">
        <v>73</v>
      </c>
      <c r="G1069" t="s">
        <v>17</v>
      </c>
      <c r="H1069" t="s">
        <v>18</v>
      </c>
      <c r="I1069">
        <v>2008</v>
      </c>
      <c r="K1069" s="4">
        <v>492</v>
      </c>
      <c r="L1069" s="3" t="s">
        <v>1446</v>
      </c>
      <c r="M1069" s="4">
        <v>2021</v>
      </c>
      <c r="N1069" s="4">
        <f>Table1[[#This Row],[Column33]]-Table1[[#This Row],[Year Founded]]</f>
        <v>13</v>
      </c>
      <c r="O1069" s="3">
        <f t="shared" si="16"/>
        <v>0.49199999999999999</v>
      </c>
      <c r="P1069" s="9">
        <f>Table1[[#This Row],[Valuation in billions]]/Table1[[#This Row],[Funding in billion]]</f>
        <v>2.0325203252032522</v>
      </c>
      <c r="Q1069" t="s">
        <v>2919</v>
      </c>
      <c r="R1069" t="s">
        <v>2598</v>
      </c>
      <c r="S1069" t="s">
        <v>2573</v>
      </c>
    </row>
    <row r="1070" spans="1:19" x14ac:dyDescent="0.25">
      <c r="A1070" t="s">
        <v>1438</v>
      </c>
      <c r="B1070" s="4">
        <v>1</v>
      </c>
      <c r="C1070" s="5">
        <v>44284</v>
      </c>
      <c r="D1070" s="1">
        <v>44284</v>
      </c>
      <c r="E1070" s="8" t="s">
        <v>53</v>
      </c>
      <c r="F1070" t="s">
        <v>295</v>
      </c>
      <c r="G1070" t="s">
        <v>12</v>
      </c>
      <c r="H1070" t="s">
        <v>13</v>
      </c>
      <c r="I1070">
        <v>2011</v>
      </c>
      <c r="K1070" s="4">
        <v>389</v>
      </c>
      <c r="L1070" s="3" t="s">
        <v>1446</v>
      </c>
      <c r="M1070" s="4">
        <v>2021</v>
      </c>
      <c r="N1070" s="4">
        <f>Table1[[#This Row],[Column33]]-Table1[[#This Row],[Year Founded]]</f>
        <v>10</v>
      </c>
      <c r="O1070" s="3">
        <f t="shared" si="16"/>
        <v>0.38900000000000001</v>
      </c>
      <c r="P1070" s="9">
        <f>Table1[[#This Row],[Valuation in billions]]/Table1[[#This Row],[Funding in billion]]</f>
        <v>2.5706940874035991</v>
      </c>
      <c r="Q1070" t="s">
        <v>1993</v>
      </c>
      <c r="R1070" t="s">
        <v>1455</v>
      </c>
      <c r="S1070" t="s">
        <v>2920</v>
      </c>
    </row>
    <row r="1071" spans="1:19" x14ac:dyDescent="0.25">
      <c r="A1071" t="s">
        <v>1439</v>
      </c>
      <c r="B1071" s="4">
        <v>1</v>
      </c>
      <c r="C1071" s="5">
        <v>42915</v>
      </c>
      <c r="D1071" s="1">
        <v>42915</v>
      </c>
      <c r="E1071" s="8" t="s">
        <v>20</v>
      </c>
      <c r="F1071" t="s">
        <v>59</v>
      </c>
      <c r="G1071" t="s">
        <v>12</v>
      </c>
      <c r="H1071" t="s">
        <v>13</v>
      </c>
      <c r="I1071">
        <v>2012</v>
      </c>
      <c r="K1071" s="4">
        <v>379</v>
      </c>
      <c r="L1071" s="3" t="s">
        <v>1446</v>
      </c>
      <c r="M1071" s="4">
        <v>2017</v>
      </c>
      <c r="N1071" s="4">
        <f>Table1[[#This Row],[Column33]]-Table1[[#This Row],[Year Founded]]</f>
        <v>5</v>
      </c>
      <c r="O1071" s="3">
        <f t="shared" si="16"/>
        <v>0.379</v>
      </c>
      <c r="P1071" s="9">
        <f>Table1[[#This Row],[Valuation in billions]]/Table1[[#This Row],[Funding in billion]]</f>
        <v>2.6385224274406331</v>
      </c>
      <c r="Q1071" t="s">
        <v>2921</v>
      </c>
      <c r="R1071" t="s">
        <v>2048</v>
      </c>
      <c r="S1071" t="s">
        <v>1494</v>
      </c>
    </row>
    <row r="1072" spans="1:19" x14ac:dyDescent="0.25">
      <c r="A1072" t="s">
        <v>1440</v>
      </c>
      <c r="B1072" s="4">
        <v>1</v>
      </c>
      <c r="C1072" s="5">
        <v>42843</v>
      </c>
      <c r="D1072" s="1">
        <v>42843</v>
      </c>
      <c r="E1072" s="8" t="s">
        <v>20</v>
      </c>
      <c r="F1072" t="s">
        <v>11</v>
      </c>
      <c r="G1072" t="s">
        <v>12</v>
      </c>
      <c r="H1072" t="s">
        <v>13</v>
      </c>
      <c r="I1072">
        <v>2015</v>
      </c>
      <c r="K1072" s="4">
        <v>990</v>
      </c>
      <c r="L1072" s="3" t="s">
        <v>1446</v>
      </c>
      <c r="M1072" s="4">
        <v>2017</v>
      </c>
      <c r="N1072" s="4">
        <f>Table1[[#This Row],[Column33]]-Table1[[#This Row],[Year Founded]]</f>
        <v>2</v>
      </c>
      <c r="O1072" s="3">
        <f t="shared" si="16"/>
        <v>0.99</v>
      </c>
      <c r="P1072" s="9">
        <f>Table1[[#This Row],[Valuation in billions]]/Table1[[#This Row],[Funding in billion]]</f>
        <v>1.0101010101010102</v>
      </c>
      <c r="Q1072" t="s">
        <v>2922</v>
      </c>
      <c r="R1072" t="s">
        <v>1500</v>
      </c>
    </row>
    <row r="1073" spans="1:19" x14ac:dyDescent="0.25">
      <c r="A1073" t="s">
        <v>1441</v>
      </c>
      <c r="B1073" s="4">
        <v>1</v>
      </c>
      <c r="C1073" s="5">
        <v>44322</v>
      </c>
      <c r="D1073" s="1">
        <v>44322</v>
      </c>
      <c r="E1073" s="8" t="s">
        <v>40</v>
      </c>
      <c r="F1073" t="s">
        <v>697</v>
      </c>
      <c r="G1073" t="s">
        <v>12</v>
      </c>
      <c r="H1073" t="s">
        <v>13</v>
      </c>
      <c r="I1073">
        <v>2018</v>
      </c>
      <c r="K1073" s="4">
        <v>80</v>
      </c>
      <c r="L1073" s="3" t="s">
        <v>1446</v>
      </c>
      <c r="M1073" s="4">
        <v>2021</v>
      </c>
      <c r="N1073" s="4">
        <f>Table1[[#This Row],[Column33]]-Table1[[#This Row],[Year Founded]]</f>
        <v>3</v>
      </c>
      <c r="O1073" s="3">
        <f t="shared" si="16"/>
        <v>0.08</v>
      </c>
      <c r="P1073" s="9">
        <f>Table1[[#This Row],[Valuation in billions]]/Table1[[#This Row],[Funding in billion]]</f>
        <v>12.5</v>
      </c>
      <c r="Q1073" t="s">
        <v>2923</v>
      </c>
      <c r="R1073" t="s">
        <v>2924</v>
      </c>
      <c r="S1073" t="s">
        <v>2048</v>
      </c>
    </row>
    <row r="1074" spans="1:19" x14ac:dyDescent="0.25">
      <c r="A1074" t="s">
        <v>1442</v>
      </c>
      <c r="B1074" s="4">
        <v>1</v>
      </c>
      <c r="C1074" s="5">
        <v>44488</v>
      </c>
      <c r="D1074" s="1">
        <v>44488</v>
      </c>
      <c r="E1074" s="8" t="s">
        <v>23</v>
      </c>
      <c r="F1074" t="s">
        <v>35</v>
      </c>
      <c r="G1074" t="s">
        <v>36</v>
      </c>
      <c r="H1074" t="s">
        <v>28</v>
      </c>
      <c r="I1074">
        <v>2005</v>
      </c>
      <c r="K1074" s="4">
        <v>792</v>
      </c>
      <c r="L1074" s="3" t="s">
        <v>1446</v>
      </c>
      <c r="M1074" s="4">
        <v>2021</v>
      </c>
      <c r="N1074" s="4">
        <f>Table1[[#This Row],[Column33]]-Table1[[#This Row],[Year Founded]]</f>
        <v>16</v>
      </c>
      <c r="O1074" s="3">
        <f t="shared" si="16"/>
        <v>0.79200000000000004</v>
      </c>
      <c r="P1074" s="9">
        <f>Table1[[#This Row],[Valuation in billions]]/Table1[[#This Row],[Funding in billion]]</f>
        <v>1.2626262626262625</v>
      </c>
      <c r="Q1074" t="s">
        <v>2925</v>
      </c>
      <c r="R1074" t="s">
        <v>2926</v>
      </c>
      <c r="S1074" t="s">
        <v>1613</v>
      </c>
    </row>
    <row r="1075" spans="1:19" x14ac:dyDescent="0.25">
      <c r="A1075" t="s">
        <v>1443</v>
      </c>
      <c r="B1075" s="4">
        <v>1</v>
      </c>
      <c r="C1075" s="5">
        <v>44090</v>
      </c>
      <c r="D1075" s="1">
        <v>44090</v>
      </c>
      <c r="E1075" s="8" t="s">
        <v>20</v>
      </c>
      <c r="F1075" t="s">
        <v>1051</v>
      </c>
      <c r="G1075" t="s">
        <v>17</v>
      </c>
      <c r="H1075" t="s">
        <v>18</v>
      </c>
      <c r="I1075">
        <v>2014</v>
      </c>
      <c r="K1075" s="4">
        <v>620</v>
      </c>
      <c r="L1075" s="3" t="s">
        <v>1446</v>
      </c>
      <c r="M1075" s="4">
        <v>2020</v>
      </c>
      <c r="N1075" s="4">
        <f>Table1[[#This Row],[Column33]]-Table1[[#This Row],[Year Founded]]</f>
        <v>6</v>
      </c>
      <c r="O1075" s="3">
        <f t="shared" si="16"/>
        <v>0.62</v>
      </c>
      <c r="P1075" s="9">
        <f>Table1[[#This Row],[Valuation in billions]]/Table1[[#This Row],[Funding in billion]]</f>
        <v>1.6129032258064517</v>
      </c>
      <c r="Q1075" t="s">
        <v>2927</v>
      </c>
      <c r="R1075" t="s">
        <v>2928</v>
      </c>
      <c r="S1075" t="s">
        <v>2929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55"/>
  <sheetViews>
    <sheetView topLeftCell="B3018" workbookViewId="0">
      <selection sqref="A1:J3055"/>
    </sheetView>
  </sheetViews>
  <sheetFormatPr defaultRowHeight="15" x14ac:dyDescent="0.25"/>
  <cols>
    <col min="1" max="1" width="31.5703125" bestFit="1" customWidth="1"/>
    <col min="2" max="2" width="11.85546875" bestFit="1" customWidth="1"/>
    <col min="3" max="3" width="14.85546875" bestFit="1" customWidth="1"/>
    <col min="4" max="4" width="32.140625" bestFit="1" customWidth="1"/>
    <col min="5" max="5" width="19.7109375" bestFit="1" customWidth="1"/>
    <col min="6" max="6" width="20" bestFit="1" customWidth="1"/>
    <col min="7" max="7" width="14" bestFit="1" customWidth="1"/>
    <col min="8" max="8" width="15.7109375" bestFit="1" customWidth="1"/>
    <col min="9" max="9" width="10.42578125" bestFit="1" customWidth="1"/>
    <col min="10" max="10" width="47" bestFit="1" customWidth="1"/>
  </cols>
  <sheetData>
    <row r="1" spans="1:10" x14ac:dyDescent="0.25">
      <c r="A1" s="8" t="s">
        <v>0</v>
      </c>
      <c r="B1" s="8" t="s">
        <v>2951</v>
      </c>
      <c r="C1" s="8" t="s">
        <v>1</v>
      </c>
      <c r="D1" s="8" t="s">
        <v>2</v>
      </c>
      <c r="E1" s="8" t="s">
        <v>3</v>
      </c>
      <c r="F1" s="8" t="s">
        <v>4</v>
      </c>
      <c r="G1" s="8" t="s">
        <v>5</v>
      </c>
      <c r="H1" s="8" t="s">
        <v>6</v>
      </c>
      <c r="I1" s="8" t="s">
        <v>7</v>
      </c>
      <c r="J1" s="8" t="s">
        <v>8</v>
      </c>
    </row>
    <row r="2" spans="1:10" x14ac:dyDescent="0.25">
      <c r="A2" s="8" t="s">
        <v>9</v>
      </c>
      <c r="B2" s="8" t="s">
        <v>2952</v>
      </c>
      <c r="C2" s="12">
        <v>42832</v>
      </c>
      <c r="D2" s="8" t="s">
        <v>10</v>
      </c>
      <c r="E2" s="8" t="s">
        <v>11</v>
      </c>
      <c r="F2" s="8" t="s">
        <v>12</v>
      </c>
      <c r="G2" s="8" t="s">
        <v>13</v>
      </c>
      <c r="H2" s="8">
        <v>2012</v>
      </c>
      <c r="I2" s="8" t="s">
        <v>2953</v>
      </c>
      <c r="J2" s="8" t="s">
        <v>1448</v>
      </c>
    </row>
    <row r="3" spans="1:10" x14ac:dyDescent="0.25">
      <c r="A3" s="8" t="s">
        <v>9</v>
      </c>
      <c r="B3" s="8" t="s">
        <v>2952</v>
      </c>
      <c r="C3" s="12">
        <v>42832</v>
      </c>
      <c r="D3" s="8" t="s">
        <v>10</v>
      </c>
      <c r="E3" s="8" t="s">
        <v>11</v>
      </c>
      <c r="F3" s="8" t="s">
        <v>12</v>
      </c>
      <c r="G3" s="8" t="s">
        <v>13</v>
      </c>
      <c r="H3" s="8">
        <v>2012</v>
      </c>
      <c r="I3" s="8" t="s">
        <v>2953</v>
      </c>
      <c r="J3" s="8" t="s">
        <v>1449</v>
      </c>
    </row>
    <row r="4" spans="1:10" x14ac:dyDescent="0.25">
      <c r="A4" s="8" t="s">
        <v>9</v>
      </c>
      <c r="B4" s="8" t="s">
        <v>2952</v>
      </c>
      <c r="C4" s="12">
        <v>42832</v>
      </c>
      <c r="D4" s="8" t="s">
        <v>10</v>
      </c>
      <c r="E4" s="8" t="s">
        <v>11</v>
      </c>
      <c r="F4" s="8" t="s">
        <v>12</v>
      </c>
      <c r="G4" s="8" t="s">
        <v>13</v>
      </c>
      <c r="H4" s="8">
        <v>2012</v>
      </c>
      <c r="I4" s="8" t="s">
        <v>2953</v>
      </c>
      <c r="J4" s="8" t="s">
        <v>1450</v>
      </c>
    </row>
    <row r="5" spans="1:10" x14ac:dyDescent="0.25">
      <c r="A5" s="8" t="s">
        <v>9</v>
      </c>
      <c r="B5" s="8" t="s">
        <v>2952</v>
      </c>
      <c r="C5" s="12">
        <v>42832</v>
      </c>
      <c r="D5" s="8" t="s">
        <v>10</v>
      </c>
      <c r="E5" s="8" t="s">
        <v>11</v>
      </c>
      <c r="F5" s="8" t="s">
        <v>12</v>
      </c>
      <c r="G5" s="8" t="s">
        <v>13</v>
      </c>
      <c r="H5" s="8">
        <v>2012</v>
      </c>
      <c r="I5" s="8" t="s">
        <v>2953</v>
      </c>
      <c r="J5" s="8" t="s">
        <v>1451</v>
      </c>
    </row>
    <row r="6" spans="1:10" x14ac:dyDescent="0.25">
      <c r="A6" s="8" t="s">
        <v>14</v>
      </c>
      <c r="B6" s="8" t="s">
        <v>2955</v>
      </c>
      <c r="C6" s="12">
        <v>41244</v>
      </c>
      <c r="D6" s="8" t="s">
        <v>15</v>
      </c>
      <c r="E6" s="8" t="s">
        <v>16</v>
      </c>
      <c r="F6" s="8" t="s">
        <v>17</v>
      </c>
      <c r="G6" s="8" t="s">
        <v>18</v>
      </c>
      <c r="H6" s="8">
        <v>2002</v>
      </c>
      <c r="I6" s="8" t="s">
        <v>2956</v>
      </c>
      <c r="J6" s="8" t="s">
        <v>1452</v>
      </c>
    </row>
    <row r="7" spans="1:10" x14ac:dyDescent="0.25">
      <c r="A7" s="8" t="s">
        <v>14</v>
      </c>
      <c r="B7" s="8" t="s">
        <v>2955</v>
      </c>
      <c r="C7" s="12">
        <v>41244</v>
      </c>
      <c r="D7" s="8" t="s">
        <v>15</v>
      </c>
      <c r="E7" s="8" t="s">
        <v>16</v>
      </c>
      <c r="F7" s="8" t="s">
        <v>17</v>
      </c>
      <c r="G7" s="8" t="s">
        <v>18</v>
      </c>
      <c r="H7" s="8">
        <v>2002</v>
      </c>
      <c r="I7" s="8" t="s">
        <v>2956</v>
      </c>
      <c r="J7" s="8" t="s">
        <v>1453</v>
      </c>
    </row>
    <row r="8" spans="1:10" x14ac:dyDescent="0.25">
      <c r="A8" s="8" t="s">
        <v>14</v>
      </c>
      <c r="B8" s="8" t="s">
        <v>2955</v>
      </c>
      <c r="C8" s="12">
        <v>41244</v>
      </c>
      <c r="D8" s="8" t="s">
        <v>15</v>
      </c>
      <c r="E8" s="8" t="s">
        <v>16</v>
      </c>
      <c r="F8" s="8" t="s">
        <v>17</v>
      </c>
      <c r="G8" s="8" t="s">
        <v>18</v>
      </c>
      <c r="H8" s="8">
        <v>2002</v>
      </c>
      <c r="I8" s="8" t="s">
        <v>2956</v>
      </c>
      <c r="J8" s="8" t="s">
        <v>1454</v>
      </c>
    </row>
    <row r="9" spans="1:10" x14ac:dyDescent="0.25">
      <c r="A9" s="8" t="s">
        <v>19</v>
      </c>
      <c r="B9" s="8" t="s">
        <v>2955</v>
      </c>
      <c r="C9" s="12">
        <v>43284</v>
      </c>
      <c r="D9" s="8" t="s">
        <v>20</v>
      </c>
      <c r="E9" s="8" t="s">
        <v>21</v>
      </c>
      <c r="F9" s="8" t="s">
        <v>12</v>
      </c>
      <c r="G9" s="8" t="s">
        <v>13</v>
      </c>
      <c r="H9" s="8">
        <v>2008</v>
      </c>
      <c r="I9" s="8" t="s">
        <v>2958</v>
      </c>
      <c r="J9" s="8" t="s">
        <v>41</v>
      </c>
    </row>
    <row r="10" spans="1:10" x14ac:dyDescent="0.25">
      <c r="A10" s="8" t="s">
        <v>19</v>
      </c>
      <c r="B10" s="8" t="s">
        <v>2955</v>
      </c>
      <c r="C10" s="12">
        <v>43284</v>
      </c>
      <c r="D10" s="8" t="s">
        <v>20</v>
      </c>
      <c r="E10" s="8" t="s">
        <v>21</v>
      </c>
      <c r="F10" s="8" t="s">
        <v>12</v>
      </c>
      <c r="G10" s="8" t="s">
        <v>13</v>
      </c>
      <c r="H10" s="8">
        <v>2008</v>
      </c>
      <c r="I10" s="8" t="s">
        <v>2958</v>
      </c>
      <c r="J10" s="8" t="s">
        <v>1455</v>
      </c>
    </row>
    <row r="11" spans="1:10" x14ac:dyDescent="0.25">
      <c r="A11" s="8" t="s">
        <v>19</v>
      </c>
      <c r="B11" s="8" t="s">
        <v>2955</v>
      </c>
      <c r="C11" s="12">
        <v>43284</v>
      </c>
      <c r="D11" s="8" t="s">
        <v>20</v>
      </c>
      <c r="E11" s="8" t="s">
        <v>21</v>
      </c>
      <c r="F11" s="8" t="s">
        <v>12</v>
      </c>
      <c r="G11" s="8" t="s">
        <v>13</v>
      </c>
      <c r="H11" s="8">
        <v>2008</v>
      </c>
      <c r="I11" s="8" t="s">
        <v>2958</v>
      </c>
      <c r="J11" s="8" t="s">
        <v>1456</v>
      </c>
    </row>
    <row r="12" spans="1:10" x14ac:dyDescent="0.25">
      <c r="A12" s="8" t="s">
        <v>22</v>
      </c>
      <c r="B12" s="8" t="s">
        <v>2960</v>
      </c>
      <c r="C12" s="12">
        <v>41662</v>
      </c>
      <c r="D12" s="8" t="s">
        <v>23</v>
      </c>
      <c r="E12" s="8" t="s">
        <v>24</v>
      </c>
      <c r="F12" s="8" t="s">
        <v>17</v>
      </c>
      <c r="G12" s="8" t="s">
        <v>18</v>
      </c>
      <c r="H12" s="8">
        <v>2010</v>
      </c>
      <c r="I12" s="8" t="s">
        <v>2958</v>
      </c>
      <c r="J12" s="8" t="s">
        <v>403</v>
      </c>
    </row>
    <row r="13" spans="1:10" x14ac:dyDescent="0.25">
      <c r="A13" s="8" t="s">
        <v>22</v>
      </c>
      <c r="B13" s="8" t="s">
        <v>2960</v>
      </c>
      <c r="C13" s="12">
        <v>41662</v>
      </c>
      <c r="D13" s="8" t="s">
        <v>23</v>
      </c>
      <c r="E13" s="8" t="s">
        <v>24</v>
      </c>
      <c r="F13" s="8" t="s">
        <v>17</v>
      </c>
      <c r="G13" s="8" t="s">
        <v>18</v>
      </c>
      <c r="H13" s="8">
        <v>2010</v>
      </c>
      <c r="I13" s="8" t="s">
        <v>2958</v>
      </c>
      <c r="J13" s="8" t="s">
        <v>1457</v>
      </c>
    </row>
    <row r="14" spans="1:10" x14ac:dyDescent="0.25">
      <c r="A14" s="8" t="s">
        <v>22</v>
      </c>
      <c r="B14" s="8" t="s">
        <v>2960</v>
      </c>
      <c r="C14" s="12">
        <v>41662</v>
      </c>
      <c r="D14" s="8" t="s">
        <v>23</v>
      </c>
      <c r="E14" s="8" t="s">
        <v>24</v>
      </c>
      <c r="F14" s="8" t="s">
        <v>17</v>
      </c>
      <c r="G14" s="8" t="s">
        <v>18</v>
      </c>
      <c r="H14" s="8">
        <v>2010</v>
      </c>
      <c r="I14" s="8" t="s">
        <v>2958</v>
      </c>
      <c r="J14" s="8" t="s">
        <v>1458</v>
      </c>
    </row>
    <row r="15" spans="1:10" x14ac:dyDescent="0.25">
      <c r="A15" s="8" t="s">
        <v>25</v>
      </c>
      <c r="B15" s="8" t="s">
        <v>2962</v>
      </c>
      <c r="C15" s="12">
        <v>40889</v>
      </c>
      <c r="D15" s="8" t="s">
        <v>23</v>
      </c>
      <c r="E15" s="8" t="s">
        <v>26</v>
      </c>
      <c r="F15" s="8" t="s">
        <v>27</v>
      </c>
      <c r="G15" s="8" t="s">
        <v>28</v>
      </c>
      <c r="H15" s="8">
        <v>2005</v>
      </c>
      <c r="I15" s="8" t="s">
        <v>2963</v>
      </c>
      <c r="J15" s="8" t="s">
        <v>1459</v>
      </c>
    </row>
    <row r="16" spans="1:10" x14ac:dyDescent="0.25">
      <c r="A16" s="8" t="s">
        <v>25</v>
      </c>
      <c r="B16" s="8" t="s">
        <v>2962</v>
      </c>
      <c r="C16" s="12">
        <v>40889</v>
      </c>
      <c r="D16" s="8" t="s">
        <v>23</v>
      </c>
      <c r="E16" s="8" t="s">
        <v>26</v>
      </c>
      <c r="F16" s="8" t="s">
        <v>27</v>
      </c>
      <c r="G16" s="8" t="s">
        <v>28</v>
      </c>
      <c r="H16" s="8">
        <v>2005</v>
      </c>
      <c r="I16" s="8" t="s">
        <v>2963</v>
      </c>
      <c r="J16" s="8" t="s">
        <v>1460</v>
      </c>
    </row>
    <row r="17" spans="1:10" x14ac:dyDescent="0.25">
      <c r="A17" s="8" t="s">
        <v>25</v>
      </c>
      <c r="B17" s="8" t="s">
        <v>2962</v>
      </c>
      <c r="C17" s="12">
        <v>40889</v>
      </c>
      <c r="D17" s="8" t="s">
        <v>23</v>
      </c>
      <c r="E17" s="8" t="s">
        <v>26</v>
      </c>
      <c r="F17" s="8" t="s">
        <v>27</v>
      </c>
      <c r="G17" s="8" t="s">
        <v>28</v>
      </c>
      <c r="H17" s="8">
        <v>2005</v>
      </c>
      <c r="I17" s="8" t="s">
        <v>2963</v>
      </c>
      <c r="J17" s="8" t="s">
        <v>1461</v>
      </c>
    </row>
    <row r="18" spans="1:10" x14ac:dyDescent="0.25">
      <c r="A18" s="8" t="s">
        <v>29</v>
      </c>
      <c r="B18" s="8" t="s">
        <v>2965</v>
      </c>
      <c r="C18" s="12">
        <v>43108</v>
      </c>
      <c r="D18" s="8" t="s">
        <v>30</v>
      </c>
      <c r="E18" s="8" t="s">
        <v>31</v>
      </c>
      <c r="F18" s="8" t="s">
        <v>32</v>
      </c>
      <c r="G18" s="8" t="s">
        <v>33</v>
      </c>
      <c r="H18" s="8">
        <v>2012</v>
      </c>
      <c r="I18" s="8" t="s">
        <v>2966</v>
      </c>
      <c r="J18" s="8" t="s">
        <v>1448</v>
      </c>
    </row>
    <row r="19" spans="1:10" x14ac:dyDescent="0.25">
      <c r="A19" s="8" t="s">
        <v>29</v>
      </c>
      <c r="B19" s="8" t="s">
        <v>2965</v>
      </c>
      <c r="C19" s="12">
        <v>43108</v>
      </c>
      <c r="D19" s="8" t="s">
        <v>30</v>
      </c>
      <c r="E19" s="8" t="s">
        <v>31</v>
      </c>
      <c r="F19" s="8" t="s">
        <v>32</v>
      </c>
      <c r="G19" s="8" t="s">
        <v>33</v>
      </c>
      <c r="H19" s="8">
        <v>2012</v>
      </c>
      <c r="I19" s="8" t="s">
        <v>2966</v>
      </c>
      <c r="J19" s="8" t="s">
        <v>1462</v>
      </c>
    </row>
    <row r="20" spans="1:10" x14ac:dyDescent="0.25">
      <c r="A20" s="8" t="s">
        <v>29</v>
      </c>
      <c r="B20" s="8" t="s">
        <v>2965</v>
      </c>
      <c r="C20" s="12">
        <v>43108</v>
      </c>
      <c r="D20" s="8" t="s">
        <v>30</v>
      </c>
      <c r="E20" s="8" t="s">
        <v>31</v>
      </c>
      <c r="F20" s="8" t="s">
        <v>32</v>
      </c>
      <c r="G20" s="8" t="s">
        <v>33</v>
      </c>
      <c r="H20" s="8">
        <v>2012</v>
      </c>
      <c r="I20" s="8" t="s">
        <v>2966</v>
      </c>
      <c r="J20" s="8" t="s">
        <v>1463</v>
      </c>
    </row>
    <row r="21" spans="1:10" x14ac:dyDescent="0.25">
      <c r="A21" s="8" t="s">
        <v>34</v>
      </c>
      <c r="B21" s="8" t="s">
        <v>2965</v>
      </c>
      <c r="C21" s="12">
        <v>43587</v>
      </c>
      <c r="D21" s="8" t="s">
        <v>23</v>
      </c>
      <c r="E21" s="8" t="s">
        <v>35</v>
      </c>
      <c r="F21" s="8" t="s">
        <v>36</v>
      </c>
      <c r="G21" s="8" t="s">
        <v>28</v>
      </c>
      <c r="H21" s="8">
        <v>2012</v>
      </c>
      <c r="I21" s="8" t="s">
        <v>2958</v>
      </c>
      <c r="J21" s="8" t="s">
        <v>41</v>
      </c>
    </row>
    <row r="22" spans="1:10" x14ac:dyDescent="0.25">
      <c r="A22" s="8" t="s">
        <v>34</v>
      </c>
      <c r="B22" s="8" t="s">
        <v>2965</v>
      </c>
      <c r="C22" s="12">
        <v>43587</v>
      </c>
      <c r="D22" s="8" t="s">
        <v>23</v>
      </c>
      <c r="E22" s="8" t="s">
        <v>35</v>
      </c>
      <c r="F22" s="8" t="s">
        <v>36</v>
      </c>
      <c r="G22" s="8" t="s">
        <v>28</v>
      </c>
      <c r="H22" s="8">
        <v>2012</v>
      </c>
      <c r="I22" s="8" t="s">
        <v>2958</v>
      </c>
      <c r="J22" s="8" t="s">
        <v>1464</v>
      </c>
    </row>
    <row r="23" spans="1:10" x14ac:dyDescent="0.25">
      <c r="A23" s="8" t="s">
        <v>34</v>
      </c>
      <c r="B23" s="8" t="s">
        <v>2965</v>
      </c>
      <c r="C23" s="12">
        <v>43587</v>
      </c>
      <c r="D23" s="8" t="s">
        <v>23</v>
      </c>
      <c r="E23" s="8" t="s">
        <v>35</v>
      </c>
      <c r="F23" s="8" t="s">
        <v>36</v>
      </c>
      <c r="G23" s="8" t="s">
        <v>28</v>
      </c>
      <c r="H23" s="8">
        <v>2012</v>
      </c>
      <c r="I23" s="8" t="s">
        <v>2958</v>
      </c>
      <c r="J23" s="8" t="s">
        <v>1465</v>
      </c>
    </row>
    <row r="24" spans="1:10" x14ac:dyDescent="0.25">
      <c r="A24" s="8" t="s">
        <v>37</v>
      </c>
      <c r="B24" s="8" t="s">
        <v>2969</v>
      </c>
      <c r="C24" s="12">
        <v>42003</v>
      </c>
      <c r="D24" s="8" t="s">
        <v>38</v>
      </c>
      <c r="E24" s="8" t="s">
        <v>24</v>
      </c>
      <c r="F24" s="8" t="s">
        <v>17</v>
      </c>
      <c r="G24" s="8" t="s">
        <v>18</v>
      </c>
      <c r="H24" s="8">
        <v>2012</v>
      </c>
      <c r="I24" s="8" t="s">
        <v>2970</v>
      </c>
      <c r="J24" s="8" t="s">
        <v>403</v>
      </c>
    </row>
    <row r="25" spans="1:10" x14ac:dyDescent="0.25">
      <c r="A25" s="8" t="s">
        <v>37</v>
      </c>
      <c r="B25" s="8" t="s">
        <v>2969</v>
      </c>
      <c r="C25" s="12">
        <v>42003</v>
      </c>
      <c r="D25" s="8" t="s">
        <v>38</v>
      </c>
      <c r="E25" s="8" t="s">
        <v>24</v>
      </c>
      <c r="F25" s="8" t="s">
        <v>17</v>
      </c>
      <c r="G25" s="8" t="s">
        <v>18</v>
      </c>
      <c r="H25" s="8">
        <v>2012</v>
      </c>
      <c r="I25" s="8" t="s">
        <v>2970</v>
      </c>
      <c r="J25" s="8" t="s">
        <v>1466</v>
      </c>
    </row>
    <row r="26" spans="1:10" x14ac:dyDescent="0.25">
      <c r="A26" s="8" t="s">
        <v>37</v>
      </c>
      <c r="B26" s="8" t="s">
        <v>2969</v>
      </c>
      <c r="C26" s="12">
        <v>42003</v>
      </c>
      <c r="D26" s="8" t="s">
        <v>38</v>
      </c>
      <c r="E26" s="8" t="s">
        <v>24</v>
      </c>
      <c r="F26" s="8" t="s">
        <v>17</v>
      </c>
      <c r="G26" s="8" t="s">
        <v>18</v>
      </c>
      <c r="H26" s="8">
        <v>2012</v>
      </c>
      <c r="I26" s="8" t="s">
        <v>2970</v>
      </c>
      <c r="J26" s="8" t="s">
        <v>1467</v>
      </c>
    </row>
    <row r="27" spans="1:10" x14ac:dyDescent="0.25">
      <c r="A27" s="8" t="s">
        <v>39</v>
      </c>
      <c r="B27" s="8" t="s">
        <v>2972</v>
      </c>
      <c r="C27" s="12">
        <v>43089</v>
      </c>
      <c r="D27" s="8" t="s">
        <v>40</v>
      </c>
      <c r="E27" s="8" t="s">
        <v>24</v>
      </c>
      <c r="F27" s="8" t="s">
        <v>17</v>
      </c>
      <c r="G27" s="8" t="s">
        <v>18</v>
      </c>
      <c r="H27" s="8">
        <v>2015</v>
      </c>
      <c r="I27" s="8" t="s">
        <v>2973</v>
      </c>
      <c r="J27" s="8" t="s">
        <v>41</v>
      </c>
    </row>
    <row r="28" spans="1:10" x14ac:dyDescent="0.25">
      <c r="A28" s="8" t="s">
        <v>42</v>
      </c>
      <c r="B28" s="8" t="s">
        <v>2972</v>
      </c>
      <c r="C28" s="12">
        <v>43501</v>
      </c>
      <c r="D28" s="8" t="s">
        <v>43</v>
      </c>
      <c r="E28" s="8" t="s">
        <v>24</v>
      </c>
      <c r="F28" s="8" t="s">
        <v>17</v>
      </c>
      <c r="G28" s="8" t="s">
        <v>18</v>
      </c>
      <c r="H28" s="8">
        <v>2013</v>
      </c>
      <c r="I28" s="8" t="s">
        <v>2970</v>
      </c>
      <c r="J28" s="8" t="s">
        <v>1468</v>
      </c>
    </row>
    <row r="29" spans="1:10" x14ac:dyDescent="0.25">
      <c r="A29" s="8" t="s">
        <v>42</v>
      </c>
      <c r="B29" s="8" t="s">
        <v>2972</v>
      </c>
      <c r="C29" s="12">
        <v>43501</v>
      </c>
      <c r="D29" s="8" t="s">
        <v>43</v>
      </c>
      <c r="E29" s="8" t="s">
        <v>24</v>
      </c>
      <c r="F29" s="8" t="s">
        <v>17</v>
      </c>
      <c r="G29" s="8" t="s">
        <v>18</v>
      </c>
      <c r="H29" s="8">
        <v>2013</v>
      </c>
      <c r="I29" s="8" t="s">
        <v>2970</v>
      </c>
      <c r="J29" s="8" t="s">
        <v>1469</v>
      </c>
    </row>
    <row r="30" spans="1:10" x14ac:dyDescent="0.25">
      <c r="A30" s="8" t="s">
        <v>42</v>
      </c>
      <c r="B30" s="8" t="s">
        <v>2972</v>
      </c>
      <c r="C30" s="12">
        <v>43501</v>
      </c>
      <c r="D30" s="8" t="s">
        <v>43</v>
      </c>
      <c r="E30" s="8" t="s">
        <v>24</v>
      </c>
      <c r="F30" s="8" t="s">
        <v>17</v>
      </c>
      <c r="G30" s="8" t="s">
        <v>18</v>
      </c>
      <c r="H30" s="8">
        <v>2013</v>
      </c>
      <c r="I30" s="8" t="s">
        <v>2970</v>
      </c>
      <c r="J30" s="8" t="s">
        <v>1470</v>
      </c>
    </row>
    <row r="31" spans="1:10" x14ac:dyDescent="0.25">
      <c r="A31" s="8" t="s">
        <v>44</v>
      </c>
      <c r="B31" s="8" t="s">
        <v>2975</v>
      </c>
      <c r="C31" s="12">
        <v>43216</v>
      </c>
      <c r="D31" s="8" t="s">
        <v>23</v>
      </c>
      <c r="E31" s="8" t="s">
        <v>35</v>
      </c>
      <c r="F31" s="8" t="s">
        <v>36</v>
      </c>
      <c r="G31" s="8" t="s">
        <v>28</v>
      </c>
      <c r="H31" s="8">
        <v>2015</v>
      </c>
      <c r="I31" s="8" t="s">
        <v>2958</v>
      </c>
      <c r="J31" s="8" t="s">
        <v>1471</v>
      </c>
    </row>
    <row r="32" spans="1:10" x14ac:dyDescent="0.25">
      <c r="A32" s="8" t="s">
        <v>44</v>
      </c>
      <c r="B32" s="8" t="s">
        <v>2975</v>
      </c>
      <c r="C32" s="12">
        <v>43216</v>
      </c>
      <c r="D32" s="8" t="s">
        <v>23</v>
      </c>
      <c r="E32" s="8" t="s">
        <v>35</v>
      </c>
      <c r="F32" s="8" t="s">
        <v>36</v>
      </c>
      <c r="G32" s="8" t="s">
        <v>28</v>
      </c>
      <c r="H32" s="8">
        <v>2015</v>
      </c>
      <c r="I32" s="8" t="s">
        <v>2958</v>
      </c>
      <c r="J32" s="8" t="s">
        <v>1465</v>
      </c>
    </row>
    <row r="33" spans="1:10" x14ac:dyDescent="0.25">
      <c r="A33" s="8" t="s">
        <v>44</v>
      </c>
      <c r="B33" s="8" t="s">
        <v>2975</v>
      </c>
      <c r="C33" s="12">
        <v>43216</v>
      </c>
      <c r="D33" s="8" t="s">
        <v>23</v>
      </c>
      <c r="E33" s="8" t="s">
        <v>35</v>
      </c>
      <c r="F33" s="8" t="s">
        <v>36</v>
      </c>
      <c r="G33" s="8" t="s">
        <v>28</v>
      </c>
      <c r="H33" s="8">
        <v>2015</v>
      </c>
      <c r="I33" s="8" t="s">
        <v>2958</v>
      </c>
      <c r="J33" s="8" t="s">
        <v>1472</v>
      </c>
    </row>
    <row r="34" spans="1:10" x14ac:dyDescent="0.25">
      <c r="A34" s="8" t="s">
        <v>45</v>
      </c>
      <c r="B34" s="8" t="s">
        <v>2977</v>
      </c>
      <c r="C34" s="12">
        <v>43399</v>
      </c>
      <c r="D34" s="8" t="s">
        <v>15</v>
      </c>
      <c r="E34" s="8" t="s">
        <v>46</v>
      </c>
      <c r="F34" s="8" t="s">
        <v>17</v>
      </c>
      <c r="G34" s="8" t="s">
        <v>18</v>
      </c>
      <c r="H34" s="8">
        <v>1991</v>
      </c>
      <c r="I34" s="8" t="s">
        <v>2956</v>
      </c>
      <c r="J34" s="8" t="s">
        <v>1473</v>
      </c>
    </row>
    <row r="35" spans="1:10" x14ac:dyDescent="0.25">
      <c r="A35" s="8" t="s">
        <v>45</v>
      </c>
      <c r="B35" s="8" t="s">
        <v>2977</v>
      </c>
      <c r="C35" s="12">
        <v>43399</v>
      </c>
      <c r="D35" s="8" t="s">
        <v>15</v>
      </c>
      <c r="E35" s="8" t="s">
        <v>46</v>
      </c>
      <c r="F35" s="8" t="s">
        <v>17</v>
      </c>
      <c r="G35" s="8" t="s">
        <v>18</v>
      </c>
      <c r="H35" s="8">
        <v>1991</v>
      </c>
      <c r="I35" s="8" t="s">
        <v>2956</v>
      </c>
      <c r="J35" s="8" t="s">
        <v>1474</v>
      </c>
    </row>
    <row r="36" spans="1:10" x14ac:dyDescent="0.25">
      <c r="A36" s="8" t="s">
        <v>45</v>
      </c>
      <c r="B36" s="8" t="s">
        <v>2977</v>
      </c>
      <c r="C36" s="12">
        <v>43399</v>
      </c>
      <c r="D36" s="8" t="s">
        <v>15</v>
      </c>
      <c r="E36" s="8" t="s">
        <v>46</v>
      </c>
      <c r="F36" s="8" t="s">
        <v>17</v>
      </c>
      <c r="G36" s="8" t="s">
        <v>18</v>
      </c>
      <c r="H36" s="8">
        <v>1991</v>
      </c>
      <c r="I36" s="8" t="s">
        <v>2956</v>
      </c>
      <c r="J36" s="8" t="s">
        <v>1475</v>
      </c>
    </row>
    <row r="37" spans="1:10" x14ac:dyDescent="0.25">
      <c r="A37" s="8" t="s">
        <v>47</v>
      </c>
      <c r="B37" s="8" t="s">
        <v>2977</v>
      </c>
      <c r="C37" s="12">
        <v>44397</v>
      </c>
      <c r="D37" s="8" t="s">
        <v>23</v>
      </c>
      <c r="E37" s="8"/>
      <c r="F37" s="8" t="s">
        <v>48</v>
      </c>
      <c r="G37" s="8" t="s">
        <v>18</v>
      </c>
      <c r="H37" s="8">
        <v>2018</v>
      </c>
      <c r="I37" s="8" t="s">
        <v>2958</v>
      </c>
      <c r="J37" s="8" t="s">
        <v>363</v>
      </c>
    </row>
    <row r="38" spans="1:10" x14ac:dyDescent="0.25">
      <c r="A38" s="8" t="s">
        <v>47</v>
      </c>
      <c r="B38" s="8" t="s">
        <v>2977</v>
      </c>
      <c r="C38" s="12">
        <v>44397</v>
      </c>
      <c r="D38" s="8" t="s">
        <v>23</v>
      </c>
      <c r="E38" s="8"/>
      <c r="F38" s="8" t="s">
        <v>48</v>
      </c>
      <c r="G38" s="8" t="s">
        <v>18</v>
      </c>
      <c r="H38" s="8">
        <v>2018</v>
      </c>
      <c r="I38" s="8" t="s">
        <v>2958</v>
      </c>
      <c r="J38" s="8" t="s">
        <v>1476</v>
      </c>
    </row>
    <row r="39" spans="1:10" x14ac:dyDescent="0.25">
      <c r="A39" s="8" t="s">
        <v>47</v>
      </c>
      <c r="B39" s="8" t="s">
        <v>2977</v>
      </c>
      <c r="C39" s="12">
        <v>44397</v>
      </c>
      <c r="D39" s="8" t="s">
        <v>23</v>
      </c>
      <c r="E39" s="8"/>
      <c r="F39" s="8" t="s">
        <v>48</v>
      </c>
      <c r="G39" s="8" t="s">
        <v>18</v>
      </c>
      <c r="H39" s="8">
        <v>2018</v>
      </c>
      <c r="I39" s="8" t="s">
        <v>2958</v>
      </c>
      <c r="J39" s="8" t="s">
        <v>1477</v>
      </c>
    </row>
    <row r="40" spans="1:10" x14ac:dyDescent="0.25">
      <c r="A40" s="8" t="s">
        <v>49</v>
      </c>
      <c r="B40" s="8" t="s">
        <v>2980</v>
      </c>
      <c r="C40" s="12">
        <v>41066</v>
      </c>
      <c r="D40" s="8" t="s">
        <v>20</v>
      </c>
      <c r="E40" s="8" t="s">
        <v>50</v>
      </c>
      <c r="F40" s="8" t="s">
        <v>17</v>
      </c>
      <c r="G40" s="8" t="s">
        <v>18</v>
      </c>
      <c r="H40" s="8">
        <v>2002</v>
      </c>
      <c r="I40" s="8" t="s">
        <v>2963</v>
      </c>
      <c r="J40" s="8" t="s">
        <v>560</v>
      </c>
    </row>
    <row r="41" spans="1:10" x14ac:dyDescent="0.25">
      <c r="A41" s="8" t="s">
        <v>49</v>
      </c>
      <c r="B41" s="8" t="s">
        <v>2980</v>
      </c>
      <c r="C41" s="12">
        <v>41066</v>
      </c>
      <c r="D41" s="8" t="s">
        <v>20</v>
      </c>
      <c r="E41" s="8" t="s">
        <v>50</v>
      </c>
      <c r="F41" s="8" t="s">
        <v>17</v>
      </c>
      <c r="G41" s="8" t="s">
        <v>18</v>
      </c>
      <c r="H41" s="8">
        <v>2002</v>
      </c>
      <c r="I41" s="8" t="s">
        <v>2963</v>
      </c>
      <c r="J41" s="8" t="s">
        <v>1478</v>
      </c>
    </row>
    <row r="42" spans="1:10" x14ac:dyDescent="0.25">
      <c r="A42" s="8" t="s">
        <v>49</v>
      </c>
      <c r="B42" s="8" t="s">
        <v>2980</v>
      </c>
      <c r="C42" s="12">
        <v>41066</v>
      </c>
      <c r="D42" s="8" t="s">
        <v>20</v>
      </c>
      <c r="E42" s="8" t="s">
        <v>50</v>
      </c>
      <c r="F42" s="8" t="s">
        <v>17</v>
      </c>
      <c r="G42" s="8" t="s">
        <v>18</v>
      </c>
      <c r="H42" s="8">
        <v>2002</v>
      </c>
      <c r="I42" s="8" t="s">
        <v>2963</v>
      </c>
      <c r="J42" s="8" t="s">
        <v>1479</v>
      </c>
    </row>
    <row r="43" spans="1:10" x14ac:dyDescent="0.25">
      <c r="A43" s="8" t="s">
        <v>51</v>
      </c>
      <c r="B43" s="8" t="s">
        <v>2982</v>
      </c>
      <c r="C43" s="12">
        <v>43529</v>
      </c>
      <c r="D43" s="8" t="s">
        <v>23</v>
      </c>
      <c r="E43" s="8" t="s">
        <v>24</v>
      </c>
      <c r="F43" s="8" t="s">
        <v>17</v>
      </c>
      <c r="G43" s="8" t="s">
        <v>18</v>
      </c>
      <c r="H43" s="8">
        <v>2013</v>
      </c>
      <c r="I43" s="8" t="s">
        <v>2958</v>
      </c>
      <c r="J43" s="8" t="s">
        <v>1480</v>
      </c>
    </row>
    <row r="44" spans="1:10" x14ac:dyDescent="0.25">
      <c r="A44" s="8" t="s">
        <v>51</v>
      </c>
      <c r="B44" s="8" t="s">
        <v>2982</v>
      </c>
      <c r="C44" s="12">
        <v>43529</v>
      </c>
      <c r="D44" s="8" t="s">
        <v>23</v>
      </c>
      <c r="E44" s="8" t="s">
        <v>24</v>
      </c>
      <c r="F44" s="8" t="s">
        <v>17</v>
      </c>
      <c r="G44" s="8" t="s">
        <v>18</v>
      </c>
      <c r="H44" s="8">
        <v>2013</v>
      </c>
      <c r="I44" s="8" t="s">
        <v>2958</v>
      </c>
      <c r="J44" s="8" t="s">
        <v>1481</v>
      </c>
    </row>
    <row r="45" spans="1:10" x14ac:dyDescent="0.25">
      <c r="A45" s="8" t="s">
        <v>51</v>
      </c>
      <c r="B45" s="8" t="s">
        <v>2982</v>
      </c>
      <c r="C45" s="12">
        <v>43529</v>
      </c>
      <c r="D45" s="8" t="s">
        <v>23</v>
      </c>
      <c r="E45" s="8" t="s">
        <v>24</v>
      </c>
      <c r="F45" s="8" t="s">
        <v>17</v>
      </c>
      <c r="G45" s="8" t="s">
        <v>18</v>
      </c>
      <c r="H45" s="8">
        <v>2013</v>
      </c>
      <c r="I45" s="8" t="s">
        <v>2958</v>
      </c>
      <c r="J45" s="8" t="s">
        <v>1482</v>
      </c>
    </row>
    <row r="46" spans="1:10" x14ac:dyDescent="0.25">
      <c r="A46" s="8" t="s">
        <v>52</v>
      </c>
      <c r="B46" s="8" t="s">
        <v>2984</v>
      </c>
      <c r="C46" s="12">
        <v>42941</v>
      </c>
      <c r="D46" s="8" t="s">
        <v>53</v>
      </c>
      <c r="E46" s="8" t="s">
        <v>2985</v>
      </c>
      <c r="F46" s="8" t="s">
        <v>54</v>
      </c>
      <c r="G46" s="8" t="s">
        <v>13</v>
      </c>
      <c r="H46" s="8">
        <v>2008</v>
      </c>
      <c r="I46" s="8" t="s">
        <v>2963</v>
      </c>
      <c r="J46" s="8" t="s">
        <v>1473</v>
      </c>
    </row>
    <row r="47" spans="1:10" x14ac:dyDescent="0.25">
      <c r="A47" s="8" t="s">
        <v>52</v>
      </c>
      <c r="B47" s="8" t="s">
        <v>2984</v>
      </c>
      <c r="C47" s="12">
        <v>42941</v>
      </c>
      <c r="D47" s="8" t="s">
        <v>53</v>
      </c>
      <c r="E47" s="8" t="s">
        <v>2985</v>
      </c>
      <c r="F47" s="8" t="s">
        <v>54</v>
      </c>
      <c r="G47" s="8" t="s">
        <v>13</v>
      </c>
      <c r="H47" s="8">
        <v>2008</v>
      </c>
      <c r="I47" s="8" t="s">
        <v>2963</v>
      </c>
      <c r="J47" s="8" t="s">
        <v>1483</v>
      </c>
    </row>
    <row r="48" spans="1:10" x14ac:dyDescent="0.25">
      <c r="A48" s="8" t="s">
        <v>52</v>
      </c>
      <c r="B48" s="8" t="s">
        <v>2984</v>
      </c>
      <c r="C48" s="12">
        <v>42941</v>
      </c>
      <c r="D48" s="8" t="s">
        <v>53</v>
      </c>
      <c r="E48" s="8" t="s">
        <v>2985</v>
      </c>
      <c r="F48" s="8" t="s">
        <v>54</v>
      </c>
      <c r="G48" s="8" t="s">
        <v>13</v>
      </c>
      <c r="H48" s="8">
        <v>2008</v>
      </c>
      <c r="I48" s="8" t="s">
        <v>2963</v>
      </c>
      <c r="J48" s="8" t="s">
        <v>1484</v>
      </c>
    </row>
    <row r="49" spans="1:10" x14ac:dyDescent="0.25">
      <c r="A49" s="8" t="s">
        <v>55</v>
      </c>
      <c r="B49" s="8" t="s">
        <v>2987</v>
      </c>
      <c r="C49" s="12">
        <v>44293</v>
      </c>
      <c r="D49" s="8" t="s">
        <v>38</v>
      </c>
      <c r="E49" s="8" t="s">
        <v>56</v>
      </c>
      <c r="F49" s="8" t="s">
        <v>57</v>
      </c>
      <c r="G49" s="8" t="s">
        <v>13</v>
      </c>
      <c r="H49" s="8">
        <v>2015</v>
      </c>
      <c r="I49" s="8" t="s">
        <v>2988</v>
      </c>
      <c r="J49" s="8" t="s">
        <v>1485</v>
      </c>
    </row>
    <row r="50" spans="1:10" x14ac:dyDescent="0.25">
      <c r="A50" s="8" t="s">
        <v>55</v>
      </c>
      <c r="B50" s="8" t="s">
        <v>2987</v>
      </c>
      <c r="C50" s="12">
        <v>44293</v>
      </c>
      <c r="D50" s="8" t="s">
        <v>38</v>
      </c>
      <c r="E50" s="8" t="s">
        <v>56</v>
      </c>
      <c r="F50" s="8" t="s">
        <v>57</v>
      </c>
      <c r="G50" s="8" t="s">
        <v>13</v>
      </c>
      <c r="H50" s="8">
        <v>2015</v>
      </c>
      <c r="I50" s="8" t="s">
        <v>2988</v>
      </c>
      <c r="J50" s="8" t="s">
        <v>1486</v>
      </c>
    </row>
    <row r="51" spans="1:10" x14ac:dyDescent="0.25">
      <c r="A51" s="8" t="s">
        <v>55</v>
      </c>
      <c r="B51" s="8" t="s">
        <v>2987</v>
      </c>
      <c r="C51" s="12">
        <v>44293</v>
      </c>
      <c r="D51" s="8" t="s">
        <v>38</v>
      </c>
      <c r="E51" s="8" t="s">
        <v>56</v>
      </c>
      <c r="F51" s="8" t="s">
        <v>57</v>
      </c>
      <c r="G51" s="8" t="s">
        <v>13</v>
      </c>
      <c r="H51" s="8">
        <v>2015</v>
      </c>
      <c r="I51" s="8" t="s">
        <v>2988</v>
      </c>
      <c r="J51" s="8" t="s">
        <v>1455</v>
      </c>
    </row>
    <row r="52" spans="1:10" x14ac:dyDescent="0.25">
      <c r="A52" s="8" t="s">
        <v>58</v>
      </c>
      <c r="B52" s="8" t="s">
        <v>2987</v>
      </c>
      <c r="C52" s="12">
        <v>42460</v>
      </c>
      <c r="D52" s="8" t="s">
        <v>20</v>
      </c>
      <c r="E52" s="8" t="s">
        <v>59</v>
      </c>
      <c r="F52" s="8" t="s">
        <v>12</v>
      </c>
      <c r="G52" s="8" t="s">
        <v>13</v>
      </c>
      <c r="H52" s="8">
        <v>2013</v>
      </c>
      <c r="I52" s="8" t="s">
        <v>2990</v>
      </c>
      <c r="J52" s="8" t="s">
        <v>1487</v>
      </c>
    </row>
    <row r="53" spans="1:10" x14ac:dyDescent="0.25">
      <c r="A53" s="8" t="s">
        <v>58</v>
      </c>
      <c r="B53" s="8" t="s">
        <v>2987</v>
      </c>
      <c r="C53" s="12">
        <v>42460</v>
      </c>
      <c r="D53" s="8" t="s">
        <v>20</v>
      </c>
      <c r="E53" s="8" t="s">
        <v>59</v>
      </c>
      <c r="F53" s="8" t="s">
        <v>12</v>
      </c>
      <c r="G53" s="8" t="s">
        <v>13</v>
      </c>
      <c r="H53" s="8">
        <v>2013</v>
      </c>
      <c r="I53" s="8" t="s">
        <v>2990</v>
      </c>
      <c r="J53" s="8" t="s">
        <v>1488</v>
      </c>
    </row>
    <row r="54" spans="1:10" x14ac:dyDescent="0.25">
      <c r="A54" s="8" t="s">
        <v>58</v>
      </c>
      <c r="B54" s="8" t="s">
        <v>2987</v>
      </c>
      <c r="C54" s="12">
        <v>42460</v>
      </c>
      <c r="D54" s="8" t="s">
        <v>20</v>
      </c>
      <c r="E54" s="8" t="s">
        <v>59</v>
      </c>
      <c r="F54" s="8" t="s">
        <v>12</v>
      </c>
      <c r="G54" s="8" t="s">
        <v>13</v>
      </c>
      <c r="H54" s="8">
        <v>2013</v>
      </c>
      <c r="I54" s="8" t="s">
        <v>2990</v>
      </c>
      <c r="J54" s="8" t="s">
        <v>1489</v>
      </c>
    </row>
    <row r="55" spans="1:10" x14ac:dyDescent="0.25">
      <c r="A55" s="8" t="s">
        <v>60</v>
      </c>
      <c r="B55" s="8" t="s">
        <v>2992</v>
      </c>
      <c r="C55" s="12">
        <v>44566</v>
      </c>
      <c r="D55" s="8" t="s">
        <v>30</v>
      </c>
      <c r="E55" s="8" t="s">
        <v>24</v>
      </c>
      <c r="F55" s="8" t="s">
        <v>17</v>
      </c>
      <c r="G55" s="8" t="s">
        <v>18</v>
      </c>
      <c r="H55" s="8">
        <v>2011</v>
      </c>
      <c r="I55" s="8" t="s">
        <v>2993</v>
      </c>
      <c r="J55" s="8" t="s">
        <v>1490</v>
      </c>
    </row>
    <row r="56" spans="1:10" x14ac:dyDescent="0.25">
      <c r="A56" s="8" t="s">
        <v>60</v>
      </c>
      <c r="B56" s="8" t="s">
        <v>2992</v>
      </c>
      <c r="C56" s="12">
        <v>44566</v>
      </c>
      <c r="D56" s="8" t="s">
        <v>30</v>
      </c>
      <c r="E56" s="8" t="s">
        <v>24</v>
      </c>
      <c r="F56" s="8" t="s">
        <v>17</v>
      </c>
      <c r="G56" s="8" t="s">
        <v>18</v>
      </c>
      <c r="H56" s="8">
        <v>2011</v>
      </c>
      <c r="I56" s="8" t="s">
        <v>2993</v>
      </c>
      <c r="J56" s="8" t="s">
        <v>1491</v>
      </c>
    </row>
    <row r="57" spans="1:10" x14ac:dyDescent="0.25">
      <c r="A57" s="8" t="s">
        <v>60</v>
      </c>
      <c r="B57" s="8" t="s">
        <v>2992</v>
      </c>
      <c r="C57" s="12">
        <v>44566</v>
      </c>
      <c r="D57" s="8" t="s">
        <v>30</v>
      </c>
      <c r="E57" s="8" t="s">
        <v>24</v>
      </c>
      <c r="F57" s="8" t="s">
        <v>17</v>
      </c>
      <c r="G57" s="8" t="s">
        <v>18</v>
      </c>
      <c r="H57" s="8">
        <v>2011</v>
      </c>
      <c r="I57" s="8" t="s">
        <v>2993</v>
      </c>
      <c r="J57" s="8" t="s">
        <v>1492</v>
      </c>
    </row>
    <row r="58" spans="1:10" x14ac:dyDescent="0.25">
      <c r="A58" s="8" t="s">
        <v>61</v>
      </c>
      <c r="B58" s="8" t="s">
        <v>2995</v>
      </c>
      <c r="C58" s="12">
        <v>42886</v>
      </c>
      <c r="D58" s="8" t="s">
        <v>53</v>
      </c>
      <c r="E58" s="8" t="s">
        <v>11</v>
      </c>
      <c r="F58" s="8" t="s">
        <v>12</v>
      </c>
      <c r="G58" s="8" t="s">
        <v>13</v>
      </c>
      <c r="H58" s="8">
        <v>2012</v>
      </c>
      <c r="I58" s="8" t="s">
        <v>2963</v>
      </c>
      <c r="J58" s="8" t="s">
        <v>1473</v>
      </c>
    </row>
    <row r="59" spans="1:10" x14ac:dyDescent="0.25">
      <c r="A59" s="8" t="s">
        <v>61</v>
      </c>
      <c r="B59" s="8" t="s">
        <v>2995</v>
      </c>
      <c r="C59" s="12">
        <v>42886</v>
      </c>
      <c r="D59" s="8" t="s">
        <v>53</v>
      </c>
      <c r="E59" s="8" t="s">
        <v>11</v>
      </c>
      <c r="F59" s="8" t="s">
        <v>12</v>
      </c>
      <c r="G59" s="8" t="s">
        <v>13</v>
      </c>
      <c r="H59" s="8">
        <v>2012</v>
      </c>
      <c r="I59" s="8" t="s">
        <v>2963</v>
      </c>
      <c r="J59" s="8" t="s">
        <v>1493</v>
      </c>
    </row>
    <row r="60" spans="1:10" x14ac:dyDescent="0.25">
      <c r="A60" s="8" t="s">
        <v>61</v>
      </c>
      <c r="B60" s="8" t="s">
        <v>2995</v>
      </c>
      <c r="C60" s="12">
        <v>42886</v>
      </c>
      <c r="D60" s="8" t="s">
        <v>53</v>
      </c>
      <c r="E60" s="8" t="s">
        <v>11</v>
      </c>
      <c r="F60" s="8" t="s">
        <v>12</v>
      </c>
      <c r="G60" s="8" t="s">
        <v>13</v>
      </c>
      <c r="H60" s="8">
        <v>2012</v>
      </c>
      <c r="I60" s="8" t="s">
        <v>2963</v>
      </c>
      <c r="J60" s="8" t="s">
        <v>1494</v>
      </c>
    </row>
    <row r="61" spans="1:10" x14ac:dyDescent="0.25">
      <c r="A61" s="8" t="s">
        <v>62</v>
      </c>
      <c r="B61" s="8" t="s">
        <v>2997</v>
      </c>
      <c r="C61" s="12">
        <v>43802</v>
      </c>
      <c r="D61" s="8" t="s">
        <v>23</v>
      </c>
      <c r="E61" s="8" t="s">
        <v>35</v>
      </c>
      <c r="F61" s="8" t="s">
        <v>36</v>
      </c>
      <c r="G61" s="8" t="s">
        <v>28</v>
      </c>
      <c r="H61" s="8">
        <v>2016</v>
      </c>
      <c r="I61" s="8" t="s">
        <v>2998</v>
      </c>
      <c r="J61" s="8" t="s">
        <v>1495</v>
      </c>
    </row>
    <row r="62" spans="1:10" x14ac:dyDescent="0.25">
      <c r="A62" s="8" t="s">
        <v>62</v>
      </c>
      <c r="B62" s="8" t="s">
        <v>2997</v>
      </c>
      <c r="C62" s="12">
        <v>43802</v>
      </c>
      <c r="D62" s="8" t="s">
        <v>23</v>
      </c>
      <c r="E62" s="8" t="s">
        <v>35</v>
      </c>
      <c r="F62" s="8" t="s">
        <v>36</v>
      </c>
      <c r="G62" s="8" t="s">
        <v>28</v>
      </c>
      <c r="H62" s="8">
        <v>2016</v>
      </c>
      <c r="I62" s="8" t="s">
        <v>2998</v>
      </c>
      <c r="J62" s="8" t="s">
        <v>1496</v>
      </c>
    </row>
    <row r="63" spans="1:10" x14ac:dyDescent="0.25">
      <c r="A63" s="8" t="s">
        <v>62</v>
      </c>
      <c r="B63" s="8" t="s">
        <v>2997</v>
      </c>
      <c r="C63" s="12">
        <v>43802</v>
      </c>
      <c r="D63" s="8" t="s">
        <v>23</v>
      </c>
      <c r="E63" s="8" t="s">
        <v>35</v>
      </c>
      <c r="F63" s="8" t="s">
        <v>36</v>
      </c>
      <c r="G63" s="8" t="s">
        <v>28</v>
      </c>
      <c r="H63" s="8">
        <v>2016</v>
      </c>
      <c r="I63" s="8" t="s">
        <v>2998</v>
      </c>
      <c r="J63" s="8" t="s">
        <v>1497</v>
      </c>
    </row>
    <row r="64" spans="1:10" x14ac:dyDescent="0.25">
      <c r="A64" s="8" t="s">
        <v>63</v>
      </c>
      <c r="B64" s="8" t="s">
        <v>2997</v>
      </c>
      <c r="C64" s="12">
        <v>43210</v>
      </c>
      <c r="D64" s="8" t="s">
        <v>30</v>
      </c>
      <c r="E64" s="8" t="s">
        <v>24</v>
      </c>
      <c r="F64" s="8" t="s">
        <v>17</v>
      </c>
      <c r="G64" s="8" t="s">
        <v>18</v>
      </c>
      <c r="H64" s="8">
        <v>2012</v>
      </c>
      <c r="I64" s="8" t="s">
        <v>3000</v>
      </c>
      <c r="J64" s="8" t="s">
        <v>1498</v>
      </c>
    </row>
    <row r="65" spans="1:10" x14ac:dyDescent="0.25">
      <c r="A65" s="8" t="s">
        <v>63</v>
      </c>
      <c r="B65" s="8" t="s">
        <v>2997</v>
      </c>
      <c r="C65" s="12">
        <v>43210</v>
      </c>
      <c r="D65" s="8" t="s">
        <v>30</v>
      </c>
      <c r="E65" s="8" t="s">
        <v>24</v>
      </c>
      <c r="F65" s="8" t="s">
        <v>17</v>
      </c>
      <c r="G65" s="8" t="s">
        <v>18</v>
      </c>
      <c r="H65" s="8">
        <v>2012</v>
      </c>
      <c r="I65" s="8" t="s">
        <v>3000</v>
      </c>
      <c r="J65" s="8" t="s">
        <v>1499</v>
      </c>
    </row>
    <row r="66" spans="1:10" x14ac:dyDescent="0.25">
      <c r="A66" s="8" t="s">
        <v>63</v>
      </c>
      <c r="B66" s="8" t="s">
        <v>2997</v>
      </c>
      <c r="C66" s="12">
        <v>43210</v>
      </c>
      <c r="D66" s="8" t="s">
        <v>30</v>
      </c>
      <c r="E66" s="8" t="s">
        <v>24</v>
      </c>
      <c r="F66" s="8" t="s">
        <v>17</v>
      </c>
      <c r="G66" s="8" t="s">
        <v>18</v>
      </c>
      <c r="H66" s="8">
        <v>2012</v>
      </c>
      <c r="I66" s="8" t="s">
        <v>3000</v>
      </c>
      <c r="J66" s="8" t="s">
        <v>1500</v>
      </c>
    </row>
    <row r="67" spans="1:10" x14ac:dyDescent="0.25">
      <c r="A67" s="8" t="s">
        <v>64</v>
      </c>
      <c r="B67" s="8" t="s">
        <v>2997</v>
      </c>
      <c r="C67" s="12">
        <v>43891</v>
      </c>
      <c r="D67" s="8" t="s">
        <v>40</v>
      </c>
      <c r="E67" s="8" t="s">
        <v>11</v>
      </c>
      <c r="F67" s="8" t="s">
        <v>12</v>
      </c>
      <c r="G67" s="8" t="s">
        <v>13</v>
      </c>
      <c r="H67" s="8">
        <v>2016</v>
      </c>
      <c r="I67" s="8" t="s">
        <v>3002</v>
      </c>
      <c r="J67" s="8" t="s">
        <v>1448</v>
      </c>
    </row>
    <row r="68" spans="1:10" x14ac:dyDescent="0.25">
      <c r="A68" s="8" t="s">
        <v>64</v>
      </c>
      <c r="B68" s="8" t="s">
        <v>2997</v>
      </c>
      <c r="C68" s="12">
        <v>43891</v>
      </c>
      <c r="D68" s="8" t="s">
        <v>40</v>
      </c>
      <c r="E68" s="8" t="s">
        <v>11</v>
      </c>
      <c r="F68" s="8" t="s">
        <v>12</v>
      </c>
      <c r="G68" s="8" t="s">
        <v>13</v>
      </c>
      <c r="H68" s="8">
        <v>2016</v>
      </c>
      <c r="I68" s="8" t="s">
        <v>3002</v>
      </c>
      <c r="J68" s="8" t="s">
        <v>1501</v>
      </c>
    </row>
    <row r="69" spans="1:10" x14ac:dyDescent="0.25">
      <c r="A69" s="8" t="s">
        <v>64</v>
      </c>
      <c r="B69" s="8" t="s">
        <v>2997</v>
      </c>
      <c r="C69" s="12">
        <v>43891</v>
      </c>
      <c r="D69" s="8" t="s">
        <v>40</v>
      </c>
      <c r="E69" s="8" t="s">
        <v>11</v>
      </c>
      <c r="F69" s="8" t="s">
        <v>12</v>
      </c>
      <c r="G69" s="8" t="s">
        <v>13</v>
      </c>
      <c r="H69" s="8">
        <v>2016</v>
      </c>
      <c r="I69" s="8" t="s">
        <v>3002</v>
      </c>
      <c r="J69" s="8" t="s">
        <v>1502</v>
      </c>
    </row>
    <row r="70" spans="1:10" x14ac:dyDescent="0.25">
      <c r="A70" s="8" t="s">
        <v>65</v>
      </c>
      <c r="B70" s="8" t="s">
        <v>2997</v>
      </c>
      <c r="C70" s="12">
        <v>44112</v>
      </c>
      <c r="D70" s="8" t="s">
        <v>20</v>
      </c>
      <c r="E70" s="8" t="s">
        <v>66</v>
      </c>
      <c r="F70" s="8" t="s">
        <v>17</v>
      </c>
      <c r="G70" s="8" t="s">
        <v>18</v>
      </c>
      <c r="H70" s="8">
        <v>2013</v>
      </c>
      <c r="I70" s="8" t="s">
        <v>2970</v>
      </c>
      <c r="J70" s="8" t="s">
        <v>1490</v>
      </c>
    </row>
    <row r="71" spans="1:10" x14ac:dyDescent="0.25">
      <c r="A71" s="8" t="s">
        <v>65</v>
      </c>
      <c r="B71" s="8" t="s">
        <v>2997</v>
      </c>
      <c r="C71" s="12">
        <v>44112</v>
      </c>
      <c r="D71" s="8" t="s">
        <v>20</v>
      </c>
      <c r="E71" s="8" t="s">
        <v>66</v>
      </c>
      <c r="F71" s="8" t="s">
        <v>17</v>
      </c>
      <c r="G71" s="8" t="s">
        <v>18</v>
      </c>
      <c r="H71" s="8">
        <v>2013</v>
      </c>
      <c r="I71" s="8" t="s">
        <v>2970</v>
      </c>
      <c r="J71" s="8" t="s">
        <v>1451</v>
      </c>
    </row>
    <row r="72" spans="1:10" x14ac:dyDescent="0.25">
      <c r="A72" s="8" t="s">
        <v>65</v>
      </c>
      <c r="B72" s="8" t="s">
        <v>2997</v>
      </c>
      <c r="C72" s="12">
        <v>44112</v>
      </c>
      <c r="D72" s="8" t="s">
        <v>20</v>
      </c>
      <c r="E72" s="8" t="s">
        <v>66</v>
      </c>
      <c r="F72" s="8" t="s">
        <v>17</v>
      </c>
      <c r="G72" s="8" t="s">
        <v>18</v>
      </c>
      <c r="H72" s="8">
        <v>2013</v>
      </c>
      <c r="I72" s="8" t="s">
        <v>2970</v>
      </c>
      <c r="J72" s="8" t="s">
        <v>1503</v>
      </c>
    </row>
    <row r="73" spans="1:10" x14ac:dyDescent="0.25">
      <c r="A73" s="8" t="s">
        <v>67</v>
      </c>
      <c r="B73" s="8" t="s">
        <v>2973</v>
      </c>
      <c r="C73" s="12">
        <v>44244</v>
      </c>
      <c r="D73" s="8" t="s">
        <v>23</v>
      </c>
      <c r="E73" s="8" t="s">
        <v>35</v>
      </c>
      <c r="F73" s="8" t="s">
        <v>36</v>
      </c>
      <c r="G73" s="8" t="s">
        <v>28</v>
      </c>
      <c r="H73" s="8">
        <v>2011</v>
      </c>
      <c r="I73" s="8" t="s">
        <v>3005</v>
      </c>
      <c r="J73" s="8" t="s">
        <v>1504</v>
      </c>
    </row>
    <row r="74" spans="1:10" x14ac:dyDescent="0.25">
      <c r="A74" s="8" t="s">
        <v>67</v>
      </c>
      <c r="B74" s="8" t="s">
        <v>2973</v>
      </c>
      <c r="C74" s="12">
        <v>44244</v>
      </c>
      <c r="D74" s="8" t="s">
        <v>23</v>
      </c>
      <c r="E74" s="8" t="s">
        <v>35</v>
      </c>
      <c r="F74" s="8" t="s">
        <v>36</v>
      </c>
      <c r="G74" s="8" t="s">
        <v>28</v>
      </c>
      <c r="H74" s="8">
        <v>2011</v>
      </c>
      <c r="I74" s="8" t="s">
        <v>3005</v>
      </c>
      <c r="J74" s="8" t="s">
        <v>1505</v>
      </c>
    </row>
    <row r="75" spans="1:10" x14ac:dyDescent="0.25">
      <c r="A75" s="8" t="s">
        <v>67</v>
      </c>
      <c r="B75" s="8" t="s">
        <v>2973</v>
      </c>
      <c r="C75" s="12">
        <v>44244</v>
      </c>
      <c r="D75" s="8" t="s">
        <v>23</v>
      </c>
      <c r="E75" s="8" t="s">
        <v>35</v>
      </c>
      <c r="F75" s="8" t="s">
        <v>36</v>
      </c>
      <c r="G75" s="8" t="s">
        <v>28</v>
      </c>
      <c r="H75" s="8">
        <v>2011</v>
      </c>
      <c r="I75" s="8" t="s">
        <v>3005</v>
      </c>
      <c r="J75" s="8" t="s">
        <v>1506</v>
      </c>
    </row>
    <row r="76" spans="1:10" x14ac:dyDescent="0.25">
      <c r="A76" s="8" t="s">
        <v>68</v>
      </c>
      <c r="B76" s="8" t="s">
        <v>3007</v>
      </c>
      <c r="C76" s="12">
        <v>43445</v>
      </c>
      <c r="D76" s="8" t="s">
        <v>23</v>
      </c>
      <c r="E76" s="8" t="s">
        <v>24</v>
      </c>
      <c r="F76" s="8" t="s">
        <v>17</v>
      </c>
      <c r="G76" s="8" t="s">
        <v>18</v>
      </c>
      <c r="H76" s="8">
        <v>2012</v>
      </c>
      <c r="I76" s="8" t="s">
        <v>3008</v>
      </c>
      <c r="J76" s="8" t="s">
        <v>1507</v>
      </c>
    </row>
    <row r="77" spans="1:10" x14ac:dyDescent="0.25">
      <c r="A77" s="8" t="s">
        <v>68</v>
      </c>
      <c r="B77" s="8" t="s">
        <v>3007</v>
      </c>
      <c r="C77" s="12">
        <v>43445</v>
      </c>
      <c r="D77" s="8" t="s">
        <v>23</v>
      </c>
      <c r="E77" s="8" t="s">
        <v>24</v>
      </c>
      <c r="F77" s="8" t="s">
        <v>17</v>
      </c>
      <c r="G77" s="8" t="s">
        <v>18</v>
      </c>
      <c r="H77" s="8">
        <v>2012</v>
      </c>
      <c r="I77" s="8" t="s">
        <v>3008</v>
      </c>
      <c r="J77" s="8" t="s">
        <v>1508</v>
      </c>
    </row>
    <row r="78" spans="1:10" x14ac:dyDescent="0.25">
      <c r="A78" s="8" t="s">
        <v>68</v>
      </c>
      <c r="B78" s="8" t="s">
        <v>3007</v>
      </c>
      <c r="C78" s="12">
        <v>43445</v>
      </c>
      <c r="D78" s="8" t="s">
        <v>23</v>
      </c>
      <c r="E78" s="8" t="s">
        <v>24</v>
      </c>
      <c r="F78" s="8" t="s">
        <v>17</v>
      </c>
      <c r="G78" s="8" t="s">
        <v>18</v>
      </c>
      <c r="H78" s="8">
        <v>2012</v>
      </c>
      <c r="I78" s="8" t="s">
        <v>3008</v>
      </c>
      <c r="J78" s="8" t="s">
        <v>1509</v>
      </c>
    </row>
    <row r="79" spans="1:10" x14ac:dyDescent="0.25">
      <c r="A79" s="8" t="s">
        <v>69</v>
      </c>
      <c r="B79" s="8" t="s">
        <v>3007</v>
      </c>
      <c r="C79" s="12">
        <v>43389</v>
      </c>
      <c r="D79" s="8" t="s">
        <v>70</v>
      </c>
      <c r="E79" s="8" t="s">
        <v>71</v>
      </c>
      <c r="F79" s="8" t="s">
        <v>17</v>
      </c>
      <c r="G79" s="8" t="s">
        <v>18</v>
      </c>
      <c r="H79" s="8">
        <v>2017</v>
      </c>
      <c r="I79" s="8" t="s">
        <v>2958</v>
      </c>
      <c r="J79" s="8" t="s">
        <v>1468</v>
      </c>
    </row>
    <row r="80" spans="1:10" x14ac:dyDescent="0.25">
      <c r="A80" s="8" t="s">
        <v>69</v>
      </c>
      <c r="B80" s="8" t="s">
        <v>3007</v>
      </c>
      <c r="C80" s="12">
        <v>43389</v>
      </c>
      <c r="D80" s="8" t="s">
        <v>70</v>
      </c>
      <c r="E80" s="8" t="s">
        <v>71</v>
      </c>
      <c r="F80" s="8" t="s">
        <v>17</v>
      </c>
      <c r="G80" s="8" t="s">
        <v>18</v>
      </c>
      <c r="H80" s="8">
        <v>2017</v>
      </c>
      <c r="I80" s="8" t="s">
        <v>2958</v>
      </c>
      <c r="J80" s="8" t="s">
        <v>1510</v>
      </c>
    </row>
    <row r="81" spans="1:10" x14ac:dyDescent="0.25">
      <c r="A81" s="8" t="s">
        <v>69</v>
      </c>
      <c r="B81" s="8" t="s">
        <v>3007</v>
      </c>
      <c r="C81" s="12">
        <v>43389</v>
      </c>
      <c r="D81" s="8" t="s">
        <v>70</v>
      </c>
      <c r="E81" s="8" t="s">
        <v>71</v>
      </c>
      <c r="F81" s="8" t="s">
        <v>17</v>
      </c>
      <c r="G81" s="8" t="s">
        <v>18</v>
      </c>
      <c r="H81" s="8">
        <v>2017</v>
      </c>
      <c r="I81" s="8" t="s">
        <v>2958</v>
      </c>
      <c r="J81" s="8" t="s">
        <v>1511</v>
      </c>
    </row>
    <row r="82" spans="1:10" x14ac:dyDescent="0.25">
      <c r="A82" s="8" t="s">
        <v>72</v>
      </c>
      <c r="B82" s="8" t="s">
        <v>3007</v>
      </c>
      <c r="C82" s="12">
        <v>44397</v>
      </c>
      <c r="D82" s="8" t="s">
        <v>20</v>
      </c>
      <c r="E82" s="8" t="s">
        <v>73</v>
      </c>
      <c r="F82" s="8" t="s">
        <v>17</v>
      </c>
      <c r="G82" s="8" t="s">
        <v>18</v>
      </c>
      <c r="H82" s="8">
        <v>2017</v>
      </c>
      <c r="I82" s="8" t="s">
        <v>3011</v>
      </c>
      <c r="J82" s="8" t="s">
        <v>1468</v>
      </c>
    </row>
    <row r="83" spans="1:10" x14ac:dyDescent="0.25">
      <c r="A83" s="8" t="s">
        <v>72</v>
      </c>
      <c r="B83" s="8" t="s">
        <v>3007</v>
      </c>
      <c r="C83" s="12">
        <v>44397</v>
      </c>
      <c r="D83" s="8" t="s">
        <v>20</v>
      </c>
      <c r="E83" s="8" t="s">
        <v>73</v>
      </c>
      <c r="F83" s="8" t="s">
        <v>17</v>
      </c>
      <c r="G83" s="8" t="s">
        <v>18</v>
      </c>
      <c r="H83" s="8">
        <v>2017</v>
      </c>
      <c r="I83" s="8" t="s">
        <v>3011</v>
      </c>
      <c r="J83" s="8" t="s">
        <v>1512</v>
      </c>
    </row>
    <row r="84" spans="1:10" x14ac:dyDescent="0.25">
      <c r="A84" s="8" t="s">
        <v>72</v>
      </c>
      <c r="B84" s="8" t="s">
        <v>3007</v>
      </c>
      <c r="C84" s="12">
        <v>44397</v>
      </c>
      <c r="D84" s="8" t="s">
        <v>20</v>
      </c>
      <c r="E84" s="8" t="s">
        <v>73</v>
      </c>
      <c r="F84" s="8" t="s">
        <v>17</v>
      </c>
      <c r="G84" s="8" t="s">
        <v>18</v>
      </c>
      <c r="H84" s="8">
        <v>2017</v>
      </c>
      <c r="I84" s="8" t="s">
        <v>3011</v>
      </c>
      <c r="J84" s="8" t="s">
        <v>1513</v>
      </c>
    </row>
    <row r="85" spans="1:10" x14ac:dyDescent="0.25">
      <c r="A85" s="8" t="s">
        <v>74</v>
      </c>
      <c r="B85" s="8" t="s">
        <v>3007</v>
      </c>
      <c r="C85" s="12">
        <v>43748</v>
      </c>
      <c r="D85" s="8" t="s">
        <v>30</v>
      </c>
      <c r="E85" s="8" t="s">
        <v>24</v>
      </c>
      <c r="F85" s="8" t="s">
        <v>17</v>
      </c>
      <c r="G85" s="8" t="s">
        <v>18</v>
      </c>
      <c r="H85" s="8">
        <v>2009</v>
      </c>
      <c r="I85" s="8" t="s">
        <v>3013</v>
      </c>
      <c r="J85" s="8" t="s">
        <v>1514</v>
      </c>
    </row>
    <row r="86" spans="1:10" x14ac:dyDescent="0.25">
      <c r="A86" s="8" t="s">
        <v>74</v>
      </c>
      <c r="B86" s="8" t="s">
        <v>3007</v>
      </c>
      <c r="C86" s="12">
        <v>43748</v>
      </c>
      <c r="D86" s="8" t="s">
        <v>30</v>
      </c>
      <c r="E86" s="8" t="s">
        <v>24</v>
      </c>
      <c r="F86" s="8" t="s">
        <v>17</v>
      </c>
      <c r="G86" s="8" t="s">
        <v>18</v>
      </c>
      <c r="H86" s="8">
        <v>2009</v>
      </c>
      <c r="I86" s="8" t="s">
        <v>3013</v>
      </c>
      <c r="J86" s="8" t="s">
        <v>1515</v>
      </c>
    </row>
    <row r="87" spans="1:10" x14ac:dyDescent="0.25">
      <c r="A87" s="8" t="s">
        <v>74</v>
      </c>
      <c r="B87" s="8" t="s">
        <v>3007</v>
      </c>
      <c r="C87" s="12">
        <v>43748</v>
      </c>
      <c r="D87" s="8" t="s">
        <v>30</v>
      </c>
      <c r="E87" s="8" t="s">
        <v>24</v>
      </c>
      <c r="F87" s="8" t="s">
        <v>17</v>
      </c>
      <c r="G87" s="8" t="s">
        <v>18</v>
      </c>
      <c r="H87" s="8">
        <v>2009</v>
      </c>
      <c r="I87" s="8" t="s">
        <v>3013</v>
      </c>
      <c r="J87" s="8" t="s">
        <v>1516</v>
      </c>
    </row>
    <row r="88" spans="1:10" x14ac:dyDescent="0.25">
      <c r="A88" s="8" t="s">
        <v>75</v>
      </c>
      <c r="B88" s="8" t="s">
        <v>3015</v>
      </c>
      <c r="C88" s="12">
        <v>43658</v>
      </c>
      <c r="D88" s="8" t="s">
        <v>10</v>
      </c>
      <c r="E88" s="8" t="s">
        <v>76</v>
      </c>
      <c r="F88" s="8" t="s">
        <v>17</v>
      </c>
      <c r="G88" s="8" t="s">
        <v>18</v>
      </c>
      <c r="H88" s="8">
        <v>2016</v>
      </c>
      <c r="I88" s="8" t="s">
        <v>2963</v>
      </c>
      <c r="J88" s="8" t="s">
        <v>1517</v>
      </c>
    </row>
    <row r="89" spans="1:10" x14ac:dyDescent="0.25">
      <c r="A89" s="8" t="s">
        <v>75</v>
      </c>
      <c r="B89" s="8" t="s">
        <v>3015</v>
      </c>
      <c r="C89" s="12">
        <v>43658</v>
      </c>
      <c r="D89" s="8" t="s">
        <v>10</v>
      </c>
      <c r="E89" s="8" t="s">
        <v>76</v>
      </c>
      <c r="F89" s="8" t="s">
        <v>17</v>
      </c>
      <c r="G89" s="8" t="s">
        <v>18</v>
      </c>
      <c r="H89" s="8">
        <v>2016</v>
      </c>
      <c r="I89" s="8" t="s">
        <v>2963</v>
      </c>
      <c r="J89" s="8" t="s">
        <v>1518</v>
      </c>
    </row>
    <row r="90" spans="1:10" x14ac:dyDescent="0.25">
      <c r="A90" s="8" t="s">
        <v>77</v>
      </c>
      <c r="B90" s="8" t="s">
        <v>3015</v>
      </c>
      <c r="C90" s="12">
        <v>43628</v>
      </c>
      <c r="D90" s="8" t="s">
        <v>15</v>
      </c>
      <c r="E90" s="8" t="s">
        <v>26</v>
      </c>
      <c r="F90" s="8" t="s">
        <v>27</v>
      </c>
      <c r="G90" s="8" t="s">
        <v>28</v>
      </c>
      <c r="H90" s="8">
        <v>2016</v>
      </c>
      <c r="I90" s="8" t="s">
        <v>2963</v>
      </c>
      <c r="J90" s="8" t="s">
        <v>1519</v>
      </c>
    </row>
    <row r="91" spans="1:10" x14ac:dyDescent="0.25">
      <c r="A91" s="8" t="s">
        <v>77</v>
      </c>
      <c r="B91" s="8" t="s">
        <v>3015</v>
      </c>
      <c r="C91" s="12">
        <v>43628</v>
      </c>
      <c r="D91" s="8" t="s">
        <v>15</v>
      </c>
      <c r="E91" s="8" t="s">
        <v>26</v>
      </c>
      <c r="F91" s="8" t="s">
        <v>27</v>
      </c>
      <c r="G91" s="8" t="s">
        <v>28</v>
      </c>
      <c r="H91" s="8">
        <v>2016</v>
      </c>
      <c r="I91" s="8" t="s">
        <v>2963</v>
      </c>
      <c r="J91" s="8" t="s">
        <v>1520</v>
      </c>
    </row>
    <row r="92" spans="1:10" x14ac:dyDescent="0.25">
      <c r="A92" s="8" t="s">
        <v>77</v>
      </c>
      <c r="B92" s="8" t="s">
        <v>3015</v>
      </c>
      <c r="C92" s="12">
        <v>43628</v>
      </c>
      <c r="D92" s="8" t="s">
        <v>15</v>
      </c>
      <c r="E92" s="8" t="s">
        <v>26</v>
      </c>
      <c r="F92" s="8" t="s">
        <v>27</v>
      </c>
      <c r="G92" s="8" t="s">
        <v>28</v>
      </c>
      <c r="H92" s="8">
        <v>2016</v>
      </c>
      <c r="I92" s="8" t="s">
        <v>2963</v>
      </c>
      <c r="J92" s="8" t="s">
        <v>1521</v>
      </c>
    </row>
    <row r="93" spans="1:10" x14ac:dyDescent="0.25">
      <c r="A93" s="8" t="s">
        <v>78</v>
      </c>
      <c r="B93" s="8" t="s">
        <v>3015</v>
      </c>
      <c r="C93" s="12">
        <v>43768</v>
      </c>
      <c r="D93" s="8" t="s">
        <v>10</v>
      </c>
      <c r="E93" s="8" t="s">
        <v>24</v>
      </c>
      <c r="F93" s="8" t="s">
        <v>17</v>
      </c>
      <c r="G93" s="8" t="s">
        <v>18</v>
      </c>
      <c r="H93" s="8">
        <v>2017</v>
      </c>
      <c r="I93" s="8" t="s">
        <v>3018</v>
      </c>
      <c r="J93" s="8" t="s">
        <v>403</v>
      </c>
    </row>
    <row r="94" spans="1:10" x14ac:dyDescent="0.25">
      <c r="A94" s="8" t="s">
        <v>78</v>
      </c>
      <c r="B94" s="8" t="s">
        <v>3015</v>
      </c>
      <c r="C94" s="12">
        <v>43768</v>
      </c>
      <c r="D94" s="8" t="s">
        <v>10</v>
      </c>
      <c r="E94" s="8" t="s">
        <v>24</v>
      </c>
      <c r="F94" s="8" t="s">
        <v>17</v>
      </c>
      <c r="G94" s="8" t="s">
        <v>18</v>
      </c>
      <c r="H94" s="8">
        <v>2017</v>
      </c>
      <c r="I94" s="8" t="s">
        <v>3018</v>
      </c>
      <c r="J94" s="8" t="s">
        <v>1522</v>
      </c>
    </row>
    <row r="95" spans="1:10" x14ac:dyDescent="0.25">
      <c r="A95" s="8" t="s">
        <v>78</v>
      </c>
      <c r="B95" s="8" t="s">
        <v>3015</v>
      </c>
      <c r="C95" s="12">
        <v>43768</v>
      </c>
      <c r="D95" s="8" t="s">
        <v>10</v>
      </c>
      <c r="E95" s="8" t="s">
        <v>24</v>
      </c>
      <c r="F95" s="8" t="s">
        <v>17</v>
      </c>
      <c r="G95" s="8" t="s">
        <v>18</v>
      </c>
      <c r="H95" s="8">
        <v>2017</v>
      </c>
      <c r="I95" s="8" t="s">
        <v>3018</v>
      </c>
      <c r="J95" s="8" t="s">
        <v>1460</v>
      </c>
    </row>
    <row r="96" spans="1:10" x14ac:dyDescent="0.25">
      <c r="A96" s="8" t="s">
        <v>79</v>
      </c>
      <c r="B96" s="8" t="s">
        <v>3015</v>
      </c>
      <c r="C96" s="12">
        <v>43419</v>
      </c>
      <c r="D96" s="8" t="s">
        <v>30</v>
      </c>
      <c r="E96" s="8" t="s">
        <v>24</v>
      </c>
      <c r="F96" s="8" t="s">
        <v>17</v>
      </c>
      <c r="G96" s="8" t="s">
        <v>18</v>
      </c>
      <c r="H96" s="8">
        <v>2013</v>
      </c>
      <c r="I96" s="8" t="s">
        <v>3018</v>
      </c>
      <c r="J96" s="8" t="s">
        <v>1523</v>
      </c>
    </row>
    <row r="97" spans="1:10" x14ac:dyDescent="0.25">
      <c r="A97" s="8" t="s">
        <v>79</v>
      </c>
      <c r="B97" s="8" t="s">
        <v>3015</v>
      </c>
      <c r="C97" s="12">
        <v>43419</v>
      </c>
      <c r="D97" s="8" t="s">
        <v>30</v>
      </c>
      <c r="E97" s="8" t="s">
        <v>24</v>
      </c>
      <c r="F97" s="8" t="s">
        <v>17</v>
      </c>
      <c r="G97" s="8" t="s">
        <v>18</v>
      </c>
      <c r="H97" s="8">
        <v>2013</v>
      </c>
      <c r="I97" s="8" t="s">
        <v>3018</v>
      </c>
      <c r="J97" s="8" t="s">
        <v>1524</v>
      </c>
    </row>
    <row r="98" spans="1:10" x14ac:dyDescent="0.25">
      <c r="A98" s="8" t="s">
        <v>79</v>
      </c>
      <c r="B98" s="8" t="s">
        <v>3015</v>
      </c>
      <c r="C98" s="12">
        <v>43419</v>
      </c>
      <c r="D98" s="8" t="s">
        <v>30</v>
      </c>
      <c r="E98" s="8" t="s">
        <v>24</v>
      </c>
      <c r="F98" s="8" t="s">
        <v>17</v>
      </c>
      <c r="G98" s="8" t="s">
        <v>18</v>
      </c>
      <c r="H98" s="8">
        <v>2013</v>
      </c>
      <c r="I98" s="8" t="s">
        <v>3018</v>
      </c>
      <c r="J98" s="8" t="s">
        <v>1525</v>
      </c>
    </row>
    <row r="99" spans="1:10" x14ac:dyDescent="0.25">
      <c r="A99" s="8" t="s">
        <v>80</v>
      </c>
      <c r="B99" s="8" t="s">
        <v>3015</v>
      </c>
      <c r="C99" s="12">
        <v>43378</v>
      </c>
      <c r="D99" s="8" t="s">
        <v>23</v>
      </c>
      <c r="E99" s="8" t="s">
        <v>24</v>
      </c>
      <c r="F99" s="8" t="s">
        <v>17</v>
      </c>
      <c r="G99" s="8" t="s">
        <v>18</v>
      </c>
      <c r="H99" s="8">
        <v>2017</v>
      </c>
      <c r="I99" s="8" t="s">
        <v>3018</v>
      </c>
      <c r="J99" s="8" t="s">
        <v>1526</v>
      </c>
    </row>
    <row r="100" spans="1:10" x14ac:dyDescent="0.25">
      <c r="A100" s="8" t="s">
        <v>80</v>
      </c>
      <c r="B100" s="8" t="s">
        <v>3015</v>
      </c>
      <c r="C100" s="12">
        <v>43378</v>
      </c>
      <c r="D100" s="8" t="s">
        <v>23</v>
      </c>
      <c r="E100" s="8" t="s">
        <v>24</v>
      </c>
      <c r="F100" s="8" t="s">
        <v>17</v>
      </c>
      <c r="G100" s="8" t="s">
        <v>18</v>
      </c>
      <c r="H100" s="8">
        <v>2017</v>
      </c>
      <c r="I100" s="8" t="s">
        <v>3018</v>
      </c>
      <c r="J100" s="8" t="s">
        <v>1472</v>
      </c>
    </row>
    <row r="101" spans="1:10" x14ac:dyDescent="0.25">
      <c r="A101" s="8" t="s">
        <v>80</v>
      </c>
      <c r="B101" s="8" t="s">
        <v>3015</v>
      </c>
      <c r="C101" s="12">
        <v>43378</v>
      </c>
      <c r="D101" s="8" t="s">
        <v>23</v>
      </c>
      <c r="E101" s="8" t="s">
        <v>24</v>
      </c>
      <c r="F101" s="8" t="s">
        <v>17</v>
      </c>
      <c r="G101" s="8" t="s">
        <v>18</v>
      </c>
      <c r="H101" s="8">
        <v>2017</v>
      </c>
      <c r="I101" s="8" t="s">
        <v>3018</v>
      </c>
      <c r="J101" s="8" t="s">
        <v>1527</v>
      </c>
    </row>
    <row r="102" spans="1:10" x14ac:dyDescent="0.25">
      <c r="A102" s="8" t="s">
        <v>81</v>
      </c>
      <c r="B102" s="8" t="s">
        <v>3015</v>
      </c>
      <c r="C102" s="12">
        <v>44281</v>
      </c>
      <c r="D102" s="8" t="s">
        <v>20</v>
      </c>
      <c r="E102" s="8" t="s">
        <v>82</v>
      </c>
      <c r="F102" s="8" t="s">
        <v>83</v>
      </c>
      <c r="G102" s="8" t="s">
        <v>28</v>
      </c>
      <c r="H102" s="8">
        <v>2015</v>
      </c>
      <c r="I102" s="8" t="s">
        <v>2958</v>
      </c>
      <c r="J102" s="8" t="s">
        <v>41</v>
      </c>
    </row>
    <row r="103" spans="1:10" x14ac:dyDescent="0.25">
      <c r="A103" s="8" t="s">
        <v>81</v>
      </c>
      <c r="B103" s="8" t="s">
        <v>3015</v>
      </c>
      <c r="C103" s="12">
        <v>44281</v>
      </c>
      <c r="D103" s="8" t="s">
        <v>20</v>
      </c>
      <c r="E103" s="8" t="s">
        <v>82</v>
      </c>
      <c r="F103" s="8" t="s">
        <v>83</v>
      </c>
      <c r="G103" s="8" t="s">
        <v>28</v>
      </c>
      <c r="H103" s="8">
        <v>2015</v>
      </c>
      <c r="I103" s="8" t="s">
        <v>2958</v>
      </c>
      <c r="J103" s="8" t="s">
        <v>1460</v>
      </c>
    </row>
    <row r="104" spans="1:10" x14ac:dyDescent="0.25">
      <c r="A104" s="8" t="s">
        <v>81</v>
      </c>
      <c r="B104" s="8" t="s">
        <v>3015</v>
      </c>
      <c r="C104" s="12">
        <v>44281</v>
      </c>
      <c r="D104" s="8" t="s">
        <v>20</v>
      </c>
      <c r="E104" s="8" t="s">
        <v>82</v>
      </c>
      <c r="F104" s="8" t="s">
        <v>83</v>
      </c>
      <c r="G104" s="8" t="s">
        <v>28</v>
      </c>
      <c r="H104" s="8">
        <v>2015</v>
      </c>
      <c r="I104" s="8" t="s">
        <v>2958</v>
      </c>
      <c r="J104" s="8" t="s">
        <v>1528</v>
      </c>
    </row>
    <row r="105" spans="1:10" x14ac:dyDescent="0.25">
      <c r="A105" s="8" t="s">
        <v>84</v>
      </c>
      <c r="B105" s="8" t="s">
        <v>3015</v>
      </c>
      <c r="C105" s="12">
        <v>43318</v>
      </c>
      <c r="D105" s="8" t="s">
        <v>70</v>
      </c>
      <c r="E105" s="8" t="s">
        <v>85</v>
      </c>
      <c r="F105" s="8" t="s">
        <v>17</v>
      </c>
      <c r="G105" s="8" t="s">
        <v>18</v>
      </c>
      <c r="H105" s="8">
        <v>2008</v>
      </c>
      <c r="I105" s="8" t="s">
        <v>3023</v>
      </c>
      <c r="J105" s="8" t="s">
        <v>1529</v>
      </c>
    </row>
    <row r="106" spans="1:10" x14ac:dyDescent="0.25">
      <c r="A106" s="8" t="s">
        <v>84</v>
      </c>
      <c r="B106" s="8" t="s">
        <v>3015</v>
      </c>
      <c r="C106" s="12">
        <v>43318</v>
      </c>
      <c r="D106" s="8" t="s">
        <v>70</v>
      </c>
      <c r="E106" s="8" t="s">
        <v>85</v>
      </c>
      <c r="F106" s="8" t="s">
        <v>17</v>
      </c>
      <c r="G106" s="8" t="s">
        <v>18</v>
      </c>
      <c r="H106" s="8">
        <v>2008</v>
      </c>
      <c r="I106" s="8" t="s">
        <v>3023</v>
      </c>
      <c r="J106" s="8" t="s">
        <v>1530</v>
      </c>
    </row>
    <row r="107" spans="1:10" x14ac:dyDescent="0.25">
      <c r="A107" s="8" t="s">
        <v>86</v>
      </c>
      <c r="B107" s="8" t="s">
        <v>3015</v>
      </c>
      <c r="C107" s="12">
        <v>43287</v>
      </c>
      <c r="D107" s="8" t="s">
        <v>87</v>
      </c>
      <c r="E107" s="8" t="s">
        <v>11</v>
      </c>
      <c r="F107" s="8" t="s">
        <v>12</v>
      </c>
      <c r="G107" s="8" t="s">
        <v>13</v>
      </c>
      <c r="H107" s="8">
        <v>2015</v>
      </c>
      <c r="I107" s="8" t="s">
        <v>3025</v>
      </c>
      <c r="J107" s="8" t="s">
        <v>1531</v>
      </c>
    </row>
    <row r="108" spans="1:10" x14ac:dyDescent="0.25">
      <c r="A108" s="8" t="s">
        <v>86</v>
      </c>
      <c r="B108" s="8" t="s">
        <v>3015</v>
      </c>
      <c r="C108" s="12">
        <v>43287</v>
      </c>
      <c r="D108" s="8" t="s">
        <v>87</v>
      </c>
      <c r="E108" s="8" t="s">
        <v>11</v>
      </c>
      <c r="F108" s="8" t="s">
        <v>12</v>
      </c>
      <c r="G108" s="8" t="s">
        <v>13</v>
      </c>
      <c r="H108" s="8">
        <v>2015</v>
      </c>
      <c r="I108" s="8" t="s">
        <v>3025</v>
      </c>
      <c r="J108" s="8" t="s">
        <v>1455</v>
      </c>
    </row>
    <row r="109" spans="1:10" x14ac:dyDescent="0.25">
      <c r="A109" s="8" t="s">
        <v>86</v>
      </c>
      <c r="B109" s="8" t="s">
        <v>3015</v>
      </c>
      <c r="C109" s="12">
        <v>43287</v>
      </c>
      <c r="D109" s="8" t="s">
        <v>87</v>
      </c>
      <c r="E109" s="8" t="s">
        <v>11</v>
      </c>
      <c r="F109" s="8" t="s">
        <v>12</v>
      </c>
      <c r="G109" s="8" t="s">
        <v>13</v>
      </c>
      <c r="H109" s="8">
        <v>2015</v>
      </c>
      <c r="I109" s="8" t="s">
        <v>3025</v>
      </c>
      <c r="J109" s="8" t="s">
        <v>1494</v>
      </c>
    </row>
    <row r="110" spans="1:10" x14ac:dyDescent="0.25">
      <c r="A110" s="8" t="s">
        <v>88</v>
      </c>
      <c r="B110" s="8" t="s">
        <v>3015</v>
      </c>
      <c r="C110" s="12">
        <v>44482</v>
      </c>
      <c r="D110" s="8" t="s">
        <v>30</v>
      </c>
      <c r="E110" s="8" t="s">
        <v>89</v>
      </c>
      <c r="F110" s="8" t="s">
        <v>17</v>
      </c>
      <c r="G110" s="8" t="s">
        <v>18</v>
      </c>
      <c r="H110" s="8">
        <v>2003</v>
      </c>
      <c r="I110" s="8" t="s">
        <v>3027</v>
      </c>
      <c r="J110" s="8" t="s">
        <v>1507</v>
      </c>
    </row>
    <row r="111" spans="1:10" x14ac:dyDescent="0.25">
      <c r="A111" s="8" t="s">
        <v>88</v>
      </c>
      <c r="B111" s="8" t="s">
        <v>3015</v>
      </c>
      <c r="C111" s="12">
        <v>44482</v>
      </c>
      <c r="D111" s="8" t="s">
        <v>30</v>
      </c>
      <c r="E111" s="8" t="s">
        <v>89</v>
      </c>
      <c r="F111" s="8" t="s">
        <v>17</v>
      </c>
      <c r="G111" s="8" t="s">
        <v>18</v>
      </c>
      <c r="H111" s="8">
        <v>2003</v>
      </c>
      <c r="I111" s="8" t="s">
        <v>3027</v>
      </c>
      <c r="J111" s="8" t="s">
        <v>1532</v>
      </c>
    </row>
    <row r="112" spans="1:10" x14ac:dyDescent="0.25">
      <c r="A112" s="8" t="s">
        <v>88</v>
      </c>
      <c r="B112" s="8" t="s">
        <v>3015</v>
      </c>
      <c r="C112" s="12">
        <v>44482</v>
      </c>
      <c r="D112" s="8" t="s">
        <v>30</v>
      </c>
      <c r="E112" s="8" t="s">
        <v>89</v>
      </c>
      <c r="F112" s="8" t="s">
        <v>17</v>
      </c>
      <c r="G112" s="8" t="s">
        <v>18</v>
      </c>
      <c r="H112" s="8">
        <v>2003</v>
      </c>
      <c r="I112" s="8" t="s">
        <v>3027</v>
      </c>
      <c r="J112" s="8" t="s">
        <v>1533</v>
      </c>
    </row>
    <row r="113" spans="1:10" x14ac:dyDescent="0.25">
      <c r="A113" s="8" t="s">
        <v>90</v>
      </c>
      <c r="B113" s="8" t="s">
        <v>3015</v>
      </c>
      <c r="C113" s="12">
        <v>44034</v>
      </c>
      <c r="D113" s="8" t="s">
        <v>20</v>
      </c>
      <c r="E113" s="8" t="s">
        <v>91</v>
      </c>
      <c r="F113" s="8" t="s">
        <v>12</v>
      </c>
      <c r="G113" s="8" t="s">
        <v>13</v>
      </c>
      <c r="H113" s="8">
        <v>2009</v>
      </c>
      <c r="I113" s="8" t="s">
        <v>2988</v>
      </c>
      <c r="J113" s="8" t="s">
        <v>471</v>
      </c>
    </row>
    <row r="114" spans="1:10" x14ac:dyDescent="0.25">
      <c r="A114" s="8" t="s">
        <v>90</v>
      </c>
      <c r="B114" s="8" t="s">
        <v>3015</v>
      </c>
      <c r="C114" s="12">
        <v>44034</v>
      </c>
      <c r="D114" s="8" t="s">
        <v>20</v>
      </c>
      <c r="E114" s="8" t="s">
        <v>91</v>
      </c>
      <c r="F114" s="8" t="s">
        <v>12</v>
      </c>
      <c r="G114" s="8" t="s">
        <v>13</v>
      </c>
      <c r="H114" s="8">
        <v>2009</v>
      </c>
      <c r="I114" s="8" t="s">
        <v>2988</v>
      </c>
      <c r="J114" s="8" t="s">
        <v>1500</v>
      </c>
    </row>
    <row r="115" spans="1:10" x14ac:dyDescent="0.25">
      <c r="A115" s="8" t="s">
        <v>90</v>
      </c>
      <c r="B115" s="8" t="s">
        <v>3015</v>
      </c>
      <c r="C115" s="12">
        <v>44034</v>
      </c>
      <c r="D115" s="8" t="s">
        <v>20</v>
      </c>
      <c r="E115" s="8" t="s">
        <v>91</v>
      </c>
      <c r="F115" s="8" t="s">
        <v>12</v>
      </c>
      <c r="G115" s="8" t="s">
        <v>13</v>
      </c>
      <c r="H115" s="8">
        <v>2009</v>
      </c>
      <c r="I115" s="8" t="s">
        <v>2988</v>
      </c>
      <c r="J115" s="8" t="s">
        <v>1455</v>
      </c>
    </row>
    <row r="116" spans="1:10" x14ac:dyDescent="0.25">
      <c r="A116" s="8" t="s">
        <v>92</v>
      </c>
      <c r="B116" s="8" t="s">
        <v>3030</v>
      </c>
      <c r="C116" s="12">
        <v>44350</v>
      </c>
      <c r="D116" s="8" t="s">
        <v>93</v>
      </c>
      <c r="E116" s="8" t="s">
        <v>59</v>
      </c>
      <c r="F116" s="8" t="s">
        <v>12</v>
      </c>
      <c r="G116" s="8" t="s">
        <v>13</v>
      </c>
      <c r="H116" s="8">
        <v>2013</v>
      </c>
      <c r="I116" s="8" t="s">
        <v>3031</v>
      </c>
      <c r="J116" s="8" t="s">
        <v>1534</v>
      </c>
    </row>
    <row r="117" spans="1:10" x14ac:dyDescent="0.25">
      <c r="A117" s="8" t="s">
        <v>92</v>
      </c>
      <c r="B117" s="8" t="s">
        <v>3030</v>
      </c>
      <c r="C117" s="12">
        <v>44350</v>
      </c>
      <c r="D117" s="8" t="s">
        <v>93</v>
      </c>
      <c r="E117" s="8" t="s">
        <v>59</v>
      </c>
      <c r="F117" s="8" t="s">
        <v>12</v>
      </c>
      <c r="G117" s="8" t="s">
        <v>13</v>
      </c>
      <c r="H117" s="8">
        <v>2013</v>
      </c>
      <c r="I117" s="8" t="s">
        <v>3031</v>
      </c>
      <c r="J117" s="8" t="s">
        <v>1535</v>
      </c>
    </row>
    <row r="118" spans="1:10" x14ac:dyDescent="0.25">
      <c r="A118" s="8" t="s">
        <v>92</v>
      </c>
      <c r="B118" s="8" t="s">
        <v>3030</v>
      </c>
      <c r="C118" s="12">
        <v>44350</v>
      </c>
      <c r="D118" s="8" t="s">
        <v>93</v>
      </c>
      <c r="E118" s="8" t="s">
        <v>59</v>
      </c>
      <c r="F118" s="8" t="s">
        <v>12</v>
      </c>
      <c r="G118" s="8" t="s">
        <v>13</v>
      </c>
      <c r="H118" s="8">
        <v>2013</v>
      </c>
      <c r="I118" s="8" t="s">
        <v>3031</v>
      </c>
      <c r="J118" s="8" t="s">
        <v>1536</v>
      </c>
    </row>
    <row r="119" spans="1:10" x14ac:dyDescent="0.25">
      <c r="A119" s="8" t="s">
        <v>94</v>
      </c>
      <c r="B119" s="8" t="s">
        <v>3030</v>
      </c>
      <c r="C119" s="12">
        <v>43249</v>
      </c>
      <c r="D119" s="8" t="s">
        <v>93</v>
      </c>
      <c r="E119" s="8" t="s">
        <v>95</v>
      </c>
      <c r="F119" s="8" t="s">
        <v>96</v>
      </c>
      <c r="G119" s="8" t="s">
        <v>28</v>
      </c>
      <c r="H119" s="8">
        <v>2013</v>
      </c>
      <c r="I119" s="8" t="s">
        <v>3018</v>
      </c>
      <c r="J119" s="8" t="s">
        <v>1537</v>
      </c>
    </row>
    <row r="120" spans="1:10" x14ac:dyDescent="0.25">
      <c r="A120" s="8" t="s">
        <v>94</v>
      </c>
      <c r="B120" s="8" t="s">
        <v>3030</v>
      </c>
      <c r="C120" s="12">
        <v>43249</v>
      </c>
      <c r="D120" s="8" t="s">
        <v>93</v>
      </c>
      <c r="E120" s="8" t="s">
        <v>95</v>
      </c>
      <c r="F120" s="8" t="s">
        <v>96</v>
      </c>
      <c r="G120" s="8" t="s">
        <v>28</v>
      </c>
      <c r="H120" s="8">
        <v>2013</v>
      </c>
      <c r="I120" s="8" t="s">
        <v>3018</v>
      </c>
      <c r="J120" s="8" t="s">
        <v>1538</v>
      </c>
    </row>
    <row r="121" spans="1:10" x14ac:dyDescent="0.25">
      <c r="A121" s="8" t="s">
        <v>94</v>
      </c>
      <c r="B121" s="8" t="s">
        <v>3030</v>
      </c>
      <c r="C121" s="12">
        <v>43249</v>
      </c>
      <c r="D121" s="8" t="s">
        <v>93</v>
      </c>
      <c r="E121" s="8" t="s">
        <v>95</v>
      </c>
      <c r="F121" s="8" t="s">
        <v>96</v>
      </c>
      <c r="G121" s="8" t="s">
        <v>28</v>
      </c>
      <c r="H121" s="8">
        <v>2013</v>
      </c>
      <c r="I121" s="8" t="s">
        <v>3018</v>
      </c>
      <c r="J121" s="8" t="s">
        <v>1539</v>
      </c>
    </row>
    <row r="122" spans="1:10" x14ac:dyDescent="0.25">
      <c r="A122" s="8" t="s">
        <v>97</v>
      </c>
      <c r="B122" s="8" t="s">
        <v>3030</v>
      </c>
      <c r="C122" s="12">
        <v>43272</v>
      </c>
      <c r="D122" s="8" t="s">
        <v>38</v>
      </c>
      <c r="E122" s="8" t="s">
        <v>2985</v>
      </c>
      <c r="F122" s="8" t="s">
        <v>54</v>
      </c>
      <c r="G122" s="8" t="s">
        <v>13</v>
      </c>
      <c r="H122" s="8">
        <v>2014</v>
      </c>
      <c r="I122" s="8" t="s">
        <v>2988</v>
      </c>
      <c r="J122" s="8" t="s">
        <v>1540</v>
      </c>
    </row>
    <row r="123" spans="1:10" x14ac:dyDescent="0.25">
      <c r="A123" s="8" t="s">
        <v>97</v>
      </c>
      <c r="B123" s="8" t="s">
        <v>3030</v>
      </c>
      <c r="C123" s="12">
        <v>43272</v>
      </c>
      <c r="D123" s="8" t="s">
        <v>38</v>
      </c>
      <c r="E123" s="8" t="s">
        <v>2985</v>
      </c>
      <c r="F123" s="8" t="s">
        <v>54</v>
      </c>
      <c r="G123" s="8" t="s">
        <v>13</v>
      </c>
      <c r="H123" s="8">
        <v>2014</v>
      </c>
      <c r="I123" s="8" t="s">
        <v>2988</v>
      </c>
      <c r="J123" s="8" t="s">
        <v>1541</v>
      </c>
    </row>
    <row r="124" spans="1:10" x14ac:dyDescent="0.25">
      <c r="A124" s="8" t="s">
        <v>97</v>
      </c>
      <c r="B124" s="8" t="s">
        <v>3030</v>
      </c>
      <c r="C124" s="12">
        <v>43272</v>
      </c>
      <c r="D124" s="8" t="s">
        <v>38</v>
      </c>
      <c r="E124" s="8" t="s">
        <v>2985</v>
      </c>
      <c r="F124" s="8" t="s">
        <v>54</v>
      </c>
      <c r="G124" s="8" t="s">
        <v>13</v>
      </c>
      <c r="H124" s="8">
        <v>2014</v>
      </c>
      <c r="I124" s="8" t="s">
        <v>2988</v>
      </c>
      <c r="J124" s="8" t="s">
        <v>1542</v>
      </c>
    </row>
    <row r="125" spans="1:10" x14ac:dyDescent="0.25">
      <c r="A125" s="8" t="s">
        <v>98</v>
      </c>
      <c r="B125" s="8" t="s">
        <v>3030</v>
      </c>
      <c r="C125" s="12">
        <v>44324</v>
      </c>
      <c r="D125" s="8" t="s">
        <v>40</v>
      </c>
      <c r="E125" s="8" t="s">
        <v>99</v>
      </c>
      <c r="F125" s="8" t="s">
        <v>12</v>
      </c>
      <c r="G125" s="8" t="s">
        <v>13</v>
      </c>
      <c r="H125" s="8">
        <v>1999</v>
      </c>
      <c r="I125" s="8" t="s">
        <v>3035</v>
      </c>
      <c r="J125" s="8" t="s">
        <v>1473</v>
      </c>
    </row>
    <row r="126" spans="1:10" x14ac:dyDescent="0.25">
      <c r="A126" s="8" t="s">
        <v>98</v>
      </c>
      <c r="B126" s="8" t="s">
        <v>3030</v>
      </c>
      <c r="C126" s="12">
        <v>44324</v>
      </c>
      <c r="D126" s="8" t="s">
        <v>40</v>
      </c>
      <c r="E126" s="8" t="s">
        <v>99</v>
      </c>
      <c r="F126" s="8" t="s">
        <v>12</v>
      </c>
      <c r="G126" s="8" t="s">
        <v>13</v>
      </c>
      <c r="H126" s="8">
        <v>1999</v>
      </c>
      <c r="I126" s="8" t="s">
        <v>3035</v>
      </c>
      <c r="J126" s="8" t="s">
        <v>1543</v>
      </c>
    </row>
    <row r="127" spans="1:10" x14ac:dyDescent="0.25">
      <c r="A127" s="8" t="s">
        <v>98</v>
      </c>
      <c r="B127" s="8" t="s">
        <v>3030</v>
      </c>
      <c r="C127" s="12">
        <v>44324</v>
      </c>
      <c r="D127" s="8" t="s">
        <v>40</v>
      </c>
      <c r="E127" s="8" t="s">
        <v>99</v>
      </c>
      <c r="F127" s="8" t="s">
        <v>12</v>
      </c>
      <c r="G127" s="8" t="s">
        <v>13</v>
      </c>
      <c r="H127" s="8">
        <v>1999</v>
      </c>
      <c r="I127" s="8" t="s">
        <v>3035</v>
      </c>
      <c r="J127" s="8" t="s">
        <v>1544</v>
      </c>
    </row>
    <row r="128" spans="1:10" x14ac:dyDescent="0.25">
      <c r="A128" s="8" t="s">
        <v>100</v>
      </c>
      <c r="B128" s="8" t="s">
        <v>3030</v>
      </c>
      <c r="C128" s="12">
        <v>42726</v>
      </c>
      <c r="D128" s="8" t="s">
        <v>87</v>
      </c>
      <c r="E128" s="8" t="s">
        <v>35</v>
      </c>
      <c r="F128" s="8" t="s">
        <v>36</v>
      </c>
      <c r="G128" s="8" t="s">
        <v>28</v>
      </c>
      <c r="H128" s="8">
        <v>1998</v>
      </c>
      <c r="I128" s="8" t="s">
        <v>2988</v>
      </c>
      <c r="J128" s="8" t="s">
        <v>1545</v>
      </c>
    </row>
    <row r="129" spans="1:10" x14ac:dyDescent="0.25">
      <c r="A129" s="8" t="s">
        <v>100</v>
      </c>
      <c r="B129" s="8" t="s">
        <v>3030</v>
      </c>
      <c r="C129" s="12">
        <v>42726</v>
      </c>
      <c r="D129" s="8" t="s">
        <v>87</v>
      </c>
      <c r="E129" s="8" t="s">
        <v>35</v>
      </c>
      <c r="F129" s="8" t="s">
        <v>36</v>
      </c>
      <c r="G129" s="8" t="s">
        <v>28</v>
      </c>
      <c r="H129" s="8">
        <v>1998</v>
      </c>
      <c r="I129" s="8" t="s">
        <v>2988</v>
      </c>
      <c r="J129" s="8" t="s">
        <v>1546</v>
      </c>
    </row>
    <row r="130" spans="1:10" x14ac:dyDescent="0.25">
      <c r="A130" s="8" t="s">
        <v>100</v>
      </c>
      <c r="B130" s="8" t="s">
        <v>3030</v>
      </c>
      <c r="C130" s="12">
        <v>42726</v>
      </c>
      <c r="D130" s="8" t="s">
        <v>87</v>
      </c>
      <c r="E130" s="8" t="s">
        <v>35</v>
      </c>
      <c r="F130" s="8" t="s">
        <v>36</v>
      </c>
      <c r="G130" s="8" t="s">
        <v>28</v>
      </c>
      <c r="H130" s="8">
        <v>1998</v>
      </c>
      <c r="I130" s="8" t="s">
        <v>2988</v>
      </c>
      <c r="J130" s="8" t="s">
        <v>1547</v>
      </c>
    </row>
    <row r="131" spans="1:10" x14ac:dyDescent="0.25">
      <c r="A131" s="8" t="s">
        <v>94</v>
      </c>
      <c r="B131" s="8" t="s">
        <v>3030</v>
      </c>
      <c r="C131" s="12">
        <v>44477</v>
      </c>
      <c r="D131" s="8" t="s">
        <v>23</v>
      </c>
      <c r="E131" s="8" t="s">
        <v>24</v>
      </c>
      <c r="F131" s="8" t="s">
        <v>17</v>
      </c>
      <c r="G131" s="8" t="s">
        <v>18</v>
      </c>
      <c r="H131" s="8">
        <v>2014</v>
      </c>
      <c r="I131" s="8" t="s">
        <v>3018</v>
      </c>
      <c r="J131" s="8" t="s">
        <v>1548</v>
      </c>
    </row>
    <row r="132" spans="1:10" x14ac:dyDescent="0.25">
      <c r="A132" s="8" t="s">
        <v>94</v>
      </c>
      <c r="B132" s="8" t="s">
        <v>3030</v>
      </c>
      <c r="C132" s="12">
        <v>44477</v>
      </c>
      <c r="D132" s="8" t="s">
        <v>23</v>
      </c>
      <c r="E132" s="8" t="s">
        <v>24</v>
      </c>
      <c r="F132" s="8" t="s">
        <v>17</v>
      </c>
      <c r="G132" s="8" t="s">
        <v>18</v>
      </c>
      <c r="H132" s="8">
        <v>2014</v>
      </c>
      <c r="I132" s="8" t="s">
        <v>3018</v>
      </c>
      <c r="J132" s="8" t="s">
        <v>1549</v>
      </c>
    </row>
    <row r="133" spans="1:10" x14ac:dyDescent="0.25">
      <c r="A133" s="8" t="s">
        <v>94</v>
      </c>
      <c r="B133" s="8" t="s">
        <v>3030</v>
      </c>
      <c r="C133" s="12">
        <v>44477</v>
      </c>
      <c r="D133" s="8" t="s">
        <v>23</v>
      </c>
      <c r="E133" s="8" t="s">
        <v>24</v>
      </c>
      <c r="F133" s="8" t="s">
        <v>17</v>
      </c>
      <c r="G133" s="8" t="s">
        <v>18</v>
      </c>
      <c r="H133" s="8">
        <v>2014</v>
      </c>
      <c r="I133" s="8" t="s">
        <v>3018</v>
      </c>
      <c r="J133" s="8" t="s">
        <v>1461</v>
      </c>
    </row>
    <row r="134" spans="1:10" x14ac:dyDescent="0.25">
      <c r="A134" s="8" t="s">
        <v>101</v>
      </c>
      <c r="B134" s="8" t="s">
        <v>3030</v>
      </c>
      <c r="C134" s="12">
        <v>43277</v>
      </c>
      <c r="D134" s="8" t="s">
        <v>43</v>
      </c>
      <c r="E134" s="8" t="s">
        <v>102</v>
      </c>
      <c r="F134" s="8" t="s">
        <v>103</v>
      </c>
      <c r="G134" s="8" t="s">
        <v>28</v>
      </c>
      <c r="H134" s="8">
        <v>2011</v>
      </c>
      <c r="I134" s="8" t="s">
        <v>3018</v>
      </c>
      <c r="J134" s="8" t="s">
        <v>1490</v>
      </c>
    </row>
    <row r="135" spans="1:10" x14ac:dyDescent="0.25">
      <c r="A135" s="8" t="s">
        <v>101</v>
      </c>
      <c r="B135" s="8" t="s">
        <v>3030</v>
      </c>
      <c r="C135" s="12">
        <v>43277</v>
      </c>
      <c r="D135" s="8" t="s">
        <v>43</v>
      </c>
      <c r="E135" s="8" t="s">
        <v>102</v>
      </c>
      <c r="F135" s="8" t="s">
        <v>103</v>
      </c>
      <c r="G135" s="8" t="s">
        <v>28</v>
      </c>
      <c r="H135" s="8">
        <v>2011</v>
      </c>
      <c r="I135" s="8" t="s">
        <v>3018</v>
      </c>
      <c r="J135" s="8" t="s">
        <v>1550</v>
      </c>
    </row>
    <row r="136" spans="1:10" x14ac:dyDescent="0.25">
      <c r="A136" s="8" t="s">
        <v>104</v>
      </c>
      <c r="B136" s="8" t="s">
        <v>3040</v>
      </c>
      <c r="C136" s="12">
        <v>43299</v>
      </c>
      <c r="D136" s="8" t="s">
        <v>53</v>
      </c>
      <c r="E136" s="8" t="s">
        <v>11</v>
      </c>
      <c r="F136" s="8" t="s">
        <v>12</v>
      </c>
      <c r="G136" s="8" t="s">
        <v>13</v>
      </c>
      <c r="H136" s="8">
        <v>2014</v>
      </c>
      <c r="I136" s="8" t="s">
        <v>2970</v>
      </c>
      <c r="J136" s="8" t="s">
        <v>1448</v>
      </c>
    </row>
    <row r="137" spans="1:10" x14ac:dyDescent="0.25">
      <c r="A137" s="8" t="s">
        <v>104</v>
      </c>
      <c r="B137" s="8" t="s">
        <v>3040</v>
      </c>
      <c r="C137" s="12">
        <v>43299</v>
      </c>
      <c r="D137" s="8" t="s">
        <v>53</v>
      </c>
      <c r="E137" s="8" t="s">
        <v>11</v>
      </c>
      <c r="F137" s="8" t="s">
        <v>12</v>
      </c>
      <c r="G137" s="8" t="s">
        <v>13</v>
      </c>
      <c r="H137" s="8">
        <v>2014</v>
      </c>
      <c r="I137" s="8" t="s">
        <v>2970</v>
      </c>
      <c r="J137" s="8" t="s">
        <v>1551</v>
      </c>
    </row>
    <row r="138" spans="1:10" x14ac:dyDescent="0.25">
      <c r="A138" s="8" t="s">
        <v>104</v>
      </c>
      <c r="B138" s="8" t="s">
        <v>3040</v>
      </c>
      <c r="C138" s="12">
        <v>43299</v>
      </c>
      <c r="D138" s="8" t="s">
        <v>53</v>
      </c>
      <c r="E138" s="8" t="s">
        <v>11</v>
      </c>
      <c r="F138" s="8" t="s">
        <v>12</v>
      </c>
      <c r="G138" s="8" t="s">
        <v>13</v>
      </c>
      <c r="H138" s="8">
        <v>2014</v>
      </c>
      <c r="I138" s="8" t="s">
        <v>2970</v>
      </c>
      <c r="J138" s="8" t="s">
        <v>1552</v>
      </c>
    </row>
    <row r="139" spans="1:10" x14ac:dyDescent="0.25">
      <c r="A139" s="8" t="s">
        <v>105</v>
      </c>
      <c r="B139" s="8" t="s">
        <v>3040</v>
      </c>
      <c r="C139" s="12">
        <v>43819</v>
      </c>
      <c r="D139" s="8" t="s">
        <v>23</v>
      </c>
      <c r="E139" s="8" t="s">
        <v>24</v>
      </c>
      <c r="F139" s="8" t="s">
        <v>17</v>
      </c>
      <c r="G139" s="8" t="s">
        <v>18</v>
      </c>
      <c r="H139" s="8">
        <v>2012</v>
      </c>
      <c r="I139" s="8" t="s">
        <v>3042</v>
      </c>
      <c r="J139" s="8" t="s">
        <v>1553</v>
      </c>
    </row>
    <row r="140" spans="1:10" x14ac:dyDescent="0.25">
      <c r="A140" s="8" t="s">
        <v>105</v>
      </c>
      <c r="B140" s="8" t="s">
        <v>3040</v>
      </c>
      <c r="C140" s="12">
        <v>43819</v>
      </c>
      <c r="D140" s="8" t="s">
        <v>23</v>
      </c>
      <c r="E140" s="8" t="s">
        <v>24</v>
      </c>
      <c r="F140" s="8" t="s">
        <v>17</v>
      </c>
      <c r="G140" s="8" t="s">
        <v>18</v>
      </c>
      <c r="H140" s="8">
        <v>2012</v>
      </c>
      <c r="I140" s="8" t="s">
        <v>3042</v>
      </c>
      <c r="J140" s="8" t="s">
        <v>1554</v>
      </c>
    </row>
    <row r="141" spans="1:10" x14ac:dyDescent="0.25">
      <c r="A141" s="8" t="s">
        <v>105</v>
      </c>
      <c r="B141" s="8" t="s">
        <v>3040</v>
      </c>
      <c r="C141" s="12">
        <v>43819</v>
      </c>
      <c r="D141" s="8" t="s">
        <v>23</v>
      </c>
      <c r="E141" s="8" t="s">
        <v>24</v>
      </c>
      <c r="F141" s="8" t="s">
        <v>17</v>
      </c>
      <c r="G141" s="8" t="s">
        <v>18</v>
      </c>
      <c r="H141" s="8">
        <v>2012</v>
      </c>
      <c r="I141" s="8" t="s">
        <v>3042</v>
      </c>
      <c r="J141" s="8" t="s">
        <v>1555</v>
      </c>
    </row>
    <row r="142" spans="1:10" x14ac:dyDescent="0.25">
      <c r="A142" s="8" t="s">
        <v>106</v>
      </c>
      <c r="B142" s="8" t="s">
        <v>3040</v>
      </c>
      <c r="C142" s="12">
        <v>43368</v>
      </c>
      <c r="D142" s="8" t="s">
        <v>107</v>
      </c>
      <c r="E142" s="8" t="s">
        <v>108</v>
      </c>
      <c r="F142" s="8" t="s">
        <v>54</v>
      </c>
      <c r="G142" s="8" t="s">
        <v>13</v>
      </c>
      <c r="H142" s="8">
        <v>2012</v>
      </c>
      <c r="I142" s="8" t="s">
        <v>2970</v>
      </c>
      <c r="J142" s="8" t="s">
        <v>560</v>
      </c>
    </row>
    <row r="143" spans="1:10" x14ac:dyDescent="0.25">
      <c r="A143" s="8" t="s">
        <v>106</v>
      </c>
      <c r="B143" s="8" t="s">
        <v>3040</v>
      </c>
      <c r="C143" s="12">
        <v>43368</v>
      </c>
      <c r="D143" s="8" t="s">
        <v>107</v>
      </c>
      <c r="E143" s="8" t="s">
        <v>108</v>
      </c>
      <c r="F143" s="8" t="s">
        <v>54</v>
      </c>
      <c r="G143" s="8" t="s">
        <v>13</v>
      </c>
      <c r="H143" s="8">
        <v>2012</v>
      </c>
      <c r="I143" s="8" t="s">
        <v>2970</v>
      </c>
      <c r="J143" s="8" t="s">
        <v>1484</v>
      </c>
    </row>
    <row r="144" spans="1:10" x14ac:dyDescent="0.25">
      <c r="A144" s="8" t="s">
        <v>106</v>
      </c>
      <c r="B144" s="8" t="s">
        <v>3040</v>
      </c>
      <c r="C144" s="12">
        <v>43368</v>
      </c>
      <c r="D144" s="8" t="s">
        <v>107</v>
      </c>
      <c r="E144" s="8" t="s">
        <v>108</v>
      </c>
      <c r="F144" s="8" t="s">
        <v>54</v>
      </c>
      <c r="G144" s="8" t="s">
        <v>13</v>
      </c>
      <c r="H144" s="8">
        <v>2012</v>
      </c>
      <c r="I144" s="8" t="s">
        <v>2970</v>
      </c>
      <c r="J144" s="8" t="s">
        <v>1556</v>
      </c>
    </row>
    <row r="145" spans="1:10" x14ac:dyDescent="0.25">
      <c r="A145" s="8" t="s">
        <v>109</v>
      </c>
      <c r="B145" s="8" t="s">
        <v>3040</v>
      </c>
      <c r="C145" s="12">
        <v>43256</v>
      </c>
      <c r="D145" s="8" t="s">
        <v>30</v>
      </c>
      <c r="E145" s="8" t="s">
        <v>110</v>
      </c>
      <c r="F145" s="8" t="s">
        <v>17</v>
      </c>
      <c r="G145" s="8" t="s">
        <v>18</v>
      </c>
      <c r="H145" s="8">
        <v>2001</v>
      </c>
      <c r="I145" s="8" t="s">
        <v>2966</v>
      </c>
      <c r="J145" s="8" t="s">
        <v>471</v>
      </c>
    </row>
    <row r="146" spans="1:10" x14ac:dyDescent="0.25">
      <c r="A146" s="8" t="s">
        <v>109</v>
      </c>
      <c r="B146" s="8" t="s">
        <v>3040</v>
      </c>
      <c r="C146" s="12">
        <v>43256</v>
      </c>
      <c r="D146" s="8" t="s">
        <v>30</v>
      </c>
      <c r="E146" s="8" t="s">
        <v>110</v>
      </c>
      <c r="F146" s="8" t="s">
        <v>17</v>
      </c>
      <c r="G146" s="8" t="s">
        <v>18</v>
      </c>
      <c r="H146" s="8">
        <v>2001</v>
      </c>
      <c r="I146" s="8" t="s">
        <v>2966</v>
      </c>
      <c r="J146" s="8" t="s">
        <v>1557</v>
      </c>
    </row>
    <row r="147" spans="1:10" x14ac:dyDescent="0.25">
      <c r="A147" s="8" t="s">
        <v>109</v>
      </c>
      <c r="B147" s="8" t="s">
        <v>3040</v>
      </c>
      <c r="C147" s="12">
        <v>43256</v>
      </c>
      <c r="D147" s="8" t="s">
        <v>30</v>
      </c>
      <c r="E147" s="8" t="s">
        <v>110</v>
      </c>
      <c r="F147" s="8" t="s">
        <v>17</v>
      </c>
      <c r="G147" s="8" t="s">
        <v>18</v>
      </c>
      <c r="H147" s="8">
        <v>2001</v>
      </c>
      <c r="I147" s="8" t="s">
        <v>2966</v>
      </c>
      <c r="J147" s="8" t="s">
        <v>1558</v>
      </c>
    </row>
    <row r="148" spans="1:10" x14ac:dyDescent="0.25">
      <c r="A148" s="8" t="s">
        <v>111</v>
      </c>
      <c r="B148" s="8" t="s">
        <v>3040</v>
      </c>
      <c r="C148" s="12">
        <v>43418</v>
      </c>
      <c r="D148" s="8" t="s">
        <v>30</v>
      </c>
      <c r="E148" s="8" t="s">
        <v>112</v>
      </c>
      <c r="F148" s="8" t="s">
        <v>17</v>
      </c>
      <c r="G148" s="8" t="s">
        <v>18</v>
      </c>
      <c r="H148" s="8">
        <v>2012</v>
      </c>
      <c r="I148" s="8" t="s">
        <v>3018</v>
      </c>
      <c r="J148" s="8" t="s">
        <v>1559</v>
      </c>
    </row>
    <row r="149" spans="1:10" x14ac:dyDescent="0.25">
      <c r="A149" s="8" t="s">
        <v>111</v>
      </c>
      <c r="B149" s="8" t="s">
        <v>3040</v>
      </c>
      <c r="C149" s="12">
        <v>43418</v>
      </c>
      <c r="D149" s="8" t="s">
        <v>30</v>
      </c>
      <c r="E149" s="8" t="s">
        <v>112</v>
      </c>
      <c r="F149" s="8" t="s">
        <v>17</v>
      </c>
      <c r="G149" s="8" t="s">
        <v>18</v>
      </c>
      <c r="H149" s="8">
        <v>2012</v>
      </c>
      <c r="I149" s="8" t="s">
        <v>3018</v>
      </c>
      <c r="J149" s="8" t="s">
        <v>1560</v>
      </c>
    </row>
    <row r="150" spans="1:10" x14ac:dyDescent="0.25">
      <c r="A150" s="8" t="s">
        <v>111</v>
      </c>
      <c r="B150" s="8" t="s">
        <v>3040</v>
      </c>
      <c r="C150" s="12">
        <v>43418</v>
      </c>
      <c r="D150" s="8" t="s">
        <v>30</v>
      </c>
      <c r="E150" s="8" t="s">
        <v>112</v>
      </c>
      <c r="F150" s="8" t="s">
        <v>17</v>
      </c>
      <c r="G150" s="8" t="s">
        <v>18</v>
      </c>
      <c r="H150" s="8">
        <v>2012</v>
      </c>
      <c r="I150" s="8" t="s">
        <v>3018</v>
      </c>
      <c r="J150" s="8" t="s">
        <v>1470</v>
      </c>
    </row>
    <row r="151" spans="1:10" x14ac:dyDescent="0.25">
      <c r="A151" s="8" t="s">
        <v>113</v>
      </c>
      <c r="B151" s="8" t="s">
        <v>3040</v>
      </c>
      <c r="C151" s="12">
        <v>44497</v>
      </c>
      <c r="D151" s="8" t="s">
        <v>23</v>
      </c>
      <c r="E151" s="8" t="s">
        <v>24</v>
      </c>
      <c r="F151" s="8" t="s">
        <v>17</v>
      </c>
      <c r="G151" s="8" t="s">
        <v>18</v>
      </c>
      <c r="H151" s="8">
        <v>2017</v>
      </c>
      <c r="I151" s="8" t="s">
        <v>3047</v>
      </c>
      <c r="J151" s="8" t="s">
        <v>1561</v>
      </c>
    </row>
    <row r="152" spans="1:10" x14ac:dyDescent="0.25">
      <c r="A152" s="8" t="s">
        <v>113</v>
      </c>
      <c r="B152" s="8" t="s">
        <v>3040</v>
      </c>
      <c r="C152" s="12">
        <v>44497</v>
      </c>
      <c r="D152" s="8" t="s">
        <v>23</v>
      </c>
      <c r="E152" s="8" t="s">
        <v>24</v>
      </c>
      <c r="F152" s="8" t="s">
        <v>17</v>
      </c>
      <c r="G152" s="8" t="s">
        <v>18</v>
      </c>
      <c r="H152" s="8">
        <v>2017</v>
      </c>
      <c r="I152" s="8" t="s">
        <v>3047</v>
      </c>
      <c r="J152" s="8" t="s">
        <v>1562</v>
      </c>
    </row>
    <row r="153" spans="1:10" x14ac:dyDescent="0.25">
      <c r="A153" s="8" t="s">
        <v>113</v>
      </c>
      <c r="B153" s="8" t="s">
        <v>3040</v>
      </c>
      <c r="C153" s="12">
        <v>44497</v>
      </c>
      <c r="D153" s="8" t="s">
        <v>23</v>
      </c>
      <c r="E153" s="8" t="s">
        <v>24</v>
      </c>
      <c r="F153" s="8" t="s">
        <v>17</v>
      </c>
      <c r="G153" s="8" t="s">
        <v>18</v>
      </c>
      <c r="H153" s="8">
        <v>2017</v>
      </c>
      <c r="I153" s="8" t="s">
        <v>3047</v>
      </c>
      <c r="J153" s="8" t="s">
        <v>1563</v>
      </c>
    </row>
    <row r="154" spans="1:10" x14ac:dyDescent="0.25">
      <c r="A154" s="8" t="s">
        <v>114</v>
      </c>
      <c r="B154" s="8" t="s">
        <v>3040</v>
      </c>
      <c r="C154" s="12">
        <v>42441</v>
      </c>
      <c r="D154" s="8" t="s">
        <v>20</v>
      </c>
      <c r="E154" s="8" t="s">
        <v>11</v>
      </c>
      <c r="F154" s="8" t="s">
        <v>12</v>
      </c>
      <c r="G154" s="8" t="s">
        <v>13</v>
      </c>
      <c r="H154" s="8">
        <v>2015</v>
      </c>
      <c r="I154" s="8" t="s">
        <v>2963</v>
      </c>
      <c r="J154" s="8" t="s">
        <v>1448</v>
      </c>
    </row>
    <row r="155" spans="1:10" x14ac:dyDescent="0.25">
      <c r="A155" s="8" t="s">
        <v>114</v>
      </c>
      <c r="B155" s="8" t="s">
        <v>3040</v>
      </c>
      <c r="C155" s="12">
        <v>42441</v>
      </c>
      <c r="D155" s="8" t="s">
        <v>20</v>
      </c>
      <c r="E155" s="8" t="s">
        <v>11</v>
      </c>
      <c r="F155" s="8" t="s">
        <v>12</v>
      </c>
      <c r="G155" s="8" t="s">
        <v>13</v>
      </c>
      <c r="H155" s="8">
        <v>2015</v>
      </c>
      <c r="I155" s="8" t="s">
        <v>2963</v>
      </c>
      <c r="J155" s="8" t="s">
        <v>1564</v>
      </c>
    </row>
    <row r="156" spans="1:10" x14ac:dyDescent="0.25">
      <c r="A156" s="8" t="s">
        <v>115</v>
      </c>
      <c r="B156" s="8" t="s">
        <v>3040</v>
      </c>
      <c r="C156" s="12">
        <v>44501</v>
      </c>
      <c r="D156" s="8" t="s">
        <v>23</v>
      </c>
      <c r="E156" s="8" t="s">
        <v>73</v>
      </c>
      <c r="F156" s="8" t="s">
        <v>17</v>
      </c>
      <c r="G156" s="8" t="s">
        <v>18</v>
      </c>
      <c r="H156" s="8">
        <v>2015</v>
      </c>
      <c r="I156" s="8" t="s">
        <v>3018</v>
      </c>
      <c r="J156" s="8" t="s">
        <v>1565</v>
      </c>
    </row>
    <row r="157" spans="1:10" x14ac:dyDescent="0.25">
      <c r="A157" s="8" t="s">
        <v>115</v>
      </c>
      <c r="B157" s="8" t="s">
        <v>3040</v>
      </c>
      <c r="C157" s="12">
        <v>44501</v>
      </c>
      <c r="D157" s="8" t="s">
        <v>23</v>
      </c>
      <c r="E157" s="8" t="s">
        <v>73</v>
      </c>
      <c r="F157" s="8" t="s">
        <v>17</v>
      </c>
      <c r="G157" s="8" t="s">
        <v>18</v>
      </c>
      <c r="H157" s="8">
        <v>2015</v>
      </c>
      <c r="I157" s="8" t="s">
        <v>3018</v>
      </c>
      <c r="J157" s="8" t="s">
        <v>1458</v>
      </c>
    </row>
    <row r="158" spans="1:10" x14ac:dyDescent="0.25">
      <c r="A158" s="8" t="s">
        <v>115</v>
      </c>
      <c r="B158" s="8" t="s">
        <v>3040</v>
      </c>
      <c r="C158" s="12">
        <v>44501</v>
      </c>
      <c r="D158" s="8" t="s">
        <v>23</v>
      </c>
      <c r="E158" s="8" t="s">
        <v>73</v>
      </c>
      <c r="F158" s="8" t="s">
        <v>17</v>
      </c>
      <c r="G158" s="8" t="s">
        <v>18</v>
      </c>
      <c r="H158" s="8">
        <v>2015</v>
      </c>
      <c r="I158" s="8" t="s">
        <v>3018</v>
      </c>
      <c r="J158" s="8" t="s">
        <v>1451</v>
      </c>
    </row>
    <row r="159" spans="1:10" x14ac:dyDescent="0.25">
      <c r="A159" s="8" t="s">
        <v>116</v>
      </c>
      <c r="B159" s="8" t="s">
        <v>3040</v>
      </c>
      <c r="C159" s="12">
        <v>43951</v>
      </c>
      <c r="D159" s="8" t="s">
        <v>30</v>
      </c>
      <c r="E159" s="8" t="s">
        <v>24</v>
      </c>
      <c r="F159" s="8" t="s">
        <v>17</v>
      </c>
      <c r="G159" s="8" t="s">
        <v>18</v>
      </c>
      <c r="H159" s="8">
        <v>2012</v>
      </c>
      <c r="I159" s="8" t="s">
        <v>3051</v>
      </c>
      <c r="J159" s="8" t="s">
        <v>1566</v>
      </c>
    </row>
    <row r="160" spans="1:10" x14ac:dyDescent="0.25">
      <c r="A160" s="8" t="s">
        <v>116</v>
      </c>
      <c r="B160" s="8" t="s">
        <v>3040</v>
      </c>
      <c r="C160" s="12">
        <v>43951</v>
      </c>
      <c r="D160" s="8" t="s">
        <v>30</v>
      </c>
      <c r="E160" s="8" t="s">
        <v>24</v>
      </c>
      <c r="F160" s="8" t="s">
        <v>17</v>
      </c>
      <c r="G160" s="8" t="s">
        <v>18</v>
      </c>
      <c r="H160" s="8">
        <v>2012</v>
      </c>
      <c r="I160" s="8" t="s">
        <v>3051</v>
      </c>
      <c r="J160" s="8" t="s">
        <v>1499</v>
      </c>
    </row>
    <row r="161" spans="1:10" x14ac:dyDescent="0.25">
      <c r="A161" s="8" t="s">
        <v>116</v>
      </c>
      <c r="B161" s="8" t="s">
        <v>3040</v>
      </c>
      <c r="C161" s="12">
        <v>43951</v>
      </c>
      <c r="D161" s="8" t="s">
        <v>30</v>
      </c>
      <c r="E161" s="8" t="s">
        <v>24</v>
      </c>
      <c r="F161" s="8" t="s">
        <v>17</v>
      </c>
      <c r="G161" s="8" t="s">
        <v>18</v>
      </c>
      <c r="H161" s="8">
        <v>2012</v>
      </c>
      <c r="I161" s="8" t="s">
        <v>3051</v>
      </c>
      <c r="J161" s="8" t="s">
        <v>1466</v>
      </c>
    </row>
    <row r="162" spans="1:10" x14ac:dyDescent="0.25">
      <c r="A162" s="8" t="s">
        <v>117</v>
      </c>
      <c r="B162" s="8" t="s">
        <v>3040</v>
      </c>
      <c r="C162" s="12">
        <v>42356</v>
      </c>
      <c r="D162" s="8" t="s">
        <v>23</v>
      </c>
      <c r="E162" s="8" t="s">
        <v>24</v>
      </c>
      <c r="F162" s="8" t="s">
        <v>17</v>
      </c>
      <c r="G162" s="8" t="s">
        <v>18</v>
      </c>
      <c r="H162" s="8">
        <v>2011</v>
      </c>
      <c r="I162" s="8" t="s">
        <v>3053</v>
      </c>
      <c r="J162" s="8" t="s">
        <v>1567</v>
      </c>
    </row>
    <row r="163" spans="1:10" x14ac:dyDescent="0.25">
      <c r="A163" s="8" t="s">
        <v>117</v>
      </c>
      <c r="B163" s="8" t="s">
        <v>3040</v>
      </c>
      <c r="C163" s="12">
        <v>42356</v>
      </c>
      <c r="D163" s="8" t="s">
        <v>23</v>
      </c>
      <c r="E163" s="8" t="s">
        <v>24</v>
      </c>
      <c r="F163" s="8" t="s">
        <v>17</v>
      </c>
      <c r="G163" s="8" t="s">
        <v>18</v>
      </c>
      <c r="H163" s="8">
        <v>2011</v>
      </c>
      <c r="I163" s="8" t="s">
        <v>3053</v>
      </c>
      <c r="J163" s="8" t="s">
        <v>1505</v>
      </c>
    </row>
    <row r="164" spans="1:10" x14ac:dyDescent="0.25">
      <c r="A164" s="8" t="s">
        <v>117</v>
      </c>
      <c r="B164" s="8" t="s">
        <v>3040</v>
      </c>
      <c r="C164" s="12">
        <v>42356</v>
      </c>
      <c r="D164" s="8" t="s">
        <v>23</v>
      </c>
      <c r="E164" s="8" t="s">
        <v>24</v>
      </c>
      <c r="F164" s="8" t="s">
        <v>17</v>
      </c>
      <c r="G164" s="8" t="s">
        <v>18</v>
      </c>
      <c r="H164" s="8">
        <v>2011</v>
      </c>
      <c r="I164" s="8" t="s">
        <v>3053</v>
      </c>
      <c r="J164" s="8" t="s">
        <v>1466</v>
      </c>
    </row>
    <row r="165" spans="1:10" x14ac:dyDescent="0.25">
      <c r="A165" s="8" t="s">
        <v>118</v>
      </c>
      <c r="B165" s="8" t="s">
        <v>3040</v>
      </c>
      <c r="C165" s="12">
        <v>43517</v>
      </c>
      <c r="D165" s="8" t="s">
        <v>38</v>
      </c>
      <c r="E165" s="8" t="s">
        <v>119</v>
      </c>
      <c r="F165" s="8" t="s">
        <v>120</v>
      </c>
      <c r="G165" s="8" t="s">
        <v>13</v>
      </c>
      <c r="H165" s="8">
        <v>2013</v>
      </c>
      <c r="I165" s="8" t="s">
        <v>2958</v>
      </c>
      <c r="J165" s="8" t="s">
        <v>1568</v>
      </c>
    </row>
    <row r="166" spans="1:10" x14ac:dyDescent="0.25">
      <c r="A166" s="8" t="s">
        <v>118</v>
      </c>
      <c r="B166" s="8" t="s">
        <v>3040</v>
      </c>
      <c r="C166" s="12">
        <v>43517</v>
      </c>
      <c r="D166" s="8" t="s">
        <v>38</v>
      </c>
      <c r="E166" s="8" t="s">
        <v>119</v>
      </c>
      <c r="F166" s="8" t="s">
        <v>120</v>
      </c>
      <c r="G166" s="8" t="s">
        <v>13</v>
      </c>
      <c r="H166" s="8">
        <v>2013</v>
      </c>
      <c r="I166" s="8" t="s">
        <v>2958</v>
      </c>
      <c r="J166" s="8" t="s">
        <v>1456</v>
      </c>
    </row>
    <row r="167" spans="1:10" x14ac:dyDescent="0.25">
      <c r="A167" s="8" t="s">
        <v>118</v>
      </c>
      <c r="B167" s="8" t="s">
        <v>3040</v>
      </c>
      <c r="C167" s="12">
        <v>43517</v>
      </c>
      <c r="D167" s="8" t="s">
        <v>38</v>
      </c>
      <c r="E167" s="8" t="s">
        <v>119</v>
      </c>
      <c r="F167" s="8" t="s">
        <v>120</v>
      </c>
      <c r="G167" s="8" t="s">
        <v>13</v>
      </c>
      <c r="H167" s="8">
        <v>2013</v>
      </c>
      <c r="I167" s="8" t="s">
        <v>2958</v>
      </c>
      <c r="J167" s="8" t="s">
        <v>1551</v>
      </c>
    </row>
    <row r="168" spans="1:10" x14ac:dyDescent="0.25">
      <c r="A168" s="8" t="s">
        <v>121</v>
      </c>
      <c r="B168" s="8" t="s">
        <v>3040</v>
      </c>
      <c r="C168" s="12">
        <v>43922</v>
      </c>
      <c r="D168" s="8" t="s">
        <v>30</v>
      </c>
      <c r="E168" s="8" t="s">
        <v>24</v>
      </c>
      <c r="F168" s="8" t="s">
        <v>17</v>
      </c>
      <c r="G168" s="8" t="s">
        <v>18</v>
      </c>
      <c r="H168" s="8">
        <v>2016</v>
      </c>
      <c r="I168" s="8" t="s">
        <v>3056</v>
      </c>
      <c r="J168" s="8" t="s">
        <v>1566</v>
      </c>
    </row>
    <row r="169" spans="1:10" x14ac:dyDescent="0.25">
      <c r="A169" s="8" t="s">
        <v>121</v>
      </c>
      <c r="B169" s="8" t="s">
        <v>3040</v>
      </c>
      <c r="C169" s="12">
        <v>43922</v>
      </c>
      <c r="D169" s="8" t="s">
        <v>30</v>
      </c>
      <c r="E169" s="8" t="s">
        <v>24</v>
      </c>
      <c r="F169" s="8" t="s">
        <v>17</v>
      </c>
      <c r="G169" s="8" t="s">
        <v>18</v>
      </c>
      <c r="H169" s="8">
        <v>2016</v>
      </c>
      <c r="I169" s="8" t="s">
        <v>3056</v>
      </c>
      <c r="J169" s="8" t="s">
        <v>1569</v>
      </c>
    </row>
    <row r="170" spans="1:10" x14ac:dyDescent="0.25">
      <c r="A170" s="8" t="s">
        <v>121</v>
      </c>
      <c r="B170" s="8" t="s">
        <v>3040</v>
      </c>
      <c r="C170" s="12">
        <v>43922</v>
      </c>
      <c r="D170" s="8" t="s">
        <v>30</v>
      </c>
      <c r="E170" s="8" t="s">
        <v>24</v>
      </c>
      <c r="F170" s="8" t="s">
        <v>17</v>
      </c>
      <c r="G170" s="8" t="s">
        <v>18</v>
      </c>
      <c r="H170" s="8">
        <v>2016</v>
      </c>
      <c r="I170" s="8" t="s">
        <v>3056</v>
      </c>
      <c r="J170" s="8" t="s">
        <v>1570</v>
      </c>
    </row>
    <row r="171" spans="1:10" x14ac:dyDescent="0.25">
      <c r="A171" s="8" t="s">
        <v>122</v>
      </c>
      <c r="B171" s="8" t="s">
        <v>3040</v>
      </c>
      <c r="C171" s="12">
        <v>42947</v>
      </c>
      <c r="D171" s="8" t="s">
        <v>30</v>
      </c>
      <c r="E171" s="8" t="s">
        <v>24</v>
      </c>
      <c r="F171" s="8" t="s">
        <v>17</v>
      </c>
      <c r="G171" s="8" t="s">
        <v>18</v>
      </c>
      <c r="H171" s="8">
        <v>2005</v>
      </c>
      <c r="I171" s="8" t="s">
        <v>3018</v>
      </c>
      <c r="J171" s="8" t="s">
        <v>1571</v>
      </c>
    </row>
    <row r="172" spans="1:10" x14ac:dyDescent="0.25">
      <c r="A172" s="8" t="s">
        <v>122</v>
      </c>
      <c r="B172" s="8" t="s">
        <v>3040</v>
      </c>
      <c r="C172" s="12">
        <v>42947</v>
      </c>
      <c r="D172" s="8" t="s">
        <v>30</v>
      </c>
      <c r="E172" s="8" t="s">
        <v>24</v>
      </c>
      <c r="F172" s="8" t="s">
        <v>17</v>
      </c>
      <c r="G172" s="8" t="s">
        <v>18</v>
      </c>
      <c r="H172" s="8">
        <v>2005</v>
      </c>
      <c r="I172" s="8" t="s">
        <v>3018</v>
      </c>
      <c r="J172" s="8" t="s">
        <v>1460</v>
      </c>
    </row>
    <row r="173" spans="1:10" x14ac:dyDescent="0.25">
      <c r="A173" s="8" t="s">
        <v>122</v>
      </c>
      <c r="B173" s="8" t="s">
        <v>3040</v>
      </c>
      <c r="C173" s="12">
        <v>42947</v>
      </c>
      <c r="D173" s="8" t="s">
        <v>30</v>
      </c>
      <c r="E173" s="8" t="s">
        <v>24</v>
      </c>
      <c r="F173" s="8" t="s">
        <v>17</v>
      </c>
      <c r="G173" s="8" t="s">
        <v>18</v>
      </c>
      <c r="H173" s="8">
        <v>2005</v>
      </c>
      <c r="I173" s="8" t="s">
        <v>3018</v>
      </c>
      <c r="J173" s="8" t="s">
        <v>1562</v>
      </c>
    </row>
    <row r="174" spans="1:10" x14ac:dyDescent="0.25">
      <c r="A174" s="8" t="s">
        <v>123</v>
      </c>
      <c r="B174" s="8" t="s">
        <v>3040</v>
      </c>
      <c r="C174" s="12">
        <v>43376</v>
      </c>
      <c r="D174" s="8" t="s">
        <v>30</v>
      </c>
      <c r="E174" s="8" t="s">
        <v>24</v>
      </c>
      <c r="F174" s="8" t="s">
        <v>17</v>
      </c>
      <c r="G174" s="8" t="s">
        <v>18</v>
      </c>
      <c r="H174" s="8">
        <v>2011</v>
      </c>
      <c r="I174" s="8" t="s">
        <v>3059</v>
      </c>
      <c r="J174" s="8" t="s">
        <v>1572</v>
      </c>
    </row>
    <row r="175" spans="1:10" x14ac:dyDescent="0.25">
      <c r="A175" s="8" t="s">
        <v>123</v>
      </c>
      <c r="B175" s="8" t="s">
        <v>3040</v>
      </c>
      <c r="C175" s="12">
        <v>43376</v>
      </c>
      <c r="D175" s="8" t="s">
        <v>30</v>
      </c>
      <c r="E175" s="8" t="s">
        <v>24</v>
      </c>
      <c r="F175" s="8" t="s">
        <v>17</v>
      </c>
      <c r="G175" s="8" t="s">
        <v>18</v>
      </c>
      <c r="H175" s="8">
        <v>2011</v>
      </c>
      <c r="I175" s="8" t="s">
        <v>3059</v>
      </c>
      <c r="J175" s="8" t="s">
        <v>1573</v>
      </c>
    </row>
    <row r="176" spans="1:10" x14ac:dyDescent="0.25">
      <c r="A176" s="8" t="s">
        <v>123</v>
      </c>
      <c r="B176" s="8" t="s">
        <v>3040</v>
      </c>
      <c r="C176" s="12">
        <v>43376</v>
      </c>
      <c r="D176" s="8" t="s">
        <v>30</v>
      </c>
      <c r="E176" s="8" t="s">
        <v>24</v>
      </c>
      <c r="F176" s="8" t="s">
        <v>17</v>
      </c>
      <c r="G176" s="8" t="s">
        <v>18</v>
      </c>
      <c r="H176" s="8">
        <v>2011</v>
      </c>
      <c r="I176" s="8" t="s">
        <v>3059</v>
      </c>
      <c r="J176" s="8" t="s">
        <v>1574</v>
      </c>
    </row>
    <row r="177" spans="1:10" x14ac:dyDescent="0.25">
      <c r="A177" s="8" t="s">
        <v>124</v>
      </c>
      <c r="B177" s="8" t="s">
        <v>3040</v>
      </c>
      <c r="C177" s="12">
        <v>44027</v>
      </c>
      <c r="D177" s="8" t="s">
        <v>15</v>
      </c>
      <c r="E177" s="8" t="s">
        <v>125</v>
      </c>
      <c r="F177" s="8" t="s">
        <v>17</v>
      </c>
      <c r="G177" s="8" t="s">
        <v>18</v>
      </c>
      <c r="H177" s="8">
        <v>2018</v>
      </c>
      <c r="I177" s="8" t="s">
        <v>2958</v>
      </c>
      <c r="J177" s="8" t="s">
        <v>1575</v>
      </c>
    </row>
    <row r="178" spans="1:10" x14ac:dyDescent="0.25">
      <c r="A178" s="8" t="s">
        <v>124</v>
      </c>
      <c r="B178" s="8" t="s">
        <v>3040</v>
      </c>
      <c r="C178" s="12">
        <v>44027</v>
      </c>
      <c r="D178" s="8" t="s">
        <v>15</v>
      </c>
      <c r="E178" s="8" t="s">
        <v>125</v>
      </c>
      <c r="F178" s="8" t="s">
        <v>17</v>
      </c>
      <c r="G178" s="8" t="s">
        <v>18</v>
      </c>
      <c r="H178" s="8">
        <v>2018</v>
      </c>
      <c r="I178" s="8" t="s">
        <v>2958</v>
      </c>
      <c r="J178" s="8" t="s">
        <v>1576</v>
      </c>
    </row>
    <row r="179" spans="1:10" x14ac:dyDescent="0.25">
      <c r="A179" s="8" t="s">
        <v>124</v>
      </c>
      <c r="B179" s="8" t="s">
        <v>3040</v>
      </c>
      <c r="C179" s="12">
        <v>44027</v>
      </c>
      <c r="D179" s="8" t="s">
        <v>15</v>
      </c>
      <c r="E179" s="8" t="s">
        <v>125</v>
      </c>
      <c r="F179" s="8" t="s">
        <v>17</v>
      </c>
      <c r="G179" s="8" t="s">
        <v>18</v>
      </c>
      <c r="H179" s="8">
        <v>2018</v>
      </c>
      <c r="I179" s="8" t="s">
        <v>2958</v>
      </c>
      <c r="J179" s="8" t="s">
        <v>1577</v>
      </c>
    </row>
    <row r="180" spans="1:10" x14ac:dyDescent="0.25">
      <c r="A180" s="8" t="s">
        <v>126</v>
      </c>
      <c r="B180" s="8" t="s">
        <v>3062</v>
      </c>
      <c r="C180" s="12">
        <v>44399</v>
      </c>
      <c r="D180" s="8" t="s">
        <v>23</v>
      </c>
      <c r="E180" s="8" t="s">
        <v>127</v>
      </c>
      <c r="F180" s="8" t="s">
        <v>128</v>
      </c>
      <c r="G180" s="8" t="s">
        <v>13</v>
      </c>
      <c r="H180" s="8">
        <v>2012</v>
      </c>
      <c r="I180" s="8" t="s">
        <v>3063</v>
      </c>
      <c r="J180" s="8" t="s">
        <v>1578</v>
      </c>
    </row>
    <row r="181" spans="1:10" x14ac:dyDescent="0.25">
      <c r="A181" s="8" t="s">
        <v>126</v>
      </c>
      <c r="B181" s="8" t="s">
        <v>3062</v>
      </c>
      <c r="C181" s="12">
        <v>44399</v>
      </c>
      <c r="D181" s="8" t="s">
        <v>23</v>
      </c>
      <c r="E181" s="8" t="s">
        <v>127</v>
      </c>
      <c r="F181" s="8" t="s">
        <v>128</v>
      </c>
      <c r="G181" s="8" t="s">
        <v>13</v>
      </c>
      <c r="H181" s="8">
        <v>2012</v>
      </c>
      <c r="I181" s="8" t="s">
        <v>3063</v>
      </c>
      <c r="J181" s="8" t="s">
        <v>1579</v>
      </c>
    </row>
    <row r="182" spans="1:10" x14ac:dyDescent="0.25">
      <c r="A182" s="8" t="s">
        <v>126</v>
      </c>
      <c r="B182" s="8" t="s">
        <v>3062</v>
      </c>
      <c r="C182" s="12">
        <v>44399</v>
      </c>
      <c r="D182" s="8" t="s">
        <v>23</v>
      </c>
      <c r="E182" s="8" t="s">
        <v>127</v>
      </c>
      <c r="F182" s="8" t="s">
        <v>128</v>
      </c>
      <c r="G182" s="8" t="s">
        <v>13</v>
      </c>
      <c r="H182" s="8">
        <v>2012</v>
      </c>
      <c r="I182" s="8" t="s">
        <v>3063</v>
      </c>
      <c r="J182" s="8" t="s">
        <v>1580</v>
      </c>
    </row>
    <row r="183" spans="1:10" x14ac:dyDescent="0.25">
      <c r="A183" s="8" t="s">
        <v>129</v>
      </c>
      <c r="B183" s="8" t="s">
        <v>3062</v>
      </c>
      <c r="C183" s="12">
        <v>43626</v>
      </c>
      <c r="D183" s="8" t="s">
        <v>107</v>
      </c>
      <c r="E183" s="8" t="s">
        <v>127</v>
      </c>
      <c r="F183" s="8" t="s">
        <v>128</v>
      </c>
      <c r="G183" s="8" t="s">
        <v>13</v>
      </c>
      <c r="H183" s="8">
        <v>2005</v>
      </c>
      <c r="I183" s="8" t="s">
        <v>2958</v>
      </c>
      <c r="J183" s="8" t="s">
        <v>1581</v>
      </c>
    </row>
    <row r="184" spans="1:10" x14ac:dyDescent="0.25">
      <c r="A184" s="8" t="s">
        <v>129</v>
      </c>
      <c r="B184" s="8" t="s">
        <v>3062</v>
      </c>
      <c r="C184" s="12">
        <v>43626</v>
      </c>
      <c r="D184" s="8" t="s">
        <v>107</v>
      </c>
      <c r="E184" s="8" t="s">
        <v>127</v>
      </c>
      <c r="F184" s="8" t="s">
        <v>128</v>
      </c>
      <c r="G184" s="8" t="s">
        <v>13</v>
      </c>
      <c r="H184" s="8">
        <v>2005</v>
      </c>
      <c r="I184" s="8" t="s">
        <v>2958</v>
      </c>
      <c r="J184" s="8" t="s">
        <v>1582</v>
      </c>
    </row>
    <row r="185" spans="1:10" x14ac:dyDescent="0.25">
      <c r="A185" s="8" t="s">
        <v>129</v>
      </c>
      <c r="B185" s="8" t="s">
        <v>3062</v>
      </c>
      <c r="C185" s="12">
        <v>43626</v>
      </c>
      <c r="D185" s="8" t="s">
        <v>107</v>
      </c>
      <c r="E185" s="8" t="s">
        <v>127</v>
      </c>
      <c r="F185" s="8" t="s">
        <v>128</v>
      </c>
      <c r="G185" s="8" t="s">
        <v>13</v>
      </c>
      <c r="H185" s="8">
        <v>2005</v>
      </c>
      <c r="I185" s="8" t="s">
        <v>2958</v>
      </c>
      <c r="J185" s="8" t="s">
        <v>1583</v>
      </c>
    </row>
    <row r="186" spans="1:10" x14ac:dyDescent="0.25">
      <c r="A186" s="8" t="s">
        <v>130</v>
      </c>
      <c r="B186" s="8" t="s">
        <v>3062</v>
      </c>
      <c r="C186" s="12">
        <v>43292</v>
      </c>
      <c r="D186" s="8" t="s">
        <v>10</v>
      </c>
      <c r="E186" s="8" t="s">
        <v>131</v>
      </c>
      <c r="F186" s="8" t="s">
        <v>17</v>
      </c>
      <c r="G186" s="8" t="s">
        <v>18</v>
      </c>
      <c r="H186" s="8">
        <v>2016</v>
      </c>
      <c r="I186" s="8" t="s">
        <v>3018</v>
      </c>
      <c r="J186" s="8" t="s">
        <v>1448</v>
      </c>
    </row>
    <row r="187" spans="1:10" x14ac:dyDescent="0.25">
      <c r="A187" s="8" t="s">
        <v>130</v>
      </c>
      <c r="B187" s="8" t="s">
        <v>3062</v>
      </c>
      <c r="C187" s="12">
        <v>43292</v>
      </c>
      <c r="D187" s="8" t="s">
        <v>10</v>
      </c>
      <c r="E187" s="8" t="s">
        <v>131</v>
      </c>
      <c r="F187" s="8" t="s">
        <v>17</v>
      </c>
      <c r="G187" s="8" t="s">
        <v>18</v>
      </c>
      <c r="H187" s="8">
        <v>2016</v>
      </c>
      <c r="I187" s="8" t="s">
        <v>3018</v>
      </c>
      <c r="J187" s="8" t="s">
        <v>1494</v>
      </c>
    </row>
    <row r="188" spans="1:10" x14ac:dyDescent="0.25">
      <c r="A188" s="8" t="s">
        <v>130</v>
      </c>
      <c r="B188" s="8" t="s">
        <v>3062</v>
      </c>
      <c r="C188" s="12">
        <v>43292</v>
      </c>
      <c r="D188" s="8" t="s">
        <v>10</v>
      </c>
      <c r="E188" s="8" t="s">
        <v>131</v>
      </c>
      <c r="F188" s="8" t="s">
        <v>17</v>
      </c>
      <c r="G188" s="8" t="s">
        <v>18</v>
      </c>
      <c r="H188" s="8">
        <v>2016</v>
      </c>
      <c r="I188" s="8" t="s">
        <v>3018</v>
      </c>
      <c r="J188" s="8" t="s">
        <v>1584</v>
      </c>
    </row>
    <row r="189" spans="1:10" x14ac:dyDescent="0.25">
      <c r="A189" s="8" t="s">
        <v>132</v>
      </c>
      <c r="B189" s="8" t="s">
        <v>3062</v>
      </c>
      <c r="C189" s="12">
        <v>43507</v>
      </c>
      <c r="D189" s="8" t="s">
        <v>93</v>
      </c>
      <c r="E189" s="8" t="s">
        <v>133</v>
      </c>
      <c r="F189" s="8" t="s">
        <v>17</v>
      </c>
      <c r="G189" s="8" t="s">
        <v>18</v>
      </c>
      <c r="H189" s="8">
        <v>2016</v>
      </c>
      <c r="I189" s="8" t="s">
        <v>2958</v>
      </c>
      <c r="J189" s="8" t="s">
        <v>560</v>
      </c>
    </row>
    <row r="190" spans="1:10" x14ac:dyDescent="0.25">
      <c r="A190" s="8" t="s">
        <v>132</v>
      </c>
      <c r="B190" s="8" t="s">
        <v>3062</v>
      </c>
      <c r="C190" s="12">
        <v>43507</v>
      </c>
      <c r="D190" s="8" t="s">
        <v>93</v>
      </c>
      <c r="E190" s="8" t="s">
        <v>133</v>
      </c>
      <c r="F190" s="8" t="s">
        <v>17</v>
      </c>
      <c r="G190" s="8" t="s">
        <v>18</v>
      </c>
      <c r="H190" s="8">
        <v>2016</v>
      </c>
      <c r="I190" s="8" t="s">
        <v>2958</v>
      </c>
      <c r="J190" s="8" t="s">
        <v>1499</v>
      </c>
    </row>
    <row r="191" spans="1:10" x14ac:dyDescent="0.25">
      <c r="A191" s="8" t="s">
        <v>132</v>
      </c>
      <c r="B191" s="8" t="s">
        <v>3062</v>
      </c>
      <c r="C191" s="12">
        <v>43507</v>
      </c>
      <c r="D191" s="8" t="s">
        <v>93</v>
      </c>
      <c r="E191" s="8" t="s">
        <v>133</v>
      </c>
      <c r="F191" s="8" t="s">
        <v>17</v>
      </c>
      <c r="G191" s="8" t="s">
        <v>18</v>
      </c>
      <c r="H191" s="8">
        <v>2016</v>
      </c>
      <c r="I191" s="8" t="s">
        <v>2958</v>
      </c>
      <c r="J191" s="8" t="s">
        <v>1502</v>
      </c>
    </row>
    <row r="192" spans="1:10" x14ac:dyDescent="0.25">
      <c r="A192" s="8" t="s">
        <v>134</v>
      </c>
      <c r="B192" s="8" t="s">
        <v>3062</v>
      </c>
      <c r="C192" s="12">
        <v>43851</v>
      </c>
      <c r="D192" s="8" t="s">
        <v>135</v>
      </c>
      <c r="E192" s="8" t="s">
        <v>110</v>
      </c>
      <c r="F192" s="8" t="s">
        <v>17</v>
      </c>
      <c r="G192" s="8" t="s">
        <v>18</v>
      </c>
      <c r="H192" s="8">
        <v>2015</v>
      </c>
      <c r="I192" s="8" t="s">
        <v>3018</v>
      </c>
      <c r="J192" s="8" t="s">
        <v>1585</v>
      </c>
    </row>
    <row r="193" spans="1:10" x14ac:dyDescent="0.25">
      <c r="A193" s="8" t="s">
        <v>134</v>
      </c>
      <c r="B193" s="8" t="s">
        <v>3062</v>
      </c>
      <c r="C193" s="12">
        <v>43851</v>
      </c>
      <c r="D193" s="8" t="s">
        <v>135</v>
      </c>
      <c r="E193" s="8" t="s">
        <v>110</v>
      </c>
      <c r="F193" s="8" t="s">
        <v>17</v>
      </c>
      <c r="G193" s="8" t="s">
        <v>18</v>
      </c>
      <c r="H193" s="8">
        <v>2015</v>
      </c>
      <c r="I193" s="8" t="s">
        <v>3018</v>
      </c>
      <c r="J193" s="8" t="s">
        <v>1505</v>
      </c>
    </row>
    <row r="194" spans="1:10" x14ac:dyDescent="0.25">
      <c r="A194" s="8" t="s">
        <v>134</v>
      </c>
      <c r="B194" s="8" t="s">
        <v>3062</v>
      </c>
      <c r="C194" s="12">
        <v>43851</v>
      </c>
      <c r="D194" s="8" t="s">
        <v>135</v>
      </c>
      <c r="E194" s="8" t="s">
        <v>110</v>
      </c>
      <c r="F194" s="8" t="s">
        <v>17</v>
      </c>
      <c r="G194" s="8" t="s">
        <v>18</v>
      </c>
      <c r="H194" s="8">
        <v>2015</v>
      </c>
      <c r="I194" s="8" t="s">
        <v>3018</v>
      </c>
      <c r="J194" s="8" t="s">
        <v>1586</v>
      </c>
    </row>
    <row r="195" spans="1:10" x14ac:dyDescent="0.25">
      <c r="A195" s="8" t="s">
        <v>136</v>
      </c>
      <c r="B195" s="8" t="s">
        <v>3062</v>
      </c>
      <c r="C195" s="12">
        <v>44105</v>
      </c>
      <c r="D195" s="8" t="s">
        <v>20</v>
      </c>
      <c r="E195" s="8" t="s">
        <v>137</v>
      </c>
      <c r="F195" s="8" t="s">
        <v>138</v>
      </c>
      <c r="G195" s="8" t="s">
        <v>18</v>
      </c>
      <c r="H195" s="8">
        <v>2016</v>
      </c>
      <c r="I195" s="8" t="s">
        <v>2958</v>
      </c>
      <c r="J195" s="8" t="s">
        <v>1526</v>
      </c>
    </row>
    <row r="196" spans="1:10" x14ac:dyDescent="0.25">
      <c r="A196" s="8" t="s">
        <v>136</v>
      </c>
      <c r="B196" s="8" t="s">
        <v>3062</v>
      </c>
      <c r="C196" s="12">
        <v>44105</v>
      </c>
      <c r="D196" s="8" t="s">
        <v>20</v>
      </c>
      <c r="E196" s="8" t="s">
        <v>137</v>
      </c>
      <c r="F196" s="8" t="s">
        <v>138</v>
      </c>
      <c r="G196" s="8" t="s">
        <v>18</v>
      </c>
      <c r="H196" s="8">
        <v>2016</v>
      </c>
      <c r="I196" s="8" t="s">
        <v>2958</v>
      </c>
      <c r="J196" s="8" t="s">
        <v>1587</v>
      </c>
    </row>
    <row r="197" spans="1:10" x14ac:dyDescent="0.25">
      <c r="A197" s="8" t="s">
        <v>136</v>
      </c>
      <c r="B197" s="8" t="s">
        <v>3062</v>
      </c>
      <c r="C197" s="12">
        <v>44105</v>
      </c>
      <c r="D197" s="8" t="s">
        <v>20</v>
      </c>
      <c r="E197" s="8" t="s">
        <v>137</v>
      </c>
      <c r="F197" s="8" t="s">
        <v>138</v>
      </c>
      <c r="G197" s="8" t="s">
        <v>18</v>
      </c>
      <c r="H197" s="8">
        <v>2016</v>
      </c>
      <c r="I197" s="8" t="s">
        <v>2958</v>
      </c>
      <c r="J197" s="8" t="s">
        <v>1588</v>
      </c>
    </row>
    <row r="198" spans="1:10" x14ac:dyDescent="0.25">
      <c r="A198" s="8" t="s">
        <v>139</v>
      </c>
      <c r="B198" s="8" t="s">
        <v>3062</v>
      </c>
      <c r="C198" s="12">
        <v>43475</v>
      </c>
      <c r="D198" s="8" t="s">
        <v>23</v>
      </c>
      <c r="E198" s="8" t="s">
        <v>140</v>
      </c>
      <c r="F198" s="8" t="s">
        <v>103</v>
      </c>
      <c r="G198" s="8" t="s">
        <v>28</v>
      </c>
      <c r="H198" s="8">
        <v>2013</v>
      </c>
      <c r="I198" s="8" t="s">
        <v>2958</v>
      </c>
      <c r="J198" s="8" t="s">
        <v>1589</v>
      </c>
    </row>
    <row r="199" spans="1:10" x14ac:dyDescent="0.25">
      <c r="A199" s="8" t="s">
        <v>139</v>
      </c>
      <c r="B199" s="8" t="s">
        <v>3062</v>
      </c>
      <c r="C199" s="12">
        <v>43475</v>
      </c>
      <c r="D199" s="8" t="s">
        <v>23</v>
      </c>
      <c r="E199" s="8" t="s">
        <v>140</v>
      </c>
      <c r="F199" s="8" t="s">
        <v>103</v>
      </c>
      <c r="G199" s="8" t="s">
        <v>28</v>
      </c>
      <c r="H199" s="8">
        <v>2013</v>
      </c>
      <c r="I199" s="8" t="s">
        <v>2958</v>
      </c>
      <c r="J199" s="8" t="s">
        <v>1590</v>
      </c>
    </row>
    <row r="200" spans="1:10" x14ac:dyDescent="0.25">
      <c r="A200" s="8" t="s">
        <v>139</v>
      </c>
      <c r="B200" s="8" t="s">
        <v>3062</v>
      </c>
      <c r="C200" s="12">
        <v>43475</v>
      </c>
      <c r="D200" s="8" t="s">
        <v>23</v>
      </c>
      <c r="E200" s="8" t="s">
        <v>140</v>
      </c>
      <c r="F200" s="8" t="s">
        <v>103</v>
      </c>
      <c r="G200" s="8" t="s">
        <v>28</v>
      </c>
      <c r="H200" s="8">
        <v>2013</v>
      </c>
      <c r="I200" s="8" t="s">
        <v>2958</v>
      </c>
      <c r="J200" s="8" t="s">
        <v>1591</v>
      </c>
    </row>
    <row r="201" spans="1:10" x14ac:dyDescent="0.25">
      <c r="A201" s="8" t="s">
        <v>141</v>
      </c>
      <c r="B201" s="8" t="s">
        <v>3062</v>
      </c>
      <c r="C201" s="12">
        <v>44152</v>
      </c>
      <c r="D201" s="8" t="s">
        <v>30</v>
      </c>
      <c r="E201" s="8" t="s">
        <v>110</v>
      </c>
      <c r="F201" s="8" t="s">
        <v>17</v>
      </c>
      <c r="G201" s="8" t="s">
        <v>18</v>
      </c>
      <c r="H201" s="8">
        <v>2012</v>
      </c>
      <c r="I201" s="8" t="s">
        <v>3071</v>
      </c>
      <c r="J201" s="8" t="s">
        <v>1592</v>
      </c>
    </row>
    <row r="202" spans="1:10" x14ac:dyDescent="0.25">
      <c r="A202" s="8" t="s">
        <v>141</v>
      </c>
      <c r="B202" s="8" t="s">
        <v>3062</v>
      </c>
      <c r="C202" s="12">
        <v>44152</v>
      </c>
      <c r="D202" s="8" t="s">
        <v>30</v>
      </c>
      <c r="E202" s="8" t="s">
        <v>110</v>
      </c>
      <c r="F202" s="8" t="s">
        <v>17</v>
      </c>
      <c r="G202" s="8" t="s">
        <v>18</v>
      </c>
      <c r="H202" s="8">
        <v>2012</v>
      </c>
      <c r="I202" s="8" t="s">
        <v>3071</v>
      </c>
      <c r="J202" s="8" t="s">
        <v>1586</v>
      </c>
    </row>
    <row r="203" spans="1:10" x14ac:dyDescent="0.25">
      <c r="A203" s="8" t="s">
        <v>141</v>
      </c>
      <c r="B203" s="8" t="s">
        <v>3062</v>
      </c>
      <c r="C203" s="12">
        <v>44152</v>
      </c>
      <c r="D203" s="8" t="s">
        <v>30</v>
      </c>
      <c r="E203" s="8" t="s">
        <v>110</v>
      </c>
      <c r="F203" s="8" t="s">
        <v>17</v>
      </c>
      <c r="G203" s="8" t="s">
        <v>18</v>
      </c>
      <c r="H203" s="8">
        <v>2012</v>
      </c>
      <c r="I203" s="8" t="s">
        <v>3071</v>
      </c>
      <c r="J203" s="8" t="s">
        <v>1593</v>
      </c>
    </row>
    <row r="204" spans="1:10" x14ac:dyDescent="0.25">
      <c r="A204" s="8" t="s">
        <v>142</v>
      </c>
      <c r="B204" s="8" t="s">
        <v>3062</v>
      </c>
      <c r="C204" s="12">
        <v>43063</v>
      </c>
      <c r="D204" s="8" t="s">
        <v>143</v>
      </c>
      <c r="E204" s="8" t="s">
        <v>24</v>
      </c>
      <c r="F204" s="8" t="s">
        <v>17</v>
      </c>
      <c r="G204" s="8" t="s">
        <v>18</v>
      </c>
      <c r="H204" s="8">
        <v>2015</v>
      </c>
      <c r="I204" s="8" t="s">
        <v>2998</v>
      </c>
      <c r="J204" s="8" t="s">
        <v>1594</v>
      </c>
    </row>
    <row r="205" spans="1:10" x14ac:dyDescent="0.25">
      <c r="A205" s="8" t="s">
        <v>142</v>
      </c>
      <c r="B205" s="8" t="s">
        <v>3062</v>
      </c>
      <c r="C205" s="12">
        <v>43063</v>
      </c>
      <c r="D205" s="8" t="s">
        <v>143</v>
      </c>
      <c r="E205" s="8" t="s">
        <v>24</v>
      </c>
      <c r="F205" s="8" t="s">
        <v>17</v>
      </c>
      <c r="G205" s="8" t="s">
        <v>18</v>
      </c>
      <c r="H205" s="8">
        <v>2015</v>
      </c>
      <c r="I205" s="8" t="s">
        <v>2998</v>
      </c>
      <c r="J205" s="8" t="s">
        <v>1595</v>
      </c>
    </row>
    <row r="206" spans="1:10" x14ac:dyDescent="0.25">
      <c r="A206" s="8" t="s">
        <v>142</v>
      </c>
      <c r="B206" s="8" t="s">
        <v>3062</v>
      </c>
      <c r="C206" s="12">
        <v>43063</v>
      </c>
      <c r="D206" s="8" t="s">
        <v>143</v>
      </c>
      <c r="E206" s="8" t="s">
        <v>24</v>
      </c>
      <c r="F206" s="8" t="s">
        <v>17</v>
      </c>
      <c r="G206" s="8" t="s">
        <v>18</v>
      </c>
      <c r="H206" s="8">
        <v>2015</v>
      </c>
      <c r="I206" s="8" t="s">
        <v>2998</v>
      </c>
      <c r="J206" s="8" t="s">
        <v>1596</v>
      </c>
    </row>
    <row r="207" spans="1:10" x14ac:dyDescent="0.25">
      <c r="A207" s="8" t="s">
        <v>142</v>
      </c>
      <c r="B207" s="8" t="s">
        <v>3062</v>
      </c>
      <c r="C207" s="12">
        <v>43063</v>
      </c>
      <c r="D207" s="8" t="s">
        <v>143</v>
      </c>
      <c r="E207" s="8" t="s">
        <v>24</v>
      </c>
      <c r="F207" s="8" t="s">
        <v>17</v>
      </c>
      <c r="G207" s="8" t="s">
        <v>18</v>
      </c>
      <c r="H207" s="8">
        <v>2015</v>
      </c>
      <c r="I207" s="8" t="s">
        <v>2998</v>
      </c>
      <c r="J207" s="8" t="s">
        <v>1597</v>
      </c>
    </row>
    <row r="208" spans="1:10" x14ac:dyDescent="0.25">
      <c r="A208" s="8" t="s">
        <v>144</v>
      </c>
      <c r="B208" s="8" t="s">
        <v>3062</v>
      </c>
      <c r="C208" s="12">
        <v>42094</v>
      </c>
      <c r="D208" s="8" t="s">
        <v>135</v>
      </c>
      <c r="E208" s="8" t="s">
        <v>145</v>
      </c>
      <c r="F208" s="8" t="s">
        <v>17</v>
      </c>
      <c r="G208" s="8" t="s">
        <v>18</v>
      </c>
      <c r="H208" s="8">
        <v>2007</v>
      </c>
      <c r="I208" s="8" t="s">
        <v>3074</v>
      </c>
      <c r="J208" s="8" t="s">
        <v>1468</v>
      </c>
    </row>
    <row r="209" spans="1:10" x14ac:dyDescent="0.25">
      <c r="A209" s="8" t="s">
        <v>144</v>
      </c>
      <c r="B209" s="8" t="s">
        <v>3062</v>
      </c>
      <c r="C209" s="12">
        <v>42094</v>
      </c>
      <c r="D209" s="8" t="s">
        <v>135</v>
      </c>
      <c r="E209" s="8" t="s">
        <v>145</v>
      </c>
      <c r="F209" s="8" t="s">
        <v>17</v>
      </c>
      <c r="G209" s="8" t="s">
        <v>18</v>
      </c>
      <c r="H209" s="8">
        <v>2007</v>
      </c>
      <c r="I209" s="8" t="s">
        <v>3074</v>
      </c>
      <c r="J209" s="8" t="s">
        <v>1598</v>
      </c>
    </row>
    <row r="210" spans="1:10" x14ac:dyDescent="0.25">
      <c r="A210" s="8" t="s">
        <v>144</v>
      </c>
      <c r="B210" s="8" t="s">
        <v>3062</v>
      </c>
      <c r="C210" s="12">
        <v>42094</v>
      </c>
      <c r="D210" s="8" t="s">
        <v>135</v>
      </c>
      <c r="E210" s="8" t="s">
        <v>145</v>
      </c>
      <c r="F210" s="8" t="s">
        <v>17</v>
      </c>
      <c r="G210" s="8" t="s">
        <v>18</v>
      </c>
      <c r="H210" s="8">
        <v>2007</v>
      </c>
      <c r="I210" s="8" t="s">
        <v>3074</v>
      </c>
      <c r="J210" s="8" t="s">
        <v>1599</v>
      </c>
    </row>
    <row r="211" spans="1:10" x14ac:dyDescent="0.25">
      <c r="A211" s="8" t="s">
        <v>146</v>
      </c>
      <c r="B211" s="8" t="s">
        <v>2953</v>
      </c>
      <c r="C211" s="12">
        <v>43564</v>
      </c>
      <c r="D211" s="8" t="s">
        <v>30</v>
      </c>
      <c r="E211" s="8" t="s">
        <v>147</v>
      </c>
      <c r="F211" s="8" t="s">
        <v>54</v>
      </c>
      <c r="G211" s="8" t="s">
        <v>13</v>
      </c>
      <c r="H211" s="8">
        <v>2007</v>
      </c>
      <c r="I211" s="8" t="s">
        <v>2958</v>
      </c>
      <c r="J211" s="8" t="s">
        <v>1600</v>
      </c>
    </row>
    <row r="212" spans="1:10" x14ac:dyDescent="0.25">
      <c r="A212" s="8" t="s">
        <v>146</v>
      </c>
      <c r="B212" s="8" t="s">
        <v>2953</v>
      </c>
      <c r="C212" s="12">
        <v>43564</v>
      </c>
      <c r="D212" s="8" t="s">
        <v>30</v>
      </c>
      <c r="E212" s="8" t="s">
        <v>147</v>
      </c>
      <c r="F212" s="8" t="s">
        <v>54</v>
      </c>
      <c r="G212" s="8" t="s">
        <v>13</v>
      </c>
      <c r="H212" s="8">
        <v>2007</v>
      </c>
      <c r="I212" s="8" t="s">
        <v>2958</v>
      </c>
      <c r="J212" s="8" t="s">
        <v>1500</v>
      </c>
    </row>
    <row r="213" spans="1:10" x14ac:dyDescent="0.25">
      <c r="A213" s="8" t="s">
        <v>146</v>
      </c>
      <c r="B213" s="8" t="s">
        <v>2953</v>
      </c>
      <c r="C213" s="12">
        <v>43564</v>
      </c>
      <c r="D213" s="8" t="s">
        <v>30</v>
      </c>
      <c r="E213" s="8" t="s">
        <v>147</v>
      </c>
      <c r="F213" s="8" t="s">
        <v>54</v>
      </c>
      <c r="G213" s="8" t="s">
        <v>13</v>
      </c>
      <c r="H213" s="8">
        <v>2007</v>
      </c>
      <c r="I213" s="8" t="s">
        <v>2958</v>
      </c>
      <c r="J213" s="8" t="s">
        <v>1601</v>
      </c>
    </row>
    <row r="214" spans="1:10" x14ac:dyDescent="0.25">
      <c r="A214" s="8" t="s">
        <v>148</v>
      </c>
      <c r="B214" s="8" t="s">
        <v>2953</v>
      </c>
      <c r="C214" s="12">
        <v>42027</v>
      </c>
      <c r="D214" s="8" t="s">
        <v>87</v>
      </c>
      <c r="E214" s="8" t="s">
        <v>21</v>
      </c>
      <c r="F214" s="8" t="s">
        <v>12</v>
      </c>
      <c r="G214" s="8" t="s">
        <v>13</v>
      </c>
      <c r="H214" s="8">
        <v>2006</v>
      </c>
      <c r="I214" s="8" t="s">
        <v>3077</v>
      </c>
      <c r="J214" s="8" t="s">
        <v>1602</v>
      </c>
    </row>
    <row r="215" spans="1:10" x14ac:dyDescent="0.25">
      <c r="A215" s="8" t="s">
        <v>148</v>
      </c>
      <c r="B215" s="8" t="s">
        <v>2953</v>
      </c>
      <c r="C215" s="12">
        <v>42027</v>
      </c>
      <c r="D215" s="8" t="s">
        <v>87</v>
      </c>
      <c r="E215" s="8" t="s">
        <v>21</v>
      </c>
      <c r="F215" s="8" t="s">
        <v>12</v>
      </c>
      <c r="G215" s="8" t="s">
        <v>13</v>
      </c>
      <c r="H215" s="8">
        <v>2006</v>
      </c>
      <c r="I215" s="8" t="s">
        <v>3077</v>
      </c>
      <c r="J215" s="8" t="s">
        <v>1460</v>
      </c>
    </row>
    <row r="216" spans="1:10" x14ac:dyDescent="0.25">
      <c r="A216" s="8" t="s">
        <v>149</v>
      </c>
      <c r="B216" s="8" t="s">
        <v>2953</v>
      </c>
      <c r="C216" s="12">
        <v>43417</v>
      </c>
      <c r="D216" s="8" t="s">
        <v>135</v>
      </c>
      <c r="E216" s="8" t="s">
        <v>150</v>
      </c>
      <c r="F216" s="8" t="s">
        <v>17</v>
      </c>
      <c r="G216" s="8" t="s">
        <v>18</v>
      </c>
      <c r="H216" s="8">
        <v>2012</v>
      </c>
      <c r="I216" s="8" t="s">
        <v>3018</v>
      </c>
      <c r="J216" s="8" t="s">
        <v>1504</v>
      </c>
    </row>
    <row r="217" spans="1:10" x14ac:dyDescent="0.25">
      <c r="A217" s="8" t="s">
        <v>149</v>
      </c>
      <c r="B217" s="8" t="s">
        <v>2953</v>
      </c>
      <c r="C217" s="12">
        <v>43417</v>
      </c>
      <c r="D217" s="8" t="s">
        <v>135</v>
      </c>
      <c r="E217" s="8" t="s">
        <v>150</v>
      </c>
      <c r="F217" s="8" t="s">
        <v>17</v>
      </c>
      <c r="G217" s="8" t="s">
        <v>18</v>
      </c>
      <c r="H217" s="8">
        <v>2012</v>
      </c>
      <c r="I217" s="8" t="s">
        <v>3018</v>
      </c>
      <c r="J217" s="8" t="s">
        <v>1603</v>
      </c>
    </row>
    <row r="218" spans="1:10" x14ac:dyDescent="0.25">
      <c r="A218" s="8" t="s">
        <v>149</v>
      </c>
      <c r="B218" s="8" t="s">
        <v>2953</v>
      </c>
      <c r="C218" s="12">
        <v>43417</v>
      </c>
      <c r="D218" s="8" t="s">
        <v>135</v>
      </c>
      <c r="E218" s="8" t="s">
        <v>150</v>
      </c>
      <c r="F218" s="8" t="s">
        <v>17</v>
      </c>
      <c r="G218" s="8" t="s">
        <v>18</v>
      </c>
      <c r="H218" s="8">
        <v>2012</v>
      </c>
      <c r="I218" s="8" t="s">
        <v>3018</v>
      </c>
      <c r="J218" s="8" t="s">
        <v>1586</v>
      </c>
    </row>
    <row r="219" spans="1:10" x14ac:dyDescent="0.25">
      <c r="A219" s="8" t="s">
        <v>151</v>
      </c>
      <c r="B219" s="8" t="s">
        <v>2953</v>
      </c>
      <c r="C219" s="12">
        <v>44115</v>
      </c>
      <c r="D219" s="8" t="s">
        <v>23</v>
      </c>
      <c r="E219" s="8" t="s">
        <v>2985</v>
      </c>
      <c r="F219" s="8" t="s">
        <v>54</v>
      </c>
      <c r="G219" s="8" t="s">
        <v>13</v>
      </c>
      <c r="H219" s="8">
        <v>2013</v>
      </c>
      <c r="I219" s="8" t="s">
        <v>3080</v>
      </c>
      <c r="J219" s="8" t="s">
        <v>1604</v>
      </c>
    </row>
    <row r="220" spans="1:10" x14ac:dyDescent="0.25">
      <c r="A220" s="8" t="s">
        <v>151</v>
      </c>
      <c r="B220" s="8" t="s">
        <v>2953</v>
      </c>
      <c r="C220" s="12">
        <v>44115</v>
      </c>
      <c r="D220" s="8" t="s">
        <v>23</v>
      </c>
      <c r="E220" s="8" t="s">
        <v>2985</v>
      </c>
      <c r="F220" s="8" t="s">
        <v>54</v>
      </c>
      <c r="G220" s="8" t="s">
        <v>13</v>
      </c>
      <c r="H220" s="8">
        <v>2013</v>
      </c>
      <c r="I220" s="8" t="s">
        <v>3080</v>
      </c>
      <c r="J220" s="8" t="s">
        <v>1605</v>
      </c>
    </row>
    <row r="221" spans="1:10" x14ac:dyDescent="0.25">
      <c r="A221" s="8" t="s">
        <v>151</v>
      </c>
      <c r="B221" s="8" t="s">
        <v>2953</v>
      </c>
      <c r="C221" s="12">
        <v>44115</v>
      </c>
      <c r="D221" s="8" t="s">
        <v>23</v>
      </c>
      <c r="E221" s="8" t="s">
        <v>2985</v>
      </c>
      <c r="F221" s="8" t="s">
        <v>54</v>
      </c>
      <c r="G221" s="8" t="s">
        <v>13</v>
      </c>
      <c r="H221" s="8">
        <v>2013</v>
      </c>
      <c r="I221" s="8" t="s">
        <v>3080</v>
      </c>
      <c r="J221" s="8" t="s">
        <v>1606</v>
      </c>
    </row>
    <row r="222" spans="1:10" x14ac:dyDescent="0.25">
      <c r="A222" s="8" t="s">
        <v>152</v>
      </c>
      <c r="B222" s="8" t="s">
        <v>2953</v>
      </c>
      <c r="C222" s="12">
        <v>44285</v>
      </c>
      <c r="D222" s="8" t="s">
        <v>23</v>
      </c>
      <c r="E222" s="8" t="s">
        <v>153</v>
      </c>
      <c r="F222" s="8" t="s">
        <v>154</v>
      </c>
      <c r="G222" s="8" t="s">
        <v>18</v>
      </c>
      <c r="H222" s="8">
        <v>2018</v>
      </c>
      <c r="I222" s="8" t="s">
        <v>3082</v>
      </c>
      <c r="J222" s="8" t="s">
        <v>1607</v>
      </c>
    </row>
    <row r="223" spans="1:10" x14ac:dyDescent="0.25">
      <c r="A223" s="8" t="s">
        <v>152</v>
      </c>
      <c r="B223" s="8" t="s">
        <v>2953</v>
      </c>
      <c r="C223" s="12">
        <v>44285</v>
      </c>
      <c r="D223" s="8" t="s">
        <v>23</v>
      </c>
      <c r="E223" s="8" t="s">
        <v>153</v>
      </c>
      <c r="F223" s="8" t="s">
        <v>154</v>
      </c>
      <c r="G223" s="8" t="s">
        <v>18</v>
      </c>
      <c r="H223" s="8">
        <v>2018</v>
      </c>
      <c r="I223" s="8" t="s">
        <v>3082</v>
      </c>
      <c r="J223" s="8" t="s">
        <v>1511</v>
      </c>
    </row>
    <row r="224" spans="1:10" x14ac:dyDescent="0.25">
      <c r="A224" s="8" t="s">
        <v>152</v>
      </c>
      <c r="B224" s="8" t="s">
        <v>2953</v>
      </c>
      <c r="C224" s="12">
        <v>44285</v>
      </c>
      <c r="D224" s="8" t="s">
        <v>23</v>
      </c>
      <c r="E224" s="8" t="s">
        <v>153</v>
      </c>
      <c r="F224" s="8" t="s">
        <v>154</v>
      </c>
      <c r="G224" s="8" t="s">
        <v>18</v>
      </c>
      <c r="H224" s="8">
        <v>2018</v>
      </c>
      <c r="I224" s="8" t="s">
        <v>3082</v>
      </c>
      <c r="J224" s="8" t="s">
        <v>1478</v>
      </c>
    </row>
    <row r="225" spans="1:10" x14ac:dyDescent="0.25">
      <c r="A225" s="8" t="s">
        <v>155</v>
      </c>
      <c r="B225" s="8" t="s">
        <v>2953</v>
      </c>
      <c r="C225" s="12">
        <v>44203</v>
      </c>
      <c r="D225" s="8" t="s">
        <v>135</v>
      </c>
      <c r="E225" s="8" t="s">
        <v>156</v>
      </c>
      <c r="F225" s="8" t="s">
        <v>17</v>
      </c>
      <c r="G225" s="8" t="s">
        <v>18</v>
      </c>
      <c r="H225" s="8">
        <v>2015</v>
      </c>
      <c r="I225" s="8" t="s">
        <v>2958</v>
      </c>
      <c r="J225" s="8" t="s">
        <v>1608</v>
      </c>
    </row>
    <row r="226" spans="1:10" x14ac:dyDescent="0.25">
      <c r="A226" s="8" t="s">
        <v>155</v>
      </c>
      <c r="B226" s="8" t="s">
        <v>2953</v>
      </c>
      <c r="C226" s="12">
        <v>44203</v>
      </c>
      <c r="D226" s="8" t="s">
        <v>135</v>
      </c>
      <c r="E226" s="8" t="s">
        <v>156</v>
      </c>
      <c r="F226" s="8" t="s">
        <v>17</v>
      </c>
      <c r="G226" s="8" t="s">
        <v>18</v>
      </c>
      <c r="H226" s="8">
        <v>2015</v>
      </c>
      <c r="I226" s="8" t="s">
        <v>2958</v>
      </c>
      <c r="J226" s="8" t="s">
        <v>1609</v>
      </c>
    </row>
    <row r="227" spans="1:10" x14ac:dyDescent="0.25">
      <c r="A227" s="8" t="s">
        <v>155</v>
      </c>
      <c r="B227" s="8" t="s">
        <v>2953</v>
      </c>
      <c r="C227" s="12">
        <v>44203</v>
      </c>
      <c r="D227" s="8" t="s">
        <v>135</v>
      </c>
      <c r="E227" s="8" t="s">
        <v>156</v>
      </c>
      <c r="F227" s="8" t="s">
        <v>17</v>
      </c>
      <c r="G227" s="8" t="s">
        <v>18</v>
      </c>
      <c r="H227" s="8">
        <v>2015</v>
      </c>
      <c r="I227" s="8" t="s">
        <v>2958</v>
      </c>
      <c r="J227" s="8" t="s">
        <v>1562</v>
      </c>
    </row>
    <row r="228" spans="1:10" x14ac:dyDescent="0.25">
      <c r="A228" s="8" t="s">
        <v>157</v>
      </c>
      <c r="B228" s="8" t="s">
        <v>2953</v>
      </c>
      <c r="C228" s="12">
        <v>44110</v>
      </c>
      <c r="D228" s="8" t="s">
        <v>23</v>
      </c>
      <c r="E228" s="8" t="s">
        <v>158</v>
      </c>
      <c r="F228" s="8" t="s">
        <v>17</v>
      </c>
      <c r="G228" s="8" t="s">
        <v>18</v>
      </c>
      <c r="H228" s="8">
        <v>2010</v>
      </c>
      <c r="I228" s="8" t="s">
        <v>3085</v>
      </c>
      <c r="J228" s="8" t="s">
        <v>1610</v>
      </c>
    </row>
    <row r="229" spans="1:10" x14ac:dyDescent="0.25">
      <c r="A229" s="8" t="s">
        <v>157</v>
      </c>
      <c r="B229" s="8" t="s">
        <v>2953</v>
      </c>
      <c r="C229" s="12">
        <v>44110</v>
      </c>
      <c r="D229" s="8" t="s">
        <v>23</v>
      </c>
      <c r="E229" s="8" t="s">
        <v>158</v>
      </c>
      <c r="F229" s="8" t="s">
        <v>17</v>
      </c>
      <c r="G229" s="8" t="s">
        <v>18</v>
      </c>
      <c r="H229" s="8">
        <v>2010</v>
      </c>
      <c r="I229" s="8" t="s">
        <v>3085</v>
      </c>
      <c r="J229" s="8" t="s">
        <v>1611</v>
      </c>
    </row>
    <row r="230" spans="1:10" x14ac:dyDescent="0.25">
      <c r="A230" s="8" t="s">
        <v>157</v>
      </c>
      <c r="B230" s="8" t="s">
        <v>2953</v>
      </c>
      <c r="C230" s="12">
        <v>44110</v>
      </c>
      <c r="D230" s="8" t="s">
        <v>23</v>
      </c>
      <c r="E230" s="8" t="s">
        <v>158</v>
      </c>
      <c r="F230" s="8" t="s">
        <v>17</v>
      </c>
      <c r="G230" s="8" t="s">
        <v>18</v>
      </c>
      <c r="H230" s="8">
        <v>2010</v>
      </c>
      <c r="I230" s="8" t="s">
        <v>3085</v>
      </c>
      <c r="J230" s="8" t="s">
        <v>1612</v>
      </c>
    </row>
    <row r="231" spans="1:10" x14ac:dyDescent="0.25">
      <c r="A231" s="8" t="s">
        <v>159</v>
      </c>
      <c r="B231" s="8" t="s">
        <v>2953</v>
      </c>
      <c r="C231" s="12">
        <v>44145</v>
      </c>
      <c r="D231" s="8" t="s">
        <v>30</v>
      </c>
      <c r="E231" s="8" t="s">
        <v>35</v>
      </c>
      <c r="F231" s="8" t="s">
        <v>36</v>
      </c>
      <c r="G231" s="8" t="s">
        <v>28</v>
      </c>
      <c r="H231" s="8">
        <v>2019</v>
      </c>
      <c r="I231" s="8" t="s">
        <v>3018</v>
      </c>
      <c r="J231" s="8" t="s">
        <v>1490</v>
      </c>
    </row>
    <row r="232" spans="1:10" x14ac:dyDescent="0.25">
      <c r="A232" s="8" t="s">
        <v>159</v>
      </c>
      <c r="B232" s="8" t="s">
        <v>2953</v>
      </c>
      <c r="C232" s="12">
        <v>44145</v>
      </c>
      <c r="D232" s="8" t="s">
        <v>30</v>
      </c>
      <c r="E232" s="8" t="s">
        <v>35</v>
      </c>
      <c r="F232" s="8" t="s">
        <v>36</v>
      </c>
      <c r="G232" s="8" t="s">
        <v>28</v>
      </c>
      <c r="H232" s="8">
        <v>2019</v>
      </c>
      <c r="I232" s="8" t="s">
        <v>3018</v>
      </c>
      <c r="J232" s="8" t="s">
        <v>1613</v>
      </c>
    </row>
    <row r="233" spans="1:10" x14ac:dyDescent="0.25">
      <c r="A233" s="8" t="s">
        <v>159</v>
      </c>
      <c r="B233" s="8" t="s">
        <v>2953</v>
      </c>
      <c r="C233" s="12">
        <v>44145</v>
      </c>
      <c r="D233" s="8" t="s">
        <v>30</v>
      </c>
      <c r="E233" s="8" t="s">
        <v>35</v>
      </c>
      <c r="F233" s="8" t="s">
        <v>36</v>
      </c>
      <c r="G233" s="8" t="s">
        <v>28</v>
      </c>
      <c r="H233" s="8">
        <v>2019</v>
      </c>
      <c r="I233" s="8" t="s">
        <v>3018</v>
      </c>
      <c r="J233" s="8" t="s">
        <v>1515</v>
      </c>
    </row>
    <row r="234" spans="1:10" x14ac:dyDescent="0.25">
      <c r="A234" s="8" t="s">
        <v>160</v>
      </c>
      <c r="B234" s="8" t="s">
        <v>2953</v>
      </c>
      <c r="C234" s="12">
        <v>44328</v>
      </c>
      <c r="D234" s="8" t="s">
        <v>70</v>
      </c>
      <c r="E234" s="8" t="s">
        <v>161</v>
      </c>
      <c r="F234" s="8" t="s">
        <v>17</v>
      </c>
      <c r="G234" s="8" t="s">
        <v>18</v>
      </c>
      <c r="H234" s="8">
        <v>1996</v>
      </c>
      <c r="I234" s="8" t="s">
        <v>3018</v>
      </c>
      <c r="J234" s="8" t="s">
        <v>1614</v>
      </c>
    </row>
    <row r="235" spans="1:10" x14ac:dyDescent="0.25">
      <c r="A235" s="8" t="s">
        <v>160</v>
      </c>
      <c r="B235" s="8" t="s">
        <v>2953</v>
      </c>
      <c r="C235" s="12">
        <v>44328</v>
      </c>
      <c r="D235" s="8" t="s">
        <v>70</v>
      </c>
      <c r="E235" s="8" t="s">
        <v>161</v>
      </c>
      <c r="F235" s="8" t="s">
        <v>17</v>
      </c>
      <c r="G235" s="8" t="s">
        <v>18</v>
      </c>
      <c r="H235" s="8">
        <v>1996</v>
      </c>
      <c r="I235" s="8" t="s">
        <v>3018</v>
      </c>
      <c r="J235" s="8" t="s">
        <v>1615</v>
      </c>
    </row>
    <row r="236" spans="1:10" x14ac:dyDescent="0.25">
      <c r="A236" s="8" t="s">
        <v>160</v>
      </c>
      <c r="B236" s="8" t="s">
        <v>2953</v>
      </c>
      <c r="C236" s="12">
        <v>44328</v>
      </c>
      <c r="D236" s="8" t="s">
        <v>70</v>
      </c>
      <c r="E236" s="8" t="s">
        <v>161</v>
      </c>
      <c r="F236" s="8" t="s">
        <v>17</v>
      </c>
      <c r="G236" s="8" t="s">
        <v>18</v>
      </c>
      <c r="H236" s="8">
        <v>1996</v>
      </c>
      <c r="I236" s="8" t="s">
        <v>3018</v>
      </c>
      <c r="J236" s="8" t="s">
        <v>1616</v>
      </c>
    </row>
    <row r="237" spans="1:10" x14ac:dyDescent="0.25">
      <c r="A237" s="8" t="s">
        <v>162</v>
      </c>
      <c r="B237" s="8" t="s">
        <v>2953</v>
      </c>
      <c r="C237" s="12">
        <v>44284</v>
      </c>
      <c r="D237" s="8" t="s">
        <v>23</v>
      </c>
      <c r="E237" s="8" t="s">
        <v>73</v>
      </c>
      <c r="F237" s="8" t="s">
        <v>17</v>
      </c>
      <c r="G237" s="8" t="s">
        <v>18</v>
      </c>
      <c r="H237" s="8">
        <v>2019</v>
      </c>
      <c r="I237" s="8" t="s">
        <v>3089</v>
      </c>
      <c r="J237" s="8" t="s">
        <v>1617</v>
      </c>
    </row>
    <row r="238" spans="1:10" x14ac:dyDescent="0.25">
      <c r="A238" s="8" t="s">
        <v>162</v>
      </c>
      <c r="B238" s="8" t="s">
        <v>2953</v>
      </c>
      <c r="C238" s="12">
        <v>44284</v>
      </c>
      <c r="D238" s="8" t="s">
        <v>23</v>
      </c>
      <c r="E238" s="8" t="s">
        <v>73</v>
      </c>
      <c r="F238" s="8" t="s">
        <v>17</v>
      </c>
      <c r="G238" s="8" t="s">
        <v>18</v>
      </c>
      <c r="H238" s="8">
        <v>2019</v>
      </c>
      <c r="I238" s="8" t="s">
        <v>3089</v>
      </c>
      <c r="J238" s="8" t="s">
        <v>1618</v>
      </c>
    </row>
    <row r="239" spans="1:10" x14ac:dyDescent="0.25">
      <c r="A239" s="8" t="s">
        <v>162</v>
      </c>
      <c r="B239" s="8" t="s">
        <v>2953</v>
      </c>
      <c r="C239" s="12">
        <v>44284</v>
      </c>
      <c r="D239" s="8" t="s">
        <v>23</v>
      </c>
      <c r="E239" s="8" t="s">
        <v>73</v>
      </c>
      <c r="F239" s="8" t="s">
        <v>17</v>
      </c>
      <c r="G239" s="8" t="s">
        <v>18</v>
      </c>
      <c r="H239" s="8">
        <v>2019</v>
      </c>
      <c r="I239" s="8" t="s">
        <v>3089</v>
      </c>
      <c r="J239" s="8" t="s">
        <v>1562</v>
      </c>
    </row>
    <row r="240" spans="1:10" x14ac:dyDescent="0.25">
      <c r="A240" s="8" t="s">
        <v>163</v>
      </c>
      <c r="B240" s="8" t="s">
        <v>2953</v>
      </c>
      <c r="C240" s="12">
        <v>43180</v>
      </c>
      <c r="D240" s="8" t="s">
        <v>70</v>
      </c>
      <c r="E240" s="8" t="s">
        <v>164</v>
      </c>
      <c r="F240" s="8" t="s">
        <v>17</v>
      </c>
      <c r="G240" s="8" t="s">
        <v>18</v>
      </c>
      <c r="H240" s="8">
        <v>2015</v>
      </c>
      <c r="I240" s="8" t="s">
        <v>3091</v>
      </c>
      <c r="J240" s="8" t="s">
        <v>1507</v>
      </c>
    </row>
    <row r="241" spans="1:10" x14ac:dyDescent="0.25">
      <c r="A241" s="8" t="s">
        <v>163</v>
      </c>
      <c r="B241" s="8" t="s">
        <v>2953</v>
      </c>
      <c r="C241" s="12">
        <v>43180</v>
      </c>
      <c r="D241" s="8" t="s">
        <v>70</v>
      </c>
      <c r="E241" s="8" t="s">
        <v>164</v>
      </c>
      <c r="F241" s="8" t="s">
        <v>17</v>
      </c>
      <c r="G241" s="8" t="s">
        <v>18</v>
      </c>
      <c r="H241" s="8">
        <v>2015</v>
      </c>
      <c r="I241" s="8" t="s">
        <v>3091</v>
      </c>
      <c r="J241" s="8" t="s">
        <v>1619</v>
      </c>
    </row>
    <row r="242" spans="1:10" x14ac:dyDescent="0.25">
      <c r="A242" s="8" t="s">
        <v>163</v>
      </c>
      <c r="B242" s="8" t="s">
        <v>2953</v>
      </c>
      <c r="C242" s="12">
        <v>43180</v>
      </c>
      <c r="D242" s="8" t="s">
        <v>70</v>
      </c>
      <c r="E242" s="8" t="s">
        <v>164</v>
      </c>
      <c r="F242" s="8" t="s">
        <v>17</v>
      </c>
      <c r="G242" s="8" t="s">
        <v>18</v>
      </c>
      <c r="H242" s="8">
        <v>2015</v>
      </c>
      <c r="I242" s="8" t="s">
        <v>3091</v>
      </c>
      <c r="J242" s="8" t="s">
        <v>1620</v>
      </c>
    </row>
    <row r="243" spans="1:10" x14ac:dyDescent="0.25">
      <c r="A243" s="8" t="s">
        <v>165</v>
      </c>
      <c r="B243" s="8" t="s">
        <v>2953</v>
      </c>
      <c r="C243" s="12">
        <v>44404</v>
      </c>
      <c r="D243" s="8" t="s">
        <v>23</v>
      </c>
      <c r="E243" s="8" t="s">
        <v>73</v>
      </c>
      <c r="F243" s="8" t="s">
        <v>17</v>
      </c>
      <c r="G243" s="8" t="s">
        <v>18</v>
      </c>
      <c r="H243" s="8">
        <v>2018</v>
      </c>
      <c r="I243" s="8" t="s">
        <v>3018</v>
      </c>
      <c r="J243" s="8" t="s">
        <v>1621</v>
      </c>
    </row>
    <row r="244" spans="1:10" x14ac:dyDescent="0.25">
      <c r="A244" s="8" t="s">
        <v>165</v>
      </c>
      <c r="B244" s="8" t="s">
        <v>2953</v>
      </c>
      <c r="C244" s="12">
        <v>44404</v>
      </c>
      <c r="D244" s="8" t="s">
        <v>23</v>
      </c>
      <c r="E244" s="8" t="s">
        <v>73</v>
      </c>
      <c r="F244" s="8" t="s">
        <v>17</v>
      </c>
      <c r="G244" s="8" t="s">
        <v>18</v>
      </c>
      <c r="H244" s="8">
        <v>2018</v>
      </c>
      <c r="I244" s="8" t="s">
        <v>3018</v>
      </c>
      <c r="J244" s="8" t="s">
        <v>1562</v>
      </c>
    </row>
    <row r="245" spans="1:10" x14ac:dyDescent="0.25">
      <c r="A245" s="8" t="s">
        <v>165</v>
      </c>
      <c r="B245" s="8" t="s">
        <v>2953</v>
      </c>
      <c r="C245" s="12">
        <v>44404</v>
      </c>
      <c r="D245" s="8" t="s">
        <v>23</v>
      </c>
      <c r="E245" s="8" t="s">
        <v>73</v>
      </c>
      <c r="F245" s="8" t="s">
        <v>17</v>
      </c>
      <c r="G245" s="8" t="s">
        <v>18</v>
      </c>
      <c r="H245" s="8">
        <v>2018</v>
      </c>
      <c r="I245" s="8" t="s">
        <v>3018</v>
      </c>
      <c r="J245" s="8" t="s">
        <v>1622</v>
      </c>
    </row>
    <row r="246" spans="1:10" x14ac:dyDescent="0.25">
      <c r="A246" s="8" t="s">
        <v>166</v>
      </c>
      <c r="B246" s="8" t="s">
        <v>2953</v>
      </c>
      <c r="C246" s="12">
        <v>43220</v>
      </c>
      <c r="D246" s="8" t="s">
        <v>38</v>
      </c>
      <c r="E246" s="8" t="s">
        <v>24</v>
      </c>
      <c r="F246" s="8" t="s">
        <v>17</v>
      </c>
      <c r="G246" s="8" t="s">
        <v>18</v>
      </c>
      <c r="H246" s="8">
        <v>2013</v>
      </c>
      <c r="I246" s="8" t="s">
        <v>2958</v>
      </c>
      <c r="J246" s="8" t="s">
        <v>1623</v>
      </c>
    </row>
    <row r="247" spans="1:10" x14ac:dyDescent="0.25">
      <c r="A247" s="8" t="s">
        <v>166</v>
      </c>
      <c r="B247" s="8" t="s">
        <v>2953</v>
      </c>
      <c r="C247" s="12">
        <v>43220</v>
      </c>
      <c r="D247" s="8" t="s">
        <v>38</v>
      </c>
      <c r="E247" s="8" t="s">
        <v>24</v>
      </c>
      <c r="F247" s="8" t="s">
        <v>17</v>
      </c>
      <c r="G247" s="8" t="s">
        <v>18</v>
      </c>
      <c r="H247" s="8">
        <v>2013</v>
      </c>
      <c r="I247" s="8" t="s">
        <v>2958</v>
      </c>
      <c r="J247" s="8" t="s">
        <v>1624</v>
      </c>
    </row>
    <row r="248" spans="1:10" x14ac:dyDescent="0.25">
      <c r="A248" s="8" t="s">
        <v>166</v>
      </c>
      <c r="B248" s="8" t="s">
        <v>2953</v>
      </c>
      <c r="C248" s="12">
        <v>43220</v>
      </c>
      <c r="D248" s="8" t="s">
        <v>38</v>
      </c>
      <c r="E248" s="8" t="s">
        <v>24</v>
      </c>
      <c r="F248" s="8" t="s">
        <v>17</v>
      </c>
      <c r="G248" s="8" t="s">
        <v>18</v>
      </c>
      <c r="H248" s="8">
        <v>2013</v>
      </c>
      <c r="I248" s="8" t="s">
        <v>2958</v>
      </c>
      <c r="J248" s="8" t="s">
        <v>1625</v>
      </c>
    </row>
    <row r="249" spans="1:10" x14ac:dyDescent="0.25">
      <c r="A249" s="8" t="s">
        <v>167</v>
      </c>
      <c r="B249" s="8" t="s">
        <v>2956</v>
      </c>
      <c r="C249" s="12">
        <v>44013</v>
      </c>
      <c r="D249" s="8" t="s">
        <v>23</v>
      </c>
      <c r="E249" s="8" t="s">
        <v>147</v>
      </c>
      <c r="F249" s="8" t="s">
        <v>54</v>
      </c>
      <c r="G249" s="8" t="s">
        <v>13</v>
      </c>
      <c r="H249" s="8">
        <v>1998</v>
      </c>
      <c r="I249" s="8" t="s">
        <v>3095</v>
      </c>
      <c r="J249" s="8" t="s">
        <v>1626</v>
      </c>
    </row>
    <row r="250" spans="1:10" x14ac:dyDescent="0.25">
      <c r="A250" s="8" t="s">
        <v>167</v>
      </c>
      <c r="B250" s="8" t="s">
        <v>2956</v>
      </c>
      <c r="C250" s="12">
        <v>44013</v>
      </c>
      <c r="D250" s="8" t="s">
        <v>23</v>
      </c>
      <c r="E250" s="8" t="s">
        <v>147</v>
      </c>
      <c r="F250" s="8" t="s">
        <v>54</v>
      </c>
      <c r="G250" s="8" t="s">
        <v>13</v>
      </c>
      <c r="H250" s="8">
        <v>1998</v>
      </c>
      <c r="I250" s="8" t="s">
        <v>3095</v>
      </c>
      <c r="J250" s="8" t="s">
        <v>1587</v>
      </c>
    </row>
    <row r="251" spans="1:10" x14ac:dyDescent="0.25">
      <c r="A251" s="8" t="s">
        <v>167</v>
      </c>
      <c r="B251" s="8" t="s">
        <v>2956</v>
      </c>
      <c r="C251" s="12">
        <v>44013</v>
      </c>
      <c r="D251" s="8" t="s">
        <v>23</v>
      </c>
      <c r="E251" s="8" t="s">
        <v>147</v>
      </c>
      <c r="F251" s="8" t="s">
        <v>54</v>
      </c>
      <c r="G251" s="8" t="s">
        <v>13</v>
      </c>
      <c r="H251" s="8">
        <v>1998</v>
      </c>
      <c r="I251" s="8" t="s">
        <v>3095</v>
      </c>
      <c r="J251" s="8" t="s">
        <v>1627</v>
      </c>
    </row>
    <row r="252" spans="1:10" x14ac:dyDescent="0.25">
      <c r="A252" s="8" t="s">
        <v>168</v>
      </c>
      <c r="B252" s="8" t="s">
        <v>2956</v>
      </c>
      <c r="C252" s="12">
        <v>42543</v>
      </c>
      <c r="D252" s="8" t="s">
        <v>143</v>
      </c>
      <c r="E252" s="8" t="s">
        <v>11</v>
      </c>
      <c r="F252" s="8" t="s">
        <v>12</v>
      </c>
      <c r="G252" s="8" t="s">
        <v>13</v>
      </c>
      <c r="H252" s="8">
        <v>2014</v>
      </c>
      <c r="I252" s="8" t="s">
        <v>3018</v>
      </c>
      <c r="J252" s="8" t="s">
        <v>41</v>
      </c>
    </row>
    <row r="253" spans="1:10" x14ac:dyDescent="0.25">
      <c r="A253" s="8" t="s">
        <v>168</v>
      </c>
      <c r="B253" s="8" t="s">
        <v>2956</v>
      </c>
      <c r="C253" s="12">
        <v>42543</v>
      </c>
      <c r="D253" s="8" t="s">
        <v>143</v>
      </c>
      <c r="E253" s="8" t="s">
        <v>11</v>
      </c>
      <c r="F253" s="8" t="s">
        <v>12</v>
      </c>
      <c r="G253" s="8" t="s">
        <v>13</v>
      </c>
      <c r="H253" s="8">
        <v>2014</v>
      </c>
      <c r="I253" s="8" t="s">
        <v>3018</v>
      </c>
      <c r="J253" s="8" t="s">
        <v>1628</v>
      </c>
    </row>
    <row r="254" spans="1:10" x14ac:dyDescent="0.25">
      <c r="A254" s="8" t="s">
        <v>168</v>
      </c>
      <c r="B254" s="8" t="s">
        <v>2956</v>
      </c>
      <c r="C254" s="12">
        <v>42543</v>
      </c>
      <c r="D254" s="8" t="s">
        <v>143</v>
      </c>
      <c r="E254" s="8" t="s">
        <v>11</v>
      </c>
      <c r="F254" s="8" t="s">
        <v>12</v>
      </c>
      <c r="G254" s="8" t="s">
        <v>13</v>
      </c>
      <c r="H254" s="8">
        <v>2014</v>
      </c>
      <c r="I254" s="8" t="s">
        <v>3018</v>
      </c>
      <c r="J254" s="8" t="s">
        <v>1488</v>
      </c>
    </row>
    <row r="255" spans="1:10" x14ac:dyDescent="0.25">
      <c r="A255" s="8" t="s">
        <v>169</v>
      </c>
      <c r="B255" s="8" t="s">
        <v>2956</v>
      </c>
      <c r="C255" s="12">
        <v>43598</v>
      </c>
      <c r="D255" s="8" t="s">
        <v>40</v>
      </c>
      <c r="E255" s="8" t="s">
        <v>170</v>
      </c>
      <c r="F255" s="8" t="s">
        <v>17</v>
      </c>
      <c r="G255" s="8" t="s">
        <v>18</v>
      </c>
      <c r="H255" s="8">
        <v>2011</v>
      </c>
      <c r="I255" s="8" t="s">
        <v>2958</v>
      </c>
      <c r="J255" s="8" t="s">
        <v>403</v>
      </c>
    </row>
    <row r="256" spans="1:10" x14ac:dyDescent="0.25">
      <c r="A256" s="8" t="s">
        <v>169</v>
      </c>
      <c r="B256" s="8" t="s">
        <v>2956</v>
      </c>
      <c r="C256" s="12">
        <v>43598</v>
      </c>
      <c r="D256" s="8" t="s">
        <v>40</v>
      </c>
      <c r="E256" s="8" t="s">
        <v>170</v>
      </c>
      <c r="F256" s="8" t="s">
        <v>17</v>
      </c>
      <c r="G256" s="8" t="s">
        <v>18</v>
      </c>
      <c r="H256" s="8">
        <v>2011</v>
      </c>
      <c r="I256" s="8" t="s">
        <v>2958</v>
      </c>
      <c r="J256" s="8" t="s">
        <v>1629</v>
      </c>
    </row>
    <row r="257" spans="1:10" x14ac:dyDescent="0.25">
      <c r="A257" s="8" t="s">
        <v>169</v>
      </c>
      <c r="B257" s="8" t="s">
        <v>2956</v>
      </c>
      <c r="C257" s="12">
        <v>43598</v>
      </c>
      <c r="D257" s="8" t="s">
        <v>40</v>
      </c>
      <c r="E257" s="8" t="s">
        <v>170</v>
      </c>
      <c r="F257" s="8" t="s">
        <v>17</v>
      </c>
      <c r="G257" s="8" t="s">
        <v>18</v>
      </c>
      <c r="H257" s="8">
        <v>2011</v>
      </c>
      <c r="I257" s="8" t="s">
        <v>2958</v>
      </c>
      <c r="J257" s="8" t="s">
        <v>1479</v>
      </c>
    </row>
    <row r="258" spans="1:10" x14ac:dyDescent="0.25">
      <c r="A258" s="8" t="s">
        <v>171</v>
      </c>
      <c r="B258" s="8" t="s">
        <v>2956</v>
      </c>
      <c r="C258" s="12">
        <v>44292</v>
      </c>
      <c r="D258" s="8" t="s">
        <v>23</v>
      </c>
      <c r="E258" s="8" t="s">
        <v>2985</v>
      </c>
      <c r="F258" s="8" t="s">
        <v>54</v>
      </c>
      <c r="G258" s="8" t="s">
        <v>13</v>
      </c>
      <c r="H258" s="8">
        <v>2018</v>
      </c>
      <c r="I258" s="8" t="s">
        <v>3099</v>
      </c>
      <c r="J258" s="8" t="s">
        <v>41</v>
      </c>
    </row>
    <row r="259" spans="1:10" x14ac:dyDescent="0.25">
      <c r="A259" s="8" t="s">
        <v>171</v>
      </c>
      <c r="B259" s="8" t="s">
        <v>2956</v>
      </c>
      <c r="C259" s="12">
        <v>44292</v>
      </c>
      <c r="D259" s="8" t="s">
        <v>23</v>
      </c>
      <c r="E259" s="8" t="s">
        <v>2985</v>
      </c>
      <c r="F259" s="8" t="s">
        <v>54</v>
      </c>
      <c r="G259" s="8" t="s">
        <v>13</v>
      </c>
      <c r="H259" s="8">
        <v>2018</v>
      </c>
      <c r="I259" s="8" t="s">
        <v>3099</v>
      </c>
      <c r="J259" s="8" t="s">
        <v>1465</v>
      </c>
    </row>
    <row r="260" spans="1:10" x14ac:dyDescent="0.25">
      <c r="A260" s="8" t="s">
        <v>171</v>
      </c>
      <c r="B260" s="8" t="s">
        <v>2956</v>
      </c>
      <c r="C260" s="12">
        <v>44292</v>
      </c>
      <c r="D260" s="8" t="s">
        <v>23</v>
      </c>
      <c r="E260" s="8" t="s">
        <v>2985</v>
      </c>
      <c r="F260" s="8" t="s">
        <v>54</v>
      </c>
      <c r="G260" s="8" t="s">
        <v>13</v>
      </c>
      <c r="H260" s="8">
        <v>2018</v>
      </c>
      <c r="I260" s="8" t="s">
        <v>3099</v>
      </c>
      <c r="J260" s="8" t="s">
        <v>1484</v>
      </c>
    </row>
    <row r="261" spans="1:10" x14ac:dyDescent="0.25">
      <c r="A261" s="8" t="s">
        <v>172</v>
      </c>
      <c r="B261" s="8" t="s">
        <v>2956</v>
      </c>
      <c r="C261" s="12">
        <v>44097</v>
      </c>
      <c r="D261" s="8" t="s">
        <v>143</v>
      </c>
      <c r="E261" s="8" t="s">
        <v>173</v>
      </c>
      <c r="F261" s="8" t="s">
        <v>17</v>
      </c>
      <c r="G261" s="8" t="s">
        <v>18</v>
      </c>
      <c r="H261" s="8">
        <v>2016</v>
      </c>
      <c r="I261" s="8" t="s">
        <v>3101</v>
      </c>
      <c r="J261" s="8" t="s">
        <v>1630</v>
      </c>
    </row>
    <row r="262" spans="1:10" x14ac:dyDescent="0.25">
      <c r="A262" s="8" t="s">
        <v>172</v>
      </c>
      <c r="B262" s="8" t="s">
        <v>2956</v>
      </c>
      <c r="C262" s="12">
        <v>44097</v>
      </c>
      <c r="D262" s="8" t="s">
        <v>143</v>
      </c>
      <c r="E262" s="8" t="s">
        <v>173</v>
      </c>
      <c r="F262" s="8" t="s">
        <v>17</v>
      </c>
      <c r="G262" s="8" t="s">
        <v>18</v>
      </c>
      <c r="H262" s="8">
        <v>2016</v>
      </c>
      <c r="I262" s="8" t="s">
        <v>3101</v>
      </c>
      <c r="J262" s="8" t="s">
        <v>1631</v>
      </c>
    </row>
    <row r="263" spans="1:10" x14ac:dyDescent="0.25">
      <c r="A263" s="8" t="s">
        <v>172</v>
      </c>
      <c r="B263" s="8" t="s">
        <v>2956</v>
      </c>
      <c r="C263" s="12">
        <v>44097</v>
      </c>
      <c r="D263" s="8" t="s">
        <v>143</v>
      </c>
      <c r="E263" s="8" t="s">
        <v>173</v>
      </c>
      <c r="F263" s="8" t="s">
        <v>17</v>
      </c>
      <c r="G263" s="8" t="s">
        <v>18</v>
      </c>
      <c r="H263" s="8">
        <v>2016</v>
      </c>
      <c r="I263" s="8" t="s">
        <v>3101</v>
      </c>
      <c r="J263" s="8" t="s">
        <v>1460</v>
      </c>
    </row>
    <row r="264" spans="1:10" x14ac:dyDescent="0.25">
      <c r="A264" s="8" t="s">
        <v>174</v>
      </c>
      <c r="B264" s="8" t="s">
        <v>2956</v>
      </c>
      <c r="C264" s="12">
        <v>41939</v>
      </c>
      <c r="D264" s="8" t="s">
        <v>93</v>
      </c>
      <c r="E264" s="8" t="s">
        <v>2985</v>
      </c>
      <c r="F264" s="8" t="s">
        <v>54</v>
      </c>
      <c r="G264" s="8" t="s">
        <v>13</v>
      </c>
      <c r="H264" s="8">
        <v>2010</v>
      </c>
      <c r="I264" s="8" t="s">
        <v>2963</v>
      </c>
      <c r="J264" s="8" t="s">
        <v>1602</v>
      </c>
    </row>
    <row r="265" spans="1:10" x14ac:dyDescent="0.25">
      <c r="A265" s="8" t="s">
        <v>174</v>
      </c>
      <c r="B265" s="8" t="s">
        <v>2956</v>
      </c>
      <c r="C265" s="12">
        <v>41939</v>
      </c>
      <c r="D265" s="8" t="s">
        <v>93</v>
      </c>
      <c r="E265" s="8" t="s">
        <v>2985</v>
      </c>
      <c r="F265" s="8" t="s">
        <v>54</v>
      </c>
      <c r="G265" s="8" t="s">
        <v>13</v>
      </c>
      <c r="H265" s="8">
        <v>2010</v>
      </c>
      <c r="I265" s="8" t="s">
        <v>2963</v>
      </c>
      <c r="J265" s="8" t="s">
        <v>1587</v>
      </c>
    </row>
    <row r="266" spans="1:10" x14ac:dyDescent="0.25">
      <c r="A266" s="8" t="s">
        <v>174</v>
      </c>
      <c r="B266" s="8" t="s">
        <v>2956</v>
      </c>
      <c r="C266" s="12">
        <v>41939</v>
      </c>
      <c r="D266" s="8" t="s">
        <v>93</v>
      </c>
      <c r="E266" s="8" t="s">
        <v>2985</v>
      </c>
      <c r="F266" s="8" t="s">
        <v>54</v>
      </c>
      <c r="G266" s="8" t="s">
        <v>13</v>
      </c>
      <c r="H266" s="8">
        <v>2010</v>
      </c>
      <c r="I266" s="8" t="s">
        <v>2963</v>
      </c>
      <c r="J266" s="8" t="s">
        <v>1460</v>
      </c>
    </row>
    <row r="267" spans="1:10" x14ac:dyDescent="0.25">
      <c r="A267" s="8" t="s">
        <v>175</v>
      </c>
      <c r="B267" s="8" t="s">
        <v>2956</v>
      </c>
      <c r="C267" s="12">
        <v>44047</v>
      </c>
      <c r="D267" s="8" t="s">
        <v>30</v>
      </c>
      <c r="E267" s="8" t="s">
        <v>24</v>
      </c>
      <c r="F267" s="8" t="s">
        <v>17</v>
      </c>
      <c r="G267" s="8" t="s">
        <v>18</v>
      </c>
      <c r="H267" s="8">
        <v>2017</v>
      </c>
      <c r="I267" s="8" t="s">
        <v>3104</v>
      </c>
      <c r="J267" s="8" t="s">
        <v>1632</v>
      </c>
    </row>
    <row r="268" spans="1:10" x14ac:dyDescent="0.25">
      <c r="A268" s="8" t="s">
        <v>175</v>
      </c>
      <c r="B268" s="8" t="s">
        <v>2956</v>
      </c>
      <c r="C268" s="12">
        <v>44047</v>
      </c>
      <c r="D268" s="8" t="s">
        <v>30</v>
      </c>
      <c r="E268" s="8" t="s">
        <v>24</v>
      </c>
      <c r="F268" s="8" t="s">
        <v>17</v>
      </c>
      <c r="G268" s="8" t="s">
        <v>18</v>
      </c>
      <c r="H268" s="8">
        <v>2017</v>
      </c>
      <c r="I268" s="8" t="s">
        <v>3104</v>
      </c>
      <c r="J268" s="8" t="s">
        <v>1633</v>
      </c>
    </row>
    <row r="269" spans="1:10" x14ac:dyDescent="0.25">
      <c r="A269" s="8" t="s">
        <v>175</v>
      </c>
      <c r="B269" s="8" t="s">
        <v>2956</v>
      </c>
      <c r="C269" s="12">
        <v>44047</v>
      </c>
      <c r="D269" s="8" t="s">
        <v>30</v>
      </c>
      <c r="E269" s="8" t="s">
        <v>24</v>
      </c>
      <c r="F269" s="8" t="s">
        <v>17</v>
      </c>
      <c r="G269" s="8" t="s">
        <v>18</v>
      </c>
      <c r="H269" s="8">
        <v>2017</v>
      </c>
      <c r="I269" s="8" t="s">
        <v>3104</v>
      </c>
      <c r="J269" s="8" t="s">
        <v>1466</v>
      </c>
    </row>
    <row r="270" spans="1:10" x14ac:dyDescent="0.25">
      <c r="A270" s="8" t="s">
        <v>176</v>
      </c>
      <c r="B270" s="8" t="s">
        <v>2956</v>
      </c>
      <c r="C270" s="12">
        <v>43591</v>
      </c>
      <c r="D270" s="8" t="s">
        <v>23</v>
      </c>
      <c r="E270" s="8" t="s">
        <v>24</v>
      </c>
      <c r="F270" s="8" t="s">
        <v>17</v>
      </c>
      <c r="G270" s="8" t="s">
        <v>18</v>
      </c>
      <c r="H270" s="8">
        <v>2012</v>
      </c>
      <c r="I270" s="8" t="s">
        <v>3018</v>
      </c>
      <c r="J270" s="8" t="s">
        <v>1634</v>
      </c>
    </row>
    <row r="271" spans="1:10" x14ac:dyDescent="0.25">
      <c r="A271" s="8" t="s">
        <v>176</v>
      </c>
      <c r="B271" s="8" t="s">
        <v>2956</v>
      </c>
      <c r="C271" s="12">
        <v>43591</v>
      </c>
      <c r="D271" s="8" t="s">
        <v>23</v>
      </c>
      <c r="E271" s="8" t="s">
        <v>24</v>
      </c>
      <c r="F271" s="8" t="s">
        <v>17</v>
      </c>
      <c r="G271" s="8" t="s">
        <v>18</v>
      </c>
      <c r="H271" s="8">
        <v>2012</v>
      </c>
      <c r="I271" s="8" t="s">
        <v>3018</v>
      </c>
      <c r="J271" s="8" t="s">
        <v>1597</v>
      </c>
    </row>
    <row r="272" spans="1:10" x14ac:dyDescent="0.25">
      <c r="A272" s="8" t="s">
        <v>176</v>
      </c>
      <c r="B272" s="8" t="s">
        <v>2956</v>
      </c>
      <c r="C272" s="12">
        <v>43591</v>
      </c>
      <c r="D272" s="8" t="s">
        <v>23</v>
      </c>
      <c r="E272" s="8" t="s">
        <v>24</v>
      </c>
      <c r="F272" s="8" t="s">
        <v>17</v>
      </c>
      <c r="G272" s="8" t="s">
        <v>18</v>
      </c>
      <c r="H272" s="8">
        <v>2012</v>
      </c>
      <c r="I272" s="8" t="s">
        <v>3018</v>
      </c>
      <c r="J272" s="8" t="s">
        <v>1635</v>
      </c>
    </row>
    <row r="273" spans="1:10" x14ac:dyDescent="0.25">
      <c r="A273" s="8" t="s">
        <v>177</v>
      </c>
      <c r="B273" s="8" t="s">
        <v>2956</v>
      </c>
      <c r="C273" s="12">
        <v>43443</v>
      </c>
      <c r="D273" s="8" t="s">
        <v>23</v>
      </c>
      <c r="E273" s="8" t="s">
        <v>127</v>
      </c>
      <c r="F273" s="8" t="s">
        <v>128</v>
      </c>
      <c r="G273" s="8" t="s">
        <v>13</v>
      </c>
      <c r="H273" s="8">
        <v>2013</v>
      </c>
      <c r="I273" s="8" t="s">
        <v>3107</v>
      </c>
      <c r="J273" s="8" t="s">
        <v>1559</v>
      </c>
    </row>
    <row r="274" spans="1:10" x14ac:dyDescent="0.25">
      <c r="A274" s="8" t="s">
        <v>177</v>
      </c>
      <c r="B274" s="8" t="s">
        <v>2956</v>
      </c>
      <c r="C274" s="12">
        <v>43443</v>
      </c>
      <c r="D274" s="8" t="s">
        <v>23</v>
      </c>
      <c r="E274" s="8" t="s">
        <v>127</v>
      </c>
      <c r="F274" s="8" t="s">
        <v>128</v>
      </c>
      <c r="G274" s="8" t="s">
        <v>13</v>
      </c>
      <c r="H274" s="8">
        <v>2013</v>
      </c>
      <c r="I274" s="8" t="s">
        <v>3107</v>
      </c>
      <c r="J274" s="8" t="s">
        <v>1536</v>
      </c>
    </row>
    <row r="275" spans="1:10" x14ac:dyDescent="0.25">
      <c r="A275" s="8" t="s">
        <v>177</v>
      </c>
      <c r="B275" s="8" t="s">
        <v>2956</v>
      </c>
      <c r="C275" s="12">
        <v>43443</v>
      </c>
      <c r="D275" s="8" t="s">
        <v>23</v>
      </c>
      <c r="E275" s="8" t="s">
        <v>127</v>
      </c>
      <c r="F275" s="8" t="s">
        <v>128</v>
      </c>
      <c r="G275" s="8" t="s">
        <v>13</v>
      </c>
      <c r="H275" s="8">
        <v>2013</v>
      </c>
      <c r="I275" s="8" t="s">
        <v>3107</v>
      </c>
      <c r="J275" s="8" t="s">
        <v>1466</v>
      </c>
    </row>
    <row r="276" spans="1:10" x14ac:dyDescent="0.25">
      <c r="A276" s="8" t="s">
        <v>178</v>
      </c>
      <c r="B276" s="8" t="s">
        <v>2956</v>
      </c>
      <c r="C276" s="12">
        <v>43117</v>
      </c>
      <c r="D276" s="8" t="s">
        <v>20</v>
      </c>
      <c r="E276" s="8" t="s">
        <v>11</v>
      </c>
      <c r="F276" s="8" t="s">
        <v>12</v>
      </c>
      <c r="G276" s="8" t="s">
        <v>13</v>
      </c>
      <c r="H276" s="8">
        <v>2011</v>
      </c>
      <c r="I276" s="8" t="s">
        <v>2958</v>
      </c>
      <c r="J276" s="8" t="s">
        <v>1448</v>
      </c>
    </row>
    <row r="277" spans="1:10" x14ac:dyDescent="0.25">
      <c r="A277" s="8" t="s">
        <v>178</v>
      </c>
      <c r="B277" s="8" t="s">
        <v>2956</v>
      </c>
      <c r="C277" s="12">
        <v>43117</v>
      </c>
      <c r="D277" s="8" t="s">
        <v>20</v>
      </c>
      <c r="E277" s="8" t="s">
        <v>11</v>
      </c>
      <c r="F277" s="8" t="s">
        <v>12</v>
      </c>
      <c r="G277" s="8" t="s">
        <v>13</v>
      </c>
      <c r="H277" s="8">
        <v>2011</v>
      </c>
      <c r="I277" s="8" t="s">
        <v>2958</v>
      </c>
      <c r="J277" s="8" t="s">
        <v>1636</v>
      </c>
    </row>
    <row r="278" spans="1:10" x14ac:dyDescent="0.25">
      <c r="A278" s="8" t="s">
        <v>178</v>
      </c>
      <c r="B278" s="8" t="s">
        <v>2956</v>
      </c>
      <c r="C278" s="12">
        <v>43117</v>
      </c>
      <c r="D278" s="8" t="s">
        <v>20</v>
      </c>
      <c r="E278" s="8" t="s">
        <v>11</v>
      </c>
      <c r="F278" s="8" t="s">
        <v>12</v>
      </c>
      <c r="G278" s="8" t="s">
        <v>13</v>
      </c>
      <c r="H278" s="8">
        <v>2011</v>
      </c>
      <c r="I278" s="8" t="s">
        <v>2958</v>
      </c>
      <c r="J278" s="8" t="s">
        <v>1496</v>
      </c>
    </row>
    <row r="279" spans="1:10" x14ac:dyDescent="0.25">
      <c r="A279" s="8" t="s">
        <v>179</v>
      </c>
      <c r="B279" s="8" t="s">
        <v>2956</v>
      </c>
      <c r="C279" s="12">
        <v>43682</v>
      </c>
      <c r="D279" s="8" t="s">
        <v>10</v>
      </c>
      <c r="E279" s="8" t="s">
        <v>24</v>
      </c>
      <c r="F279" s="8" t="s">
        <v>17</v>
      </c>
      <c r="G279" s="8" t="s">
        <v>18</v>
      </c>
      <c r="H279" s="8">
        <v>2018</v>
      </c>
      <c r="I279" s="8" t="s">
        <v>3110</v>
      </c>
      <c r="J279" s="8" t="s">
        <v>1490</v>
      </c>
    </row>
    <row r="280" spans="1:10" x14ac:dyDescent="0.25">
      <c r="A280" s="8" t="s">
        <v>179</v>
      </c>
      <c r="B280" s="8" t="s">
        <v>2956</v>
      </c>
      <c r="C280" s="12">
        <v>43682</v>
      </c>
      <c r="D280" s="8" t="s">
        <v>10</v>
      </c>
      <c r="E280" s="8" t="s">
        <v>24</v>
      </c>
      <c r="F280" s="8" t="s">
        <v>17</v>
      </c>
      <c r="G280" s="8" t="s">
        <v>18</v>
      </c>
      <c r="H280" s="8">
        <v>2018</v>
      </c>
      <c r="I280" s="8" t="s">
        <v>3110</v>
      </c>
      <c r="J280" s="8" t="s">
        <v>1633</v>
      </c>
    </row>
    <row r="281" spans="1:10" x14ac:dyDescent="0.25">
      <c r="A281" s="8" t="s">
        <v>179</v>
      </c>
      <c r="B281" s="8" t="s">
        <v>2956</v>
      </c>
      <c r="C281" s="12">
        <v>43682</v>
      </c>
      <c r="D281" s="8" t="s">
        <v>10</v>
      </c>
      <c r="E281" s="8" t="s">
        <v>24</v>
      </c>
      <c r="F281" s="8" t="s">
        <v>17</v>
      </c>
      <c r="G281" s="8" t="s">
        <v>18</v>
      </c>
      <c r="H281" s="8">
        <v>2018</v>
      </c>
      <c r="I281" s="8" t="s">
        <v>3110</v>
      </c>
      <c r="J281" s="8" t="s">
        <v>1509</v>
      </c>
    </row>
    <row r="282" spans="1:10" x14ac:dyDescent="0.25">
      <c r="A282" s="8" t="s">
        <v>180</v>
      </c>
      <c r="B282" s="8" t="s">
        <v>2956</v>
      </c>
      <c r="C282" s="12">
        <v>44055</v>
      </c>
      <c r="D282" s="8" t="s">
        <v>10</v>
      </c>
      <c r="E282" s="8" t="s">
        <v>181</v>
      </c>
      <c r="F282" s="8" t="s">
        <v>17</v>
      </c>
      <c r="G282" s="8" t="s">
        <v>18</v>
      </c>
      <c r="H282" s="8">
        <v>2015</v>
      </c>
      <c r="I282" s="8" t="s">
        <v>3112</v>
      </c>
      <c r="J282" s="8" t="s">
        <v>1637</v>
      </c>
    </row>
    <row r="283" spans="1:10" x14ac:dyDescent="0.25">
      <c r="A283" s="8" t="s">
        <v>180</v>
      </c>
      <c r="B283" s="8" t="s">
        <v>2956</v>
      </c>
      <c r="C283" s="12">
        <v>44055</v>
      </c>
      <c r="D283" s="8" t="s">
        <v>10</v>
      </c>
      <c r="E283" s="8" t="s">
        <v>181</v>
      </c>
      <c r="F283" s="8" t="s">
        <v>17</v>
      </c>
      <c r="G283" s="8" t="s">
        <v>18</v>
      </c>
      <c r="H283" s="8">
        <v>2015</v>
      </c>
      <c r="I283" s="8" t="s">
        <v>3112</v>
      </c>
      <c r="J283" s="8" t="s">
        <v>1638</v>
      </c>
    </row>
    <row r="284" spans="1:10" x14ac:dyDescent="0.25">
      <c r="A284" s="8" t="s">
        <v>180</v>
      </c>
      <c r="B284" s="8" t="s">
        <v>2956</v>
      </c>
      <c r="C284" s="12">
        <v>44055</v>
      </c>
      <c r="D284" s="8" t="s">
        <v>10</v>
      </c>
      <c r="E284" s="8" t="s">
        <v>181</v>
      </c>
      <c r="F284" s="8" t="s">
        <v>17</v>
      </c>
      <c r="G284" s="8" t="s">
        <v>18</v>
      </c>
      <c r="H284" s="8">
        <v>2015</v>
      </c>
      <c r="I284" s="8" t="s">
        <v>3112</v>
      </c>
      <c r="J284" s="8" t="s">
        <v>1639</v>
      </c>
    </row>
    <row r="285" spans="1:10" x14ac:dyDescent="0.25">
      <c r="A285" s="8" t="s">
        <v>182</v>
      </c>
      <c r="B285" s="8" t="s">
        <v>2956</v>
      </c>
      <c r="C285" s="12">
        <v>43412</v>
      </c>
      <c r="D285" s="8" t="s">
        <v>107</v>
      </c>
      <c r="E285" s="8" t="s">
        <v>181</v>
      </c>
      <c r="F285" s="8" t="s">
        <v>17</v>
      </c>
      <c r="G285" s="8" t="s">
        <v>18</v>
      </c>
      <c r="H285" s="8">
        <v>2015</v>
      </c>
      <c r="I285" s="8" t="s">
        <v>3114</v>
      </c>
      <c r="J285" s="8" t="s">
        <v>1468</v>
      </c>
    </row>
    <row r="286" spans="1:10" x14ac:dyDescent="0.25">
      <c r="A286" s="8" t="s">
        <v>182</v>
      </c>
      <c r="B286" s="8" t="s">
        <v>2956</v>
      </c>
      <c r="C286" s="12">
        <v>43412</v>
      </c>
      <c r="D286" s="8" t="s">
        <v>107</v>
      </c>
      <c r="E286" s="8" t="s">
        <v>181</v>
      </c>
      <c r="F286" s="8" t="s">
        <v>17</v>
      </c>
      <c r="G286" s="8" t="s">
        <v>18</v>
      </c>
      <c r="H286" s="8">
        <v>2015</v>
      </c>
      <c r="I286" s="8" t="s">
        <v>3114</v>
      </c>
      <c r="J286" s="8" t="s">
        <v>1555</v>
      </c>
    </row>
    <row r="287" spans="1:10" x14ac:dyDescent="0.25">
      <c r="A287" s="8" t="s">
        <v>182</v>
      </c>
      <c r="B287" s="8" t="s">
        <v>2956</v>
      </c>
      <c r="C287" s="12">
        <v>43412</v>
      </c>
      <c r="D287" s="8" t="s">
        <v>107</v>
      </c>
      <c r="E287" s="8" t="s">
        <v>181</v>
      </c>
      <c r="F287" s="8" t="s">
        <v>17</v>
      </c>
      <c r="G287" s="8" t="s">
        <v>18</v>
      </c>
      <c r="H287" s="8">
        <v>2015</v>
      </c>
      <c r="I287" s="8" t="s">
        <v>3114</v>
      </c>
      <c r="J287" s="8" t="s">
        <v>1611</v>
      </c>
    </row>
    <row r="288" spans="1:10" x14ac:dyDescent="0.25">
      <c r="A288" s="8" t="s">
        <v>183</v>
      </c>
      <c r="B288" s="8" t="s">
        <v>2956</v>
      </c>
      <c r="C288" s="12">
        <v>44385</v>
      </c>
      <c r="D288" s="8" t="s">
        <v>135</v>
      </c>
      <c r="E288" s="8" t="s">
        <v>184</v>
      </c>
      <c r="F288" s="8" t="s">
        <v>154</v>
      </c>
      <c r="G288" s="8" t="s">
        <v>18</v>
      </c>
      <c r="H288" s="8">
        <v>2005</v>
      </c>
      <c r="I288" s="8" t="s">
        <v>3116</v>
      </c>
      <c r="J288" s="8" t="s">
        <v>1640</v>
      </c>
    </row>
    <row r="289" spans="1:10" x14ac:dyDescent="0.25">
      <c r="A289" s="8" t="s">
        <v>183</v>
      </c>
      <c r="B289" s="8" t="s">
        <v>2956</v>
      </c>
      <c r="C289" s="12">
        <v>44385</v>
      </c>
      <c r="D289" s="8" t="s">
        <v>135</v>
      </c>
      <c r="E289" s="8" t="s">
        <v>184</v>
      </c>
      <c r="F289" s="8" t="s">
        <v>154</v>
      </c>
      <c r="G289" s="8" t="s">
        <v>18</v>
      </c>
      <c r="H289" s="8">
        <v>2005</v>
      </c>
      <c r="I289" s="8" t="s">
        <v>3116</v>
      </c>
      <c r="J289" s="8" t="s">
        <v>1586</v>
      </c>
    </row>
    <row r="290" spans="1:10" x14ac:dyDescent="0.25">
      <c r="A290" s="8" t="s">
        <v>183</v>
      </c>
      <c r="B290" s="8" t="s">
        <v>2956</v>
      </c>
      <c r="C290" s="12">
        <v>44385</v>
      </c>
      <c r="D290" s="8" t="s">
        <v>135</v>
      </c>
      <c r="E290" s="8" t="s">
        <v>184</v>
      </c>
      <c r="F290" s="8" t="s">
        <v>154</v>
      </c>
      <c r="G290" s="8" t="s">
        <v>18</v>
      </c>
      <c r="H290" s="8">
        <v>2005</v>
      </c>
      <c r="I290" s="8" t="s">
        <v>3116</v>
      </c>
      <c r="J290" s="8" t="s">
        <v>1641</v>
      </c>
    </row>
    <row r="291" spans="1:10" x14ac:dyDescent="0.25">
      <c r="A291" s="8" t="s">
        <v>185</v>
      </c>
      <c r="B291" s="8" t="s">
        <v>2956</v>
      </c>
      <c r="C291" s="12">
        <v>43283</v>
      </c>
      <c r="D291" s="8" t="s">
        <v>10</v>
      </c>
      <c r="E291" s="8" t="s">
        <v>156</v>
      </c>
      <c r="F291" s="8" t="s">
        <v>17</v>
      </c>
      <c r="G291" s="8" t="s">
        <v>18</v>
      </c>
      <c r="H291" s="8">
        <v>2003</v>
      </c>
      <c r="I291" s="8" t="s">
        <v>3118</v>
      </c>
      <c r="J291" s="8" t="s">
        <v>760</v>
      </c>
    </row>
    <row r="292" spans="1:10" x14ac:dyDescent="0.25">
      <c r="A292" s="8" t="s">
        <v>185</v>
      </c>
      <c r="B292" s="8" t="s">
        <v>2956</v>
      </c>
      <c r="C292" s="12">
        <v>43283</v>
      </c>
      <c r="D292" s="8" t="s">
        <v>10</v>
      </c>
      <c r="E292" s="8" t="s">
        <v>156</v>
      </c>
      <c r="F292" s="8" t="s">
        <v>17</v>
      </c>
      <c r="G292" s="8" t="s">
        <v>18</v>
      </c>
      <c r="H292" s="8">
        <v>2003</v>
      </c>
      <c r="I292" s="8" t="s">
        <v>3118</v>
      </c>
      <c r="J292" s="8" t="s">
        <v>1521</v>
      </c>
    </row>
    <row r="293" spans="1:10" x14ac:dyDescent="0.25">
      <c r="A293" s="8" t="s">
        <v>185</v>
      </c>
      <c r="B293" s="8" t="s">
        <v>2956</v>
      </c>
      <c r="C293" s="12">
        <v>43283</v>
      </c>
      <c r="D293" s="8" t="s">
        <v>10</v>
      </c>
      <c r="E293" s="8" t="s">
        <v>156</v>
      </c>
      <c r="F293" s="8" t="s">
        <v>17</v>
      </c>
      <c r="G293" s="8" t="s">
        <v>18</v>
      </c>
      <c r="H293" s="8">
        <v>2003</v>
      </c>
      <c r="I293" s="8" t="s">
        <v>3118</v>
      </c>
      <c r="J293" s="8" t="s">
        <v>1469</v>
      </c>
    </row>
    <row r="294" spans="1:10" x14ac:dyDescent="0.25">
      <c r="A294" s="8" t="s">
        <v>186</v>
      </c>
      <c r="B294" s="8" t="s">
        <v>2956</v>
      </c>
      <c r="C294" s="12">
        <v>44519</v>
      </c>
      <c r="D294" s="8" t="s">
        <v>23</v>
      </c>
      <c r="E294" s="8" t="s">
        <v>73</v>
      </c>
      <c r="F294" s="8" t="s">
        <v>17</v>
      </c>
      <c r="G294" s="8" t="s">
        <v>18</v>
      </c>
      <c r="H294" s="8">
        <v>2015</v>
      </c>
      <c r="I294" s="8" t="s">
        <v>3120</v>
      </c>
      <c r="J294" s="8" t="s">
        <v>1642</v>
      </c>
    </row>
    <row r="295" spans="1:10" x14ac:dyDescent="0.25">
      <c r="A295" s="8" t="s">
        <v>186</v>
      </c>
      <c r="B295" s="8" t="s">
        <v>2956</v>
      </c>
      <c r="C295" s="12">
        <v>44519</v>
      </c>
      <c r="D295" s="8" t="s">
        <v>23</v>
      </c>
      <c r="E295" s="8" t="s">
        <v>73</v>
      </c>
      <c r="F295" s="8" t="s">
        <v>17</v>
      </c>
      <c r="G295" s="8" t="s">
        <v>18</v>
      </c>
      <c r="H295" s="8">
        <v>2015</v>
      </c>
      <c r="I295" s="8" t="s">
        <v>3120</v>
      </c>
      <c r="J295" s="8" t="s">
        <v>1643</v>
      </c>
    </row>
    <row r="296" spans="1:10" x14ac:dyDescent="0.25">
      <c r="A296" s="8" t="s">
        <v>186</v>
      </c>
      <c r="B296" s="8" t="s">
        <v>2956</v>
      </c>
      <c r="C296" s="12">
        <v>44519</v>
      </c>
      <c r="D296" s="8" t="s">
        <v>23</v>
      </c>
      <c r="E296" s="8" t="s">
        <v>73</v>
      </c>
      <c r="F296" s="8" t="s">
        <v>17</v>
      </c>
      <c r="G296" s="8" t="s">
        <v>18</v>
      </c>
      <c r="H296" s="8">
        <v>2015</v>
      </c>
      <c r="I296" s="8" t="s">
        <v>3120</v>
      </c>
      <c r="J296" s="8" t="s">
        <v>1644</v>
      </c>
    </row>
    <row r="297" spans="1:10" x14ac:dyDescent="0.25">
      <c r="A297" s="8" t="s">
        <v>187</v>
      </c>
      <c r="B297" s="8" t="s">
        <v>2956</v>
      </c>
      <c r="C297" s="12">
        <v>44517</v>
      </c>
      <c r="D297" s="8" t="s">
        <v>23</v>
      </c>
      <c r="E297" s="8" t="s">
        <v>73</v>
      </c>
      <c r="F297" s="8" t="s">
        <v>17</v>
      </c>
      <c r="G297" s="8" t="s">
        <v>18</v>
      </c>
      <c r="H297" s="8">
        <v>2014</v>
      </c>
      <c r="I297" s="8" t="s">
        <v>3089</v>
      </c>
      <c r="J297" s="8" t="s">
        <v>1645</v>
      </c>
    </row>
    <row r="298" spans="1:10" x14ac:dyDescent="0.25">
      <c r="A298" s="8" t="s">
        <v>187</v>
      </c>
      <c r="B298" s="8" t="s">
        <v>2956</v>
      </c>
      <c r="C298" s="12">
        <v>44517</v>
      </c>
      <c r="D298" s="8" t="s">
        <v>23</v>
      </c>
      <c r="E298" s="8" t="s">
        <v>73</v>
      </c>
      <c r="F298" s="8" t="s">
        <v>17</v>
      </c>
      <c r="G298" s="8" t="s">
        <v>18</v>
      </c>
      <c r="H298" s="8">
        <v>2014</v>
      </c>
      <c r="I298" s="8" t="s">
        <v>3089</v>
      </c>
      <c r="J298" s="8" t="s">
        <v>1646</v>
      </c>
    </row>
    <row r="299" spans="1:10" x14ac:dyDescent="0.25">
      <c r="A299" s="8" t="s">
        <v>187</v>
      </c>
      <c r="B299" s="8" t="s">
        <v>2956</v>
      </c>
      <c r="C299" s="12">
        <v>44517</v>
      </c>
      <c r="D299" s="8" t="s">
        <v>23</v>
      </c>
      <c r="E299" s="8" t="s">
        <v>73</v>
      </c>
      <c r="F299" s="8" t="s">
        <v>17</v>
      </c>
      <c r="G299" s="8" t="s">
        <v>18</v>
      </c>
      <c r="H299" s="8">
        <v>2014</v>
      </c>
      <c r="I299" s="8" t="s">
        <v>3089</v>
      </c>
      <c r="J299" s="8" t="s">
        <v>1647</v>
      </c>
    </row>
    <row r="300" spans="1:10" x14ac:dyDescent="0.25">
      <c r="A300" s="8" t="s">
        <v>188</v>
      </c>
      <c r="B300" s="8" t="s">
        <v>2956</v>
      </c>
      <c r="C300" s="12">
        <v>44039</v>
      </c>
      <c r="D300" s="8" t="s">
        <v>70</v>
      </c>
      <c r="E300" s="8" t="s">
        <v>73</v>
      </c>
      <c r="F300" s="8" t="s">
        <v>17</v>
      </c>
      <c r="G300" s="8" t="s">
        <v>18</v>
      </c>
      <c r="H300" s="8">
        <v>2017</v>
      </c>
      <c r="I300" s="8" t="s">
        <v>3018</v>
      </c>
      <c r="J300" s="8" t="s">
        <v>1632</v>
      </c>
    </row>
    <row r="301" spans="1:10" x14ac:dyDescent="0.25">
      <c r="A301" s="8" t="s">
        <v>188</v>
      </c>
      <c r="B301" s="8" t="s">
        <v>2956</v>
      </c>
      <c r="C301" s="12">
        <v>44039</v>
      </c>
      <c r="D301" s="8" t="s">
        <v>70</v>
      </c>
      <c r="E301" s="8" t="s">
        <v>73</v>
      </c>
      <c r="F301" s="8" t="s">
        <v>17</v>
      </c>
      <c r="G301" s="8" t="s">
        <v>18</v>
      </c>
      <c r="H301" s="8">
        <v>2017</v>
      </c>
      <c r="I301" s="8" t="s">
        <v>3018</v>
      </c>
      <c r="J301" s="8" t="s">
        <v>1496</v>
      </c>
    </row>
    <row r="302" spans="1:10" x14ac:dyDescent="0.25">
      <c r="A302" s="8" t="s">
        <v>188</v>
      </c>
      <c r="B302" s="8" t="s">
        <v>2956</v>
      </c>
      <c r="C302" s="12">
        <v>44039</v>
      </c>
      <c r="D302" s="8" t="s">
        <v>70</v>
      </c>
      <c r="E302" s="8" t="s">
        <v>73</v>
      </c>
      <c r="F302" s="8" t="s">
        <v>17</v>
      </c>
      <c r="G302" s="8" t="s">
        <v>18</v>
      </c>
      <c r="H302" s="8">
        <v>2017</v>
      </c>
      <c r="I302" s="8" t="s">
        <v>3018</v>
      </c>
      <c r="J302" s="8" t="s">
        <v>1648</v>
      </c>
    </row>
    <row r="303" spans="1:10" x14ac:dyDescent="0.25">
      <c r="A303" s="8" t="s">
        <v>189</v>
      </c>
      <c r="B303" s="8" t="s">
        <v>3124</v>
      </c>
      <c r="C303" s="12">
        <v>44336</v>
      </c>
      <c r="D303" s="8" t="s">
        <v>15</v>
      </c>
      <c r="E303" s="8" t="s">
        <v>190</v>
      </c>
      <c r="F303" s="8" t="s">
        <v>17</v>
      </c>
      <c r="G303" s="8" t="s">
        <v>18</v>
      </c>
      <c r="H303" s="8">
        <v>2020</v>
      </c>
      <c r="I303" s="8" t="s">
        <v>3125</v>
      </c>
      <c r="J303" s="8" t="s">
        <v>191</v>
      </c>
    </row>
    <row r="304" spans="1:10" x14ac:dyDescent="0.25">
      <c r="A304" s="8" t="s">
        <v>192</v>
      </c>
      <c r="B304" s="8" t="s">
        <v>3124</v>
      </c>
      <c r="C304" s="12">
        <v>43143</v>
      </c>
      <c r="D304" s="8" t="s">
        <v>40</v>
      </c>
      <c r="E304" s="8" t="s">
        <v>11</v>
      </c>
      <c r="F304" s="8" t="s">
        <v>12</v>
      </c>
      <c r="G304" s="8" t="s">
        <v>13</v>
      </c>
      <c r="H304" s="8">
        <v>1999</v>
      </c>
      <c r="I304" s="8" t="s">
        <v>2958</v>
      </c>
      <c r="J304" s="8" t="s">
        <v>1649</v>
      </c>
    </row>
    <row r="305" spans="1:10" x14ac:dyDescent="0.25">
      <c r="A305" s="8" t="s">
        <v>192</v>
      </c>
      <c r="B305" s="8" t="s">
        <v>3124</v>
      </c>
      <c r="C305" s="12">
        <v>43143</v>
      </c>
      <c r="D305" s="8" t="s">
        <v>40</v>
      </c>
      <c r="E305" s="8" t="s">
        <v>11</v>
      </c>
      <c r="F305" s="8" t="s">
        <v>12</v>
      </c>
      <c r="G305" s="8" t="s">
        <v>13</v>
      </c>
      <c r="H305" s="8">
        <v>1999</v>
      </c>
      <c r="I305" s="8" t="s">
        <v>2958</v>
      </c>
      <c r="J305" s="8" t="s">
        <v>1486</v>
      </c>
    </row>
    <row r="306" spans="1:10" x14ac:dyDescent="0.25">
      <c r="A306" s="8" t="s">
        <v>192</v>
      </c>
      <c r="B306" s="8" t="s">
        <v>3124</v>
      </c>
      <c r="C306" s="12">
        <v>43143</v>
      </c>
      <c r="D306" s="8" t="s">
        <v>40</v>
      </c>
      <c r="E306" s="8" t="s">
        <v>11</v>
      </c>
      <c r="F306" s="8" t="s">
        <v>12</v>
      </c>
      <c r="G306" s="8" t="s">
        <v>13</v>
      </c>
      <c r="H306" s="8">
        <v>1999</v>
      </c>
      <c r="I306" s="8" t="s">
        <v>2958</v>
      </c>
      <c r="J306" s="8" t="s">
        <v>1650</v>
      </c>
    </row>
    <row r="307" spans="1:10" x14ac:dyDescent="0.25">
      <c r="A307" s="8" t="s">
        <v>193</v>
      </c>
      <c r="B307" s="8" t="s">
        <v>3124</v>
      </c>
      <c r="C307" s="12">
        <v>42269</v>
      </c>
      <c r="D307" s="8" t="s">
        <v>70</v>
      </c>
      <c r="E307" s="8" t="s">
        <v>194</v>
      </c>
      <c r="F307" s="8" t="s">
        <v>12</v>
      </c>
      <c r="G307" s="8" t="s">
        <v>13</v>
      </c>
      <c r="H307" s="8">
        <v>2010</v>
      </c>
      <c r="I307" s="8" t="s">
        <v>3018</v>
      </c>
      <c r="J307" s="8" t="s">
        <v>1651</v>
      </c>
    </row>
    <row r="308" spans="1:10" x14ac:dyDescent="0.25">
      <c r="A308" s="8" t="s">
        <v>193</v>
      </c>
      <c r="B308" s="8" t="s">
        <v>3124</v>
      </c>
      <c r="C308" s="12">
        <v>42269</v>
      </c>
      <c r="D308" s="8" t="s">
        <v>70</v>
      </c>
      <c r="E308" s="8" t="s">
        <v>194</v>
      </c>
      <c r="F308" s="8" t="s">
        <v>12</v>
      </c>
      <c r="G308" s="8" t="s">
        <v>13</v>
      </c>
      <c r="H308" s="8">
        <v>2010</v>
      </c>
      <c r="I308" s="8" t="s">
        <v>3018</v>
      </c>
      <c r="J308" s="8" t="s">
        <v>1652</v>
      </c>
    </row>
    <row r="309" spans="1:10" x14ac:dyDescent="0.25">
      <c r="A309" s="8" t="s">
        <v>195</v>
      </c>
      <c r="B309" s="8" t="s">
        <v>3124</v>
      </c>
      <c r="C309" s="12">
        <v>43990</v>
      </c>
      <c r="D309" s="8" t="s">
        <v>93</v>
      </c>
      <c r="E309" s="8" t="s">
        <v>196</v>
      </c>
      <c r="F309" s="8" t="s">
        <v>12</v>
      </c>
      <c r="G309" s="8" t="s">
        <v>13</v>
      </c>
      <c r="H309" s="8">
        <v>2018</v>
      </c>
      <c r="I309" s="8" t="s">
        <v>2970</v>
      </c>
      <c r="J309" s="8" t="s">
        <v>1553</v>
      </c>
    </row>
    <row r="310" spans="1:10" x14ac:dyDescent="0.25">
      <c r="A310" s="8" t="s">
        <v>195</v>
      </c>
      <c r="B310" s="8" t="s">
        <v>3124</v>
      </c>
      <c r="C310" s="12">
        <v>43990</v>
      </c>
      <c r="D310" s="8" t="s">
        <v>93</v>
      </c>
      <c r="E310" s="8" t="s">
        <v>196</v>
      </c>
      <c r="F310" s="8" t="s">
        <v>12</v>
      </c>
      <c r="G310" s="8" t="s">
        <v>13</v>
      </c>
      <c r="H310" s="8">
        <v>2018</v>
      </c>
      <c r="I310" s="8" t="s">
        <v>2970</v>
      </c>
      <c r="J310" s="8" t="s">
        <v>1653</v>
      </c>
    </row>
    <row r="311" spans="1:10" x14ac:dyDescent="0.25">
      <c r="A311" s="8" t="s">
        <v>195</v>
      </c>
      <c r="B311" s="8" t="s">
        <v>3124</v>
      </c>
      <c r="C311" s="12">
        <v>43990</v>
      </c>
      <c r="D311" s="8" t="s">
        <v>93</v>
      </c>
      <c r="E311" s="8" t="s">
        <v>196</v>
      </c>
      <c r="F311" s="8" t="s">
        <v>12</v>
      </c>
      <c r="G311" s="8" t="s">
        <v>13</v>
      </c>
      <c r="H311" s="8">
        <v>2018</v>
      </c>
      <c r="I311" s="8" t="s">
        <v>2970</v>
      </c>
      <c r="J311" s="8" t="s">
        <v>4534</v>
      </c>
    </row>
    <row r="312" spans="1:10" x14ac:dyDescent="0.25">
      <c r="A312" s="8" t="s">
        <v>195</v>
      </c>
      <c r="B312" s="8" t="s">
        <v>3124</v>
      </c>
      <c r="C312" s="12">
        <v>43990</v>
      </c>
      <c r="D312" s="8" t="s">
        <v>93</v>
      </c>
      <c r="E312" s="8" t="s">
        <v>196</v>
      </c>
      <c r="F312" s="8" t="s">
        <v>12</v>
      </c>
      <c r="G312" s="8" t="s">
        <v>13</v>
      </c>
      <c r="H312" s="8">
        <v>2018</v>
      </c>
      <c r="I312" s="8" t="s">
        <v>2970</v>
      </c>
      <c r="J312" s="8" t="s">
        <v>1654</v>
      </c>
    </row>
    <row r="313" spans="1:10" x14ac:dyDescent="0.25">
      <c r="A313" s="8" t="s">
        <v>197</v>
      </c>
      <c r="B313" s="8" t="s">
        <v>3124</v>
      </c>
      <c r="C313" s="12">
        <v>43549</v>
      </c>
      <c r="D313" s="8" t="s">
        <v>23</v>
      </c>
      <c r="E313" s="8" t="s">
        <v>198</v>
      </c>
      <c r="F313" s="8" t="s">
        <v>32</v>
      </c>
      <c r="G313" s="8" t="s">
        <v>33</v>
      </c>
      <c r="H313" s="8">
        <v>2015</v>
      </c>
      <c r="I313" s="8" t="s">
        <v>3129</v>
      </c>
      <c r="J313" s="8" t="s">
        <v>1526</v>
      </c>
    </row>
    <row r="314" spans="1:10" x14ac:dyDescent="0.25">
      <c r="A314" s="8" t="s">
        <v>197</v>
      </c>
      <c r="B314" s="8" t="s">
        <v>3124</v>
      </c>
      <c r="C314" s="12">
        <v>43549</v>
      </c>
      <c r="D314" s="8" t="s">
        <v>23</v>
      </c>
      <c r="E314" s="8" t="s">
        <v>198</v>
      </c>
      <c r="F314" s="8" t="s">
        <v>32</v>
      </c>
      <c r="G314" s="8" t="s">
        <v>33</v>
      </c>
      <c r="H314" s="8">
        <v>2015</v>
      </c>
      <c r="I314" s="8" t="s">
        <v>3129</v>
      </c>
      <c r="J314" s="8" t="s">
        <v>1455</v>
      </c>
    </row>
    <row r="315" spans="1:10" x14ac:dyDescent="0.25">
      <c r="A315" s="8" t="s">
        <v>197</v>
      </c>
      <c r="B315" s="8" t="s">
        <v>3124</v>
      </c>
      <c r="C315" s="12">
        <v>43549</v>
      </c>
      <c r="D315" s="8" t="s">
        <v>23</v>
      </c>
      <c r="E315" s="8" t="s">
        <v>198</v>
      </c>
      <c r="F315" s="8" t="s">
        <v>32</v>
      </c>
      <c r="G315" s="8" t="s">
        <v>33</v>
      </c>
      <c r="H315" s="8">
        <v>2015</v>
      </c>
      <c r="I315" s="8" t="s">
        <v>3129</v>
      </c>
      <c r="J315" s="8" t="s">
        <v>1500</v>
      </c>
    </row>
    <row r="316" spans="1:10" x14ac:dyDescent="0.25">
      <c r="A316" s="8" t="s">
        <v>199</v>
      </c>
      <c r="B316" s="8" t="s">
        <v>3124</v>
      </c>
      <c r="C316" s="12">
        <v>44307</v>
      </c>
      <c r="D316" s="8" t="s">
        <v>23</v>
      </c>
      <c r="E316" s="8" t="s">
        <v>24</v>
      </c>
      <c r="F316" s="8" t="s">
        <v>17</v>
      </c>
      <c r="G316" s="8" t="s">
        <v>18</v>
      </c>
      <c r="H316" s="8">
        <v>2018</v>
      </c>
      <c r="I316" s="8" t="s">
        <v>3131</v>
      </c>
      <c r="J316" s="8" t="s">
        <v>1468</v>
      </c>
    </row>
    <row r="317" spans="1:10" x14ac:dyDescent="0.25">
      <c r="A317" s="8" t="s">
        <v>199</v>
      </c>
      <c r="B317" s="8" t="s">
        <v>3124</v>
      </c>
      <c r="C317" s="12">
        <v>44307</v>
      </c>
      <c r="D317" s="8" t="s">
        <v>23</v>
      </c>
      <c r="E317" s="8" t="s">
        <v>24</v>
      </c>
      <c r="F317" s="8" t="s">
        <v>17</v>
      </c>
      <c r="G317" s="8" t="s">
        <v>18</v>
      </c>
      <c r="H317" s="8">
        <v>2018</v>
      </c>
      <c r="I317" s="8" t="s">
        <v>3131</v>
      </c>
      <c r="J317" s="8" t="s">
        <v>1597</v>
      </c>
    </row>
    <row r="318" spans="1:10" x14ac:dyDescent="0.25">
      <c r="A318" s="8" t="s">
        <v>199</v>
      </c>
      <c r="B318" s="8" t="s">
        <v>3124</v>
      </c>
      <c r="C318" s="12">
        <v>44307</v>
      </c>
      <c r="D318" s="8" t="s">
        <v>23</v>
      </c>
      <c r="E318" s="8" t="s">
        <v>24</v>
      </c>
      <c r="F318" s="8" t="s">
        <v>17</v>
      </c>
      <c r="G318" s="8" t="s">
        <v>18</v>
      </c>
      <c r="H318" s="8">
        <v>2018</v>
      </c>
      <c r="I318" s="8" t="s">
        <v>3131</v>
      </c>
      <c r="J318" s="8" t="s">
        <v>1633</v>
      </c>
    </row>
    <row r="319" spans="1:10" x14ac:dyDescent="0.25">
      <c r="A319" s="8" t="s">
        <v>200</v>
      </c>
      <c r="B319" s="8" t="s">
        <v>3124</v>
      </c>
      <c r="C319" s="12">
        <v>44202</v>
      </c>
      <c r="D319" s="8" t="s">
        <v>23</v>
      </c>
      <c r="E319" s="8" t="s">
        <v>201</v>
      </c>
      <c r="F319" s="8" t="s">
        <v>202</v>
      </c>
      <c r="G319" s="8" t="s">
        <v>28</v>
      </c>
      <c r="H319" s="8">
        <v>2011</v>
      </c>
      <c r="I319" s="8" t="s">
        <v>3133</v>
      </c>
      <c r="J319" s="8" t="s">
        <v>1655</v>
      </c>
    </row>
    <row r="320" spans="1:10" x14ac:dyDescent="0.25">
      <c r="A320" s="8" t="s">
        <v>200</v>
      </c>
      <c r="B320" s="8" t="s">
        <v>3124</v>
      </c>
      <c r="C320" s="12">
        <v>44202</v>
      </c>
      <c r="D320" s="8" t="s">
        <v>23</v>
      </c>
      <c r="E320" s="8" t="s">
        <v>201</v>
      </c>
      <c r="F320" s="8" t="s">
        <v>202</v>
      </c>
      <c r="G320" s="8" t="s">
        <v>28</v>
      </c>
      <c r="H320" s="8">
        <v>2011</v>
      </c>
      <c r="I320" s="8" t="s">
        <v>3133</v>
      </c>
      <c r="J320" s="8" t="s">
        <v>1656</v>
      </c>
    </row>
    <row r="321" spans="1:10" x14ac:dyDescent="0.25">
      <c r="A321" s="8" t="s">
        <v>200</v>
      </c>
      <c r="B321" s="8" t="s">
        <v>3124</v>
      </c>
      <c r="C321" s="12">
        <v>44202</v>
      </c>
      <c r="D321" s="8" t="s">
        <v>23</v>
      </c>
      <c r="E321" s="8" t="s">
        <v>201</v>
      </c>
      <c r="F321" s="8" t="s">
        <v>202</v>
      </c>
      <c r="G321" s="8" t="s">
        <v>28</v>
      </c>
      <c r="H321" s="8">
        <v>2011</v>
      </c>
      <c r="I321" s="8" t="s">
        <v>3133</v>
      </c>
      <c r="J321" s="8" t="s">
        <v>1657</v>
      </c>
    </row>
    <row r="322" spans="1:10" x14ac:dyDescent="0.25">
      <c r="A322" s="8" t="s">
        <v>203</v>
      </c>
      <c r="B322" s="8" t="s">
        <v>3124</v>
      </c>
      <c r="C322" s="12">
        <v>44082</v>
      </c>
      <c r="D322" s="8" t="s">
        <v>23</v>
      </c>
      <c r="E322" s="8" t="s">
        <v>201</v>
      </c>
      <c r="F322" s="8" t="s">
        <v>202</v>
      </c>
      <c r="G322" s="8" t="s">
        <v>28</v>
      </c>
      <c r="H322" s="8">
        <v>2004</v>
      </c>
      <c r="I322" s="8" t="s">
        <v>3135</v>
      </c>
      <c r="J322" s="8" t="s">
        <v>204</v>
      </c>
    </row>
    <row r="323" spans="1:10" x14ac:dyDescent="0.25">
      <c r="A323" s="8" t="s">
        <v>205</v>
      </c>
      <c r="B323" s="8" t="s">
        <v>3124</v>
      </c>
      <c r="C323" s="12">
        <v>43543</v>
      </c>
      <c r="D323" s="8" t="s">
        <v>70</v>
      </c>
      <c r="E323" s="8" t="s">
        <v>206</v>
      </c>
      <c r="F323" s="8" t="s">
        <v>207</v>
      </c>
      <c r="G323" s="8" t="s">
        <v>28</v>
      </c>
      <c r="H323" s="8">
        <v>2013</v>
      </c>
      <c r="I323" s="8" t="s">
        <v>3136</v>
      </c>
      <c r="J323" s="8" t="s">
        <v>1658</v>
      </c>
    </row>
    <row r="324" spans="1:10" x14ac:dyDescent="0.25">
      <c r="A324" s="8" t="s">
        <v>205</v>
      </c>
      <c r="B324" s="8" t="s">
        <v>3124</v>
      </c>
      <c r="C324" s="12">
        <v>43543</v>
      </c>
      <c r="D324" s="8" t="s">
        <v>70</v>
      </c>
      <c r="E324" s="8" t="s">
        <v>206</v>
      </c>
      <c r="F324" s="8" t="s">
        <v>207</v>
      </c>
      <c r="G324" s="8" t="s">
        <v>28</v>
      </c>
      <c r="H324" s="8">
        <v>2013</v>
      </c>
      <c r="I324" s="8" t="s">
        <v>3136</v>
      </c>
      <c r="J324" s="8" t="s">
        <v>1659</v>
      </c>
    </row>
    <row r="325" spans="1:10" x14ac:dyDescent="0.25">
      <c r="A325" s="8" t="s">
        <v>205</v>
      </c>
      <c r="B325" s="8" t="s">
        <v>3124</v>
      </c>
      <c r="C325" s="12">
        <v>43543</v>
      </c>
      <c r="D325" s="8" t="s">
        <v>70</v>
      </c>
      <c r="E325" s="8" t="s">
        <v>206</v>
      </c>
      <c r="F325" s="8" t="s">
        <v>207</v>
      </c>
      <c r="G325" s="8" t="s">
        <v>28</v>
      </c>
      <c r="H325" s="8">
        <v>2013</v>
      </c>
      <c r="I325" s="8" t="s">
        <v>3136</v>
      </c>
      <c r="J325" s="8" t="s">
        <v>1586</v>
      </c>
    </row>
    <row r="326" spans="1:10" x14ac:dyDescent="0.25">
      <c r="A326" s="8" t="s">
        <v>208</v>
      </c>
      <c r="B326" s="8" t="s">
        <v>3124</v>
      </c>
      <c r="C326" s="12">
        <v>44012</v>
      </c>
      <c r="D326" s="8" t="s">
        <v>43</v>
      </c>
      <c r="E326" s="8" t="s">
        <v>209</v>
      </c>
      <c r="F326" s="8" t="s">
        <v>17</v>
      </c>
      <c r="G326" s="8" t="s">
        <v>18</v>
      </c>
      <c r="H326" s="8">
        <v>2012</v>
      </c>
      <c r="I326" s="8" t="s">
        <v>3138</v>
      </c>
      <c r="J326" s="8" t="s">
        <v>1660</v>
      </c>
    </row>
    <row r="327" spans="1:10" x14ac:dyDescent="0.25">
      <c r="A327" s="8" t="s">
        <v>208</v>
      </c>
      <c r="B327" s="8" t="s">
        <v>3124</v>
      </c>
      <c r="C327" s="12">
        <v>44012</v>
      </c>
      <c r="D327" s="8" t="s">
        <v>43</v>
      </c>
      <c r="E327" s="8" t="s">
        <v>209</v>
      </c>
      <c r="F327" s="8" t="s">
        <v>17</v>
      </c>
      <c r="G327" s="8" t="s">
        <v>18</v>
      </c>
      <c r="H327" s="8">
        <v>2012</v>
      </c>
      <c r="I327" s="8" t="s">
        <v>3138</v>
      </c>
      <c r="J327" s="8" t="s">
        <v>1478</v>
      </c>
    </row>
    <row r="328" spans="1:10" x14ac:dyDescent="0.25">
      <c r="A328" s="8" t="s">
        <v>208</v>
      </c>
      <c r="B328" s="8" t="s">
        <v>3124</v>
      </c>
      <c r="C328" s="12">
        <v>44012</v>
      </c>
      <c r="D328" s="8" t="s">
        <v>43</v>
      </c>
      <c r="E328" s="8" t="s">
        <v>209</v>
      </c>
      <c r="F328" s="8" t="s">
        <v>17</v>
      </c>
      <c r="G328" s="8" t="s">
        <v>18</v>
      </c>
      <c r="H328" s="8">
        <v>2012</v>
      </c>
      <c r="I328" s="8" t="s">
        <v>3138</v>
      </c>
      <c r="J328" s="8" t="s">
        <v>1496</v>
      </c>
    </row>
    <row r="329" spans="1:10" x14ac:dyDescent="0.25">
      <c r="A329" s="8" t="s">
        <v>210</v>
      </c>
      <c r="B329" s="8" t="s">
        <v>3124</v>
      </c>
      <c r="C329" s="12">
        <v>43993</v>
      </c>
      <c r="D329" s="8" t="s">
        <v>30</v>
      </c>
      <c r="E329" s="8" t="s">
        <v>24</v>
      </c>
      <c r="F329" s="8" t="s">
        <v>17</v>
      </c>
      <c r="G329" s="8" t="s">
        <v>18</v>
      </c>
      <c r="H329" s="8">
        <v>2014</v>
      </c>
      <c r="I329" s="8" t="s">
        <v>3140</v>
      </c>
      <c r="J329" s="8" t="s">
        <v>1661</v>
      </c>
    </row>
    <row r="330" spans="1:10" x14ac:dyDescent="0.25">
      <c r="A330" s="8" t="s">
        <v>210</v>
      </c>
      <c r="B330" s="8" t="s">
        <v>3124</v>
      </c>
      <c r="C330" s="12">
        <v>43993</v>
      </c>
      <c r="D330" s="8" t="s">
        <v>30</v>
      </c>
      <c r="E330" s="8" t="s">
        <v>24</v>
      </c>
      <c r="F330" s="8" t="s">
        <v>17</v>
      </c>
      <c r="G330" s="8" t="s">
        <v>18</v>
      </c>
      <c r="H330" s="8">
        <v>2014</v>
      </c>
      <c r="I330" s="8" t="s">
        <v>3140</v>
      </c>
      <c r="J330" s="8" t="s">
        <v>1524</v>
      </c>
    </row>
    <row r="331" spans="1:10" x14ac:dyDescent="0.25">
      <c r="A331" s="8" t="s">
        <v>210</v>
      </c>
      <c r="B331" s="8" t="s">
        <v>3124</v>
      </c>
      <c r="C331" s="12">
        <v>43993</v>
      </c>
      <c r="D331" s="8" t="s">
        <v>30</v>
      </c>
      <c r="E331" s="8" t="s">
        <v>24</v>
      </c>
      <c r="F331" s="8" t="s">
        <v>17</v>
      </c>
      <c r="G331" s="8" t="s">
        <v>18</v>
      </c>
      <c r="H331" s="8">
        <v>2014</v>
      </c>
      <c r="I331" s="8" t="s">
        <v>3140</v>
      </c>
      <c r="J331" s="8" t="s">
        <v>1464</v>
      </c>
    </row>
    <row r="332" spans="1:10" x14ac:dyDescent="0.25">
      <c r="A332" s="8" t="s">
        <v>211</v>
      </c>
      <c r="B332" s="8" t="s">
        <v>3124</v>
      </c>
      <c r="C332" s="12">
        <v>44334</v>
      </c>
      <c r="D332" s="8" t="s">
        <v>20</v>
      </c>
      <c r="E332" s="8" t="s">
        <v>206</v>
      </c>
      <c r="F332" s="8" t="s">
        <v>207</v>
      </c>
      <c r="G332" s="8" t="s">
        <v>28</v>
      </c>
      <c r="H332" s="8">
        <v>2014</v>
      </c>
      <c r="I332" s="8" t="s">
        <v>3018</v>
      </c>
      <c r="J332" s="8" t="s">
        <v>1662</v>
      </c>
    </row>
    <row r="333" spans="1:10" x14ac:dyDescent="0.25">
      <c r="A333" s="8" t="s">
        <v>211</v>
      </c>
      <c r="B333" s="8" t="s">
        <v>3124</v>
      </c>
      <c r="C333" s="12">
        <v>44334</v>
      </c>
      <c r="D333" s="8" t="s">
        <v>20</v>
      </c>
      <c r="E333" s="8" t="s">
        <v>206</v>
      </c>
      <c r="F333" s="8" t="s">
        <v>207</v>
      </c>
      <c r="G333" s="8" t="s">
        <v>28</v>
      </c>
      <c r="H333" s="8">
        <v>2014</v>
      </c>
      <c r="I333" s="8" t="s">
        <v>3018</v>
      </c>
      <c r="J333" s="8" t="s">
        <v>1663</v>
      </c>
    </row>
    <row r="334" spans="1:10" x14ac:dyDescent="0.25">
      <c r="A334" s="8" t="s">
        <v>211</v>
      </c>
      <c r="B334" s="8" t="s">
        <v>3124</v>
      </c>
      <c r="C334" s="12">
        <v>44334</v>
      </c>
      <c r="D334" s="8" t="s">
        <v>20</v>
      </c>
      <c r="E334" s="8" t="s">
        <v>206</v>
      </c>
      <c r="F334" s="8" t="s">
        <v>207</v>
      </c>
      <c r="G334" s="8" t="s">
        <v>28</v>
      </c>
      <c r="H334" s="8">
        <v>2014</v>
      </c>
      <c r="I334" s="8" t="s">
        <v>3018</v>
      </c>
      <c r="J334" s="8" t="s">
        <v>1664</v>
      </c>
    </row>
    <row r="335" spans="1:10" x14ac:dyDescent="0.25">
      <c r="A335" s="8" t="s">
        <v>212</v>
      </c>
      <c r="B335" s="8" t="s">
        <v>3124</v>
      </c>
      <c r="C335" s="12">
        <v>44175</v>
      </c>
      <c r="D335" s="8" t="s">
        <v>70</v>
      </c>
      <c r="E335" s="8" t="s">
        <v>213</v>
      </c>
      <c r="F335" s="8" t="s">
        <v>17</v>
      </c>
      <c r="G335" s="8" t="s">
        <v>18</v>
      </c>
      <c r="H335" s="8">
        <v>2017</v>
      </c>
      <c r="I335" s="8" t="s">
        <v>3143</v>
      </c>
      <c r="J335" s="8" t="s">
        <v>1665</v>
      </c>
    </row>
    <row r="336" spans="1:10" x14ac:dyDescent="0.25">
      <c r="A336" s="8" t="s">
        <v>212</v>
      </c>
      <c r="B336" s="8" t="s">
        <v>3124</v>
      </c>
      <c r="C336" s="12">
        <v>44175</v>
      </c>
      <c r="D336" s="8" t="s">
        <v>70</v>
      </c>
      <c r="E336" s="8" t="s">
        <v>213</v>
      </c>
      <c r="F336" s="8" t="s">
        <v>17</v>
      </c>
      <c r="G336" s="8" t="s">
        <v>18</v>
      </c>
      <c r="H336" s="8">
        <v>2017</v>
      </c>
      <c r="I336" s="8" t="s">
        <v>3143</v>
      </c>
      <c r="J336" s="8" t="s">
        <v>1666</v>
      </c>
    </row>
    <row r="337" spans="1:10" x14ac:dyDescent="0.25">
      <c r="A337" s="8" t="s">
        <v>212</v>
      </c>
      <c r="B337" s="8" t="s">
        <v>3124</v>
      </c>
      <c r="C337" s="12">
        <v>44175</v>
      </c>
      <c r="D337" s="8" t="s">
        <v>70</v>
      </c>
      <c r="E337" s="8" t="s">
        <v>213</v>
      </c>
      <c r="F337" s="8" t="s">
        <v>17</v>
      </c>
      <c r="G337" s="8" t="s">
        <v>18</v>
      </c>
      <c r="H337" s="8">
        <v>2017</v>
      </c>
      <c r="I337" s="8" t="s">
        <v>3143</v>
      </c>
      <c r="J337" s="8" t="s">
        <v>1667</v>
      </c>
    </row>
    <row r="338" spans="1:10" x14ac:dyDescent="0.25">
      <c r="A338" s="8" t="s">
        <v>214</v>
      </c>
      <c r="B338" s="8" t="s">
        <v>3124</v>
      </c>
      <c r="C338" s="12">
        <v>43675</v>
      </c>
      <c r="D338" s="8" t="s">
        <v>10</v>
      </c>
      <c r="E338" s="8" t="s">
        <v>110</v>
      </c>
      <c r="F338" s="8" t="s">
        <v>17</v>
      </c>
      <c r="G338" s="8" t="s">
        <v>18</v>
      </c>
      <c r="H338" s="8">
        <v>2012</v>
      </c>
      <c r="I338" s="8" t="s">
        <v>3018</v>
      </c>
      <c r="J338" s="8" t="s">
        <v>1507</v>
      </c>
    </row>
    <row r="339" spans="1:10" x14ac:dyDescent="0.25">
      <c r="A339" s="8" t="s">
        <v>214</v>
      </c>
      <c r="B339" s="8" t="s">
        <v>3124</v>
      </c>
      <c r="C339" s="12">
        <v>43675</v>
      </c>
      <c r="D339" s="8" t="s">
        <v>10</v>
      </c>
      <c r="E339" s="8" t="s">
        <v>110</v>
      </c>
      <c r="F339" s="8" t="s">
        <v>17</v>
      </c>
      <c r="G339" s="8" t="s">
        <v>18</v>
      </c>
      <c r="H339" s="8">
        <v>2012</v>
      </c>
      <c r="I339" s="8" t="s">
        <v>3018</v>
      </c>
      <c r="J339" s="8" t="s">
        <v>1668</v>
      </c>
    </row>
    <row r="340" spans="1:10" x14ac:dyDescent="0.25">
      <c r="A340" s="8" t="s">
        <v>214</v>
      </c>
      <c r="B340" s="8" t="s">
        <v>3124</v>
      </c>
      <c r="C340" s="12">
        <v>43675</v>
      </c>
      <c r="D340" s="8" t="s">
        <v>10</v>
      </c>
      <c r="E340" s="8" t="s">
        <v>110</v>
      </c>
      <c r="F340" s="8" t="s">
        <v>17</v>
      </c>
      <c r="G340" s="8" t="s">
        <v>18</v>
      </c>
      <c r="H340" s="8">
        <v>2012</v>
      </c>
      <c r="I340" s="8" t="s">
        <v>3018</v>
      </c>
      <c r="J340" s="8" t="s">
        <v>1669</v>
      </c>
    </row>
    <row r="341" spans="1:10" x14ac:dyDescent="0.25">
      <c r="A341" s="8" t="s">
        <v>215</v>
      </c>
      <c r="B341" s="8" t="s">
        <v>3124</v>
      </c>
      <c r="C341" s="12">
        <v>44215</v>
      </c>
      <c r="D341" s="8" t="s">
        <v>30</v>
      </c>
      <c r="E341" s="8" t="s">
        <v>102</v>
      </c>
      <c r="F341" s="8" t="s">
        <v>103</v>
      </c>
      <c r="G341" s="8" t="s">
        <v>28</v>
      </c>
      <c r="H341" s="8">
        <v>2015</v>
      </c>
      <c r="I341" s="8" t="s">
        <v>3146</v>
      </c>
      <c r="J341" s="8" t="s">
        <v>1670</v>
      </c>
    </row>
    <row r="342" spans="1:10" x14ac:dyDescent="0.25">
      <c r="A342" s="8" t="s">
        <v>215</v>
      </c>
      <c r="B342" s="8" t="s">
        <v>3124</v>
      </c>
      <c r="C342" s="12">
        <v>44215</v>
      </c>
      <c r="D342" s="8" t="s">
        <v>30</v>
      </c>
      <c r="E342" s="8" t="s">
        <v>102</v>
      </c>
      <c r="F342" s="8" t="s">
        <v>103</v>
      </c>
      <c r="G342" s="8" t="s">
        <v>28</v>
      </c>
      <c r="H342" s="8">
        <v>2015</v>
      </c>
      <c r="I342" s="8" t="s">
        <v>3146</v>
      </c>
      <c r="J342" s="8" t="s">
        <v>1671</v>
      </c>
    </row>
    <row r="343" spans="1:10" x14ac:dyDescent="0.25">
      <c r="A343" s="8" t="s">
        <v>215</v>
      </c>
      <c r="B343" s="8" t="s">
        <v>3124</v>
      </c>
      <c r="C343" s="12">
        <v>44215</v>
      </c>
      <c r="D343" s="8" t="s">
        <v>30</v>
      </c>
      <c r="E343" s="8" t="s">
        <v>102</v>
      </c>
      <c r="F343" s="8" t="s">
        <v>103</v>
      </c>
      <c r="G343" s="8" t="s">
        <v>28</v>
      </c>
      <c r="H343" s="8">
        <v>2015</v>
      </c>
      <c r="I343" s="8" t="s">
        <v>3146</v>
      </c>
      <c r="J343" s="8" t="s">
        <v>1672</v>
      </c>
    </row>
    <row r="344" spans="1:10" x14ac:dyDescent="0.25">
      <c r="A344" s="8" t="s">
        <v>216</v>
      </c>
      <c r="B344" s="8" t="s">
        <v>3124</v>
      </c>
      <c r="C344" s="12">
        <v>44609</v>
      </c>
      <c r="D344" s="8" t="s">
        <v>38</v>
      </c>
      <c r="E344" s="8" t="s">
        <v>217</v>
      </c>
      <c r="F344" s="8" t="s">
        <v>218</v>
      </c>
      <c r="G344" s="8" t="s">
        <v>28</v>
      </c>
      <c r="H344" s="8">
        <v>2005</v>
      </c>
      <c r="I344" s="8" t="s">
        <v>3148</v>
      </c>
      <c r="J344" s="8" t="s">
        <v>833</v>
      </c>
    </row>
    <row r="345" spans="1:10" x14ac:dyDescent="0.25">
      <c r="A345" s="8" t="s">
        <v>216</v>
      </c>
      <c r="B345" s="8" t="s">
        <v>3124</v>
      </c>
      <c r="C345" s="12">
        <v>44609</v>
      </c>
      <c r="D345" s="8" t="s">
        <v>38</v>
      </c>
      <c r="E345" s="8" t="s">
        <v>217</v>
      </c>
      <c r="F345" s="8" t="s">
        <v>218</v>
      </c>
      <c r="G345" s="8" t="s">
        <v>28</v>
      </c>
      <c r="H345" s="8">
        <v>2005</v>
      </c>
      <c r="I345" s="8" t="s">
        <v>3148</v>
      </c>
      <c r="J345" s="8" t="s">
        <v>1492</v>
      </c>
    </row>
    <row r="346" spans="1:10" x14ac:dyDescent="0.25">
      <c r="A346" s="8" t="s">
        <v>216</v>
      </c>
      <c r="B346" s="8" t="s">
        <v>3124</v>
      </c>
      <c r="C346" s="12">
        <v>44609</v>
      </c>
      <c r="D346" s="8" t="s">
        <v>38</v>
      </c>
      <c r="E346" s="8" t="s">
        <v>217</v>
      </c>
      <c r="F346" s="8" t="s">
        <v>218</v>
      </c>
      <c r="G346" s="8" t="s">
        <v>28</v>
      </c>
      <c r="H346" s="8">
        <v>2005</v>
      </c>
      <c r="I346" s="8" t="s">
        <v>3148</v>
      </c>
      <c r="J346" s="8" t="s">
        <v>1673</v>
      </c>
    </row>
    <row r="347" spans="1:10" x14ac:dyDescent="0.25">
      <c r="A347" s="8" t="s">
        <v>219</v>
      </c>
      <c r="B347" s="8" t="s">
        <v>3124</v>
      </c>
      <c r="C347" s="12">
        <v>40635</v>
      </c>
      <c r="D347" s="8" t="s">
        <v>30</v>
      </c>
      <c r="E347" s="8" t="s">
        <v>213</v>
      </c>
      <c r="F347" s="8" t="s">
        <v>17</v>
      </c>
      <c r="G347" s="8" t="s">
        <v>18</v>
      </c>
      <c r="H347" s="8">
        <v>1994</v>
      </c>
      <c r="I347" s="8" t="s">
        <v>3018</v>
      </c>
      <c r="J347" s="8" t="s">
        <v>204</v>
      </c>
    </row>
    <row r="348" spans="1:10" x14ac:dyDescent="0.25">
      <c r="A348" s="8" t="s">
        <v>219</v>
      </c>
      <c r="B348" s="8" t="s">
        <v>3124</v>
      </c>
      <c r="C348" s="12">
        <v>40635</v>
      </c>
      <c r="D348" s="8" t="s">
        <v>30</v>
      </c>
      <c r="E348" s="8" t="s">
        <v>213</v>
      </c>
      <c r="F348" s="8" t="s">
        <v>17</v>
      </c>
      <c r="G348" s="8" t="s">
        <v>18</v>
      </c>
      <c r="H348" s="8">
        <v>1994</v>
      </c>
      <c r="I348" s="8" t="s">
        <v>3018</v>
      </c>
      <c r="J348" s="8" t="s">
        <v>1674</v>
      </c>
    </row>
    <row r="349" spans="1:10" x14ac:dyDescent="0.25">
      <c r="A349" s="8" t="s">
        <v>220</v>
      </c>
      <c r="B349" s="8" t="s">
        <v>3124</v>
      </c>
      <c r="C349" s="12">
        <v>44208</v>
      </c>
      <c r="D349" s="8" t="s">
        <v>30</v>
      </c>
      <c r="E349" s="8" t="s">
        <v>133</v>
      </c>
      <c r="F349" s="8" t="s">
        <v>17</v>
      </c>
      <c r="G349" s="8" t="s">
        <v>18</v>
      </c>
      <c r="H349" s="8">
        <v>2013</v>
      </c>
      <c r="I349" s="8" t="s">
        <v>3151</v>
      </c>
      <c r="J349" s="8" t="s">
        <v>1675</v>
      </c>
    </row>
    <row r="350" spans="1:10" x14ac:dyDescent="0.25">
      <c r="A350" s="8" t="s">
        <v>220</v>
      </c>
      <c r="B350" s="8" t="s">
        <v>3124</v>
      </c>
      <c r="C350" s="12">
        <v>44208</v>
      </c>
      <c r="D350" s="8" t="s">
        <v>30</v>
      </c>
      <c r="E350" s="8" t="s">
        <v>133</v>
      </c>
      <c r="F350" s="8" t="s">
        <v>17</v>
      </c>
      <c r="G350" s="8" t="s">
        <v>18</v>
      </c>
      <c r="H350" s="8">
        <v>2013</v>
      </c>
      <c r="I350" s="8" t="s">
        <v>3151</v>
      </c>
      <c r="J350" s="8" t="s">
        <v>1574</v>
      </c>
    </row>
    <row r="351" spans="1:10" x14ac:dyDescent="0.25">
      <c r="A351" s="8" t="s">
        <v>220</v>
      </c>
      <c r="B351" s="8" t="s">
        <v>3124</v>
      </c>
      <c r="C351" s="12">
        <v>44208</v>
      </c>
      <c r="D351" s="8" t="s">
        <v>30</v>
      </c>
      <c r="E351" s="8" t="s">
        <v>133</v>
      </c>
      <c r="F351" s="8" t="s">
        <v>17</v>
      </c>
      <c r="G351" s="8" t="s">
        <v>18</v>
      </c>
      <c r="H351" s="8">
        <v>2013</v>
      </c>
      <c r="I351" s="8" t="s">
        <v>3151</v>
      </c>
      <c r="J351" s="8" t="s">
        <v>1667</v>
      </c>
    </row>
    <row r="352" spans="1:10" x14ac:dyDescent="0.25">
      <c r="A352" s="8" t="s">
        <v>221</v>
      </c>
      <c r="B352" s="8" t="s">
        <v>3124</v>
      </c>
      <c r="C352" s="12">
        <v>43143</v>
      </c>
      <c r="D352" s="8" t="s">
        <v>23</v>
      </c>
      <c r="E352" s="8" t="s">
        <v>24</v>
      </c>
      <c r="F352" s="8" t="s">
        <v>17</v>
      </c>
      <c r="G352" s="8" t="s">
        <v>18</v>
      </c>
      <c r="H352" s="8">
        <v>2016</v>
      </c>
      <c r="I352" s="8" t="s">
        <v>3153</v>
      </c>
      <c r="J352" s="8" t="s">
        <v>1607</v>
      </c>
    </row>
    <row r="353" spans="1:10" x14ac:dyDescent="0.25">
      <c r="A353" s="8" t="s">
        <v>221</v>
      </c>
      <c r="B353" s="8" t="s">
        <v>3124</v>
      </c>
      <c r="C353" s="12">
        <v>43143</v>
      </c>
      <c r="D353" s="8" t="s">
        <v>23</v>
      </c>
      <c r="E353" s="8" t="s">
        <v>24</v>
      </c>
      <c r="F353" s="8" t="s">
        <v>17</v>
      </c>
      <c r="G353" s="8" t="s">
        <v>18</v>
      </c>
      <c r="H353" s="8">
        <v>2016</v>
      </c>
      <c r="I353" s="8" t="s">
        <v>3153</v>
      </c>
      <c r="J353" s="8" t="s">
        <v>1472</v>
      </c>
    </row>
    <row r="354" spans="1:10" x14ac:dyDescent="0.25">
      <c r="A354" s="8" t="s">
        <v>221</v>
      </c>
      <c r="B354" s="8" t="s">
        <v>3124</v>
      </c>
      <c r="C354" s="12">
        <v>43143</v>
      </c>
      <c r="D354" s="8" t="s">
        <v>23</v>
      </c>
      <c r="E354" s="8" t="s">
        <v>24</v>
      </c>
      <c r="F354" s="8" t="s">
        <v>17</v>
      </c>
      <c r="G354" s="8" t="s">
        <v>18</v>
      </c>
      <c r="H354" s="8">
        <v>2016</v>
      </c>
      <c r="I354" s="8" t="s">
        <v>3153</v>
      </c>
      <c r="J354" s="8" t="s">
        <v>1676</v>
      </c>
    </row>
    <row r="355" spans="1:10" x14ac:dyDescent="0.25">
      <c r="A355" s="8" t="s">
        <v>222</v>
      </c>
      <c r="B355" s="8" t="s">
        <v>3124</v>
      </c>
      <c r="C355" s="12">
        <v>42467</v>
      </c>
      <c r="D355" s="8" t="s">
        <v>20</v>
      </c>
      <c r="E355" s="8" t="s">
        <v>11</v>
      </c>
      <c r="F355" s="8" t="s">
        <v>12</v>
      </c>
      <c r="G355" s="8" t="s">
        <v>13</v>
      </c>
      <c r="H355" s="8">
        <v>2001</v>
      </c>
      <c r="I355" s="8" t="s">
        <v>3018</v>
      </c>
      <c r="J355" s="8" t="s">
        <v>1651</v>
      </c>
    </row>
    <row r="356" spans="1:10" x14ac:dyDescent="0.25">
      <c r="A356" s="8" t="s">
        <v>222</v>
      </c>
      <c r="B356" s="8" t="s">
        <v>3124</v>
      </c>
      <c r="C356" s="12">
        <v>42467</v>
      </c>
      <c r="D356" s="8" t="s">
        <v>20</v>
      </c>
      <c r="E356" s="8" t="s">
        <v>11</v>
      </c>
      <c r="F356" s="8" t="s">
        <v>12</v>
      </c>
      <c r="G356" s="8" t="s">
        <v>13</v>
      </c>
      <c r="H356" s="8">
        <v>2001</v>
      </c>
      <c r="I356" s="8" t="s">
        <v>3018</v>
      </c>
      <c r="J356" s="8" t="s">
        <v>1677</v>
      </c>
    </row>
    <row r="357" spans="1:10" x14ac:dyDescent="0.25">
      <c r="A357" s="8" t="s">
        <v>222</v>
      </c>
      <c r="B357" s="8" t="s">
        <v>3124</v>
      </c>
      <c r="C357" s="12">
        <v>42467</v>
      </c>
      <c r="D357" s="8" t="s">
        <v>20</v>
      </c>
      <c r="E357" s="8" t="s">
        <v>11</v>
      </c>
      <c r="F357" s="8" t="s">
        <v>12</v>
      </c>
      <c r="G357" s="8" t="s">
        <v>13</v>
      </c>
      <c r="H357" s="8">
        <v>2001</v>
      </c>
      <c r="I357" s="8" t="s">
        <v>3018</v>
      </c>
      <c r="J357" s="8" t="s">
        <v>1678</v>
      </c>
    </row>
    <row r="358" spans="1:10" x14ac:dyDescent="0.25">
      <c r="A358" s="8" t="s">
        <v>223</v>
      </c>
      <c r="B358" s="8" t="s">
        <v>3124</v>
      </c>
      <c r="C358" s="12">
        <v>44202</v>
      </c>
      <c r="D358" s="8" t="s">
        <v>70</v>
      </c>
      <c r="E358" s="8" t="s">
        <v>24</v>
      </c>
      <c r="F358" s="8" t="s">
        <v>17</v>
      </c>
      <c r="G358" s="8" t="s">
        <v>18</v>
      </c>
      <c r="H358" s="8">
        <v>2015</v>
      </c>
      <c r="I358" s="8" t="s">
        <v>3156</v>
      </c>
      <c r="J358" s="8" t="s">
        <v>1679</v>
      </c>
    </row>
    <row r="359" spans="1:10" x14ac:dyDescent="0.25">
      <c r="A359" s="8" t="s">
        <v>223</v>
      </c>
      <c r="B359" s="8" t="s">
        <v>3124</v>
      </c>
      <c r="C359" s="12">
        <v>44202</v>
      </c>
      <c r="D359" s="8" t="s">
        <v>70</v>
      </c>
      <c r="E359" s="8" t="s">
        <v>24</v>
      </c>
      <c r="F359" s="8" t="s">
        <v>17</v>
      </c>
      <c r="G359" s="8" t="s">
        <v>18</v>
      </c>
      <c r="H359" s="8">
        <v>2015</v>
      </c>
      <c r="I359" s="8" t="s">
        <v>3156</v>
      </c>
      <c r="J359" s="8" t="s">
        <v>1464</v>
      </c>
    </row>
    <row r="360" spans="1:10" x14ac:dyDescent="0.25">
      <c r="A360" s="8" t="s">
        <v>223</v>
      </c>
      <c r="B360" s="8" t="s">
        <v>3124</v>
      </c>
      <c r="C360" s="12">
        <v>44202</v>
      </c>
      <c r="D360" s="8" t="s">
        <v>70</v>
      </c>
      <c r="E360" s="8" t="s">
        <v>24</v>
      </c>
      <c r="F360" s="8" t="s">
        <v>17</v>
      </c>
      <c r="G360" s="8" t="s">
        <v>18</v>
      </c>
      <c r="H360" s="8">
        <v>2015</v>
      </c>
      <c r="I360" s="8" t="s">
        <v>3156</v>
      </c>
      <c r="J360" s="8" t="s">
        <v>1562</v>
      </c>
    </row>
    <row r="361" spans="1:10" x14ac:dyDescent="0.25">
      <c r="A361" s="8" t="s">
        <v>224</v>
      </c>
      <c r="B361" s="8" t="s">
        <v>3124</v>
      </c>
      <c r="C361" s="12">
        <v>44068</v>
      </c>
      <c r="D361" s="8" t="s">
        <v>70</v>
      </c>
      <c r="E361" s="8" t="s">
        <v>225</v>
      </c>
      <c r="F361" s="8" t="s">
        <v>17</v>
      </c>
      <c r="G361" s="8" t="s">
        <v>18</v>
      </c>
      <c r="H361" s="8">
        <v>2015</v>
      </c>
      <c r="I361" s="8" t="s">
        <v>3158</v>
      </c>
      <c r="J361" s="8" t="s">
        <v>1680</v>
      </c>
    </row>
    <row r="362" spans="1:10" x14ac:dyDescent="0.25">
      <c r="A362" s="8" t="s">
        <v>224</v>
      </c>
      <c r="B362" s="8" t="s">
        <v>3124</v>
      </c>
      <c r="C362" s="12">
        <v>44068</v>
      </c>
      <c r="D362" s="8" t="s">
        <v>70</v>
      </c>
      <c r="E362" s="8" t="s">
        <v>225</v>
      </c>
      <c r="F362" s="8" t="s">
        <v>17</v>
      </c>
      <c r="G362" s="8" t="s">
        <v>18</v>
      </c>
      <c r="H362" s="8">
        <v>2015</v>
      </c>
      <c r="I362" s="8" t="s">
        <v>3158</v>
      </c>
      <c r="J362" s="8" t="s">
        <v>1511</v>
      </c>
    </row>
    <row r="363" spans="1:10" x14ac:dyDescent="0.25">
      <c r="A363" s="8" t="s">
        <v>224</v>
      </c>
      <c r="B363" s="8" t="s">
        <v>3124</v>
      </c>
      <c r="C363" s="12">
        <v>44068</v>
      </c>
      <c r="D363" s="8" t="s">
        <v>70</v>
      </c>
      <c r="E363" s="8" t="s">
        <v>225</v>
      </c>
      <c r="F363" s="8" t="s">
        <v>17</v>
      </c>
      <c r="G363" s="8" t="s">
        <v>18</v>
      </c>
      <c r="H363" s="8">
        <v>2015</v>
      </c>
      <c r="I363" s="8" t="s">
        <v>3158</v>
      </c>
      <c r="J363" s="8" t="s">
        <v>1681</v>
      </c>
    </row>
    <row r="364" spans="1:10" x14ac:dyDescent="0.25">
      <c r="A364" s="8" t="s">
        <v>226</v>
      </c>
      <c r="B364" s="8" t="s">
        <v>3124</v>
      </c>
      <c r="C364" s="12">
        <v>44300</v>
      </c>
      <c r="D364" s="8" t="s">
        <v>30</v>
      </c>
      <c r="E364" s="8" t="s">
        <v>24</v>
      </c>
      <c r="F364" s="8" t="s">
        <v>17</v>
      </c>
      <c r="G364" s="8" t="s">
        <v>18</v>
      </c>
      <c r="H364" s="8">
        <v>2012</v>
      </c>
      <c r="I364" s="8" t="s">
        <v>3160</v>
      </c>
      <c r="J364" s="8" t="s">
        <v>1665</v>
      </c>
    </row>
    <row r="365" spans="1:10" x14ac:dyDescent="0.25">
      <c r="A365" s="8" t="s">
        <v>226</v>
      </c>
      <c r="B365" s="8" t="s">
        <v>3124</v>
      </c>
      <c r="C365" s="12">
        <v>44300</v>
      </c>
      <c r="D365" s="8" t="s">
        <v>30</v>
      </c>
      <c r="E365" s="8" t="s">
        <v>24</v>
      </c>
      <c r="F365" s="8" t="s">
        <v>17</v>
      </c>
      <c r="G365" s="8" t="s">
        <v>18</v>
      </c>
      <c r="H365" s="8">
        <v>2012</v>
      </c>
      <c r="I365" s="8" t="s">
        <v>3160</v>
      </c>
      <c r="J365" s="8" t="s">
        <v>1682</v>
      </c>
    </row>
    <row r="366" spans="1:10" x14ac:dyDescent="0.25">
      <c r="A366" s="8" t="s">
        <v>226</v>
      </c>
      <c r="B366" s="8" t="s">
        <v>3124</v>
      </c>
      <c r="C366" s="12">
        <v>44300</v>
      </c>
      <c r="D366" s="8" t="s">
        <v>30</v>
      </c>
      <c r="E366" s="8" t="s">
        <v>24</v>
      </c>
      <c r="F366" s="8" t="s">
        <v>17</v>
      </c>
      <c r="G366" s="8" t="s">
        <v>18</v>
      </c>
      <c r="H366" s="8">
        <v>2012</v>
      </c>
      <c r="I366" s="8" t="s">
        <v>3160</v>
      </c>
      <c r="J366" s="8" t="s">
        <v>1683</v>
      </c>
    </row>
    <row r="367" spans="1:10" x14ac:dyDescent="0.25">
      <c r="A367" s="8" t="s">
        <v>227</v>
      </c>
      <c r="B367" s="8" t="s">
        <v>3124</v>
      </c>
      <c r="C367" s="12">
        <v>44145</v>
      </c>
      <c r="D367" s="8" t="s">
        <v>23</v>
      </c>
      <c r="E367" s="8" t="s">
        <v>73</v>
      </c>
      <c r="F367" s="8" t="s">
        <v>17</v>
      </c>
      <c r="G367" s="8" t="s">
        <v>18</v>
      </c>
      <c r="H367" s="8">
        <v>2018</v>
      </c>
      <c r="I367" s="8" t="s">
        <v>3162</v>
      </c>
      <c r="J367" s="8" t="s">
        <v>1684</v>
      </c>
    </row>
    <row r="368" spans="1:10" x14ac:dyDescent="0.25">
      <c r="A368" s="8" t="s">
        <v>227</v>
      </c>
      <c r="B368" s="8" t="s">
        <v>3124</v>
      </c>
      <c r="C368" s="12">
        <v>44145</v>
      </c>
      <c r="D368" s="8" t="s">
        <v>23</v>
      </c>
      <c r="E368" s="8" t="s">
        <v>73</v>
      </c>
      <c r="F368" s="8" t="s">
        <v>17</v>
      </c>
      <c r="G368" s="8" t="s">
        <v>18</v>
      </c>
      <c r="H368" s="8">
        <v>2018</v>
      </c>
      <c r="I368" s="8" t="s">
        <v>3162</v>
      </c>
      <c r="J368" s="8" t="s">
        <v>1685</v>
      </c>
    </row>
    <row r="369" spans="1:10" x14ac:dyDescent="0.25">
      <c r="A369" s="8" t="s">
        <v>227</v>
      </c>
      <c r="B369" s="8" t="s">
        <v>3124</v>
      </c>
      <c r="C369" s="12">
        <v>44145</v>
      </c>
      <c r="D369" s="8" t="s">
        <v>23</v>
      </c>
      <c r="E369" s="8" t="s">
        <v>73</v>
      </c>
      <c r="F369" s="8" t="s">
        <v>17</v>
      </c>
      <c r="G369" s="8" t="s">
        <v>18</v>
      </c>
      <c r="H369" s="8">
        <v>2018</v>
      </c>
      <c r="I369" s="8" t="s">
        <v>3162</v>
      </c>
      <c r="J369" s="8" t="s">
        <v>1466</v>
      </c>
    </row>
    <row r="370" spans="1:10" x14ac:dyDescent="0.25">
      <c r="A370" s="8" t="s">
        <v>228</v>
      </c>
      <c r="B370" s="8" t="s">
        <v>3124</v>
      </c>
      <c r="C370" s="12">
        <v>44404</v>
      </c>
      <c r="D370" s="8" t="s">
        <v>23</v>
      </c>
      <c r="E370" s="8" t="s">
        <v>73</v>
      </c>
      <c r="F370" s="8" t="s">
        <v>17</v>
      </c>
      <c r="G370" s="8" t="s">
        <v>18</v>
      </c>
      <c r="H370" s="8">
        <v>2013</v>
      </c>
      <c r="I370" s="8" t="s">
        <v>3164</v>
      </c>
      <c r="J370" s="8" t="s">
        <v>1686</v>
      </c>
    </row>
    <row r="371" spans="1:10" x14ac:dyDescent="0.25">
      <c r="A371" s="8" t="s">
        <v>228</v>
      </c>
      <c r="B371" s="8" t="s">
        <v>3124</v>
      </c>
      <c r="C371" s="12">
        <v>44404</v>
      </c>
      <c r="D371" s="8" t="s">
        <v>23</v>
      </c>
      <c r="E371" s="8" t="s">
        <v>73</v>
      </c>
      <c r="F371" s="8" t="s">
        <v>17</v>
      </c>
      <c r="G371" s="8" t="s">
        <v>18</v>
      </c>
      <c r="H371" s="8">
        <v>2013</v>
      </c>
      <c r="I371" s="8" t="s">
        <v>3164</v>
      </c>
      <c r="J371" s="8" t="s">
        <v>1687</v>
      </c>
    </row>
    <row r="372" spans="1:10" x14ac:dyDescent="0.25">
      <c r="A372" s="8" t="s">
        <v>228</v>
      </c>
      <c r="B372" s="8" t="s">
        <v>3124</v>
      </c>
      <c r="C372" s="12">
        <v>44404</v>
      </c>
      <c r="D372" s="8" t="s">
        <v>23</v>
      </c>
      <c r="E372" s="8" t="s">
        <v>73</v>
      </c>
      <c r="F372" s="8" t="s">
        <v>17</v>
      </c>
      <c r="G372" s="8" t="s">
        <v>18</v>
      </c>
      <c r="H372" s="8">
        <v>2013</v>
      </c>
      <c r="I372" s="8" t="s">
        <v>3164</v>
      </c>
      <c r="J372" s="8" t="s">
        <v>1688</v>
      </c>
    </row>
    <row r="373" spans="1:10" x14ac:dyDescent="0.25">
      <c r="A373" s="8" t="s">
        <v>229</v>
      </c>
      <c r="B373" s="8" t="s">
        <v>3124</v>
      </c>
      <c r="C373" s="12">
        <v>44272</v>
      </c>
      <c r="D373" s="8" t="s">
        <v>135</v>
      </c>
      <c r="E373" s="8" t="s">
        <v>230</v>
      </c>
      <c r="F373" s="8" t="s">
        <v>231</v>
      </c>
      <c r="G373" s="8" t="s">
        <v>13</v>
      </c>
      <c r="H373" s="8">
        <v>2020</v>
      </c>
      <c r="I373" s="8" t="s">
        <v>3166</v>
      </c>
      <c r="J373" s="8" t="s">
        <v>273</v>
      </c>
    </row>
    <row r="374" spans="1:10" x14ac:dyDescent="0.25">
      <c r="A374" s="8" t="s">
        <v>229</v>
      </c>
      <c r="B374" s="8" t="s">
        <v>3124</v>
      </c>
      <c r="C374" s="12">
        <v>44272</v>
      </c>
      <c r="D374" s="8" t="s">
        <v>135</v>
      </c>
      <c r="E374" s="8" t="s">
        <v>230</v>
      </c>
      <c r="F374" s="8" t="s">
        <v>231</v>
      </c>
      <c r="G374" s="8" t="s">
        <v>13</v>
      </c>
      <c r="H374" s="8">
        <v>2020</v>
      </c>
      <c r="I374" s="8" t="s">
        <v>3166</v>
      </c>
      <c r="J374" s="8" t="s">
        <v>1460</v>
      </c>
    </row>
    <row r="375" spans="1:10" x14ac:dyDescent="0.25">
      <c r="A375" s="8" t="s">
        <v>229</v>
      </c>
      <c r="B375" s="8" t="s">
        <v>3124</v>
      </c>
      <c r="C375" s="12">
        <v>44272</v>
      </c>
      <c r="D375" s="8" t="s">
        <v>135</v>
      </c>
      <c r="E375" s="8" t="s">
        <v>230</v>
      </c>
      <c r="F375" s="8" t="s">
        <v>231</v>
      </c>
      <c r="G375" s="8" t="s">
        <v>13</v>
      </c>
      <c r="H375" s="8">
        <v>2020</v>
      </c>
      <c r="I375" s="8" t="s">
        <v>3166</v>
      </c>
      <c r="J375" s="8" t="s">
        <v>1509</v>
      </c>
    </row>
    <row r="376" spans="1:10" x14ac:dyDescent="0.25">
      <c r="A376" s="8" t="s">
        <v>232</v>
      </c>
      <c r="B376" s="8" t="s">
        <v>2988</v>
      </c>
      <c r="C376" s="12">
        <v>44187</v>
      </c>
      <c r="D376" s="8" t="s">
        <v>30</v>
      </c>
      <c r="E376" s="8" t="s">
        <v>2985</v>
      </c>
      <c r="F376" s="8" t="s">
        <v>54</v>
      </c>
      <c r="G376" s="8" t="s">
        <v>13</v>
      </c>
      <c r="H376" s="8">
        <v>2007</v>
      </c>
      <c r="I376" s="8" t="s">
        <v>3168</v>
      </c>
      <c r="J376" s="8" t="s">
        <v>1689</v>
      </c>
    </row>
    <row r="377" spans="1:10" x14ac:dyDescent="0.25">
      <c r="A377" s="8" t="s">
        <v>232</v>
      </c>
      <c r="B377" s="8" t="s">
        <v>2988</v>
      </c>
      <c r="C377" s="12">
        <v>44187</v>
      </c>
      <c r="D377" s="8" t="s">
        <v>30</v>
      </c>
      <c r="E377" s="8" t="s">
        <v>2985</v>
      </c>
      <c r="F377" s="8" t="s">
        <v>54</v>
      </c>
      <c r="G377" s="8" t="s">
        <v>13</v>
      </c>
      <c r="H377" s="8">
        <v>2007</v>
      </c>
      <c r="I377" s="8" t="s">
        <v>3168</v>
      </c>
      <c r="J377" s="8" t="s">
        <v>1690</v>
      </c>
    </row>
    <row r="378" spans="1:10" x14ac:dyDescent="0.25">
      <c r="A378" s="8" t="s">
        <v>232</v>
      </c>
      <c r="B378" s="8" t="s">
        <v>2988</v>
      </c>
      <c r="C378" s="12">
        <v>44187</v>
      </c>
      <c r="D378" s="8" t="s">
        <v>30</v>
      </c>
      <c r="E378" s="8" t="s">
        <v>2985</v>
      </c>
      <c r="F378" s="8" t="s">
        <v>54</v>
      </c>
      <c r="G378" s="8" t="s">
        <v>13</v>
      </c>
      <c r="H378" s="8">
        <v>2007</v>
      </c>
      <c r="I378" s="8" t="s">
        <v>3168</v>
      </c>
      <c r="J378" s="8" t="s">
        <v>1484</v>
      </c>
    </row>
    <row r="379" spans="1:10" x14ac:dyDescent="0.25">
      <c r="A379" s="8" t="s">
        <v>233</v>
      </c>
      <c r="B379" s="8" t="s">
        <v>2988</v>
      </c>
      <c r="C379" s="12">
        <v>44103</v>
      </c>
      <c r="D379" s="8" t="s">
        <v>15</v>
      </c>
      <c r="E379" s="8" t="s">
        <v>35</v>
      </c>
      <c r="F379" s="8" t="s">
        <v>36</v>
      </c>
      <c r="G379" s="8" t="s">
        <v>28</v>
      </c>
      <c r="H379" s="8">
        <v>1994</v>
      </c>
      <c r="I379" s="8" t="s">
        <v>3170</v>
      </c>
      <c r="J379" s="8" t="s">
        <v>760</v>
      </c>
    </row>
    <row r="380" spans="1:10" x14ac:dyDescent="0.25">
      <c r="A380" s="8" t="s">
        <v>233</v>
      </c>
      <c r="B380" s="8" t="s">
        <v>2988</v>
      </c>
      <c r="C380" s="12">
        <v>44103</v>
      </c>
      <c r="D380" s="8" t="s">
        <v>15</v>
      </c>
      <c r="E380" s="8" t="s">
        <v>35</v>
      </c>
      <c r="F380" s="8" t="s">
        <v>36</v>
      </c>
      <c r="G380" s="8" t="s">
        <v>28</v>
      </c>
      <c r="H380" s="8">
        <v>1994</v>
      </c>
      <c r="I380" s="8" t="s">
        <v>3170</v>
      </c>
      <c r="J380" s="8" t="s">
        <v>1691</v>
      </c>
    </row>
    <row r="381" spans="1:10" x14ac:dyDescent="0.25">
      <c r="A381" s="8" t="s">
        <v>233</v>
      </c>
      <c r="B381" s="8" t="s">
        <v>2988</v>
      </c>
      <c r="C381" s="12">
        <v>44103</v>
      </c>
      <c r="D381" s="8" t="s">
        <v>15</v>
      </c>
      <c r="E381" s="8" t="s">
        <v>35</v>
      </c>
      <c r="F381" s="8" t="s">
        <v>36</v>
      </c>
      <c r="G381" s="8" t="s">
        <v>28</v>
      </c>
      <c r="H381" s="8">
        <v>1994</v>
      </c>
      <c r="I381" s="8" t="s">
        <v>3170</v>
      </c>
      <c r="J381" s="8" t="s">
        <v>1692</v>
      </c>
    </row>
    <row r="382" spans="1:10" x14ac:dyDescent="0.25">
      <c r="A382" s="8" t="s">
        <v>234</v>
      </c>
      <c r="B382" s="8" t="s">
        <v>2988</v>
      </c>
      <c r="C382" s="12">
        <v>44291</v>
      </c>
      <c r="D382" s="8" t="s">
        <v>30</v>
      </c>
      <c r="E382" s="8" t="s">
        <v>2985</v>
      </c>
      <c r="F382" s="8" t="s">
        <v>54</v>
      </c>
      <c r="G382" s="8" t="s">
        <v>13</v>
      </c>
      <c r="H382" s="8">
        <v>2015</v>
      </c>
      <c r="I382" s="8" t="s">
        <v>3018</v>
      </c>
      <c r="J382" s="8" t="s">
        <v>1693</v>
      </c>
    </row>
    <row r="383" spans="1:10" x14ac:dyDescent="0.25">
      <c r="A383" s="8" t="s">
        <v>234</v>
      </c>
      <c r="B383" s="8" t="s">
        <v>2988</v>
      </c>
      <c r="C383" s="12">
        <v>44291</v>
      </c>
      <c r="D383" s="8" t="s">
        <v>30</v>
      </c>
      <c r="E383" s="8" t="s">
        <v>2985</v>
      </c>
      <c r="F383" s="8" t="s">
        <v>54</v>
      </c>
      <c r="G383" s="8" t="s">
        <v>13</v>
      </c>
      <c r="H383" s="8">
        <v>2015</v>
      </c>
      <c r="I383" s="8" t="s">
        <v>3018</v>
      </c>
      <c r="J383" s="8" t="s">
        <v>1484</v>
      </c>
    </row>
    <row r="384" spans="1:10" x14ac:dyDescent="0.25">
      <c r="A384" s="8" t="s">
        <v>234</v>
      </c>
      <c r="B384" s="8" t="s">
        <v>2988</v>
      </c>
      <c r="C384" s="12">
        <v>44291</v>
      </c>
      <c r="D384" s="8" t="s">
        <v>30</v>
      </c>
      <c r="E384" s="8" t="s">
        <v>2985</v>
      </c>
      <c r="F384" s="8" t="s">
        <v>54</v>
      </c>
      <c r="G384" s="8" t="s">
        <v>13</v>
      </c>
      <c r="H384" s="8">
        <v>2015</v>
      </c>
      <c r="I384" s="8" t="s">
        <v>3018</v>
      </c>
      <c r="J384" s="8" t="s">
        <v>1694</v>
      </c>
    </row>
    <row r="385" spans="1:10" x14ac:dyDescent="0.25">
      <c r="A385" s="8" t="s">
        <v>235</v>
      </c>
      <c r="B385" s="8" t="s">
        <v>2988</v>
      </c>
      <c r="C385" s="12">
        <v>41843</v>
      </c>
      <c r="D385" s="8" t="s">
        <v>87</v>
      </c>
      <c r="E385" s="8" t="s">
        <v>236</v>
      </c>
      <c r="F385" s="8" t="s">
        <v>12</v>
      </c>
      <c r="G385" s="8" t="s">
        <v>13</v>
      </c>
      <c r="H385" s="8">
        <v>2003</v>
      </c>
      <c r="I385" s="8" t="s">
        <v>3173</v>
      </c>
      <c r="J385" s="8" t="s">
        <v>1695</v>
      </c>
    </row>
    <row r="386" spans="1:10" x14ac:dyDescent="0.25">
      <c r="A386" s="8" t="s">
        <v>235</v>
      </c>
      <c r="B386" s="8" t="s">
        <v>2988</v>
      </c>
      <c r="C386" s="12">
        <v>41843</v>
      </c>
      <c r="D386" s="8" t="s">
        <v>87</v>
      </c>
      <c r="E386" s="8" t="s">
        <v>236</v>
      </c>
      <c r="F386" s="8" t="s">
        <v>12</v>
      </c>
      <c r="G386" s="8" t="s">
        <v>13</v>
      </c>
      <c r="H386" s="8">
        <v>2003</v>
      </c>
      <c r="I386" s="8" t="s">
        <v>3173</v>
      </c>
      <c r="J386" s="8" t="s">
        <v>1696</v>
      </c>
    </row>
    <row r="387" spans="1:10" x14ac:dyDescent="0.25">
      <c r="A387" s="8" t="s">
        <v>237</v>
      </c>
      <c r="B387" s="8" t="s">
        <v>2988</v>
      </c>
      <c r="C387" s="12">
        <v>43381</v>
      </c>
      <c r="D387" s="8" t="s">
        <v>10</v>
      </c>
      <c r="E387" s="8" t="s">
        <v>238</v>
      </c>
      <c r="F387" s="8" t="s">
        <v>12</v>
      </c>
      <c r="G387" s="8" t="s">
        <v>13</v>
      </c>
      <c r="H387" s="8">
        <v>2015</v>
      </c>
      <c r="I387" s="8" t="s">
        <v>3175</v>
      </c>
      <c r="J387" s="8" t="s">
        <v>1697</v>
      </c>
    </row>
    <row r="388" spans="1:10" x14ac:dyDescent="0.25">
      <c r="A388" s="8" t="s">
        <v>237</v>
      </c>
      <c r="B388" s="8" t="s">
        <v>2988</v>
      </c>
      <c r="C388" s="12">
        <v>43381</v>
      </c>
      <c r="D388" s="8" t="s">
        <v>10</v>
      </c>
      <c r="E388" s="8" t="s">
        <v>238</v>
      </c>
      <c r="F388" s="8" t="s">
        <v>12</v>
      </c>
      <c r="G388" s="8" t="s">
        <v>13</v>
      </c>
      <c r="H388" s="8">
        <v>2015</v>
      </c>
      <c r="I388" s="8" t="s">
        <v>3175</v>
      </c>
      <c r="J388" s="8" t="s">
        <v>1698</v>
      </c>
    </row>
    <row r="389" spans="1:10" x14ac:dyDescent="0.25">
      <c r="A389" s="8" t="s">
        <v>239</v>
      </c>
      <c r="B389" s="8" t="s">
        <v>2988</v>
      </c>
      <c r="C389" s="12">
        <v>42234</v>
      </c>
      <c r="D389" s="8" t="s">
        <v>87</v>
      </c>
      <c r="E389" s="8" t="s">
        <v>21</v>
      </c>
      <c r="F389" s="8" t="s">
        <v>12</v>
      </c>
      <c r="G389" s="8" t="s">
        <v>13</v>
      </c>
      <c r="H389" s="8">
        <v>2012</v>
      </c>
      <c r="I389" s="8" t="s">
        <v>3177</v>
      </c>
      <c r="J389" s="8" t="s">
        <v>1699</v>
      </c>
    </row>
    <row r="390" spans="1:10" x14ac:dyDescent="0.25">
      <c r="A390" s="8" t="s">
        <v>239</v>
      </c>
      <c r="B390" s="8" t="s">
        <v>2988</v>
      </c>
      <c r="C390" s="12">
        <v>42234</v>
      </c>
      <c r="D390" s="8" t="s">
        <v>87</v>
      </c>
      <c r="E390" s="8" t="s">
        <v>21</v>
      </c>
      <c r="F390" s="8" t="s">
        <v>12</v>
      </c>
      <c r="G390" s="8" t="s">
        <v>13</v>
      </c>
      <c r="H390" s="8">
        <v>2012</v>
      </c>
      <c r="I390" s="8" t="s">
        <v>3177</v>
      </c>
      <c r="J390" s="8" t="s">
        <v>1700</v>
      </c>
    </row>
    <row r="391" spans="1:10" x14ac:dyDescent="0.25">
      <c r="A391" s="8" t="s">
        <v>240</v>
      </c>
      <c r="B391" s="8" t="s">
        <v>2988</v>
      </c>
      <c r="C391" s="12">
        <v>43404</v>
      </c>
      <c r="D391" s="8" t="s">
        <v>23</v>
      </c>
      <c r="E391" s="8" t="s">
        <v>35</v>
      </c>
      <c r="F391" s="8" t="s">
        <v>36</v>
      </c>
      <c r="G391" s="8" t="s">
        <v>28</v>
      </c>
      <c r="H391" s="8">
        <v>2015</v>
      </c>
      <c r="I391" s="8" t="s">
        <v>3018</v>
      </c>
      <c r="J391" s="8" t="s">
        <v>1701</v>
      </c>
    </row>
    <row r="392" spans="1:10" x14ac:dyDescent="0.25">
      <c r="A392" s="8" t="s">
        <v>240</v>
      </c>
      <c r="B392" s="8" t="s">
        <v>2988</v>
      </c>
      <c r="C392" s="12">
        <v>43404</v>
      </c>
      <c r="D392" s="8" t="s">
        <v>23</v>
      </c>
      <c r="E392" s="8" t="s">
        <v>35</v>
      </c>
      <c r="F392" s="8" t="s">
        <v>36</v>
      </c>
      <c r="G392" s="8" t="s">
        <v>28</v>
      </c>
      <c r="H392" s="8">
        <v>2015</v>
      </c>
      <c r="I392" s="8" t="s">
        <v>3018</v>
      </c>
      <c r="J392" s="8" t="s">
        <v>1702</v>
      </c>
    </row>
    <row r="393" spans="1:10" x14ac:dyDescent="0.25">
      <c r="A393" s="8" t="s">
        <v>240</v>
      </c>
      <c r="B393" s="8" t="s">
        <v>2988</v>
      </c>
      <c r="C393" s="12">
        <v>43404</v>
      </c>
      <c r="D393" s="8" t="s">
        <v>23</v>
      </c>
      <c r="E393" s="8" t="s">
        <v>35</v>
      </c>
      <c r="F393" s="8" t="s">
        <v>36</v>
      </c>
      <c r="G393" s="8" t="s">
        <v>28</v>
      </c>
      <c r="H393" s="8">
        <v>2015</v>
      </c>
      <c r="I393" s="8" t="s">
        <v>3018</v>
      </c>
      <c r="J393" s="8" t="s">
        <v>1703</v>
      </c>
    </row>
    <row r="394" spans="1:10" x14ac:dyDescent="0.25">
      <c r="A394" s="8" t="s">
        <v>241</v>
      </c>
      <c r="B394" s="8" t="s">
        <v>2988</v>
      </c>
      <c r="C394" s="12">
        <v>44271</v>
      </c>
      <c r="D394" s="8" t="s">
        <v>135</v>
      </c>
      <c r="E394" s="8" t="s">
        <v>73</v>
      </c>
      <c r="F394" s="8" t="s">
        <v>17</v>
      </c>
      <c r="G394" s="8" t="s">
        <v>18</v>
      </c>
      <c r="H394" s="8">
        <v>2012</v>
      </c>
      <c r="I394" s="8" t="s">
        <v>3180</v>
      </c>
      <c r="J394" s="8" t="s">
        <v>1704</v>
      </c>
    </row>
    <row r="395" spans="1:10" x14ac:dyDescent="0.25">
      <c r="A395" s="8" t="s">
        <v>241</v>
      </c>
      <c r="B395" s="8" t="s">
        <v>2988</v>
      </c>
      <c r="C395" s="12">
        <v>44271</v>
      </c>
      <c r="D395" s="8" t="s">
        <v>135</v>
      </c>
      <c r="E395" s="8" t="s">
        <v>73</v>
      </c>
      <c r="F395" s="8" t="s">
        <v>17</v>
      </c>
      <c r="G395" s="8" t="s">
        <v>18</v>
      </c>
      <c r="H395" s="8">
        <v>2012</v>
      </c>
      <c r="I395" s="8" t="s">
        <v>3180</v>
      </c>
      <c r="J395" s="8" t="s">
        <v>1705</v>
      </c>
    </row>
    <row r="396" spans="1:10" x14ac:dyDescent="0.25">
      <c r="A396" s="8" t="s">
        <v>241</v>
      </c>
      <c r="B396" s="8" t="s">
        <v>2988</v>
      </c>
      <c r="C396" s="12">
        <v>44271</v>
      </c>
      <c r="D396" s="8" t="s">
        <v>135</v>
      </c>
      <c r="E396" s="8" t="s">
        <v>73</v>
      </c>
      <c r="F396" s="8" t="s">
        <v>17</v>
      </c>
      <c r="G396" s="8" t="s">
        <v>18</v>
      </c>
      <c r="H396" s="8">
        <v>2012</v>
      </c>
      <c r="I396" s="8" t="s">
        <v>3180</v>
      </c>
      <c r="J396" s="8" t="s">
        <v>1706</v>
      </c>
    </row>
    <row r="397" spans="1:10" x14ac:dyDescent="0.25">
      <c r="A397" s="8" t="s">
        <v>242</v>
      </c>
      <c r="B397" s="8" t="s">
        <v>2988</v>
      </c>
      <c r="C397" s="12">
        <v>42586</v>
      </c>
      <c r="D397" s="8" t="s">
        <v>53</v>
      </c>
      <c r="E397" s="8" t="s">
        <v>11</v>
      </c>
      <c r="F397" s="8" t="s">
        <v>12</v>
      </c>
      <c r="G397" s="8" t="s">
        <v>13</v>
      </c>
      <c r="H397" s="8">
        <v>2013</v>
      </c>
      <c r="I397" s="8" t="s">
        <v>3018</v>
      </c>
      <c r="J397" s="8" t="s">
        <v>1448</v>
      </c>
    </row>
    <row r="398" spans="1:10" x14ac:dyDescent="0.25">
      <c r="A398" s="8" t="s">
        <v>242</v>
      </c>
      <c r="B398" s="8" t="s">
        <v>2988</v>
      </c>
      <c r="C398" s="12">
        <v>42586</v>
      </c>
      <c r="D398" s="8" t="s">
        <v>53</v>
      </c>
      <c r="E398" s="8" t="s">
        <v>11</v>
      </c>
      <c r="F398" s="8" t="s">
        <v>12</v>
      </c>
      <c r="G398" s="8" t="s">
        <v>13</v>
      </c>
      <c r="H398" s="8">
        <v>2013</v>
      </c>
      <c r="I398" s="8" t="s">
        <v>3018</v>
      </c>
      <c r="J398" s="8" t="s">
        <v>1500</v>
      </c>
    </row>
    <row r="399" spans="1:10" x14ac:dyDescent="0.25">
      <c r="A399" s="8" t="s">
        <v>242</v>
      </c>
      <c r="B399" s="8" t="s">
        <v>2988</v>
      </c>
      <c r="C399" s="12">
        <v>42586</v>
      </c>
      <c r="D399" s="8" t="s">
        <v>53</v>
      </c>
      <c r="E399" s="8" t="s">
        <v>11</v>
      </c>
      <c r="F399" s="8" t="s">
        <v>12</v>
      </c>
      <c r="G399" s="8" t="s">
        <v>13</v>
      </c>
      <c r="H399" s="8">
        <v>2013</v>
      </c>
      <c r="I399" s="8" t="s">
        <v>3018</v>
      </c>
      <c r="J399" s="8" t="s">
        <v>1707</v>
      </c>
    </row>
    <row r="400" spans="1:10" x14ac:dyDescent="0.25">
      <c r="A400" s="8" t="s">
        <v>243</v>
      </c>
      <c r="B400" s="8" t="s">
        <v>2988</v>
      </c>
      <c r="C400" s="12">
        <v>43796</v>
      </c>
      <c r="D400" s="8" t="s">
        <v>20</v>
      </c>
      <c r="E400" s="8" t="s">
        <v>244</v>
      </c>
      <c r="F400" s="8" t="s">
        <v>245</v>
      </c>
      <c r="G400" s="8" t="s">
        <v>28</v>
      </c>
      <c r="H400" s="8">
        <v>2008</v>
      </c>
      <c r="I400" s="8" t="s">
        <v>3183</v>
      </c>
      <c r="J400" s="8" t="s">
        <v>1490</v>
      </c>
    </row>
    <row r="401" spans="1:10" x14ac:dyDescent="0.25">
      <c r="A401" s="8" t="s">
        <v>243</v>
      </c>
      <c r="B401" s="8" t="s">
        <v>2988</v>
      </c>
      <c r="C401" s="12">
        <v>43796</v>
      </c>
      <c r="D401" s="8" t="s">
        <v>20</v>
      </c>
      <c r="E401" s="8" t="s">
        <v>244</v>
      </c>
      <c r="F401" s="8" t="s">
        <v>245</v>
      </c>
      <c r="G401" s="8" t="s">
        <v>28</v>
      </c>
      <c r="H401" s="8">
        <v>2008</v>
      </c>
      <c r="I401" s="8" t="s">
        <v>3183</v>
      </c>
      <c r="J401" s="8" t="s">
        <v>1464</v>
      </c>
    </row>
    <row r="402" spans="1:10" x14ac:dyDescent="0.25">
      <c r="A402" s="8" t="s">
        <v>243</v>
      </c>
      <c r="B402" s="8" t="s">
        <v>2988</v>
      </c>
      <c r="C402" s="12">
        <v>43796</v>
      </c>
      <c r="D402" s="8" t="s">
        <v>20</v>
      </c>
      <c r="E402" s="8" t="s">
        <v>244</v>
      </c>
      <c r="F402" s="8" t="s">
        <v>245</v>
      </c>
      <c r="G402" s="8" t="s">
        <v>28</v>
      </c>
      <c r="H402" s="8">
        <v>2008</v>
      </c>
      <c r="I402" s="8" t="s">
        <v>3183</v>
      </c>
      <c r="J402" s="8" t="s">
        <v>1708</v>
      </c>
    </row>
    <row r="403" spans="1:10" x14ac:dyDescent="0.25">
      <c r="A403" s="8" t="s">
        <v>246</v>
      </c>
      <c r="B403" s="8" t="s">
        <v>2988</v>
      </c>
      <c r="C403" s="12">
        <v>44286</v>
      </c>
      <c r="D403" s="8" t="s">
        <v>23</v>
      </c>
      <c r="E403" s="8" t="s">
        <v>35</v>
      </c>
      <c r="F403" s="8" t="s">
        <v>36</v>
      </c>
      <c r="G403" s="8" t="s">
        <v>28</v>
      </c>
      <c r="H403" s="8">
        <v>2014</v>
      </c>
      <c r="I403" s="8" t="s">
        <v>3185</v>
      </c>
      <c r="J403" s="8" t="s">
        <v>1709</v>
      </c>
    </row>
    <row r="404" spans="1:10" x14ac:dyDescent="0.25">
      <c r="A404" s="8" t="s">
        <v>246</v>
      </c>
      <c r="B404" s="8" t="s">
        <v>2988</v>
      </c>
      <c r="C404" s="12">
        <v>44286</v>
      </c>
      <c r="D404" s="8" t="s">
        <v>23</v>
      </c>
      <c r="E404" s="8" t="s">
        <v>35</v>
      </c>
      <c r="F404" s="8" t="s">
        <v>36</v>
      </c>
      <c r="G404" s="8" t="s">
        <v>28</v>
      </c>
      <c r="H404" s="8">
        <v>2014</v>
      </c>
      <c r="I404" s="8" t="s">
        <v>3185</v>
      </c>
      <c r="J404" s="8" t="s">
        <v>1521</v>
      </c>
    </row>
    <row r="405" spans="1:10" x14ac:dyDescent="0.25">
      <c r="A405" s="8" t="s">
        <v>247</v>
      </c>
      <c r="B405" s="8" t="s">
        <v>2988</v>
      </c>
      <c r="C405" s="12">
        <v>42576</v>
      </c>
      <c r="D405" s="8" t="s">
        <v>87</v>
      </c>
      <c r="E405" s="8" t="s">
        <v>21</v>
      </c>
      <c r="F405" s="8" t="s">
        <v>12</v>
      </c>
      <c r="G405" s="8" t="s">
        <v>13</v>
      </c>
      <c r="H405" s="8">
        <v>2012</v>
      </c>
      <c r="I405" s="8" t="s">
        <v>3173</v>
      </c>
      <c r="J405" s="8" t="s">
        <v>1710</v>
      </c>
    </row>
    <row r="406" spans="1:10" x14ac:dyDescent="0.25">
      <c r="A406" s="8" t="s">
        <v>247</v>
      </c>
      <c r="B406" s="8" t="s">
        <v>2988</v>
      </c>
      <c r="C406" s="12">
        <v>42576</v>
      </c>
      <c r="D406" s="8" t="s">
        <v>87</v>
      </c>
      <c r="E406" s="8" t="s">
        <v>21</v>
      </c>
      <c r="F406" s="8" t="s">
        <v>12</v>
      </c>
      <c r="G406" s="8" t="s">
        <v>13</v>
      </c>
      <c r="H406" s="8">
        <v>2012</v>
      </c>
      <c r="I406" s="8" t="s">
        <v>3173</v>
      </c>
      <c r="J406" s="8" t="s">
        <v>1711</v>
      </c>
    </row>
    <row r="407" spans="1:10" x14ac:dyDescent="0.25">
      <c r="A407" s="8" t="s">
        <v>247</v>
      </c>
      <c r="B407" s="8" t="s">
        <v>2988</v>
      </c>
      <c r="C407" s="12">
        <v>42576</v>
      </c>
      <c r="D407" s="8" t="s">
        <v>87</v>
      </c>
      <c r="E407" s="8" t="s">
        <v>21</v>
      </c>
      <c r="F407" s="8" t="s">
        <v>12</v>
      </c>
      <c r="G407" s="8" t="s">
        <v>13</v>
      </c>
      <c r="H407" s="8">
        <v>2012</v>
      </c>
      <c r="I407" s="8" t="s">
        <v>3173</v>
      </c>
      <c r="J407" s="8" t="s">
        <v>1712</v>
      </c>
    </row>
    <row r="408" spans="1:10" x14ac:dyDescent="0.25">
      <c r="A408" s="8" t="s">
        <v>248</v>
      </c>
      <c r="B408" s="8" t="s">
        <v>2988</v>
      </c>
      <c r="C408" s="12">
        <v>43719</v>
      </c>
      <c r="D408" s="8" t="s">
        <v>10</v>
      </c>
      <c r="E408" s="8" t="s">
        <v>249</v>
      </c>
      <c r="F408" s="8" t="s">
        <v>17</v>
      </c>
      <c r="G408" s="8" t="s">
        <v>18</v>
      </c>
      <c r="H408" s="8">
        <v>2017</v>
      </c>
      <c r="I408" s="8" t="s">
        <v>3053</v>
      </c>
      <c r="J408" s="8" t="s">
        <v>1468</v>
      </c>
    </row>
    <row r="409" spans="1:10" x14ac:dyDescent="0.25">
      <c r="A409" s="8" t="s">
        <v>248</v>
      </c>
      <c r="B409" s="8" t="s">
        <v>2988</v>
      </c>
      <c r="C409" s="12">
        <v>43719</v>
      </c>
      <c r="D409" s="8" t="s">
        <v>10</v>
      </c>
      <c r="E409" s="8" t="s">
        <v>249</v>
      </c>
      <c r="F409" s="8" t="s">
        <v>17</v>
      </c>
      <c r="G409" s="8" t="s">
        <v>18</v>
      </c>
      <c r="H409" s="8">
        <v>2017</v>
      </c>
      <c r="I409" s="8" t="s">
        <v>3053</v>
      </c>
      <c r="J409" s="8" t="s">
        <v>1624</v>
      </c>
    </row>
    <row r="410" spans="1:10" x14ac:dyDescent="0.25">
      <c r="A410" s="8" t="s">
        <v>248</v>
      </c>
      <c r="B410" s="8" t="s">
        <v>2988</v>
      </c>
      <c r="C410" s="12">
        <v>43719</v>
      </c>
      <c r="D410" s="8" t="s">
        <v>10</v>
      </c>
      <c r="E410" s="8" t="s">
        <v>249</v>
      </c>
      <c r="F410" s="8" t="s">
        <v>17</v>
      </c>
      <c r="G410" s="8" t="s">
        <v>18</v>
      </c>
      <c r="H410" s="8">
        <v>2017</v>
      </c>
      <c r="I410" s="8" t="s">
        <v>3053</v>
      </c>
      <c r="J410" s="8" t="s">
        <v>1713</v>
      </c>
    </row>
    <row r="411" spans="1:10" x14ac:dyDescent="0.25">
      <c r="A411" s="8" t="s">
        <v>250</v>
      </c>
      <c r="B411" s="8" t="s">
        <v>2988</v>
      </c>
      <c r="C411" s="12">
        <v>43727</v>
      </c>
      <c r="D411" s="8" t="s">
        <v>30</v>
      </c>
      <c r="E411" s="8" t="s">
        <v>24</v>
      </c>
      <c r="F411" s="8" t="s">
        <v>17</v>
      </c>
      <c r="G411" s="8" t="s">
        <v>18</v>
      </c>
      <c r="H411" s="8">
        <v>2014</v>
      </c>
      <c r="I411" s="8" t="s">
        <v>3189</v>
      </c>
      <c r="J411" s="8" t="s">
        <v>1571</v>
      </c>
    </row>
    <row r="412" spans="1:10" x14ac:dyDescent="0.25">
      <c r="A412" s="8" t="s">
        <v>250</v>
      </c>
      <c r="B412" s="8" t="s">
        <v>2988</v>
      </c>
      <c r="C412" s="12">
        <v>43727</v>
      </c>
      <c r="D412" s="8" t="s">
        <v>30</v>
      </c>
      <c r="E412" s="8" t="s">
        <v>24</v>
      </c>
      <c r="F412" s="8" t="s">
        <v>17</v>
      </c>
      <c r="G412" s="8" t="s">
        <v>18</v>
      </c>
      <c r="H412" s="8">
        <v>2014</v>
      </c>
      <c r="I412" s="8" t="s">
        <v>3189</v>
      </c>
      <c r="J412" s="8" t="s">
        <v>1586</v>
      </c>
    </row>
    <row r="413" spans="1:10" x14ac:dyDescent="0.25">
      <c r="A413" s="8" t="s">
        <v>250</v>
      </c>
      <c r="B413" s="8" t="s">
        <v>2988</v>
      </c>
      <c r="C413" s="12">
        <v>43727</v>
      </c>
      <c r="D413" s="8" t="s">
        <v>30</v>
      </c>
      <c r="E413" s="8" t="s">
        <v>24</v>
      </c>
      <c r="F413" s="8" t="s">
        <v>17</v>
      </c>
      <c r="G413" s="8" t="s">
        <v>18</v>
      </c>
      <c r="H413" s="8">
        <v>2014</v>
      </c>
      <c r="I413" s="8" t="s">
        <v>3189</v>
      </c>
      <c r="J413" s="8" t="s">
        <v>1714</v>
      </c>
    </row>
    <row r="414" spans="1:10" x14ac:dyDescent="0.25">
      <c r="A414" s="8" t="s">
        <v>251</v>
      </c>
      <c r="B414" s="8" t="s">
        <v>2988</v>
      </c>
      <c r="C414" s="12">
        <v>44200</v>
      </c>
      <c r="D414" s="8" t="s">
        <v>70</v>
      </c>
      <c r="E414" s="8" t="s">
        <v>225</v>
      </c>
      <c r="F414" s="8" t="s">
        <v>17</v>
      </c>
      <c r="G414" s="8" t="s">
        <v>18</v>
      </c>
      <c r="H414" s="8">
        <v>2013</v>
      </c>
      <c r="I414" s="8" t="s">
        <v>3059</v>
      </c>
      <c r="J414" s="8" t="s">
        <v>1514</v>
      </c>
    </row>
    <row r="415" spans="1:10" x14ac:dyDescent="0.25">
      <c r="A415" s="8" t="s">
        <v>251</v>
      </c>
      <c r="B415" s="8" t="s">
        <v>2988</v>
      </c>
      <c r="C415" s="12">
        <v>44200</v>
      </c>
      <c r="D415" s="8" t="s">
        <v>70</v>
      </c>
      <c r="E415" s="8" t="s">
        <v>225</v>
      </c>
      <c r="F415" s="8" t="s">
        <v>17</v>
      </c>
      <c r="G415" s="8" t="s">
        <v>18</v>
      </c>
      <c r="H415" s="8">
        <v>2013</v>
      </c>
      <c r="I415" s="8" t="s">
        <v>3059</v>
      </c>
      <c r="J415" s="8" t="s">
        <v>1715</v>
      </c>
    </row>
    <row r="416" spans="1:10" x14ac:dyDescent="0.25">
      <c r="A416" s="8" t="s">
        <v>251</v>
      </c>
      <c r="B416" s="8" t="s">
        <v>2988</v>
      </c>
      <c r="C416" s="12">
        <v>44200</v>
      </c>
      <c r="D416" s="8" t="s">
        <v>70</v>
      </c>
      <c r="E416" s="8" t="s">
        <v>225</v>
      </c>
      <c r="F416" s="8" t="s">
        <v>17</v>
      </c>
      <c r="G416" s="8" t="s">
        <v>18</v>
      </c>
      <c r="H416" s="8">
        <v>2013</v>
      </c>
      <c r="I416" s="8" t="s">
        <v>3059</v>
      </c>
      <c r="J416" s="8" t="s">
        <v>1714</v>
      </c>
    </row>
    <row r="417" spans="1:10" x14ac:dyDescent="0.25">
      <c r="A417" s="8" t="s">
        <v>252</v>
      </c>
      <c r="B417" s="8" t="s">
        <v>2988</v>
      </c>
      <c r="C417" s="12">
        <v>43803</v>
      </c>
      <c r="D417" s="8" t="s">
        <v>30</v>
      </c>
      <c r="E417" s="8" t="s">
        <v>73</v>
      </c>
      <c r="F417" s="8" t="s">
        <v>17</v>
      </c>
      <c r="G417" s="8" t="s">
        <v>18</v>
      </c>
      <c r="H417" s="8">
        <v>2013</v>
      </c>
      <c r="I417" s="8" t="s">
        <v>3192</v>
      </c>
      <c r="J417" s="8" t="s">
        <v>1716</v>
      </c>
    </row>
    <row r="418" spans="1:10" x14ac:dyDescent="0.25">
      <c r="A418" s="8" t="s">
        <v>252</v>
      </c>
      <c r="B418" s="8" t="s">
        <v>2988</v>
      </c>
      <c r="C418" s="12">
        <v>43803</v>
      </c>
      <c r="D418" s="8" t="s">
        <v>30</v>
      </c>
      <c r="E418" s="8" t="s">
        <v>73</v>
      </c>
      <c r="F418" s="8" t="s">
        <v>17</v>
      </c>
      <c r="G418" s="8" t="s">
        <v>18</v>
      </c>
      <c r="H418" s="8">
        <v>2013</v>
      </c>
      <c r="I418" s="8" t="s">
        <v>3192</v>
      </c>
      <c r="J418" s="8" t="s">
        <v>1717</v>
      </c>
    </row>
    <row r="419" spans="1:10" x14ac:dyDescent="0.25">
      <c r="A419" s="8" t="s">
        <v>252</v>
      </c>
      <c r="B419" s="8" t="s">
        <v>2988</v>
      </c>
      <c r="C419" s="12">
        <v>43803</v>
      </c>
      <c r="D419" s="8" t="s">
        <v>30</v>
      </c>
      <c r="E419" s="8" t="s">
        <v>73</v>
      </c>
      <c r="F419" s="8" t="s">
        <v>17</v>
      </c>
      <c r="G419" s="8" t="s">
        <v>18</v>
      </c>
      <c r="H419" s="8">
        <v>2013</v>
      </c>
      <c r="I419" s="8" t="s">
        <v>3192</v>
      </c>
      <c r="J419" s="8" t="s">
        <v>1458</v>
      </c>
    </row>
    <row r="420" spans="1:10" x14ac:dyDescent="0.25">
      <c r="A420" s="8" t="s">
        <v>253</v>
      </c>
      <c r="B420" s="8" t="s">
        <v>2988</v>
      </c>
      <c r="C420" s="12">
        <v>44252</v>
      </c>
      <c r="D420" s="8" t="s">
        <v>30</v>
      </c>
      <c r="E420" s="8" t="s">
        <v>24</v>
      </c>
      <c r="F420" s="8" t="s">
        <v>17</v>
      </c>
      <c r="G420" s="8" t="s">
        <v>18</v>
      </c>
      <c r="H420" s="8">
        <v>2013</v>
      </c>
      <c r="I420" s="8" t="s">
        <v>3194</v>
      </c>
      <c r="J420" s="8" t="s">
        <v>1718</v>
      </c>
    </row>
    <row r="421" spans="1:10" x14ac:dyDescent="0.25">
      <c r="A421" s="8" t="s">
        <v>253</v>
      </c>
      <c r="B421" s="8" t="s">
        <v>2988</v>
      </c>
      <c r="C421" s="12">
        <v>44252</v>
      </c>
      <c r="D421" s="8" t="s">
        <v>30</v>
      </c>
      <c r="E421" s="8" t="s">
        <v>24</v>
      </c>
      <c r="F421" s="8" t="s">
        <v>17</v>
      </c>
      <c r="G421" s="8" t="s">
        <v>18</v>
      </c>
      <c r="H421" s="8">
        <v>2013</v>
      </c>
      <c r="I421" s="8" t="s">
        <v>3194</v>
      </c>
      <c r="J421" s="8" t="s">
        <v>1555</v>
      </c>
    </row>
    <row r="422" spans="1:10" x14ac:dyDescent="0.25">
      <c r="A422" s="8" t="s">
        <v>253</v>
      </c>
      <c r="B422" s="8" t="s">
        <v>2988</v>
      </c>
      <c r="C422" s="12">
        <v>44252</v>
      </c>
      <c r="D422" s="8" t="s">
        <v>30</v>
      </c>
      <c r="E422" s="8" t="s">
        <v>24</v>
      </c>
      <c r="F422" s="8" t="s">
        <v>17</v>
      </c>
      <c r="G422" s="8" t="s">
        <v>18</v>
      </c>
      <c r="H422" s="8">
        <v>2013</v>
      </c>
      <c r="I422" s="8" t="s">
        <v>3194</v>
      </c>
      <c r="J422" s="8" t="s">
        <v>1481</v>
      </c>
    </row>
    <row r="423" spans="1:10" x14ac:dyDescent="0.25">
      <c r="A423" s="8" t="s">
        <v>254</v>
      </c>
      <c r="B423" s="8" t="s">
        <v>2988</v>
      </c>
      <c r="C423" s="12">
        <v>44383</v>
      </c>
      <c r="D423" s="8" t="s">
        <v>23</v>
      </c>
      <c r="E423" s="8" t="s">
        <v>255</v>
      </c>
      <c r="F423" s="8" t="s">
        <v>256</v>
      </c>
      <c r="G423" s="8" t="s">
        <v>28</v>
      </c>
      <c r="H423" s="8">
        <v>2015</v>
      </c>
      <c r="I423" s="8" t="s">
        <v>3196</v>
      </c>
      <c r="J423" s="8" t="s">
        <v>1719</v>
      </c>
    </row>
    <row r="424" spans="1:10" x14ac:dyDescent="0.25">
      <c r="A424" s="8" t="s">
        <v>254</v>
      </c>
      <c r="B424" s="8" t="s">
        <v>2988</v>
      </c>
      <c r="C424" s="12">
        <v>44383</v>
      </c>
      <c r="D424" s="8" t="s">
        <v>23</v>
      </c>
      <c r="E424" s="8" t="s">
        <v>255</v>
      </c>
      <c r="F424" s="8" t="s">
        <v>256</v>
      </c>
      <c r="G424" s="8" t="s">
        <v>28</v>
      </c>
      <c r="H424" s="8">
        <v>2015</v>
      </c>
      <c r="I424" s="8" t="s">
        <v>3196</v>
      </c>
      <c r="J424" s="8" t="s">
        <v>1720</v>
      </c>
    </row>
    <row r="425" spans="1:10" x14ac:dyDescent="0.25">
      <c r="A425" s="8" t="s">
        <v>254</v>
      </c>
      <c r="B425" s="8" t="s">
        <v>2988</v>
      </c>
      <c r="C425" s="12">
        <v>44383</v>
      </c>
      <c r="D425" s="8" t="s">
        <v>23</v>
      </c>
      <c r="E425" s="8" t="s">
        <v>255</v>
      </c>
      <c r="F425" s="8" t="s">
        <v>256</v>
      </c>
      <c r="G425" s="8" t="s">
        <v>28</v>
      </c>
      <c r="H425" s="8">
        <v>2015</v>
      </c>
      <c r="I425" s="8" t="s">
        <v>3196</v>
      </c>
      <c r="J425" s="8" t="s">
        <v>1721</v>
      </c>
    </row>
    <row r="426" spans="1:10" x14ac:dyDescent="0.25">
      <c r="A426" s="8" t="s">
        <v>257</v>
      </c>
      <c r="B426" s="8" t="s">
        <v>2988</v>
      </c>
      <c r="C426" s="12">
        <v>44336</v>
      </c>
      <c r="D426" s="8" t="s">
        <v>23</v>
      </c>
      <c r="E426" s="8" t="s">
        <v>140</v>
      </c>
      <c r="F426" s="8" t="s">
        <v>103</v>
      </c>
      <c r="G426" s="8" t="s">
        <v>28</v>
      </c>
      <c r="H426" s="8">
        <v>2015</v>
      </c>
      <c r="I426" s="8" t="s">
        <v>3198</v>
      </c>
      <c r="J426" s="8" t="s">
        <v>1452</v>
      </c>
    </row>
    <row r="427" spans="1:10" x14ac:dyDescent="0.25">
      <c r="A427" s="8" t="s">
        <v>257</v>
      </c>
      <c r="B427" s="8" t="s">
        <v>2988</v>
      </c>
      <c r="C427" s="12">
        <v>44336</v>
      </c>
      <c r="D427" s="8" t="s">
        <v>23</v>
      </c>
      <c r="E427" s="8" t="s">
        <v>140</v>
      </c>
      <c r="F427" s="8" t="s">
        <v>103</v>
      </c>
      <c r="G427" s="8" t="s">
        <v>28</v>
      </c>
      <c r="H427" s="8">
        <v>2015</v>
      </c>
      <c r="I427" s="8" t="s">
        <v>3198</v>
      </c>
      <c r="J427" s="8" t="s">
        <v>1586</v>
      </c>
    </row>
    <row r="428" spans="1:10" x14ac:dyDescent="0.25">
      <c r="A428" s="8" t="s">
        <v>257</v>
      </c>
      <c r="B428" s="8" t="s">
        <v>2988</v>
      </c>
      <c r="C428" s="12">
        <v>44336</v>
      </c>
      <c r="D428" s="8" t="s">
        <v>23</v>
      </c>
      <c r="E428" s="8" t="s">
        <v>140</v>
      </c>
      <c r="F428" s="8" t="s">
        <v>103</v>
      </c>
      <c r="G428" s="8" t="s">
        <v>28</v>
      </c>
      <c r="H428" s="8">
        <v>2015</v>
      </c>
      <c r="I428" s="8" t="s">
        <v>3198</v>
      </c>
      <c r="J428" s="8" t="s">
        <v>1722</v>
      </c>
    </row>
    <row r="429" spans="1:10" x14ac:dyDescent="0.25">
      <c r="A429" s="8" t="s">
        <v>258</v>
      </c>
      <c r="B429" s="8" t="s">
        <v>2988</v>
      </c>
      <c r="C429" s="12">
        <v>44546</v>
      </c>
      <c r="D429" s="8" t="s">
        <v>87</v>
      </c>
      <c r="E429" s="8" t="s">
        <v>11</v>
      </c>
      <c r="F429" s="8" t="s">
        <v>12</v>
      </c>
      <c r="G429" s="8" t="s">
        <v>13</v>
      </c>
      <c r="H429" s="8">
        <v>2008</v>
      </c>
      <c r="I429" s="8" t="s">
        <v>3018</v>
      </c>
      <c r="J429" s="8" t="s">
        <v>1723</v>
      </c>
    </row>
    <row r="430" spans="1:10" x14ac:dyDescent="0.25">
      <c r="A430" s="8" t="s">
        <v>258</v>
      </c>
      <c r="B430" s="8" t="s">
        <v>2988</v>
      </c>
      <c r="C430" s="12">
        <v>44546</v>
      </c>
      <c r="D430" s="8" t="s">
        <v>87</v>
      </c>
      <c r="E430" s="8" t="s">
        <v>11</v>
      </c>
      <c r="F430" s="8" t="s">
        <v>12</v>
      </c>
      <c r="G430" s="8" t="s">
        <v>13</v>
      </c>
      <c r="H430" s="8">
        <v>2008</v>
      </c>
      <c r="I430" s="8" t="s">
        <v>3018</v>
      </c>
      <c r="J430" s="8" t="s">
        <v>1724</v>
      </c>
    </row>
    <row r="431" spans="1:10" x14ac:dyDescent="0.25">
      <c r="A431" s="8" t="s">
        <v>258</v>
      </c>
      <c r="B431" s="8" t="s">
        <v>2988</v>
      </c>
      <c r="C431" s="12">
        <v>44546</v>
      </c>
      <c r="D431" s="8" t="s">
        <v>87</v>
      </c>
      <c r="E431" s="8" t="s">
        <v>11</v>
      </c>
      <c r="F431" s="8" t="s">
        <v>12</v>
      </c>
      <c r="G431" s="8" t="s">
        <v>13</v>
      </c>
      <c r="H431" s="8">
        <v>2008</v>
      </c>
      <c r="I431" s="8" t="s">
        <v>3018</v>
      </c>
      <c r="J431" s="8" t="s">
        <v>1725</v>
      </c>
    </row>
    <row r="432" spans="1:10" x14ac:dyDescent="0.25">
      <c r="A432" s="8" t="s">
        <v>259</v>
      </c>
      <c r="B432" s="8" t="s">
        <v>2988</v>
      </c>
      <c r="C432" s="12">
        <v>43494</v>
      </c>
      <c r="D432" s="8" t="s">
        <v>43</v>
      </c>
      <c r="E432" s="8" t="s">
        <v>260</v>
      </c>
      <c r="F432" s="8" t="s">
        <v>261</v>
      </c>
      <c r="G432" s="8" t="s">
        <v>28</v>
      </c>
      <c r="H432" s="8">
        <v>2008</v>
      </c>
      <c r="I432" s="8" t="s">
        <v>3201</v>
      </c>
      <c r="J432" s="8" t="s">
        <v>1566</v>
      </c>
    </row>
    <row r="433" spans="1:10" x14ac:dyDescent="0.25">
      <c r="A433" s="8" t="s">
        <v>259</v>
      </c>
      <c r="B433" s="8" t="s">
        <v>2988</v>
      </c>
      <c r="C433" s="12">
        <v>43494</v>
      </c>
      <c r="D433" s="8" t="s">
        <v>43</v>
      </c>
      <c r="E433" s="8" t="s">
        <v>260</v>
      </c>
      <c r="F433" s="8" t="s">
        <v>261</v>
      </c>
      <c r="G433" s="8" t="s">
        <v>28</v>
      </c>
      <c r="H433" s="8">
        <v>2008</v>
      </c>
      <c r="I433" s="8" t="s">
        <v>3201</v>
      </c>
      <c r="J433" s="8" t="s">
        <v>1470</v>
      </c>
    </row>
    <row r="434" spans="1:10" x14ac:dyDescent="0.25">
      <c r="A434" s="8" t="s">
        <v>259</v>
      </c>
      <c r="B434" s="8" t="s">
        <v>2988</v>
      </c>
      <c r="C434" s="12">
        <v>43494</v>
      </c>
      <c r="D434" s="8" t="s">
        <v>43</v>
      </c>
      <c r="E434" s="8" t="s">
        <v>260</v>
      </c>
      <c r="F434" s="8" t="s">
        <v>261</v>
      </c>
      <c r="G434" s="8" t="s">
        <v>28</v>
      </c>
      <c r="H434" s="8">
        <v>2008</v>
      </c>
      <c r="I434" s="8" t="s">
        <v>3201</v>
      </c>
      <c r="J434" s="8" t="s">
        <v>1560</v>
      </c>
    </row>
    <row r="435" spans="1:10" x14ac:dyDescent="0.25">
      <c r="A435" s="8" t="s">
        <v>262</v>
      </c>
      <c r="B435" s="8" t="s">
        <v>2988</v>
      </c>
      <c r="C435" s="12">
        <v>43343</v>
      </c>
      <c r="D435" s="8" t="s">
        <v>38</v>
      </c>
      <c r="E435" s="8" t="s">
        <v>263</v>
      </c>
      <c r="F435" s="8" t="s">
        <v>264</v>
      </c>
      <c r="G435" s="8" t="s">
        <v>265</v>
      </c>
      <c r="H435" s="8">
        <v>2015</v>
      </c>
      <c r="I435" s="8" t="s">
        <v>2958</v>
      </c>
      <c r="J435" s="8" t="s">
        <v>1526</v>
      </c>
    </row>
    <row r="436" spans="1:10" x14ac:dyDescent="0.25">
      <c r="A436" s="8" t="s">
        <v>262</v>
      </c>
      <c r="B436" s="8" t="s">
        <v>2988</v>
      </c>
      <c r="C436" s="12">
        <v>43343</v>
      </c>
      <c r="D436" s="8" t="s">
        <v>38</v>
      </c>
      <c r="E436" s="8" t="s">
        <v>263</v>
      </c>
      <c r="F436" s="8" t="s">
        <v>264</v>
      </c>
      <c r="G436" s="8" t="s">
        <v>265</v>
      </c>
      <c r="H436" s="8">
        <v>2015</v>
      </c>
      <c r="I436" s="8" t="s">
        <v>2958</v>
      </c>
      <c r="J436" s="8" t="s">
        <v>1478</v>
      </c>
    </row>
    <row r="437" spans="1:10" x14ac:dyDescent="0.25">
      <c r="A437" s="8" t="s">
        <v>262</v>
      </c>
      <c r="B437" s="8" t="s">
        <v>2988</v>
      </c>
      <c r="C437" s="12">
        <v>43343</v>
      </c>
      <c r="D437" s="8" t="s">
        <v>38</v>
      </c>
      <c r="E437" s="8" t="s">
        <v>263</v>
      </c>
      <c r="F437" s="8" t="s">
        <v>264</v>
      </c>
      <c r="G437" s="8" t="s">
        <v>265</v>
      </c>
      <c r="H437" s="8">
        <v>2015</v>
      </c>
      <c r="I437" s="8" t="s">
        <v>2958</v>
      </c>
      <c r="J437" s="8" t="s">
        <v>1460</v>
      </c>
    </row>
    <row r="438" spans="1:10" x14ac:dyDescent="0.25">
      <c r="A438" s="8" t="s">
        <v>262</v>
      </c>
      <c r="B438" s="8" t="s">
        <v>2988</v>
      </c>
      <c r="C438" s="12">
        <v>43343</v>
      </c>
      <c r="D438" s="8" t="s">
        <v>38</v>
      </c>
      <c r="E438" s="8" t="s">
        <v>263</v>
      </c>
      <c r="F438" s="8" t="s">
        <v>264</v>
      </c>
      <c r="G438" s="8" t="s">
        <v>265</v>
      </c>
      <c r="H438" s="8">
        <v>2015</v>
      </c>
      <c r="I438" s="8" t="s">
        <v>2958</v>
      </c>
      <c r="J438" s="8" t="s">
        <v>1726</v>
      </c>
    </row>
    <row r="439" spans="1:10" x14ac:dyDescent="0.25">
      <c r="A439" s="8" t="s">
        <v>266</v>
      </c>
      <c r="B439" s="8" t="s">
        <v>2988</v>
      </c>
      <c r="C439" s="12">
        <v>44285</v>
      </c>
      <c r="D439" s="8" t="s">
        <v>10</v>
      </c>
      <c r="E439" s="8" t="s">
        <v>24</v>
      </c>
      <c r="F439" s="8" t="s">
        <v>17</v>
      </c>
      <c r="G439" s="8" t="s">
        <v>18</v>
      </c>
      <c r="H439" s="8">
        <v>2013</v>
      </c>
      <c r="I439" s="8" t="s">
        <v>3204</v>
      </c>
      <c r="J439" s="8" t="s">
        <v>1727</v>
      </c>
    </row>
    <row r="440" spans="1:10" x14ac:dyDescent="0.25">
      <c r="A440" s="8" t="s">
        <v>266</v>
      </c>
      <c r="B440" s="8" t="s">
        <v>2988</v>
      </c>
      <c r="C440" s="12">
        <v>44285</v>
      </c>
      <c r="D440" s="8" t="s">
        <v>10</v>
      </c>
      <c r="E440" s="8" t="s">
        <v>24</v>
      </c>
      <c r="F440" s="8" t="s">
        <v>17</v>
      </c>
      <c r="G440" s="8" t="s">
        <v>18</v>
      </c>
      <c r="H440" s="8">
        <v>2013</v>
      </c>
      <c r="I440" s="8" t="s">
        <v>3204</v>
      </c>
      <c r="J440" s="8" t="s">
        <v>1470</v>
      </c>
    </row>
    <row r="441" spans="1:10" x14ac:dyDescent="0.25">
      <c r="A441" s="8" t="s">
        <v>266</v>
      </c>
      <c r="B441" s="8" t="s">
        <v>2988</v>
      </c>
      <c r="C441" s="12">
        <v>44285</v>
      </c>
      <c r="D441" s="8" t="s">
        <v>10</v>
      </c>
      <c r="E441" s="8" t="s">
        <v>24</v>
      </c>
      <c r="F441" s="8" t="s">
        <v>17</v>
      </c>
      <c r="G441" s="8" t="s">
        <v>18</v>
      </c>
      <c r="H441" s="8">
        <v>2013</v>
      </c>
      <c r="I441" s="8" t="s">
        <v>3204</v>
      </c>
      <c r="J441" s="8" t="s">
        <v>1464</v>
      </c>
    </row>
    <row r="442" spans="1:10" x14ac:dyDescent="0.25">
      <c r="A442" s="8" t="s">
        <v>267</v>
      </c>
      <c r="B442" s="8" t="s">
        <v>2988</v>
      </c>
      <c r="C442" s="12">
        <v>44357</v>
      </c>
      <c r="D442" s="8" t="s">
        <v>70</v>
      </c>
      <c r="E442" s="8" t="s">
        <v>24</v>
      </c>
      <c r="F442" s="8" t="s">
        <v>17</v>
      </c>
      <c r="G442" s="8" t="s">
        <v>18</v>
      </c>
      <c r="H442" s="8">
        <v>2020</v>
      </c>
      <c r="I442" s="8" t="s">
        <v>3206</v>
      </c>
      <c r="J442" s="8" t="s">
        <v>1728</v>
      </c>
    </row>
    <row r="443" spans="1:10" x14ac:dyDescent="0.25">
      <c r="A443" s="8" t="s">
        <v>267</v>
      </c>
      <c r="B443" s="8" t="s">
        <v>2988</v>
      </c>
      <c r="C443" s="12">
        <v>44357</v>
      </c>
      <c r="D443" s="8" t="s">
        <v>70</v>
      </c>
      <c r="E443" s="8" t="s">
        <v>24</v>
      </c>
      <c r="F443" s="8" t="s">
        <v>17</v>
      </c>
      <c r="G443" s="8" t="s">
        <v>18</v>
      </c>
      <c r="H443" s="8">
        <v>2020</v>
      </c>
      <c r="I443" s="8" t="s">
        <v>3206</v>
      </c>
      <c r="J443" s="8" t="s">
        <v>1729</v>
      </c>
    </row>
    <row r="444" spans="1:10" x14ac:dyDescent="0.25">
      <c r="A444" s="8" t="s">
        <v>267</v>
      </c>
      <c r="B444" s="8" t="s">
        <v>2988</v>
      </c>
      <c r="C444" s="12">
        <v>44357</v>
      </c>
      <c r="D444" s="8" t="s">
        <v>70</v>
      </c>
      <c r="E444" s="8" t="s">
        <v>24</v>
      </c>
      <c r="F444" s="8" t="s">
        <v>17</v>
      </c>
      <c r="G444" s="8" t="s">
        <v>18</v>
      </c>
      <c r="H444" s="8">
        <v>2020</v>
      </c>
      <c r="I444" s="8" t="s">
        <v>3206</v>
      </c>
      <c r="J444" s="8" t="s">
        <v>1730</v>
      </c>
    </row>
    <row r="445" spans="1:10" x14ac:dyDescent="0.25">
      <c r="A445" s="8" t="s">
        <v>268</v>
      </c>
      <c r="B445" s="8" t="s">
        <v>2988</v>
      </c>
      <c r="C445" s="12">
        <v>44183</v>
      </c>
      <c r="D445" s="8" t="s">
        <v>23</v>
      </c>
      <c r="E445" s="8" t="s">
        <v>269</v>
      </c>
      <c r="F445" s="8" t="s">
        <v>270</v>
      </c>
      <c r="G445" s="8" t="s">
        <v>265</v>
      </c>
      <c r="H445" s="8">
        <v>2012</v>
      </c>
      <c r="I445" s="8" t="s">
        <v>3208</v>
      </c>
      <c r="J445" s="8" t="s">
        <v>1731</v>
      </c>
    </row>
    <row r="446" spans="1:10" x14ac:dyDescent="0.25">
      <c r="A446" s="8" t="s">
        <v>268</v>
      </c>
      <c r="B446" s="8" t="s">
        <v>2988</v>
      </c>
      <c r="C446" s="12">
        <v>44183</v>
      </c>
      <c r="D446" s="8" t="s">
        <v>23</v>
      </c>
      <c r="E446" s="8" t="s">
        <v>269</v>
      </c>
      <c r="F446" s="8" t="s">
        <v>270</v>
      </c>
      <c r="G446" s="8" t="s">
        <v>265</v>
      </c>
      <c r="H446" s="8">
        <v>2012</v>
      </c>
      <c r="I446" s="8" t="s">
        <v>3208</v>
      </c>
      <c r="J446" s="8" t="s">
        <v>1732</v>
      </c>
    </row>
    <row r="447" spans="1:10" x14ac:dyDescent="0.25">
      <c r="A447" s="8" t="s">
        <v>268</v>
      </c>
      <c r="B447" s="8" t="s">
        <v>2988</v>
      </c>
      <c r="C447" s="12">
        <v>44183</v>
      </c>
      <c r="D447" s="8" t="s">
        <v>23</v>
      </c>
      <c r="E447" s="8" t="s">
        <v>269</v>
      </c>
      <c r="F447" s="8" t="s">
        <v>270</v>
      </c>
      <c r="G447" s="8" t="s">
        <v>265</v>
      </c>
      <c r="H447" s="8">
        <v>2012</v>
      </c>
      <c r="I447" s="8" t="s">
        <v>3208</v>
      </c>
      <c r="J447" s="8" t="s">
        <v>1733</v>
      </c>
    </row>
    <row r="448" spans="1:10" x14ac:dyDescent="0.25">
      <c r="A448" s="8" t="s">
        <v>271</v>
      </c>
      <c r="B448" s="8" t="s">
        <v>2988</v>
      </c>
      <c r="C448" s="12">
        <v>43657</v>
      </c>
      <c r="D448" s="8" t="s">
        <v>30</v>
      </c>
      <c r="E448" s="8" t="s">
        <v>272</v>
      </c>
      <c r="F448" s="8" t="s">
        <v>17</v>
      </c>
      <c r="G448" s="8" t="s">
        <v>18</v>
      </c>
      <c r="H448" s="8">
        <v>2016</v>
      </c>
      <c r="I448" s="8" t="s">
        <v>3210</v>
      </c>
      <c r="J448" s="8" t="s">
        <v>273</v>
      </c>
    </row>
    <row r="449" spans="1:10" x14ac:dyDescent="0.25">
      <c r="A449" s="8" t="s">
        <v>274</v>
      </c>
      <c r="B449" s="8" t="s">
        <v>2988</v>
      </c>
      <c r="C449" s="12">
        <v>43717</v>
      </c>
      <c r="D449" s="8" t="s">
        <v>20</v>
      </c>
      <c r="E449" s="8" t="s">
        <v>275</v>
      </c>
      <c r="F449" s="8" t="s">
        <v>270</v>
      </c>
      <c r="G449" s="8" t="s">
        <v>265</v>
      </c>
      <c r="H449" s="8">
        <v>2012</v>
      </c>
      <c r="I449" s="8" t="s">
        <v>3211</v>
      </c>
      <c r="J449" s="8" t="s">
        <v>1731</v>
      </c>
    </row>
    <row r="450" spans="1:10" x14ac:dyDescent="0.25">
      <c r="A450" s="8" t="s">
        <v>274</v>
      </c>
      <c r="B450" s="8" t="s">
        <v>2988</v>
      </c>
      <c r="C450" s="12">
        <v>43717</v>
      </c>
      <c r="D450" s="8" t="s">
        <v>20</v>
      </c>
      <c r="E450" s="8" t="s">
        <v>275</v>
      </c>
      <c r="F450" s="8" t="s">
        <v>270</v>
      </c>
      <c r="G450" s="8" t="s">
        <v>265</v>
      </c>
      <c r="H450" s="8">
        <v>2012</v>
      </c>
      <c r="I450" s="8" t="s">
        <v>3211</v>
      </c>
      <c r="J450" s="8" t="s">
        <v>1461</v>
      </c>
    </row>
    <row r="451" spans="1:10" x14ac:dyDescent="0.25">
      <c r="A451" s="8" t="s">
        <v>274</v>
      </c>
      <c r="B451" s="8" t="s">
        <v>2988</v>
      </c>
      <c r="C451" s="12">
        <v>43717</v>
      </c>
      <c r="D451" s="8" t="s">
        <v>20</v>
      </c>
      <c r="E451" s="8" t="s">
        <v>275</v>
      </c>
      <c r="F451" s="8" t="s">
        <v>270</v>
      </c>
      <c r="G451" s="8" t="s">
        <v>265</v>
      </c>
      <c r="H451" s="8">
        <v>2012</v>
      </c>
      <c r="I451" s="8" t="s">
        <v>3211</v>
      </c>
      <c r="J451" s="8" t="s">
        <v>1587</v>
      </c>
    </row>
    <row r="452" spans="1:10" x14ac:dyDescent="0.25">
      <c r="A452" s="8" t="s">
        <v>276</v>
      </c>
      <c r="B452" s="8" t="s">
        <v>2988</v>
      </c>
      <c r="C452" s="12">
        <v>44167</v>
      </c>
      <c r="D452" s="8" t="s">
        <v>23</v>
      </c>
      <c r="E452" s="8" t="s">
        <v>269</v>
      </c>
      <c r="F452" s="8" t="s">
        <v>270</v>
      </c>
      <c r="G452" s="8" t="s">
        <v>265</v>
      </c>
      <c r="H452" s="8">
        <v>2018</v>
      </c>
      <c r="I452" s="8" t="s">
        <v>2958</v>
      </c>
      <c r="J452" s="8" t="s">
        <v>277</v>
      </c>
    </row>
    <row r="453" spans="1:10" x14ac:dyDescent="0.25">
      <c r="A453" s="8" t="s">
        <v>278</v>
      </c>
      <c r="B453" s="8" t="s">
        <v>2988</v>
      </c>
      <c r="C453" s="12">
        <v>44208</v>
      </c>
      <c r="D453" s="8" t="s">
        <v>43</v>
      </c>
      <c r="E453" s="8" t="s">
        <v>73</v>
      </c>
      <c r="F453" s="8" t="s">
        <v>17</v>
      </c>
      <c r="G453" s="8" t="s">
        <v>18</v>
      </c>
      <c r="H453" s="8">
        <v>2015</v>
      </c>
      <c r="I453" s="8" t="s">
        <v>3213</v>
      </c>
      <c r="J453" s="8" t="s">
        <v>1734</v>
      </c>
    </row>
    <row r="454" spans="1:10" x14ac:dyDescent="0.25">
      <c r="A454" s="8" t="s">
        <v>278</v>
      </c>
      <c r="B454" s="8" t="s">
        <v>2988</v>
      </c>
      <c r="C454" s="12">
        <v>44208</v>
      </c>
      <c r="D454" s="8" t="s">
        <v>43</v>
      </c>
      <c r="E454" s="8" t="s">
        <v>73</v>
      </c>
      <c r="F454" s="8" t="s">
        <v>17</v>
      </c>
      <c r="G454" s="8" t="s">
        <v>18</v>
      </c>
      <c r="H454" s="8">
        <v>2015</v>
      </c>
      <c r="I454" s="8" t="s">
        <v>3213</v>
      </c>
      <c r="J454" s="8" t="s">
        <v>1682</v>
      </c>
    </row>
    <row r="455" spans="1:10" x14ac:dyDescent="0.25">
      <c r="A455" s="8" t="s">
        <v>278</v>
      </c>
      <c r="B455" s="8" t="s">
        <v>2988</v>
      </c>
      <c r="C455" s="12">
        <v>44208</v>
      </c>
      <c r="D455" s="8" t="s">
        <v>43</v>
      </c>
      <c r="E455" s="8" t="s">
        <v>73</v>
      </c>
      <c r="F455" s="8" t="s">
        <v>17</v>
      </c>
      <c r="G455" s="8" t="s">
        <v>18</v>
      </c>
      <c r="H455" s="8">
        <v>2015</v>
      </c>
      <c r="I455" s="8" t="s">
        <v>3213</v>
      </c>
      <c r="J455" s="8" t="s">
        <v>1717</v>
      </c>
    </row>
    <row r="456" spans="1:10" x14ac:dyDescent="0.25">
      <c r="A456" s="8" t="s">
        <v>279</v>
      </c>
      <c r="B456" s="8" t="s">
        <v>2988</v>
      </c>
      <c r="C456" s="12">
        <v>44279</v>
      </c>
      <c r="D456" s="8" t="s">
        <v>107</v>
      </c>
      <c r="E456" s="8" t="s">
        <v>280</v>
      </c>
      <c r="F456" s="8" t="s">
        <v>154</v>
      </c>
      <c r="G456" s="8" t="s">
        <v>18</v>
      </c>
      <c r="H456" s="8">
        <v>2007</v>
      </c>
      <c r="I456" s="8" t="s">
        <v>3215</v>
      </c>
      <c r="J456" s="8" t="s">
        <v>1735</v>
      </c>
    </row>
    <row r="457" spans="1:10" x14ac:dyDescent="0.25">
      <c r="A457" s="8" t="s">
        <v>279</v>
      </c>
      <c r="B457" s="8" t="s">
        <v>2988</v>
      </c>
      <c r="C457" s="12">
        <v>44279</v>
      </c>
      <c r="D457" s="8" t="s">
        <v>107</v>
      </c>
      <c r="E457" s="8" t="s">
        <v>280</v>
      </c>
      <c r="F457" s="8" t="s">
        <v>154</v>
      </c>
      <c r="G457" s="8" t="s">
        <v>18</v>
      </c>
      <c r="H457" s="8">
        <v>2007</v>
      </c>
      <c r="I457" s="8" t="s">
        <v>3215</v>
      </c>
      <c r="J457" s="8" t="s">
        <v>1736</v>
      </c>
    </row>
    <row r="458" spans="1:10" x14ac:dyDescent="0.25">
      <c r="A458" s="8" t="s">
        <v>279</v>
      </c>
      <c r="B458" s="8" t="s">
        <v>2988</v>
      </c>
      <c r="C458" s="12">
        <v>44279</v>
      </c>
      <c r="D458" s="8" t="s">
        <v>107</v>
      </c>
      <c r="E458" s="8" t="s">
        <v>280</v>
      </c>
      <c r="F458" s="8" t="s">
        <v>154</v>
      </c>
      <c r="G458" s="8" t="s">
        <v>18</v>
      </c>
      <c r="H458" s="8">
        <v>2007</v>
      </c>
      <c r="I458" s="8" t="s">
        <v>3215</v>
      </c>
      <c r="J458" s="8" t="s">
        <v>1737</v>
      </c>
    </row>
    <row r="459" spans="1:10" x14ac:dyDescent="0.25">
      <c r="A459" s="8" t="s">
        <v>281</v>
      </c>
      <c r="B459" s="8" t="s">
        <v>2988</v>
      </c>
      <c r="C459" s="12">
        <v>43663</v>
      </c>
      <c r="D459" s="8" t="s">
        <v>10</v>
      </c>
      <c r="E459" s="8" t="s">
        <v>282</v>
      </c>
      <c r="F459" s="8" t="s">
        <v>17</v>
      </c>
      <c r="G459" s="8" t="s">
        <v>18</v>
      </c>
      <c r="H459" s="8">
        <v>2009</v>
      </c>
      <c r="I459" s="8" t="s">
        <v>3217</v>
      </c>
      <c r="J459" s="8" t="s">
        <v>1738</v>
      </c>
    </row>
    <row r="460" spans="1:10" x14ac:dyDescent="0.25">
      <c r="A460" s="8" t="s">
        <v>281</v>
      </c>
      <c r="B460" s="8" t="s">
        <v>2988</v>
      </c>
      <c r="C460" s="12">
        <v>43663</v>
      </c>
      <c r="D460" s="8" t="s">
        <v>10</v>
      </c>
      <c r="E460" s="8" t="s">
        <v>282</v>
      </c>
      <c r="F460" s="8" t="s">
        <v>17</v>
      </c>
      <c r="G460" s="8" t="s">
        <v>18</v>
      </c>
      <c r="H460" s="8">
        <v>2009</v>
      </c>
      <c r="I460" s="8" t="s">
        <v>3217</v>
      </c>
      <c r="J460" s="8" t="s">
        <v>1739</v>
      </c>
    </row>
    <row r="461" spans="1:10" x14ac:dyDescent="0.25">
      <c r="A461" s="8" t="s">
        <v>281</v>
      </c>
      <c r="B461" s="8" t="s">
        <v>2988</v>
      </c>
      <c r="C461" s="12">
        <v>43663</v>
      </c>
      <c r="D461" s="8" t="s">
        <v>10</v>
      </c>
      <c r="E461" s="8" t="s">
        <v>282</v>
      </c>
      <c r="F461" s="8" t="s">
        <v>17</v>
      </c>
      <c r="G461" s="8" t="s">
        <v>18</v>
      </c>
      <c r="H461" s="8">
        <v>2009</v>
      </c>
      <c r="I461" s="8" t="s">
        <v>3217</v>
      </c>
      <c r="J461" s="8" t="s">
        <v>1740</v>
      </c>
    </row>
    <row r="462" spans="1:10" x14ac:dyDescent="0.25">
      <c r="A462" s="8" t="s">
        <v>283</v>
      </c>
      <c r="B462" s="8" t="s">
        <v>2988</v>
      </c>
      <c r="C462" s="12">
        <v>43856</v>
      </c>
      <c r="D462" s="8" t="s">
        <v>143</v>
      </c>
      <c r="E462" s="8" t="s">
        <v>230</v>
      </c>
      <c r="F462" s="8" t="s">
        <v>231</v>
      </c>
      <c r="G462" s="8" t="s">
        <v>13</v>
      </c>
      <c r="H462" s="8">
        <v>2011</v>
      </c>
      <c r="I462" s="8" t="s">
        <v>3219</v>
      </c>
      <c r="J462" s="8" t="s">
        <v>273</v>
      </c>
    </row>
    <row r="463" spans="1:10" x14ac:dyDescent="0.25">
      <c r="A463" s="8" t="s">
        <v>283</v>
      </c>
      <c r="B463" s="8" t="s">
        <v>2988</v>
      </c>
      <c r="C463" s="12">
        <v>43856</v>
      </c>
      <c r="D463" s="8" t="s">
        <v>143</v>
      </c>
      <c r="E463" s="8" t="s">
        <v>230</v>
      </c>
      <c r="F463" s="8" t="s">
        <v>231</v>
      </c>
      <c r="G463" s="8" t="s">
        <v>13</v>
      </c>
      <c r="H463" s="8">
        <v>2011</v>
      </c>
      <c r="I463" s="8" t="s">
        <v>3219</v>
      </c>
      <c r="J463" s="8" t="s">
        <v>1741</v>
      </c>
    </row>
    <row r="464" spans="1:10" x14ac:dyDescent="0.25">
      <c r="A464" s="8" t="s">
        <v>284</v>
      </c>
      <c r="B464" s="8" t="s">
        <v>2988</v>
      </c>
      <c r="C464" s="12">
        <v>44408</v>
      </c>
      <c r="D464" s="8" t="s">
        <v>20</v>
      </c>
      <c r="E464" s="8" t="s">
        <v>285</v>
      </c>
      <c r="F464" s="8" t="s">
        <v>54</v>
      </c>
      <c r="G464" s="8" t="s">
        <v>13</v>
      </c>
      <c r="H464" s="8">
        <v>2015</v>
      </c>
      <c r="I464" s="8" t="s">
        <v>3008</v>
      </c>
      <c r="J464" s="8" t="s">
        <v>1742</v>
      </c>
    </row>
    <row r="465" spans="1:10" x14ac:dyDescent="0.25">
      <c r="A465" s="8" t="s">
        <v>284</v>
      </c>
      <c r="B465" s="8" t="s">
        <v>2988</v>
      </c>
      <c r="C465" s="12">
        <v>44408</v>
      </c>
      <c r="D465" s="8" t="s">
        <v>20</v>
      </c>
      <c r="E465" s="8" t="s">
        <v>285</v>
      </c>
      <c r="F465" s="8" t="s">
        <v>54</v>
      </c>
      <c r="G465" s="8" t="s">
        <v>13</v>
      </c>
      <c r="H465" s="8">
        <v>2015</v>
      </c>
      <c r="I465" s="8" t="s">
        <v>3008</v>
      </c>
      <c r="J465" s="8" t="s">
        <v>1743</v>
      </c>
    </row>
    <row r="466" spans="1:10" x14ac:dyDescent="0.25">
      <c r="A466" s="8" t="s">
        <v>284</v>
      </c>
      <c r="B466" s="8" t="s">
        <v>2988</v>
      </c>
      <c r="C466" s="12">
        <v>44408</v>
      </c>
      <c r="D466" s="8" t="s">
        <v>20</v>
      </c>
      <c r="E466" s="8" t="s">
        <v>285</v>
      </c>
      <c r="F466" s="8" t="s">
        <v>54</v>
      </c>
      <c r="G466" s="8" t="s">
        <v>13</v>
      </c>
      <c r="H466" s="8">
        <v>2015</v>
      </c>
      <c r="I466" s="8" t="s">
        <v>3008</v>
      </c>
      <c r="J466" s="8" t="s">
        <v>1587</v>
      </c>
    </row>
    <row r="467" spans="1:10" x14ac:dyDescent="0.25">
      <c r="A467" s="8" t="s">
        <v>286</v>
      </c>
      <c r="B467" s="8" t="s">
        <v>2988</v>
      </c>
      <c r="C467" s="12">
        <v>43648</v>
      </c>
      <c r="D467" s="8" t="s">
        <v>93</v>
      </c>
      <c r="E467" s="8" t="s">
        <v>2985</v>
      </c>
      <c r="F467" s="8" t="s">
        <v>54</v>
      </c>
      <c r="G467" s="8" t="s">
        <v>13</v>
      </c>
      <c r="H467" s="8">
        <v>2019</v>
      </c>
      <c r="I467" s="8" t="s">
        <v>3222</v>
      </c>
      <c r="J467" s="8" t="s">
        <v>560</v>
      </c>
    </row>
    <row r="468" spans="1:10" x14ac:dyDescent="0.25">
      <c r="A468" s="8" t="s">
        <v>286</v>
      </c>
      <c r="B468" s="8" t="s">
        <v>2988</v>
      </c>
      <c r="C468" s="12">
        <v>43648</v>
      </c>
      <c r="D468" s="8" t="s">
        <v>93</v>
      </c>
      <c r="E468" s="8" t="s">
        <v>2985</v>
      </c>
      <c r="F468" s="8" t="s">
        <v>54</v>
      </c>
      <c r="G468" s="8" t="s">
        <v>13</v>
      </c>
      <c r="H468" s="8">
        <v>2019</v>
      </c>
      <c r="I468" s="8" t="s">
        <v>3222</v>
      </c>
      <c r="J468" s="8" t="s">
        <v>1605</v>
      </c>
    </row>
    <row r="469" spans="1:10" x14ac:dyDescent="0.25">
      <c r="A469" s="8" t="s">
        <v>286</v>
      </c>
      <c r="B469" s="8" t="s">
        <v>2988</v>
      </c>
      <c r="C469" s="12">
        <v>43648</v>
      </c>
      <c r="D469" s="8" t="s">
        <v>93</v>
      </c>
      <c r="E469" s="8" t="s">
        <v>2985</v>
      </c>
      <c r="F469" s="8" t="s">
        <v>54</v>
      </c>
      <c r="G469" s="8" t="s">
        <v>13</v>
      </c>
      <c r="H469" s="8">
        <v>2019</v>
      </c>
      <c r="I469" s="8" t="s">
        <v>3222</v>
      </c>
      <c r="J469" s="8" t="s">
        <v>1606</v>
      </c>
    </row>
    <row r="470" spans="1:10" x14ac:dyDescent="0.25">
      <c r="A470" s="8" t="s">
        <v>287</v>
      </c>
      <c r="B470" s="8" t="s">
        <v>2988</v>
      </c>
      <c r="C470" s="12">
        <v>43854</v>
      </c>
      <c r="D470" s="8" t="s">
        <v>23</v>
      </c>
      <c r="E470" s="8" t="s">
        <v>288</v>
      </c>
      <c r="F470" s="8" t="s">
        <v>54</v>
      </c>
      <c r="G470" s="8" t="s">
        <v>13</v>
      </c>
      <c r="H470" s="8">
        <v>1998</v>
      </c>
      <c r="I470" s="8" t="s">
        <v>3224</v>
      </c>
      <c r="J470" s="8" t="s">
        <v>1604</v>
      </c>
    </row>
    <row r="471" spans="1:10" x14ac:dyDescent="0.25">
      <c r="A471" s="8" t="s">
        <v>287</v>
      </c>
      <c r="B471" s="8" t="s">
        <v>2988</v>
      </c>
      <c r="C471" s="12">
        <v>43854</v>
      </c>
      <c r="D471" s="8" t="s">
        <v>23</v>
      </c>
      <c r="E471" s="8" t="s">
        <v>288</v>
      </c>
      <c r="F471" s="8" t="s">
        <v>54</v>
      </c>
      <c r="G471" s="8" t="s">
        <v>13</v>
      </c>
      <c r="H471" s="8">
        <v>1998</v>
      </c>
      <c r="I471" s="8" t="s">
        <v>3224</v>
      </c>
      <c r="J471" s="8" t="s">
        <v>1744</v>
      </c>
    </row>
    <row r="472" spans="1:10" x14ac:dyDescent="0.25">
      <c r="A472" s="8" t="s">
        <v>287</v>
      </c>
      <c r="B472" s="8" t="s">
        <v>2988</v>
      </c>
      <c r="C472" s="12">
        <v>43854</v>
      </c>
      <c r="D472" s="8" t="s">
        <v>23</v>
      </c>
      <c r="E472" s="8" t="s">
        <v>288</v>
      </c>
      <c r="F472" s="8" t="s">
        <v>54</v>
      </c>
      <c r="G472" s="8" t="s">
        <v>13</v>
      </c>
      <c r="H472" s="8">
        <v>1998</v>
      </c>
      <c r="I472" s="8" t="s">
        <v>3224</v>
      </c>
      <c r="J472" s="8" t="s">
        <v>1745</v>
      </c>
    </row>
    <row r="473" spans="1:10" x14ac:dyDescent="0.25">
      <c r="A473" s="8" t="s">
        <v>289</v>
      </c>
      <c r="B473" s="8" t="s">
        <v>2988</v>
      </c>
      <c r="C473" s="12">
        <v>44572</v>
      </c>
      <c r="D473" s="8" t="s">
        <v>23</v>
      </c>
      <c r="E473" s="8" t="s">
        <v>206</v>
      </c>
      <c r="F473" s="8" t="s">
        <v>207</v>
      </c>
      <c r="G473" s="8" t="s">
        <v>28</v>
      </c>
      <c r="H473" s="8">
        <v>2016</v>
      </c>
      <c r="I473" s="8" t="s">
        <v>3226</v>
      </c>
      <c r="J473" s="8" t="s">
        <v>1716</v>
      </c>
    </row>
    <row r="474" spans="1:10" x14ac:dyDescent="0.25">
      <c r="A474" s="8" t="s">
        <v>289</v>
      </c>
      <c r="B474" s="8" t="s">
        <v>2988</v>
      </c>
      <c r="C474" s="12">
        <v>44572</v>
      </c>
      <c r="D474" s="8" t="s">
        <v>23</v>
      </c>
      <c r="E474" s="8" t="s">
        <v>206</v>
      </c>
      <c r="F474" s="8" t="s">
        <v>207</v>
      </c>
      <c r="G474" s="8" t="s">
        <v>28</v>
      </c>
      <c r="H474" s="8">
        <v>2016</v>
      </c>
      <c r="I474" s="8" t="s">
        <v>3226</v>
      </c>
      <c r="J474" s="8" t="s">
        <v>1591</v>
      </c>
    </row>
    <row r="475" spans="1:10" x14ac:dyDescent="0.25">
      <c r="A475" s="8" t="s">
        <v>289</v>
      </c>
      <c r="B475" s="8" t="s">
        <v>2988</v>
      </c>
      <c r="C475" s="12">
        <v>44572</v>
      </c>
      <c r="D475" s="8" t="s">
        <v>23</v>
      </c>
      <c r="E475" s="8" t="s">
        <v>206</v>
      </c>
      <c r="F475" s="8" t="s">
        <v>207</v>
      </c>
      <c r="G475" s="8" t="s">
        <v>28</v>
      </c>
      <c r="H475" s="8">
        <v>2016</v>
      </c>
      <c r="I475" s="8" t="s">
        <v>3226</v>
      </c>
      <c r="J475" s="8" t="s">
        <v>1500</v>
      </c>
    </row>
    <row r="476" spans="1:10" x14ac:dyDescent="0.25">
      <c r="A476" s="8" t="s">
        <v>290</v>
      </c>
      <c r="B476" s="8" t="s">
        <v>2988</v>
      </c>
      <c r="C476" s="12">
        <v>44299</v>
      </c>
      <c r="D476" s="8" t="s">
        <v>43</v>
      </c>
      <c r="E476" s="8" t="s">
        <v>181</v>
      </c>
      <c r="F476" s="8" t="s">
        <v>17</v>
      </c>
      <c r="G476" s="8" t="s">
        <v>18</v>
      </c>
      <c r="H476" s="8">
        <v>2017</v>
      </c>
      <c r="I476" s="8" t="s">
        <v>3018</v>
      </c>
      <c r="J476" s="8" t="s">
        <v>1746</v>
      </c>
    </row>
    <row r="477" spans="1:10" x14ac:dyDescent="0.25">
      <c r="A477" s="8" t="s">
        <v>290</v>
      </c>
      <c r="B477" s="8" t="s">
        <v>2988</v>
      </c>
      <c r="C477" s="12">
        <v>44299</v>
      </c>
      <c r="D477" s="8" t="s">
        <v>43</v>
      </c>
      <c r="E477" s="8" t="s">
        <v>181</v>
      </c>
      <c r="F477" s="8" t="s">
        <v>17</v>
      </c>
      <c r="G477" s="8" t="s">
        <v>18</v>
      </c>
      <c r="H477" s="8">
        <v>2017</v>
      </c>
      <c r="I477" s="8" t="s">
        <v>3018</v>
      </c>
      <c r="J477" s="8" t="s">
        <v>1505</v>
      </c>
    </row>
    <row r="478" spans="1:10" x14ac:dyDescent="0.25">
      <c r="A478" s="8" t="s">
        <v>290</v>
      </c>
      <c r="B478" s="8" t="s">
        <v>2988</v>
      </c>
      <c r="C478" s="12">
        <v>44299</v>
      </c>
      <c r="D478" s="8" t="s">
        <v>43</v>
      </c>
      <c r="E478" s="8" t="s">
        <v>181</v>
      </c>
      <c r="F478" s="8" t="s">
        <v>17</v>
      </c>
      <c r="G478" s="8" t="s">
        <v>18</v>
      </c>
      <c r="H478" s="8">
        <v>2017</v>
      </c>
      <c r="I478" s="8" t="s">
        <v>3018</v>
      </c>
      <c r="J478" s="8" t="s">
        <v>1747</v>
      </c>
    </row>
    <row r="479" spans="1:10" x14ac:dyDescent="0.25">
      <c r="A479" s="8" t="s">
        <v>291</v>
      </c>
      <c r="B479" s="8" t="s">
        <v>2988</v>
      </c>
      <c r="C479" s="12">
        <v>42993</v>
      </c>
      <c r="D479" s="8" t="s">
        <v>70</v>
      </c>
      <c r="E479" s="8" t="s">
        <v>59</v>
      </c>
      <c r="F479" s="8" t="s">
        <v>12</v>
      </c>
      <c r="G479" s="8" t="s">
        <v>13</v>
      </c>
      <c r="H479" s="8">
        <v>2011</v>
      </c>
      <c r="I479" s="8" t="s">
        <v>3229</v>
      </c>
      <c r="J479" s="8" t="s">
        <v>1748</v>
      </c>
    </row>
    <row r="480" spans="1:10" x14ac:dyDescent="0.25">
      <c r="A480" s="8" t="s">
        <v>291</v>
      </c>
      <c r="B480" s="8" t="s">
        <v>2988</v>
      </c>
      <c r="C480" s="12">
        <v>42993</v>
      </c>
      <c r="D480" s="8" t="s">
        <v>70</v>
      </c>
      <c r="E480" s="8" t="s">
        <v>59</v>
      </c>
      <c r="F480" s="8" t="s">
        <v>12</v>
      </c>
      <c r="G480" s="8" t="s">
        <v>13</v>
      </c>
      <c r="H480" s="8">
        <v>2011</v>
      </c>
      <c r="I480" s="8" t="s">
        <v>3229</v>
      </c>
      <c r="J480" s="8" t="s">
        <v>1749</v>
      </c>
    </row>
    <row r="481" spans="1:10" x14ac:dyDescent="0.25">
      <c r="A481" s="8" t="s">
        <v>291</v>
      </c>
      <c r="B481" s="8" t="s">
        <v>2988</v>
      </c>
      <c r="C481" s="12">
        <v>42993</v>
      </c>
      <c r="D481" s="8" t="s">
        <v>70</v>
      </c>
      <c r="E481" s="8" t="s">
        <v>59</v>
      </c>
      <c r="F481" s="8" t="s">
        <v>12</v>
      </c>
      <c r="G481" s="8" t="s">
        <v>13</v>
      </c>
      <c r="H481" s="8">
        <v>2011</v>
      </c>
      <c r="I481" s="8" t="s">
        <v>3229</v>
      </c>
      <c r="J481" s="8" t="s">
        <v>1750</v>
      </c>
    </row>
    <row r="482" spans="1:10" x14ac:dyDescent="0.25">
      <c r="A482" s="8" t="s">
        <v>292</v>
      </c>
      <c r="B482" s="8" t="s">
        <v>2988</v>
      </c>
      <c r="C482" s="12">
        <v>43532</v>
      </c>
      <c r="D482" s="8" t="s">
        <v>93</v>
      </c>
      <c r="E482" s="8" t="s">
        <v>59</v>
      </c>
      <c r="F482" s="8" t="s">
        <v>12</v>
      </c>
      <c r="G482" s="8" t="s">
        <v>13</v>
      </c>
      <c r="H482" s="8">
        <v>2015</v>
      </c>
      <c r="I482" s="8" t="s">
        <v>2963</v>
      </c>
      <c r="J482" s="8" t="s">
        <v>1751</v>
      </c>
    </row>
    <row r="483" spans="1:10" x14ac:dyDescent="0.25">
      <c r="A483" s="8" t="s">
        <v>292</v>
      </c>
      <c r="B483" s="8" t="s">
        <v>2988</v>
      </c>
      <c r="C483" s="12">
        <v>43532</v>
      </c>
      <c r="D483" s="8" t="s">
        <v>93</v>
      </c>
      <c r="E483" s="8" t="s">
        <v>59</v>
      </c>
      <c r="F483" s="8" t="s">
        <v>12</v>
      </c>
      <c r="G483" s="8" t="s">
        <v>13</v>
      </c>
      <c r="H483" s="8">
        <v>2015</v>
      </c>
      <c r="I483" s="8" t="s">
        <v>2963</v>
      </c>
      <c r="J483" s="8" t="s">
        <v>1752</v>
      </c>
    </row>
    <row r="484" spans="1:10" x14ac:dyDescent="0.25">
      <c r="A484" s="8" t="s">
        <v>292</v>
      </c>
      <c r="B484" s="8" t="s">
        <v>2988</v>
      </c>
      <c r="C484" s="12">
        <v>43532</v>
      </c>
      <c r="D484" s="8" t="s">
        <v>93</v>
      </c>
      <c r="E484" s="8" t="s">
        <v>59</v>
      </c>
      <c r="F484" s="8" t="s">
        <v>12</v>
      </c>
      <c r="G484" s="8" t="s">
        <v>13</v>
      </c>
      <c r="H484" s="8">
        <v>2015</v>
      </c>
      <c r="I484" s="8" t="s">
        <v>2963</v>
      </c>
      <c r="J484" s="8" t="s">
        <v>1489</v>
      </c>
    </row>
    <row r="485" spans="1:10" x14ac:dyDescent="0.25">
      <c r="A485" s="8" t="s">
        <v>293</v>
      </c>
      <c r="B485" s="8" t="s">
        <v>2988</v>
      </c>
      <c r="C485" s="12">
        <v>44431</v>
      </c>
      <c r="D485" s="8" t="s">
        <v>23</v>
      </c>
      <c r="E485" s="8" t="s">
        <v>35</v>
      </c>
      <c r="F485" s="8" t="s">
        <v>36</v>
      </c>
      <c r="G485" s="8" t="s">
        <v>28</v>
      </c>
      <c r="H485" s="8">
        <v>2010</v>
      </c>
      <c r="I485" s="8" t="s">
        <v>3232</v>
      </c>
      <c r="J485" s="8" t="s">
        <v>1490</v>
      </c>
    </row>
    <row r="486" spans="1:10" x14ac:dyDescent="0.25">
      <c r="A486" s="8" t="s">
        <v>293</v>
      </c>
      <c r="B486" s="8" t="s">
        <v>2988</v>
      </c>
      <c r="C486" s="12">
        <v>44431</v>
      </c>
      <c r="D486" s="8" t="s">
        <v>23</v>
      </c>
      <c r="E486" s="8" t="s">
        <v>35</v>
      </c>
      <c r="F486" s="8" t="s">
        <v>36</v>
      </c>
      <c r="G486" s="8" t="s">
        <v>28</v>
      </c>
      <c r="H486" s="8">
        <v>2010</v>
      </c>
      <c r="I486" s="8" t="s">
        <v>3232</v>
      </c>
      <c r="J486" s="8" t="s">
        <v>1492</v>
      </c>
    </row>
    <row r="487" spans="1:10" x14ac:dyDescent="0.25">
      <c r="A487" s="8" t="s">
        <v>293</v>
      </c>
      <c r="B487" s="8" t="s">
        <v>2988</v>
      </c>
      <c r="C487" s="12">
        <v>44431</v>
      </c>
      <c r="D487" s="8" t="s">
        <v>23</v>
      </c>
      <c r="E487" s="8" t="s">
        <v>35</v>
      </c>
      <c r="F487" s="8" t="s">
        <v>36</v>
      </c>
      <c r="G487" s="8" t="s">
        <v>28</v>
      </c>
      <c r="H487" s="8">
        <v>2010</v>
      </c>
      <c r="I487" s="8" t="s">
        <v>3232</v>
      </c>
      <c r="J487" s="8" t="s">
        <v>1753</v>
      </c>
    </row>
    <row r="488" spans="1:10" x14ac:dyDescent="0.25">
      <c r="A488" s="8" t="s">
        <v>294</v>
      </c>
      <c r="B488" s="8" t="s">
        <v>2963</v>
      </c>
      <c r="C488" s="12">
        <v>44529</v>
      </c>
      <c r="D488" s="8" t="s">
        <v>70</v>
      </c>
      <c r="E488" s="8" t="s">
        <v>295</v>
      </c>
      <c r="F488" s="8" t="s">
        <v>12</v>
      </c>
      <c r="G488" s="8" t="s">
        <v>13</v>
      </c>
      <c r="H488" s="8">
        <v>2019</v>
      </c>
      <c r="I488" s="8" t="s">
        <v>3018</v>
      </c>
      <c r="J488" s="8" t="s">
        <v>1485</v>
      </c>
    </row>
    <row r="489" spans="1:10" x14ac:dyDescent="0.25">
      <c r="A489" s="8" t="s">
        <v>294</v>
      </c>
      <c r="B489" s="8" t="s">
        <v>2963</v>
      </c>
      <c r="C489" s="12">
        <v>44529</v>
      </c>
      <c r="D489" s="8" t="s">
        <v>70</v>
      </c>
      <c r="E489" s="8" t="s">
        <v>295</v>
      </c>
      <c r="F489" s="8" t="s">
        <v>12</v>
      </c>
      <c r="G489" s="8" t="s">
        <v>13</v>
      </c>
      <c r="H489" s="8">
        <v>2019</v>
      </c>
      <c r="I489" s="8" t="s">
        <v>3018</v>
      </c>
      <c r="J489" s="8" t="s">
        <v>1587</v>
      </c>
    </row>
    <row r="490" spans="1:10" x14ac:dyDescent="0.25">
      <c r="A490" s="8" t="s">
        <v>294</v>
      </c>
      <c r="B490" s="8" t="s">
        <v>2963</v>
      </c>
      <c r="C490" s="12">
        <v>44529</v>
      </c>
      <c r="D490" s="8" t="s">
        <v>70</v>
      </c>
      <c r="E490" s="8" t="s">
        <v>295</v>
      </c>
      <c r="F490" s="8" t="s">
        <v>12</v>
      </c>
      <c r="G490" s="8" t="s">
        <v>13</v>
      </c>
      <c r="H490" s="8">
        <v>2019</v>
      </c>
      <c r="I490" s="8" t="s">
        <v>3018</v>
      </c>
      <c r="J490" s="8" t="s">
        <v>1712</v>
      </c>
    </row>
    <row r="491" spans="1:10" x14ac:dyDescent="0.25">
      <c r="A491" s="8" t="s">
        <v>296</v>
      </c>
      <c r="B491" s="8" t="s">
        <v>2963</v>
      </c>
      <c r="C491" s="12">
        <v>43297</v>
      </c>
      <c r="D491" s="8" t="s">
        <v>23</v>
      </c>
      <c r="E491" s="8" t="s">
        <v>35</v>
      </c>
      <c r="F491" s="8" t="s">
        <v>36</v>
      </c>
      <c r="G491" s="8" t="s">
        <v>28</v>
      </c>
      <c r="H491" s="8">
        <v>2011</v>
      </c>
      <c r="I491" s="8" t="s">
        <v>2958</v>
      </c>
      <c r="J491" s="8" t="s">
        <v>560</v>
      </c>
    </row>
    <row r="492" spans="1:10" x14ac:dyDescent="0.25">
      <c r="A492" s="8" t="s">
        <v>296</v>
      </c>
      <c r="B492" s="8" t="s">
        <v>2963</v>
      </c>
      <c r="C492" s="12">
        <v>43297</v>
      </c>
      <c r="D492" s="8" t="s">
        <v>23</v>
      </c>
      <c r="E492" s="8" t="s">
        <v>35</v>
      </c>
      <c r="F492" s="8" t="s">
        <v>36</v>
      </c>
      <c r="G492" s="8" t="s">
        <v>28</v>
      </c>
      <c r="H492" s="8">
        <v>2011</v>
      </c>
      <c r="I492" s="8" t="s">
        <v>2958</v>
      </c>
      <c r="J492" s="8" t="s">
        <v>1461</v>
      </c>
    </row>
    <row r="493" spans="1:10" x14ac:dyDescent="0.25">
      <c r="A493" s="8" t="s">
        <v>297</v>
      </c>
      <c r="B493" s="8" t="s">
        <v>2963</v>
      </c>
      <c r="C493" s="12">
        <v>43977</v>
      </c>
      <c r="D493" s="8" t="s">
        <v>143</v>
      </c>
      <c r="E493" s="8"/>
      <c r="F493" s="8" t="s">
        <v>298</v>
      </c>
      <c r="G493" s="8" t="s">
        <v>13</v>
      </c>
      <c r="H493" s="8">
        <v>2015</v>
      </c>
      <c r="I493" s="8" t="s">
        <v>3236</v>
      </c>
      <c r="J493" s="8" t="s">
        <v>299</v>
      </c>
    </row>
    <row r="494" spans="1:10" x14ac:dyDescent="0.25">
      <c r="A494" s="8" t="s">
        <v>300</v>
      </c>
      <c r="B494" s="8" t="s">
        <v>2963</v>
      </c>
      <c r="C494" s="12">
        <v>43157</v>
      </c>
      <c r="D494" s="8" t="s">
        <v>70</v>
      </c>
      <c r="E494" s="8" t="s">
        <v>301</v>
      </c>
      <c r="F494" s="8" t="s">
        <v>17</v>
      </c>
      <c r="G494" s="8" t="s">
        <v>18</v>
      </c>
      <c r="H494" s="8">
        <v>2012</v>
      </c>
      <c r="I494" s="8" t="s">
        <v>3018</v>
      </c>
      <c r="J494" s="8" t="s">
        <v>1507</v>
      </c>
    </row>
    <row r="495" spans="1:10" x14ac:dyDescent="0.25">
      <c r="A495" s="8" t="s">
        <v>300</v>
      </c>
      <c r="B495" s="8" t="s">
        <v>2963</v>
      </c>
      <c r="C495" s="12">
        <v>43157</v>
      </c>
      <c r="D495" s="8" t="s">
        <v>70</v>
      </c>
      <c r="E495" s="8" t="s">
        <v>301</v>
      </c>
      <c r="F495" s="8" t="s">
        <v>17</v>
      </c>
      <c r="G495" s="8" t="s">
        <v>18</v>
      </c>
      <c r="H495" s="8">
        <v>2012</v>
      </c>
      <c r="I495" s="8" t="s">
        <v>3018</v>
      </c>
      <c r="J495" s="8" t="s">
        <v>1754</v>
      </c>
    </row>
    <row r="496" spans="1:10" x14ac:dyDescent="0.25">
      <c r="A496" s="8" t="s">
        <v>302</v>
      </c>
      <c r="B496" s="8" t="s">
        <v>2963</v>
      </c>
      <c r="C496" s="12">
        <v>41954</v>
      </c>
      <c r="D496" s="8" t="s">
        <v>143</v>
      </c>
      <c r="E496" s="8" t="s">
        <v>127</v>
      </c>
      <c r="F496" s="8" t="s">
        <v>128</v>
      </c>
      <c r="G496" s="8" t="s">
        <v>13</v>
      </c>
      <c r="H496" s="8">
        <v>2012</v>
      </c>
      <c r="I496" s="8" t="s">
        <v>3238</v>
      </c>
      <c r="J496" s="8" t="s">
        <v>303</v>
      </c>
    </row>
    <row r="497" spans="1:10" x14ac:dyDescent="0.25">
      <c r="A497" s="8" t="s">
        <v>304</v>
      </c>
      <c r="B497" s="8" t="s">
        <v>2963</v>
      </c>
      <c r="C497" s="12">
        <v>44550</v>
      </c>
      <c r="D497" s="8" t="s">
        <v>30</v>
      </c>
      <c r="E497" s="8" t="s">
        <v>181</v>
      </c>
      <c r="F497" s="8" t="s">
        <v>17</v>
      </c>
      <c r="G497" s="8" t="s">
        <v>18</v>
      </c>
      <c r="H497" s="8">
        <v>2018</v>
      </c>
      <c r="I497" s="8" t="s">
        <v>3239</v>
      </c>
      <c r="J497" s="8" t="s">
        <v>1755</v>
      </c>
    </row>
    <row r="498" spans="1:10" x14ac:dyDescent="0.25">
      <c r="A498" s="8" t="s">
        <v>304</v>
      </c>
      <c r="B498" s="8" t="s">
        <v>2963</v>
      </c>
      <c r="C498" s="12">
        <v>44550</v>
      </c>
      <c r="D498" s="8" t="s">
        <v>30</v>
      </c>
      <c r="E498" s="8" t="s">
        <v>181</v>
      </c>
      <c r="F498" s="8" t="s">
        <v>17</v>
      </c>
      <c r="G498" s="8" t="s">
        <v>18</v>
      </c>
      <c r="H498" s="8">
        <v>2018</v>
      </c>
      <c r="I498" s="8" t="s">
        <v>3239</v>
      </c>
      <c r="J498" s="8" t="s">
        <v>1756</v>
      </c>
    </row>
    <row r="499" spans="1:10" x14ac:dyDescent="0.25">
      <c r="A499" s="8" t="s">
        <v>304</v>
      </c>
      <c r="B499" s="8" t="s">
        <v>2963</v>
      </c>
      <c r="C499" s="12">
        <v>44550</v>
      </c>
      <c r="D499" s="8" t="s">
        <v>30</v>
      </c>
      <c r="E499" s="8" t="s">
        <v>181</v>
      </c>
      <c r="F499" s="8" t="s">
        <v>17</v>
      </c>
      <c r="G499" s="8" t="s">
        <v>18</v>
      </c>
      <c r="H499" s="8">
        <v>2018</v>
      </c>
      <c r="I499" s="8" t="s">
        <v>3239</v>
      </c>
      <c r="J499" s="8" t="s">
        <v>1491</v>
      </c>
    </row>
    <row r="500" spans="1:10" x14ac:dyDescent="0.25">
      <c r="A500" s="8" t="s">
        <v>305</v>
      </c>
      <c r="B500" s="8" t="s">
        <v>2963</v>
      </c>
      <c r="C500" s="12">
        <v>43819</v>
      </c>
      <c r="D500" s="8" t="s">
        <v>20</v>
      </c>
      <c r="E500" s="8" t="s">
        <v>306</v>
      </c>
      <c r="F500" s="8" t="s">
        <v>54</v>
      </c>
      <c r="G500" s="8" t="s">
        <v>13</v>
      </c>
      <c r="H500" s="8">
        <v>2008</v>
      </c>
      <c r="I500" s="8" t="s">
        <v>3241</v>
      </c>
      <c r="J500" s="8" t="s">
        <v>1757</v>
      </c>
    </row>
    <row r="501" spans="1:10" x14ac:dyDescent="0.25">
      <c r="A501" s="8" t="s">
        <v>305</v>
      </c>
      <c r="B501" s="8" t="s">
        <v>2963</v>
      </c>
      <c r="C501" s="12">
        <v>43819</v>
      </c>
      <c r="D501" s="8" t="s">
        <v>20</v>
      </c>
      <c r="E501" s="8" t="s">
        <v>306</v>
      </c>
      <c r="F501" s="8" t="s">
        <v>54</v>
      </c>
      <c r="G501" s="8" t="s">
        <v>13</v>
      </c>
      <c r="H501" s="8">
        <v>2008</v>
      </c>
      <c r="I501" s="8" t="s">
        <v>3241</v>
      </c>
      <c r="J501" s="8" t="s">
        <v>1758</v>
      </c>
    </row>
    <row r="502" spans="1:10" x14ac:dyDescent="0.25">
      <c r="A502" s="8" t="s">
        <v>305</v>
      </c>
      <c r="B502" s="8" t="s">
        <v>2963</v>
      </c>
      <c r="C502" s="12">
        <v>43819</v>
      </c>
      <c r="D502" s="8" t="s">
        <v>20</v>
      </c>
      <c r="E502" s="8" t="s">
        <v>306</v>
      </c>
      <c r="F502" s="8" t="s">
        <v>54</v>
      </c>
      <c r="G502" s="8" t="s">
        <v>13</v>
      </c>
      <c r="H502" s="8">
        <v>2008</v>
      </c>
      <c r="I502" s="8" t="s">
        <v>3241</v>
      </c>
      <c r="J502" s="8" t="s">
        <v>1477</v>
      </c>
    </row>
    <row r="503" spans="1:10" x14ac:dyDescent="0.25">
      <c r="A503" s="8" t="s">
        <v>307</v>
      </c>
      <c r="B503" s="8" t="s">
        <v>2963</v>
      </c>
      <c r="C503" s="12">
        <v>43641</v>
      </c>
      <c r="D503" s="8" t="s">
        <v>23</v>
      </c>
      <c r="E503" s="8" t="s">
        <v>24</v>
      </c>
      <c r="F503" s="8" t="s">
        <v>17</v>
      </c>
      <c r="G503" s="8" t="s">
        <v>18</v>
      </c>
      <c r="H503" s="8">
        <v>2011</v>
      </c>
      <c r="I503" s="8" t="s">
        <v>3243</v>
      </c>
      <c r="J503" s="8" t="s">
        <v>1759</v>
      </c>
    </row>
    <row r="504" spans="1:10" x14ac:dyDescent="0.25">
      <c r="A504" s="8" t="s">
        <v>307</v>
      </c>
      <c r="B504" s="8" t="s">
        <v>2963</v>
      </c>
      <c r="C504" s="12">
        <v>43641</v>
      </c>
      <c r="D504" s="8" t="s">
        <v>23</v>
      </c>
      <c r="E504" s="8" t="s">
        <v>24</v>
      </c>
      <c r="F504" s="8" t="s">
        <v>17</v>
      </c>
      <c r="G504" s="8" t="s">
        <v>18</v>
      </c>
      <c r="H504" s="8">
        <v>2011</v>
      </c>
      <c r="I504" s="8" t="s">
        <v>3243</v>
      </c>
      <c r="J504" s="8" t="s">
        <v>1760</v>
      </c>
    </row>
    <row r="505" spans="1:10" x14ac:dyDescent="0.25">
      <c r="A505" s="8" t="s">
        <v>307</v>
      </c>
      <c r="B505" s="8" t="s">
        <v>2963</v>
      </c>
      <c r="C505" s="12">
        <v>43641</v>
      </c>
      <c r="D505" s="8" t="s">
        <v>23</v>
      </c>
      <c r="E505" s="8" t="s">
        <v>24</v>
      </c>
      <c r="F505" s="8" t="s">
        <v>17</v>
      </c>
      <c r="G505" s="8" t="s">
        <v>18</v>
      </c>
      <c r="H505" s="8">
        <v>2011</v>
      </c>
      <c r="I505" s="8" t="s">
        <v>3243</v>
      </c>
      <c r="J505" s="8" t="s">
        <v>1761</v>
      </c>
    </row>
    <row r="506" spans="1:10" x14ac:dyDescent="0.25">
      <c r="A506" s="8" t="s">
        <v>308</v>
      </c>
      <c r="B506" s="8" t="s">
        <v>2963</v>
      </c>
      <c r="C506" s="12">
        <v>43523</v>
      </c>
      <c r="D506" s="8" t="s">
        <v>10</v>
      </c>
      <c r="E506" s="8" t="s">
        <v>11</v>
      </c>
      <c r="F506" s="8" t="s">
        <v>12</v>
      </c>
      <c r="G506" s="8" t="s">
        <v>13</v>
      </c>
      <c r="H506" s="8">
        <v>2015</v>
      </c>
      <c r="I506" s="8" t="s">
        <v>2958</v>
      </c>
      <c r="J506" s="8" t="s">
        <v>1485</v>
      </c>
    </row>
    <row r="507" spans="1:10" x14ac:dyDescent="0.25">
      <c r="A507" s="8" t="s">
        <v>308</v>
      </c>
      <c r="B507" s="8" t="s">
        <v>2963</v>
      </c>
      <c r="C507" s="12">
        <v>43523</v>
      </c>
      <c r="D507" s="8" t="s">
        <v>10</v>
      </c>
      <c r="E507" s="8" t="s">
        <v>11</v>
      </c>
      <c r="F507" s="8" t="s">
        <v>12</v>
      </c>
      <c r="G507" s="8" t="s">
        <v>13</v>
      </c>
      <c r="H507" s="8">
        <v>2015</v>
      </c>
      <c r="I507" s="8" t="s">
        <v>2958</v>
      </c>
      <c r="J507" s="8" t="s">
        <v>1752</v>
      </c>
    </row>
    <row r="508" spans="1:10" x14ac:dyDescent="0.25">
      <c r="A508" s="8" t="s">
        <v>308</v>
      </c>
      <c r="B508" s="8" t="s">
        <v>2963</v>
      </c>
      <c r="C508" s="12">
        <v>43523</v>
      </c>
      <c r="D508" s="8" t="s">
        <v>10</v>
      </c>
      <c r="E508" s="8" t="s">
        <v>11</v>
      </c>
      <c r="F508" s="8" t="s">
        <v>12</v>
      </c>
      <c r="G508" s="8" t="s">
        <v>13</v>
      </c>
      <c r="H508" s="8">
        <v>2015</v>
      </c>
      <c r="I508" s="8" t="s">
        <v>2958</v>
      </c>
      <c r="J508" s="8" t="s">
        <v>1762</v>
      </c>
    </row>
    <row r="509" spans="1:10" x14ac:dyDescent="0.25">
      <c r="A509" s="8" t="s">
        <v>309</v>
      </c>
      <c r="B509" s="8" t="s">
        <v>2963</v>
      </c>
      <c r="C509" s="12">
        <v>44522</v>
      </c>
      <c r="D509" s="8" t="s">
        <v>23</v>
      </c>
      <c r="E509" s="8" t="s">
        <v>310</v>
      </c>
      <c r="F509" s="8" t="s">
        <v>17</v>
      </c>
      <c r="G509" s="8" t="s">
        <v>18</v>
      </c>
      <c r="H509" s="8">
        <v>2019</v>
      </c>
      <c r="I509" s="8" t="s">
        <v>3246</v>
      </c>
      <c r="J509" s="8" t="s">
        <v>1507</v>
      </c>
    </row>
    <row r="510" spans="1:10" x14ac:dyDescent="0.25">
      <c r="A510" s="8" t="s">
        <v>309</v>
      </c>
      <c r="B510" s="8" t="s">
        <v>2963</v>
      </c>
      <c r="C510" s="12">
        <v>44522</v>
      </c>
      <c r="D510" s="8" t="s">
        <v>23</v>
      </c>
      <c r="E510" s="8" t="s">
        <v>310</v>
      </c>
      <c r="F510" s="8" t="s">
        <v>17</v>
      </c>
      <c r="G510" s="8" t="s">
        <v>18</v>
      </c>
      <c r="H510" s="8">
        <v>2019</v>
      </c>
      <c r="I510" s="8" t="s">
        <v>3246</v>
      </c>
      <c r="J510" s="8" t="s">
        <v>1562</v>
      </c>
    </row>
    <row r="511" spans="1:10" x14ac:dyDescent="0.25">
      <c r="A511" s="8" t="s">
        <v>309</v>
      </c>
      <c r="B511" s="8" t="s">
        <v>2963</v>
      </c>
      <c r="C511" s="12">
        <v>44522</v>
      </c>
      <c r="D511" s="8" t="s">
        <v>23</v>
      </c>
      <c r="E511" s="8" t="s">
        <v>310</v>
      </c>
      <c r="F511" s="8" t="s">
        <v>17</v>
      </c>
      <c r="G511" s="8" t="s">
        <v>18</v>
      </c>
      <c r="H511" s="8">
        <v>2019</v>
      </c>
      <c r="I511" s="8" t="s">
        <v>3246</v>
      </c>
      <c r="J511" s="8" t="s">
        <v>1605</v>
      </c>
    </row>
    <row r="512" spans="1:10" x14ac:dyDescent="0.25">
      <c r="A512" s="8" t="s">
        <v>311</v>
      </c>
      <c r="B512" s="8" t="s">
        <v>2963</v>
      </c>
      <c r="C512" s="12">
        <v>44481</v>
      </c>
      <c r="D512" s="8" t="s">
        <v>23</v>
      </c>
      <c r="E512" s="8" t="s">
        <v>173</v>
      </c>
      <c r="F512" s="8" t="s">
        <v>17</v>
      </c>
      <c r="G512" s="8" t="s">
        <v>18</v>
      </c>
      <c r="H512" s="8">
        <v>2017</v>
      </c>
      <c r="I512" s="8" t="s">
        <v>3248</v>
      </c>
      <c r="J512" s="8" t="s">
        <v>1763</v>
      </c>
    </row>
    <row r="513" spans="1:10" x14ac:dyDescent="0.25">
      <c r="A513" s="8" t="s">
        <v>311</v>
      </c>
      <c r="B513" s="8" t="s">
        <v>2963</v>
      </c>
      <c r="C513" s="12">
        <v>44481</v>
      </c>
      <c r="D513" s="8" t="s">
        <v>23</v>
      </c>
      <c r="E513" s="8" t="s">
        <v>173</v>
      </c>
      <c r="F513" s="8" t="s">
        <v>17</v>
      </c>
      <c r="G513" s="8" t="s">
        <v>18</v>
      </c>
      <c r="H513" s="8">
        <v>2017</v>
      </c>
      <c r="I513" s="8" t="s">
        <v>3248</v>
      </c>
      <c r="J513" s="8" t="s">
        <v>1764</v>
      </c>
    </row>
    <row r="514" spans="1:10" x14ac:dyDescent="0.25">
      <c r="A514" s="8" t="s">
        <v>312</v>
      </c>
      <c r="B514" s="8" t="s">
        <v>2963</v>
      </c>
      <c r="C514" s="12">
        <v>44306</v>
      </c>
      <c r="D514" s="8" t="s">
        <v>23</v>
      </c>
      <c r="E514" s="8" t="s">
        <v>313</v>
      </c>
      <c r="F514" s="8" t="s">
        <v>17</v>
      </c>
      <c r="G514" s="8" t="s">
        <v>18</v>
      </c>
      <c r="H514" s="8">
        <v>2011</v>
      </c>
      <c r="I514" s="8" t="s">
        <v>3250</v>
      </c>
      <c r="J514" s="8" t="s">
        <v>273</v>
      </c>
    </row>
    <row r="515" spans="1:10" x14ac:dyDescent="0.25">
      <c r="A515" s="8" t="s">
        <v>312</v>
      </c>
      <c r="B515" s="8" t="s">
        <v>2963</v>
      </c>
      <c r="C515" s="12">
        <v>44306</v>
      </c>
      <c r="D515" s="8" t="s">
        <v>23</v>
      </c>
      <c r="E515" s="8" t="s">
        <v>313</v>
      </c>
      <c r="F515" s="8" t="s">
        <v>17</v>
      </c>
      <c r="G515" s="8" t="s">
        <v>18</v>
      </c>
      <c r="H515" s="8">
        <v>2011</v>
      </c>
      <c r="I515" s="8" t="s">
        <v>3250</v>
      </c>
      <c r="J515" s="8" t="s">
        <v>1605</v>
      </c>
    </row>
    <row r="516" spans="1:10" x14ac:dyDescent="0.25">
      <c r="A516" s="8" t="s">
        <v>312</v>
      </c>
      <c r="B516" s="8" t="s">
        <v>2963</v>
      </c>
      <c r="C516" s="12">
        <v>44306</v>
      </c>
      <c r="D516" s="8" t="s">
        <v>23</v>
      </c>
      <c r="E516" s="8" t="s">
        <v>313</v>
      </c>
      <c r="F516" s="8" t="s">
        <v>17</v>
      </c>
      <c r="G516" s="8" t="s">
        <v>18</v>
      </c>
      <c r="H516" s="8">
        <v>2011</v>
      </c>
      <c r="I516" s="8" t="s">
        <v>3250</v>
      </c>
      <c r="J516" s="8" t="s">
        <v>1586</v>
      </c>
    </row>
    <row r="517" spans="1:10" x14ac:dyDescent="0.25">
      <c r="A517" s="8" t="s">
        <v>314</v>
      </c>
      <c r="B517" s="8" t="s">
        <v>2963</v>
      </c>
      <c r="C517" s="12">
        <v>44272</v>
      </c>
      <c r="D517" s="8" t="s">
        <v>135</v>
      </c>
      <c r="E517" s="8" t="s">
        <v>24</v>
      </c>
      <c r="F517" s="8" t="s">
        <v>17</v>
      </c>
      <c r="G517" s="8" t="s">
        <v>18</v>
      </c>
      <c r="H517" s="8">
        <v>2017</v>
      </c>
      <c r="I517" s="8" t="s">
        <v>3252</v>
      </c>
      <c r="J517" s="8" t="s">
        <v>1704</v>
      </c>
    </row>
    <row r="518" spans="1:10" x14ac:dyDescent="0.25">
      <c r="A518" s="8" t="s">
        <v>314</v>
      </c>
      <c r="B518" s="8" t="s">
        <v>2963</v>
      </c>
      <c r="C518" s="12">
        <v>44272</v>
      </c>
      <c r="D518" s="8" t="s">
        <v>135</v>
      </c>
      <c r="E518" s="8" t="s">
        <v>24</v>
      </c>
      <c r="F518" s="8" t="s">
        <v>17</v>
      </c>
      <c r="G518" s="8" t="s">
        <v>18</v>
      </c>
      <c r="H518" s="8">
        <v>2017</v>
      </c>
      <c r="I518" s="8" t="s">
        <v>3252</v>
      </c>
      <c r="J518" s="8" t="s">
        <v>1705</v>
      </c>
    </row>
    <row r="519" spans="1:10" x14ac:dyDescent="0.25">
      <c r="A519" s="8" t="s">
        <v>314</v>
      </c>
      <c r="B519" s="8" t="s">
        <v>2963</v>
      </c>
      <c r="C519" s="12">
        <v>44272</v>
      </c>
      <c r="D519" s="8" t="s">
        <v>135</v>
      </c>
      <c r="E519" s="8" t="s">
        <v>24</v>
      </c>
      <c r="F519" s="8" t="s">
        <v>17</v>
      </c>
      <c r="G519" s="8" t="s">
        <v>18</v>
      </c>
      <c r="H519" s="8">
        <v>2017</v>
      </c>
      <c r="I519" s="8" t="s">
        <v>3252</v>
      </c>
      <c r="J519" s="8" t="s">
        <v>1706</v>
      </c>
    </row>
    <row r="520" spans="1:10" x14ac:dyDescent="0.25">
      <c r="A520" s="8" t="s">
        <v>315</v>
      </c>
      <c r="B520" s="8" t="s">
        <v>2963</v>
      </c>
      <c r="C520" s="12">
        <v>44455</v>
      </c>
      <c r="D520" s="8" t="s">
        <v>30</v>
      </c>
      <c r="E520" s="8" t="s">
        <v>24</v>
      </c>
      <c r="F520" s="8" t="s">
        <v>17</v>
      </c>
      <c r="G520" s="8" t="s">
        <v>18</v>
      </c>
      <c r="H520" s="8">
        <v>2017</v>
      </c>
      <c r="I520" s="8" t="s">
        <v>3253</v>
      </c>
      <c r="J520" s="8" t="s">
        <v>1514</v>
      </c>
    </row>
    <row r="521" spans="1:10" x14ac:dyDescent="0.25">
      <c r="A521" s="8" t="s">
        <v>315</v>
      </c>
      <c r="B521" s="8" t="s">
        <v>2963</v>
      </c>
      <c r="C521" s="12">
        <v>44455</v>
      </c>
      <c r="D521" s="8" t="s">
        <v>30</v>
      </c>
      <c r="E521" s="8" t="s">
        <v>24</v>
      </c>
      <c r="F521" s="8" t="s">
        <v>17</v>
      </c>
      <c r="G521" s="8" t="s">
        <v>18</v>
      </c>
      <c r="H521" s="8">
        <v>2017</v>
      </c>
      <c r="I521" s="8" t="s">
        <v>3253</v>
      </c>
      <c r="J521" s="8" t="s">
        <v>1765</v>
      </c>
    </row>
    <row r="522" spans="1:10" x14ac:dyDescent="0.25">
      <c r="A522" s="8" t="s">
        <v>316</v>
      </c>
      <c r="B522" s="8" t="s">
        <v>2963</v>
      </c>
      <c r="C522" s="12">
        <v>44390</v>
      </c>
      <c r="D522" s="8" t="s">
        <v>87</v>
      </c>
      <c r="E522" s="8" t="s">
        <v>272</v>
      </c>
      <c r="F522" s="8" t="s">
        <v>17</v>
      </c>
      <c r="G522" s="8" t="s">
        <v>18</v>
      </c>
      <c r="H522" s="8">
        <v>2017</v>
      </c>
      <c r="I522" s="8" t="s">
        <v>3255</v>
      </c>
      <c r="J522" s="8" t="s">
        <v>1660</v>
      </c>
    </row>
    <row r="523" spans="1:10" x14ac:dyDescent="0.25">
      <c r="A523" s="8" t="s">
        <v>316</v>
      </c>
      <c r="B523" s="8" t="s">
        <v>2963</v>
      </c>
      <c r="C523" s="12">
        <v>44390</v>
      </c>
      <c r="D523" s="8" t="s">
        <v>87</v>
      </c>
      <c r="E523" s="8" t="s">
        <v>272</v>
      </c>
      <c r="F523" s="8" t="s">
        <v>17</v>
      </c>
      <c r="G523" s="8" t="s">
        <v>18</v>
      </c>
      <c r="H523" s="8">
        <v>2017</v>
      </c>
      <c r="I523" s="8" t="s">
        <v>3255</v>
      </c>
      <c r="J523" s="8" t="s">
        <v>1766</v>
      </c>
    </row>
    <row r="524" spans="1:10" x14ac:dyDescent="0.25">
      <c r="A524" s="8" t="s">
        <v>316</v>
      </c>
      <c r="B524" s="8" t="s">
        <v>2963</v>
      </c>
      <c r="C524" s="12">
        <v>44390</v>
      </c>
      <c r="D524" s="8" t="s">
        <v>87</v>
      </c>
      <c r="E524" s="8" t="s">
        <v>272</v>
      </c>
      <c r="F524" s="8" t="s">
        <v>17</v>
      </c>
      <c r="G524" s="8" t="s">
        <v>18</v>
      </c>
      <c r="H524" s="8">
        <v>2017</v>
      </c>
      <c r="I524" s="8" t="s">
        <v>3255</v>
      </c>
      <c r="J524" s="8" t="s">
        <v>1605</v>
      </c>
    </row>
    <row r="525" spans="1:10" x14ac:dyDescent="0.25">
      <c r="A525" s="8" t="s">
        <v>317</v>
      </c>
      <c r="B525" s="8" t="s">
        <v>2963</v>
      </c>
      <c r="C525" s="12">
        <v>44328</v>
      </c>
      <c r="D525" s="8" t="s">
        <v>30</v>
      </c>
      <c r="E525" s="8" t="s">
        <v>24</v>
      </c>
      <c r="F525" s="8" t="s">
        <v>17</v>
      </c>
      <c r="G525" s="8" t="s">
        <v>18</v>
      </c>
      <c r="H525" s="8">
        <v>2014</v>
      </c>
      <c r="I525" s="8" t="s">
        <v>3257</v>
      </c>
      <c r="J525" s="8" t="s">
        <v>1767</v>
      </c>
    </row>
    <row r="526" spans="1:10" x14ac:dyDescent="0.25">
      <c r="A526" s="8" t="s">
        <v>317</v>
      </c>
      <c r="B526" s="8" t="s">
        <v>2963</v>
      </c>
      <c r="C526" s="12">
        <v>44328</v>
      </c>
      <c r="D526" s="8" t="s">
        <v>30</v>
      </c>
      <c r="E526" s="8" t="s">
        <v>24</v>
      </c>
      <c r="F526" s="8" t="s">
        <v>17</v>
      </c>
      <c r="G526" s="8" t="s">
        <v>18</v>
      </c>
      <c r="H526" s="8">
        <v>2014</v>
      </c>
      <c r="I526" s="8" t="s">
        <v>3257</v>
      </c>
      <c r="J526" s="8" t="s">
        <v>1555</v>
      </c>
    </row>
    <row r="527" spans="1:10" x14ac:dyDescent="0.25">
      <c r="A527" s="8" t="s">
        <v>317</v>
      </c>
      <c r="B527" s="8" t="s">
        <v>2963</v>
      </c>
      <c r="C527" s="12">
        <v>44328</v>
      </c>
      <c r="D527" s="8" t="s">
        <v>30</v>
      </c>
      <c r="E527" s="8" t="s">
        <v>24</v>
      </c>
      <c r="F527" s="8" t="s">
        <v>17</v>
      </c>
      <c r="G527" s="8" t="s">
        <v>18</v>
      </c>
      <c r="H527" s="8">
        <v>2014</v>
      </c>
      <c r="I527" s="8" t="s">
        <v>3257</v>
      </c>
      <c r="J527" s="8" t="s">
        <v>1768</v>
      </c>
    </row>
    <row r="528" spans="1:10" x14ac:dyDescent="0.25">
      <c r="A528" s="8" t="s">
        <v>318</v>
      </c>
      <c r="B528" s="8" t="s">
        <v>2963</v>
      </c>
      <c r="C528" s="12">
        <v>44249</v>
      </c>
      <c r="D528" s="8" t="s">
        <v>30</v>
      </c>
      <c r="E528" s="8" t="s">
        <v>319</v>
      </c>
      <c r="F528" s="8" t="s">
        <v>17</v>
      </c>
      <c r="G528" s="8" t="s">
        <v>18</v>
      </c>
      <c r="H528" s="8">
        <v>2013</v>
      </c>
      <c r="I528" s="8" t="s">
        <v>3259</v>
      </c>
      <c r="J528" s="8" t="s">
        <v>1769</v>
      </c>
    </row>
    <row r="529" spans="1:10" x14ac:dyDescent="0.25">
      <c r="A529" s="8" t="s">
        <v>318</v>
      </c>
      <c r="B529" s="8" t="s">
        <v>2963</v>
      </c>
      <c r="C529" s="12">
        <v>44249</v>
      </c>
      <c r="D529" s="8" t="s">
        <v>30</v>
      </c>
      <c r="E529" s="8" t="s">
        <v>319</v>
      </c>
      <c r="F529" s="8" t="s">
        <v>17</v>
      </c>
      <c r="G529" s="8" t="s">
        <v>18</v>
      </c>
      <c r="H529" s="8">
        <v>2013</v>
      </c>
      <c r="I529" s="8" t="s">
        <v>3259</v>
      </c>
      <c r="J529" s="8" t="s">
        <v>1770</v>
      </c>
    </row>
    <row r="530" spans="1:10" x14ac:dyDescent="0.25">
      <c r="A530" s="8" t="s">
        <v>318</v>
      </c>
      <c r="B530" s="8" t="s">
        <v>2963</v>
      </c>
      <c r="C530" s="12">
        <v>44249</v>
      </c>
      <c r="D530" s="8" t="s">
        <v>30</v>
      </c>
      <c r="E530" s="8" t="s">
        <v>319</v>
      </c>
      <c r="F530" s="8" t="s">
        <v>17</v>
      </c>
      <c r="G530" s="8" t="s">
        <v>18</v>
      </c>
      <c r="H530" s="8">
        <v>2013</v>
      </c>
      <c r="I530" s="8" t="s">
        <v>3259</v>
      </c>
      <c r="J530" s="8" t="s">
        <v>1573</v>
      </c>
    </row>
    <row r="531" spans="1:10" x14ac:dyDescent="0.25">
      <c r="A531" s="8" t="s">
        <v>320</v>
      </c>
      <c r="B531" s="8" t="s">
        <v>2963</v>
      </c>
      <c r="C531" s="12">
        <v>43004</v>
      </c>
      <c r="D531" s="8" t="s">
        <v>10</v>
      </c>
      <c r="E531" s="8" t="s">
        <v>110</v>
      </c>
      <c r="F531" s="8" t="s">
        <v>17</v>
      </c>
      <c r="G531" s="8" t="s">
        <v>18</v>
      </c>
      <c r="H531" s="8">
        <v>2014</v>
      </c>
      <c r="I531" s="8" t="s">
        <v>3018</v>
      </c>
      <c r="J531" s="8" t="s">
        <v>1771</v>
      </c>
    </row>
    <row r="532" spans="1:10" x14ac:dyDescent="0.25">
      <c r="A532" s="8" t="s">
        <v>320</v>
      </c>
      <c r="B532" s="8" t="s">
        <v>2963</v>
      </c>
      <c r="C532" s="12">
        <v>43004</v>
      </c>
      <c r="D532" s="8" t="s">
        <v>10</v>
      </c>
      <c r="E532" s="8" t="s">
        <v>110</v>
      </c>
      <c r="F532" s="8" t="s">
        <v>17</v>
      </c>
      <c r="G532" s="8" t="s">
        <v>18</v>
      </c>
      <c r="H532" s="8">
        <v>2014</v>
      </c>
      <c r="I532" s="8" t="s">
        <v>3018</v>
      </c>
      <c r="J532" s="8" t="s">
        <v>1772</v>
      </c>
    </row>
    <row r="533" spans="1:10" x14ac:dyDescent="0.25">
      <c r="A533" s="8" t="s">
        <v>320</v>
      </c>
      <c r="B533" s="8" t="s">
        <v>2963</v>
      </c>
      <c r="C533" s="12">
        <v>43004</v>
      </c>
      <c r="D533" s="8" t="s">
        <v>10</v>
      </c>
      <c r="E533" s="8" t="s">
        <v>110</v>
      </c>
      <c r="F533" s="8" t="s">
        <v>17</v>
      </c>
      <c r="G533" s="8" t="s">
        <v>18</v>
      </c>
      <c r="H533" s="8">
        <v>2014</v>
      </c>
      <c r="I533" s="8" t="s">
        <v>3018</v>
      </c>
      <c r="J533" s="8" t="s">
        <v>1773</v>
      </c>
    </row>
    <row r="534" spans="1:10" x14ac:dyDescent="0.25">
      <c r="A534" s="8" t="s">
        <v>321</v>
      </c>
      <c r="B534" s="8" t="s">
        <v>2963</v>
      </c>
      <c r="C534" s="12">
        <v>44096</v>
      </c>
      <c r="D534" s="8" t="s">
        <v>20</v>
      </c>
      <c r="E534" s="8" t="s">
        <v>206</v>
      </c>
      <c r="F534" s="8" t="s">
        <v>207</v>
      </c>
      <c r="G534" s="8" t="s">
        <v>28</v>
      </c>
      <c r="H534" s="8">
        <v>2011</v>
      </c>
      <c r="I534" s="8" t="s">
        <v>3262</v>
      </c>
      <c r="J534" s="8" t="s">
        <v>1774</v>
      </c>
    </row>
    <row r="535" spans="1:10" x14ac:dyDescent="0.25">
      <c r="A535" s="8" t="s">
        <v>321</v>
      </c>
      <c r="B535" s="8" t="s">
        <v>2963</v>
      </c>
      <c r="C535" s="12">
        <v>44096</v>
      </c>
      <c r="D535" s="8" t="s">
        <v>20</v>
      </c>
      <c r="E535" s="8" t="s">
        <v>206</v>
      </c>
      <c r="F535" s="8" t="s">
        <v>207</v>
      </c>
      <c r="G535" s="8" t="s">
        <v>28</v>
      </c>
      <c r="H535" s="8">
        <v>2011</v>
      </c>
      <c r="I535" s="8" t="s">
        <v>3262</v>
      </c>
      <c r="J535" s="8" t="s">
        <v>1550</v>
      </c>
    </row>
    <row r="536" spans="1:10" x14ac:dyDescent="0.25">
      <c r="A536" s="8" t="s">
        <v>321</v>
      </c>
      <c r="B536" s="8" t="s">
        <v>2963</v>
      </c>
      <c r="C536" s="12">
        <v>44096</v>
      </c>
      <c r="D536" s="8" t="s">
        <v>20</v>
      </c>
      <c r="E536" s="8" t="s">
        <v>206</v>
      </c>
      <c r="F536" s="8" t="s">
        <v>207</v>
      </c>
      <c r="G536" s="8" t="s">
        <v>28</v>
      </c>
      <c r="H536" s="8">
        <v>2011</v>
      </c>
      <c r="I536" s="8" t="s">
        <v>3262</v>
      </c>
      <c r="J536" s="8" t="s">
        <v>1775</v>
      </c>
    </row>
    <row r="537" spans="1:10" x14ac:dyDescent="0.25">
      <c r="A537" s="8" t="s">
        <v>322</v>
      </c>
      <c r="B537" s="8" t="s">
        <v>2963</v>
      </c>
      <c r="C537" s="12">
        <v>44278</v>
      </c>
      <c r="D537" s="8" t="s">
        <v>30</v>
      </c>
      <c r="E537" s="8" t="s">
        <v>319</v>
      </c>
      <c r="F537" s="8" t="s">
        <v>17</v>
      </c>
      <c r="G537" s="8" t="s">
        <v>18</v>
      </c>
      <c r="H537" s="8">
        <v>2016</v>
      </c>
      <c r="I537" s="8" t="s">
        <v>3042</v>
      </c>
      <c r="J537" s="8" t="s">
        <v>1776</v>
      </c>
    </row>
    <row r="538" spans="1:10" x14ac:dyDescent="0.25">
      <c r="A538" s="8" t="s">
        <v>322</v>
      </c>
      <c r="B538" s="8" t="s">
        <v>2963</v>
      </c>
      <c r="C538" s="12">
        <v>44278</v>
      </c>
      <c r="D538" s="8" t="s">
        <v>30</v>
      </c>
      <c r="E538" s="8" t="s">
        <v>319</v>
      </c>
      <c r="F538" s="8" t="s">
        <v>17</v>
      </c>
      <c r="G538" s="8" t="s">
        <v>18</v>
      </c>
      <c r="H538" s="8">
        <v>2016</v>
      </c>
      <c r="I538" s="8" t="s">
        <v>3042</v>
      </c>
      <c r="J538" s="8" t="s">
        <v>1460</v>
      </c>
    </row>
    <row r="539" spans="1:10" x14ac:dyDescent="0.25">
      <c r="A539" s="8" t="s">
        <v>322</v>
      </c>
      <c r="B539" s="8" t="s">
        <v>2963</v>
      </c>
      <c r="C539" s="12">
        <v>44278</v>
      </c>
      <c r="D539" s="8" t="s">
        <v>30</v>
      </c>
      <c r="E539" s="8" t="s">
        <v>319</v>
      </c>
      <c r="F539" s="8" t="s">
        <v>17</v>
      </c>
      <c r="G539" s="8" t="s">
        <v>18</v>
      </c>
      <c r="H539" s="8">
        <v>2016</v>
      </c>
      <c r="I539" s="8" t="s">
        <v>3042</v>
      </c>
      <c r="J539" s="8" t="s">
        <v>1509</v>
      </c>
    </row>
    <row r="540" spans="1:10" x14ac:dyDescent="0.25">
      <c r="A540" s="8" t="s">
        <v>323</v>
      </c>
      <c r="B540" s="8" t="s">
        <v>2963</v>
      </c>
      <c r="C540" s="12">
        <v>44125</v>
      </c>
      <c r="D540" s="8" t="s">
        <v>30</v>
      </c>
      <c r="E540" s="8" t="s">
        <v>324</v>
      </c>
      <c r="F540" s="8" t="s">
        <v>17</v>
      </c>
      <c r="G540" s="8" t="s">
        <v>18</v>
      </c>
      <c r="H540" s="8">
        <v>2016</v>
      </c>
      <c r="I540" s="8" t="s">
        <v>3265</v>
      </c>
      <c r="J540" s="8" t="s">
        <v>1777</v>
      </c>
    </row>
    <row r="541" spans="1:10" x14ac:dyDescent="0.25">
      <c r="A541" s="8" t="s">
        <v>323</v>
      </c>
      <c r="B541" s="8" t="s">
        <v>2963</v>
      </c>
      <c r="C541" s="12">
        <v>44125</v>
      </c>
      <c r="D541" s="8" t="s">
        <v>30</v>
      </c>
      <c r="E541" s="8" t="s">
        <v>324</v>
      </c>
      <c r="F541" s="8" t="s">
        <v>17</v>
      </c>
      <c r="G541" s="8" t="s">
        <v>18</v>
      </c>
      <c r="H541" s="8">
        <v>2016</v>
      </c>
      <c r="I541" s="8" t="s">
        <v>3265</v>
      </c>
      <c r="J541" s="8" t="s">
        <v>1509</v>
      </c>
    </row>
    <row r="542" spans="1:10" x14ac:dyDescent="0.25">
      <c r="A542" s="8" t="s">
        <v>323</v>
      </c>
      <c r="B542" s="8" t="s">
        <v>2963</v>
      </c>
      <c r="C542" s="12">
        <v>44125</v>
      </c>
      <c r="D542" s="8" t="s">
        <v>30</v>
      </c>
      <c r="E542" s="8" t="s">
        <v>324</v>
      </c>
      <c r="F542" s="8" t="s">
        <v>17</v>
      </c>
      <c r="G542" s="8" t="s">
        <v>18</v>
      </c>
      <c r="H542" s="8">
        <v>2016</v>
      </c>
      <c r="I542" s="8" t="s">
        <v>3265</v>
      </c>
      <c r="J542" s="8" t="s">
        <v>1577</v>
      </c>
    </row>
    <row r="543" spans="1:10" x14ac:dyDescent="0.25">
      <c r="A543" s="8" t="s">
        <v>325</v>
      </c>
      <c r="B543" s="8" t="s">
        <v>2963</v>
      </c>
      <c r="C543" s="12">
        <v>42910</v>
      </c>
      <c r="D543" s="8" t="s">
        <v>70</v>
      </c>
      <c r="E543" s="8" t="s">
        <v>326</v>
      </c>
      <c r="F543" s="8" t="s">
        <v>103</v>
      </c>
      <c r="G543" s="8" t="s">
        <v>28</v>
      </c>
      <c r="H543" s="8">
        <v>1919</v>
      </c>
      <c r="I543" s="8" t="s">
        <v>3267</v>
      </c>
      <c r="J543" s="8" t="s">
        <v>327</v>
      </c>
    </row>
    <row r="544" spans="1:10" x14ac:dyDescent="0.25">
      <c r="A544" s="8" t="s">
        <v>328</v>
      </c>
      <c r="B544" s="8" t="s">
        <v>2963</v>
      </c>
      <c r="C544" s="12">
        <v>43571</v>
      </c>
      <c r="D544" s="8" t="s">
        <v>30</v>
      </c>
      <c r="E544" s="8" t="s">
        <v>319</v>
      </c>
      <c r="F544" s="8" t="s">
        <v>17</v>
      </c>
      <c r="G544" s="8" t="s">
        <v>18</v>
      </c>
      <c r="H544" s="8">
        <v>2011</v>
      </c>
      <c r="I544" s="8" t="s">
        <v>3268</v>
      </c>
      <c r="J544" s="8" t="s">
        <v>1778</v>
      </c>
    </row>
    <row r="545" spans="1:10" x14ac:dyDescent="0.25">
      <c r="A545" s="8" t="s">
        <v>328</v>
      </c>
      <c r="B545" s="8" t="s">
        <v>2963</v>
      </c>
      <c r="C545" s="12">
        <v>43571</v>
      </c>
      <c r="D545" s="8" t="s">
        <v>30</v>
      </c>
      <c r="E545" s="8" t="s">
        <v>319</v>
      </c>
      <c r="F545" s="8" t="s">
        <v>17</v>
      </c>
      <c r="G545" s="8" t="s">
        <v>18</v>
      </c>
      <c r="H545" s="8">
        <v>2011</v>
      </c>
      <c r="I545" s="8" t="s">
        <v>3268</v>
      </c>
      <c r="J545" s="8" t="s">
        <v>1779</v>
      </c>
    </row>
    <row r="546" spans="1:10" x14ac:dyDescent="0.25">
      <c r="A546" s="8" t="s">
        <v>328</v>
      </c>
      <c r="B546" s="8" t="s">
        <v>2963</v>
      </c>
      <c r="C546" s="12">
        <v>43571</v>
      </c>
      <c r="D546" s="8" t="s">
        <v>30</v>
      </c>
      <c r="E546" s="8" t="s">
        <v>319</v>
      </c>
      <c r="F546" s="8" t="s">
        <v>17</v>
      </c>
      <c r="G546" s="8" t="s">
        <v>18</v>
      </c>
      <c r="H546" s="8">
        <v>2011</v>
      </c>
      <c r="I546" s="8" t="s">
        <v>3268</v>
      </c>
      <c r="J546" s="8" t="s">
        <v>1780</v>
      </c>
    </row>
    <row r="547" spans="1:10" x14ac:dyDescent="0.25">
      <c r="A547" s="8" t="s">
        <v>329</v>
      </c>
      <c r="B547" s="8" t="s">
        <v>2963</v>
      </c>
      <c r="C547" s="12">
        <v>44188</v>
      </c>
      <c r="D547" s="8" t="s">
        <v>93</v>
      </c>
      <c r="E547" s="8" t="s">
        <v>238</v>
      </c>
      <c r="F547" s="8" t="s">
        <v>12</v>
      </c>
      <c r="G547" s="8" t="s">
        <v>13</v>
      </c>
      <c r="H547" s="8">
        <v>2017</v>
      </c>
      <c r="I547" s="8" t="s">
        <v>3018</v>
      </c>
      <c r="J547" s="8" t="s">
        <v>1781</v>
      </c>
    </row>
    <row r="548" spans="1:10" x14ac:dyDescent="0.25">
      <c r="A548" s="8" t="s">
        <v>329</v>
      </c>
      <c r="B548" s="8" t="s">
        <v>2963</v>
      </c>
      <c r="C548" s="12">
        <v>44188</v>
      </c>
      <c r="D548" s="8" t="s">
        <v>93</v>
      </c>
      <c r="E548" s="8" t="s">
        <v>238</v>
      </c>
      <c r="F548" s="8" t="s">
        <v>12</v>
      </c>
      <c r="G548" s="8" t="s">
        <v>13</v>
      </c>
      <c r="H548" s="8">
        <v>2017</v>
      </c>
      <c r="I548" s="8" t="s">
        <v>3018</v>
      </c>
      <c r="J548" s="8" t="s">
        <v>1782</v>
      </c>
    </row>
    <row r="549" spans="1:10" x14ac:dyDescent="0.25">
      <c r="A549" s="8" t="s">
        <v>329</v>
      </c>
      <c r="B549" s="8" t="s">
        <v>2963</v>
      </c>
      <c r="C549" s="12">
        <v>44188</v>
      </c>
      <c r="D549" s="8" t="s">
        <v>93</v>
      </c>
      <c r="E549" s="8" t="s">
        <v>238</v>
      </c>
      <c r="F549" s="8" t="s">
        <v>12</v>
      </c>
      <c r="G549" s="8" t="s">
        <v>13</v>
      </c>
      <c r="H549" s="8">
        <v>2017</v>
      </c>
      <c r="I549" s="8" t="s">
        <v>3018</v>
      </c>
      <c r="J549" s="8" t="s">
        <v>1712</v>
      </c>
    </row>
    <row r="550" spans="1:10" x14ac:dyDescent="0.25">
      <c r="A550" s="8" t="s">
        <v>330</v>
      </c>
      <c r="B550" s="8" t="s">
        <v>2963</v>
      </c>
      <c r="C550" s="12">
        <v>44126</v>
      </c>
      <c r="D550" s="8" t="s">
        <v>43</v>
      </c>
      <c r="E550" s="8" t="s">
        <v>331</v>
      </c>
      <c r="F550" s="8" t="s">
        <v>17</v>
      </c>
      <c r="G550" s="8" t="s">
        <v>18</v>
      </c>
      <c r="H550" s="8">
        <v>2017</v>
      </c>
      <c r="I550" s="8" t="s">
        <v>3271</v>
      </c>
      <c r="J550" s="8" t="s">
        <v>1468</v>
      </c>
    </row>
    <row r="551" spans="1:10" x14ac:dyDescent="0.25">
      <c r="A551" s="8" t="s">
        <v>330</v>
      </c>
      <c r="B551" s="8" t="s">
        <v>2963</v>
      </c>
      <c r="C551" s="12">
        <v>44126</v>
      </c>
      <c r="D551" s="8" t="s">
        <v>43</v>
      </c>
      <c r="E551" s="8" t="s">
        <v>331</v>
      </c>
      <c r="F551" s="8" t="s">
        <v>17</v>
      </c>
      <c r="G551" s="8" t="s">
        <v>18</v>
      </c>
      <c r="H551" s="8">
        <v>2017</v>
      </c>
      <c r="I551" s="8" t="s">
        <v>3271</v>
      </c>
      <c r="J551" s="8" t="s">
        <v>1783</v>
      </c>
    </row>
    <row r="552" spans="1:10" x14ac:dyDescent="0.25">
      <c r="A552" s="8" t="s">
        <v>330</v>
      </c>
      <c r="B552" s="8" t="s">
        <v>2963</v>
      </c>
      <c r="C552" s="12">
        <v>44126</v>
      </c>
      <c r="D552" s="8" t="s">
        <v>43</v>
      </c>
      <c r="E552" s="8" t="s">
        <v>331</v>
      </c>
      <c r="F552" s="8" t="s">
        <v>17</v>
      </c>
      <c r="G552" s="8" t="s">
        <v>18</v>
      </c>
      <c r="H552" s="8">
        <v>2017</v>
      </c>
      <c r="I552" s="8" t="s">
        <v>3271</v>
      </c>
      <c r="J552" s="8" t="s">
        <v>1496</v>
      </c>
    </row>
    <row r="553" spans="1:10" x14ac:dyDescent="0.25">
      <c r="A553" s="8" t="s">
        <v>332</v>
      </c>
      <c r="B553" s="8" t="s">
        <v>2963</v>
      </c>
      <c r="C553" s="12">
        <v>43873</v>
      </c>
      <c r="D553" s="8" t="s">
        <v>53</v>
      </c>
      <c r="E553" s="8" t="s">
        <v>170</v>
      </c>
      <c r="F553" s="8" t="s">
        <v>17</v>
      </c>
      <c r="G553" s="8" t="s">
        <v>18</v>
      </c>
      <c r="H553" s="8">
        <v>2006</v>
      </c>
      <c r="I553" s="8" t="s">
        <v>3273</v>
      </c>
      <c r="J553" s="8" t="s">
        <v>1784</v>
      </c>
    </row>
    <row r="554" spans="1:10" x14ac:dyDescent="0.25">
      <c r="A554" s="8" t="s">
        <v>332</v>
      </c>
      <c r="B554" s="8" t="s">
        <v>2963</v>
      </c>
      <c r="C554" s="12">
        <v>43873</v>
      </c>
      <c r="D554" s="8" t="s">
        <v>53</v>
      </c>
      <c r="E554" s="8" t="s">
        <v>170</v>
      </c>
      <c r="F554" s="8" t="s">
        <v>17</v>
      </c>
      <c r="G554" s="8" t="s">
        <v>18</v>
      </c>
      <c r="H554" s="8">
        <v>2006</v>
      </c>
      <c r="I554" s="8" t="s">
        <v>3273</v>
      </c>
      <c r="J554" s="8" t="s">
        <v>1785</v>
      </c>
    </row>
    <row r="555" spans="1:10" x14ac:dyDescent="0.25">
      <c r="A555" s="8" t="s">
        <v>332</v>
      </c>
      <c r="B555" s="8" t="s">
        <v>2963</v>
      </c>
      <c r="C555" s="12">
        <v>43873</v>
      </c>
      <c r="D555" s="8" t="s">
        <v>53</v>
      </c>
      <c r="E555" s="8" t="s">
        <v>170</v>
      </c>
      <c r="F555" s="8" t="s">
        <v>17</v>
      </c>
      <c r="G555" s="8" t="s">
        <v>18</v>
      </c>
      <c r="H555" s="8">
        <v>2006</v>
      </c>
      <c r="I555" s="8" t="s">
        <v>3273</v>
      </c>
      <c r="J555" s="8" t="s">
        <v>1786</v>
      </c>
    </row>
    <row r="556" spans="1:10" x14ac:dyDescent="0.25">
      <c r="A556" s="8" t="s">
        <v>333</v>
      </c>
      <c r="B556" s="8" t="s">
        <v>2963</v>
      </c>
      <c r="C556" s="12">
        <v>44273</v>
      </c>
      <c r="D556" s="8" t="s">
        <v>30</v>
      </c>
      <c r="E556" s="8" t="s">
        <v>164</v>
      </c>
      <c r="F556" s="8" t="s">
        <v>17</v>
      </c>
      <c r="G556" s="8" t="s">
        <v>18</v>
      </c>
      <c r="H556" s="8">
        <v>2001</v>
      </c>
      <c r="I556" s="8" t="s">
        <v>3275</v>
      </c>
      <c r="J556" s="8" t="s">
        <v>1787</v>
      </c>
    </row>
    <row r="557" spans="1:10" x14ac:dyDescent="0.25">
      <c r="A557" s="8" t="s">
        <v>333</v>
      </c>
      <c r="B557" s="8" t="s">
        <v>2963</v>
      </c>
      <c r="C557" s="12">
        <v>44273</v>
      </c>
      <c r="D557" s="8" t="s">
        <v>30</v>
      </c>
      <c r="E557" s="8" t="s">
        <v>164</v>
      </c>
      <c r="F557" s="8" t="s">
        <v>17</v>
      </c>
      <c r="G557" s="8" t="s">
        <v>18</v>
      </c>
      <c r="H557" s="8">
        <v>2001</v>
      </c>
      <c r="I557" s="8" t="s">
        <v>3275</v>
      </c>
      <c r="J557" s="8" t="s">
        <v>1560</v>
      </c>
    </row>
    <row r="558" spans="1:10" x14ac:dyDescent="0.25">
      <c r="A558" s="8" t="s">
        <v>334</v>
      </c>
      <c r="B558" s="8" t="s">
        <v>2963</v>
      </c>
      <c r="C558" s="12">
        <v>44132</v>
      </c>
      <c r="D558" s="8" t="s">
        <v>20</v>
      </c>
      <c r="E558" s="8" t="s">
        <v>110</v>
      </c>
      <c r="F558" s="8" t="s">
        <v>17</v>
      </c>
      <c r="G558" s="8" t="s">
        <v>18</v>
      </c>
      <c r="H558" s="8">
        <v>2012</v>
      </c>
      <c r="I558" s="8" t="s">
        <v>3277</v>
      </c>
      <c r="J558" s="8" t="s">
        <v>1630</v>
      </c>
    </row>
    <row r="559" spans="1:10" x14ac:dyDescent="0.25">
      <c r="A559" s="8" t="s">
        <v>334</v>
      </c>
      <c r="B559" s="8" t="s">
        <v>2963</v>
      </c>
      <c r="C559" s="12">
        <v>44132</v>
      </c>
      <c r="D559" s="8" t="s">
        <v>20</v>
      </c>
      <c r="E559" s="8" t="s">
        <v>110</v>
      </c>
      <c r="F559" s="8" t="s">
        <v>17</v>
      </c>
      <c r="G559" s="8" t="s">
        <v>18</v>
      </c>
      <c r="H559" s="8">
        <v>2012</v>
      </c>
      <c r="I559" s="8" t="s">
        <v>3277</v>
      </c>
      <c r="J559" s="8" t="s">
        <v>1788</v>
      </c>
    </row>
    <row r="560" spans="1:10" x14ac:dyDescent="0.25">
      <c r="A560" s="8" t="s">
        <v>334</v>
      </c>
      <c r="B560" s="8" t="s">
        <v>2963</v>
      </c>
      <c r="C560" s="12">
        <v>44132</v>
      </c>
      <c r="D560" s="8" t="s">
        <v>20</v>
      </c>
      <c r="E560" s="8" t="s">
        <v>110</v>
      </c>
      <c r="F560" s="8" t="s">
        <v>17</v>
      </c>
      <c r="G560" s="8" t="s">
        <v>18</v>
      </c>
      <c r="H560" s="8">
        <v>2012</v>
      </c>
      <c r="I560" s="8" t="s">
        <v>3277</v>
      </c>
      <c r="J560" s="8" t="s">
        <v>1789</v>
      </c>
    </row>
    <row r="561" spans="1:10" x14ac:dyDescent="0.25">
      <c r="A561" s="8" t="s">
        <v>335</v>
      </c>
      <c r="B561" s="8" t="s">
        <v>2963</v>
      </c>
      <c r="C561" s="12">
        <v>44126</v>
      </c>
      <c r="D561" s="8" t="s">
        <v>135</v>
      </c>
      <c r="E561" s="8" t="s">
        <v>336</v>
      </c>
      <c r="F561" s="8" t="s">
        <v>17</v>
      </c>
      <c r="G561" s="8" t="s">
        <v>18</v>
      </c>
      <c r="H561" s="8">
        <v>2012</v>
      </c>
      <c r="I561" s="8" t="s">
        <v>3279</v>
      </c>
      <c r="J561" s="8" t="s">
        <v>1504</v>
      </c>
    </row>
    <row r="562" spans="1:10" x14ac:dyDescent="0.25">
      <c r="A562" s="8" t="s">
        <v>335</v>
      </c>
      <c r="B562" s="8" t="s">
        <v>2963</v>
      </c>
      <c r="C562" s="12">
        <v>44126</v>
      </c>
      <c r="D562" s="8" t="s">
        <v>135</v>
      </c>
      <c r="E562" s="8" t="s">
        <v>336</v>
      </c>
      <c r="F562" s="8" t="s">
        <v>17</v>
      </c>
      <c r="G562" s="8" t="s">
        <v>18</v>
      </c>
      <c r="H562" s="8">
        <v>2012</v>
      </c>
      <c r="I562" s="8" t="s">
        <v>3279</v>
      </c>
      <c r="J562" s="8" t="s">
        <v>1667</v>
      </c>
    </row>
    <row r="563" spans="1:10" x14ac:dyDescent="0.25">
      <c r="A563" s="8" t="s">
        <v>335</v>
      </c>
      <c r="B563" s="8" t="s">
        <v>2963</v>
      </c>
      <c r="C563" s="12">
        <v>44126</v>
      </c>
      <c r="D563" s="8" t="s">
        <v>135</v>
      </c>
      <c r="E563" s="8" t="s">
        <v>336</v>
      </c>
      <c r="F563" s="8" t="s">
        <v>17</v>
      </c>
      <c r="G563" s="8" t="s">
        <v>18</v>
      </c>
      <c r="H563" s="8">
        <v>2012</v>
      </c>
      <c r="I563" s="8" t="s">
        <v>3279</v>
      </c>
      <c r="J563" s="8" t="s">
        <v>1715</v>
      </c>
    </row>
    <row r="564" spans="1:10" x14ac:dyDescent="0.25">
      <c r="A564" s="8" t="s">
        <v>337</v>
      </c>
      <c r="B564" s="8" t="s">
        <v>2963</v>
      </c>
      <c r="C564" s="12">
        <v>44097</v>
      </c>
      <c r="D564" s="8" t="s">
        <v>20</v>
      </c>
      <c r="E564" s="8" t="s">
        <v>338</v>
      </c>
      <c r="F564" s="8" t="s">
        <v>17</v>
      </c>
      <c r="G564" s="8" t="s">
        <v>18</v>
      </c>
      <c r="H564" s="8">
        <v>2015</v>
      </c>
      <c r="I564" s="8" t="s">
        <v>3281</v>
      </c>
      <c r="J564" s="8" t="s">
        <v>1790</v>
      </c>
    </row>
    <row r="565" spans="1:10" x14ac:dyDescent="0.25">
      <c r="A565" s="8" t="s">
        <v>337</v>
      </c>
      <c r="B565" s="8" t="s">
        <v>2963</v>
      </c>
      <c r="C565" s="12">
        <v>44097</v>
      </c>
      <c r="D565" s="8" t="s">
        <v>20</v>
      </c>
      <c r="E565" s="8" t="s">
        <v>338</v>
      </c>
      <c r="F565" s="8" t="s">
        <v>17</v>
      </c>
      <c r="G565" s="8" t="s">
        <v>18</v>
      </c>
      <c r="H565" s="8">
        <v>2015</v>
      </c>
      <c r="I565" s="8" t="s">
        <v>3281</v>
      </c>
      <c r="J565" s="8" t="s">
        <v>1791</v>
      </c>
    </row>
    <row r="566" spans="1:10" x14ac:dyDescent="0.25">
      <c r="A566" s="8" t="s">
        <v>337</v>
      </c>
      <c r="B566" s="8" t="s">
        <v>2963</v>
      </c>
      <c r="C566" s="12">
        <v>44097</v>
      </c>
      <c r="D566" s="8" t="s">
        <v>20</v>
      </c>
      <c r="E566" s="8" t="s">
        <v>338</v>
      </c>
      <c r="F566" s="8" t="s">
        <v>17</v>
      </c>
      <c r="G566" s="8" t="s">
        <v>18</v>
      </c>
      <c r="H566" s="8">
        <v>2015</v>
      </c>
      <c r="I566" s="8" t="s">
        <v>3281</v>
      </c>
      <c r="J566" s="8" t="s">
        <v>1792</v>
      </c>
    </row>
    <row r="567" spans="1:10" x14ac:dyDescent="0.25">
      <c r="A567" s="8" t="s">
        <v>339</v>
      </c>
      <c r="B567" s="8" t="s">
        <v>2963</v>
      </c>
      <c r="C567" s="12">
        <v>44340</v>
      </c>
      <c r="D567" s="8" t="s">
        <v>70</v>
      </c>
      <c r="E567" s="8" t="s">
        <v>73</v>
      </c>
      <c r="F567" s="8" t="s">
        <v>17</v>
      </c>
      <c r="G567" s="8" t="s">
        <v>18</v>
      </c>
      <c r="H567" s="8">
        <v>2006</v>
      </c>
      <c r="I567" s="8" t="s">
        <v>3283</v>
      </c>
      <c r="J567" s="8" t="s">
        <v>1578</v>
      </c>
    </row>
    <row r="568" spans="1:10" x14ac:dyDescent="0.25">
      <c r="A568" s="8" t="s">
        <v>339</v>
      </c>
      <c r="B568" s="8" t="s">
        <v>2963</v>
      </c>
      <c r="C568" s="12">
        <v>44340</v>
      </c>
      <c r="D568" s="8" t="s">
        <v>70</v>
      </c>
      <c r="E568" s="8" t="s">
        <v>73</v>
      </c>
      <c r="F568" s="8" t="s">
        <v>17</v>
      </c>
      <c r="G568" s="8" t="s">
        <v>18</v>
      </c>
      <c r="H568" s="8">
        <v>2006</v>
      </c>
      <c r="I568" s="8" t="s">
        <v>3283</v>
      </c>
      <c r="J568" s="8" t="s">
        <v>1793</v>
      </c>
    </row>
    <row r="569" spans="1:10" x14ac:dyDescent="0.25">
      <c r="A569" s="8" t="s">
        <v>339</v>
      </c>
      <c r="B569" s="8" t="s">
        <v>2963</v>
      </c>
      <c r="C569" s="12">
        <v>44340</v>
      </c>
      <c r="D569" s="8" t="s">
        <v>70</v>
      </c>
      <c r="E569" s="8" t="s">
        <v>73</v>
      </c>
      <c r="F569" s="8" t="s">
        <v>17</v>
      </c>
      <c r="G569" s="8" t="s">
        <v>18</v>
      </c>
      <c r="H569" s="8">
        <v>2006</v>
      </c>
      <c r="I569" s="8" t="s">
        <v>3283</v>
      </c>
      <c r="J569" s="8" t="s">
        <v>1794</v>
      </c>
    </row>
    <row r="570" spans="1:10" x14ac:dyDescent="0.25">
      <c r="A570" s="8" t="s">
        <v>340</v>
      </c>
      <c r="B570" s="8" t="s">
        <v>2963</v>
      </c>
      <c r="C570" s="12">
        <v>44259</v>
      </c>
      <c r="D570" s="8" t="s">
        <v>30</v>
      </c>
      <c r="E570" s="8" t="s">
        <v>73</v>
      </c>
      <c r="F570" s="8" t="s">
        <v>17</v>
      </c>
      <c r="G570" s="8" t="s">
        <v>18</v>
      </c>
      <c r="H570" s="8">
        <v>2016</v>
      </c>
      <c r="I570" s="8" t="s">
        <v>3285</v>
      </c>
      <c r="J570" s="8" t="s">
        <v>1559</v>
      </c>
    </row>
    <row r="571" spans="1:10" x14ac:dyDescent="0.25">
      <c r="A571" s="8" t="s">
        <v>340</v>
      </c>
      <c r="B571" s="8" t="s">
        <v>2963</v>
      </c>
      <c r="C571" s="12">
        <v>44259</v>
      </c>
      <c r="D571" s="8" t="s">
        <v>30</v>
      </c>
      <c r="E571" s="8" t="s">
        <v>73</v>
      </c>
      <c r="F571" s="8" t="s">
        <v>17</v>
      </c>
      <c r="G571" s="8" t="s">
        <v>18</v>
      </c>
      <c r="H571" s="8">
        <v>2016</v>
      </c>
      <c r="I571" s="8" t="s">
        <v>3285</v>
      </c>
      <c r="J571" s="8" t="s">
        <v>1464</v>
      </c>
    </row>
    <row r="572" spans="1:10" x14ac:dyDescent="0.25">
      <c r="A572" s="8" t="s">
        <v>340</v>
      </c>
      <c r="B572" s="8" t="s">
        <v>2963</v>
      </c>
      <c r="C572" s="12">
        <v>44259</v>
      </c>
      <c r="D572" s="8" t="s">
        <v>30</v>
      </c>
      <c r="E572" s="8" t="s">
        <v>73</v>
      </c>
      <c r="F572" s="8" t="s">
        <v>17</v>
      </c>
      <c r="G572" s="8" t="s">
        <v>18</v>
      </c>
      <c r="H572" s="8">
        <v>2016</v>
      </c>
      <c r="I572" s="8" t="s">
        <v>3285</v>
      </c>
      <c r="J572" s="8" t="s">
        <v>1795</v>
      </c>
    </row>
    <row r="573" spans="1:10" x14ac:dyDescent="0.25">
      <c r="A573" s="8" t="s">
        <v>341</v>
      </c>
      <c r="B573" s="8" t="s">
        <v>2963</v>
      </c>
      <c r="C573" s="12">
        <v>44405</v>
      </c>
      <c r="D573" s="8" t="s">
        <v>15</v>
      </c>
      <c r="E573" s="8" t="s">
        <v>342</v>
      </c>
      <c r="F573" s="8" t="s">
        <v>17</v>
      </c>
      <c r="G573" s="8" t="s">
        <v>18</v>
      </c>
      <c r="H573" s="8">
        <v>2017</v>
      </c>
      <c r="I573" s="8" t="s">
        <v>3287</v>
      </c>
      <c r="J573" s="8" t="s">
        <v>1796</v>
      </c>
    </row>
    <row r="574" spans="1:10" x14ac:dyDescent="0.25">
      <c r="A574" s="8" t="s">
        <v>341</v>
      </c>
      <c r="B574" s="8" t="s">
        <v>2963</v>
      </c>
      <c r="C574" s="12">
        <v>44405</v>
      </c>
      <c r="D574" s="8" t="s">
        <v>15</v>
      </c>
      <c r="E574" s="8" t="s">
        <v>342</v>
      </c>
      <c r="F574" s="8" t="s">
        <v>17</v>
      </c>
      <c r="G574" s="8" t="s">
        <v>18</v>
      </c>
      <c r="H574" s="8">
        <v>2017</v>
      </c>
      <c r="I574" s="8" t="s">
        <v>3287</v>
      </c>
      <c r="J574" s="8" t="s">
        <v>1797</v>
      </c>
    </row>
    <row r="575" spans="1:10" x14ac:dyDescent="0.25">
      <c r="A575" s="8" t="s">
        <v>341</v>
      </c>
      <c r="B575" s="8" t="s">
        <v>2963</v>
      </c>
      <c r="C575" s="12">
        <v>44405</v>
      </c>
      <c r="D575" s="8" t="s">
        <v>15</v>
      </c>
      <c r="E575" s="8" t="s">
        <v>342</v>
      </c>
      <c r="F575" s="8" t="s">
        <v>17</v>
      </c>
      <c r="G575" s="8" t="s">
        <v>18</v>
      </c>
      <c r="H575" s="8">
        <v>2017</v>
      </c>
      <c r="I575" s="8" t="s">
        <v>3287</v>
      </c>
      <c r="J575" s="8" t="s">
        <v>1798</v>
      </c>
    </row>
    <row r="576" spans="1:10" x14ac:dyDescent="0.25">
      <c r="A576" s="8" t="s">
        <v>343</v>
      </c>
      <c r="B576" s="8" t="s">
        <v>2963</v>
      </c>
      <c r="C576" s="12">
        <v>44294</v>
      </c>
      <c r="D576" s="8" t="s">
        <v>30</v>
      </c>
      <c r="E576" s="8" t="s">
        <v>2985</v>
      </c>
      <c r="F576" s="8" t="s">
        <v>54</v>
      </c>
      <c r="G576" s="8" t="s">
        <v>13</v>
      </c>
      <c r="H576" s="8">
        <v>2015</v>
      </c>
      <c r="I576" s="8" t="s">
        <v>3018</v>
      </c>
      <c r="J576" s="8" t="s">
        <v>1799</v>
      </c>
    </row>
    <row r="577" spans="1:10" x14ac:dyDescent="0.25">
      <c r="A577" s="8" t="s">
        <v>343</v>
      </c>
      <c r="B577" s="8" t="s">
        <v>2963</v>
      </c>
      <c r="C577" s="12">
        <v>44294</v>
      </c>
      <c r="D577" s="8" t="s">
        <v>30</v>
      </c>
      <c r="E577" s="8" t="s">
        <v>2985</v>
      </c>
      <c r="F577" s="8" t="s">
        <v>54</v>
      </c>
      <c r="G577" s="8" t="s">
        <v>13</v>
      </c>
      <c r="H577" s="8">
        <v>2015</v>
      </c>
      <c r="I577" s="8" t="s">
        <v>3018</v>
      </c>
      <c r="J577" s="8" t="s">
        <v>1800</v>
      </c>
    </row>
    <row r="578" spans="1:10" x14ac:dyDescent="0.25">
      <c r="A578" s="8" t="s">
        <v>343</v>
      </c>
      <c r="B578" s="8" t="s">
        <v>2963</v>
      </c>
      <c r="C578" s="12">
        <v>44294</v>
      </c>
      <c r="D578" s="8" t="s">
        <v>30</v>
      </c>
      <c r="E578" s="8" t="s">
        <v>2985</v>
      </c>
      <c r="F578" s="8" t="s">
        <v>54</v>
      </c>
      <c r="G578" s="8" t="s">
        <v>13</v>
      </c>
      <c r="H578" s="8">
        <v>2015</v>
      </c>
      <c r="I578" s="8" t="s">
        <v>3018</v>
      </c>
      <c r="J578" s="8" t="s">
        <v>1555</v>
      </c>
    </row>
    <row r="579" spans="1:10" x14ac:dyDescent="0.25">
      <c r="A579" s="8" t="s">
        <v>344</v>
      </c>
      <c r="B579" s="8" t="s">
        <v>2963</v>
      </c>
      <c r="C579" s="12">
        <v>44460</v>
      </c>
      <c r="D579" s="8" t="s">
        <v>20</v>
      </c>
      <c r="E579" s="8" t="s">
        <v>206</v>
      </c>
      <c r="F579" s="8" t="s">
        <v>207</v>
      </c>
      <c r="G579" s="8" t="s">
        <v>28</v>
      </c>
      <c r="H579" s="8">
        <v>2019</v>
      </c>
      <c r="I579" s="8" t="s">
        <v>3290</v>
      </c>
      <c r="J579" s="8" t="s">
        <v>1498</v>
      </c>
    </row>
    <row r="580" spans="1:10" x14ac:dyDescent="0.25">
      <c r="A580" s="8" t="s">
        <v>344</v>
      </c>
      <c r="B580" s="8" t="s">
        <v>2963</v>
      </c>
      <c r="C580" s="12">
        <v>44460</v>
      </c>
      <c r="D580" s="8" t="s">
        <v>20</v>
      </c>
      <c r="E580" s="8" t="s">
        <v>206</v>
      </c>
      <c r="F580" s="8" t="s">
        <v>207</v>
      </c>
      <c r="G580" s="8" t="s">
        <v>28</v>
      </c>
      <c r="H580" s="8">
        <v>2019</v>
      </c>
      <c r="I580" s="8" t="s">
        <v>3290</v>
      </c>
      <c r="J580" s="8" t="s">
        <v>1586</v>
      </c>
    </row>
    <row r="581" spans="1:10" x14ac:dyDescent="0.25">
      <c r="A581" s="8" t="s">
        <v>344</v>
      </c>
      <c r="B581" s="8" t="s">
        <v>2963</v>
      </c>
      <c r="C581" s="12">
        <v>44460</v>
      </c>
      <c r="D581" s="8" t="s">
        <v>20</v>
      </c>
      <c r="E581" s="8" t="s">
        <v>206</v>
      </c>
      <c r="F581" s="8" t="s">
        <v>207</v>
      </c>
      <c r="G581" s="8" t="s">
        <v>28</v>
      </c>
      <c r="H581" s="8">
        <v>2019</v>
      </c>
      <c r="I581" s="8" t="s">
        <v>3290</v>
      </c>
      <c r="J581" s="8" t="s">
        <v>1587</v>
      </c>
    </row>
    <row r="582" spans="1:10" x14ac:dyDescent="0.25">
      <c r="A582" s="8" t="s">
        <v>345</v>
      </c>
      <c r="B582" s="8" t="s">
        <v>2963</v>
      </c>
      <c r="C582" s="12">
        <v>43937</v>
      </c>
      <c r="D582" s="8" t="s">
        <v>43</v>
      </c>
      <c r="E582" s="8" t="s">
        <v>73</v>
      </c>
      <c r="F582" s="8" t="s">
        <v>17</v>
      </c>
      <c r="G582" s="8" t="s">
        <v>18</v>
      </c>
      <c r="H582" s="8">
        <v>2016</v>
      </c>
      <c r="I582" s="8" t="s">
        <v>3236</v>
      </c>
      <c r="J582" s="8" t="s">
        <v>1637</v>
      </c>
    </row>
    <row r="583" spans="1:10" x14ac:dyDescent="0.25">
      <c r="A583" s="8" t="s">
        <v>345</v>
      </c>
      <c r="B583" s="8" t="s">
        <v>2963</v>
      </c>
      <c r="C583" s="12">
        <v>43937</v>
      </c>
      <c r="D583" s="8" t="s">
        <v>43</v>
      </c>
      <c r="E583" s="8" t="s">
        <v>73</v>
      </c>
      <c r="F583" s="8" t="s">
        <v>17</v>
      </c>
      <c r="G583" s="8" t="s">
        <v>18</v>
      </c>
      <c r="H583" s="8">
        <v>2016</v>
      </c>
      <c r="I583" s="8" t="s">
        <v>3236</v>
      </c>
      <c r="J583" s="8" t="s">
        <v>1521</v>
      </c>
    </row>
    <row r="584" spans="1:10" x14ac:dyDescent="0.25">
      <c r="A584" s="8" t="s">
        <v>345</v>
      </c>
      <c r="B584" s="8" t="s">
        <v>2963</v>
      </c>
      <c r="C584" s="12">
        <v>43937</v>
      </c>
      <c r="D584" s="8" t="s">
        <v>43</v>
      </c>
      <c r="E584" s="8" t="s">
        <v>73</v>
      </c>
      <c r="F584" s="8" t="s">
        <v>17</v>
      </c>
      <c r="G584" s="8" t="s">
        <v>18</v>
      </c>
      <c r="H584" s="8">
        <v>2016</v>
      </c>
      <c r="I584" s="8" t="s">
        <v>3236</v>
      </c>
      <c r="J584" s="8" t="s">
        <v>1801</v>
      </c>
    </row>
    <row r="585" spans="1:10" x14ac:dyDescent="0.25">
      <c r="A585" s="8" t="s">
        <v>346</v>
      </c>
      <c r="B585" s="8" t="s">
        <v>2963</v>
      </c>
      <c r="C585" s="12">
        <v>44378</v>
      </c>
      <c r="D585" s="8" t="s">
        <v>53</v>
      </c>
      <c r="E585" s="8" t="s">
        <v>73</v>
      </c>
      <c r="F585" s="8" t="s">
        <v>17</v>
      </c>
      <c r="G585" s="8" t="s">
        <v>18</v>
      </c>
      <c r="H585" s="8">
        <v>2015</v>
      </c>
      <c r="I585" s="8" t="s">
        <v>2958</v>
      </c>
      <c r="J585" s="8" t="s">
        <v>833</v>
      </c>
    </row>
    <row r="586" spans="1:10" x14ac:dyDescent="0.25">
      <c r="A586" s="8" t="s">
        <v>346</v>
      </c>
      <c r="B586" s="8" t="s">
        <v>2963</v>
      </c>
      <c r="C586" s="12">
        <v>44378</v>
      </c>
      <c r="D586" s="8" t="s">
        <v>53</v>
      </c>
      <c r="E586" s="8" t="s">
        <v>73</v>
      </c>
      <c r="F586" s="8" t="s">
        <v>17</v>
      </c>
      <c r="G586" s="8" t="s">
        <v>18</v>
      </c>
      <c r="H586" s="8">
        <v>2015</v>
      </c>
      <c r="I586" s="8" t="s">
        <v>2958</v>
      </c>
      <c r="J586" s="8" t="s">
        <v>1802</v>
      </c>
    </row>
    <row r="587" spans="1:10" x14ac:dyDescent="0.25">
      <c r="A587" s="8" t="s">
        <v>346</v>
      </c>
      <c r="B587" s="8" t="s">
        <v>2963</v>
      </c>
      <c r="C587" s="12">
        <v>44378</v>
      </c>
      <c r="D587" s="8" t="s">
        <v>53</v>
      </c>
      <c r="E587" s="8" t="s">
        <v>73</v>
      </c>
      <c r="F587" s="8" t="s">
        <v>17</v>
      </c>
      <c r="G587" s="8" t="s">
        <v>18</v>
      </c>
      <c r="H587" s="8">
        <v>2015</v>
      </c>
      <c r="I587" s="8" t="s">
        <v>2958</v>
      </c>
      <c r="J587" s="8" t="s">
        <v>1461</v>
      </c>
    </row>
    <row r="588" spans="1:10" x14ac:dyDescent="0.25">
      <c r="A588" s="8" t="s">
        <v>347</v>
      </c>
      <c r="B588" s="8" t="s">
        <v>2963</v>
      </c>
      <c r="C588" s="12">
        <v>44271</v>
      </c>
      <c r="D588" s="8" t="s">
        <v>20</v>
      </c>
      <c r="E588" s="8" t="s">
        <v>348</v>
      </c>
      <c r="F588" s="8" t="s">
        <v>17</v>
      </c>
      <c r="G588" s="8" t="s">
        <v>18</v>
      </c>
      <c r="H588" s="8">
        <v>2017</v>
      </c>
      <c r="I588" s="8" t="s">
        <v>3110</v>
      </c>
      <c r="J588" s="8" t="s">
        <v>1803</v>
      </c>
    </row>
    <row r="589" spans="1:10" x14ac:dyDescent="0.25">
      <c r="A589" s="8" t="s">
        <v>347</v>
      </c>
      <c r="B589" s="8" t="s">
        <v>2963</v>
      </c>
      <c r="C589" s="12">
        <v>44271</v>
      </c>
      <c r="D589" s="8" t="s">
        <v>20</v>
      </c>
      <c r="E589" s="8" t="s">
        <v>348</v>
      </c>
      <c r="F589" s="8" t="s">
        <v>17</v>
      </c>
      <c r="G589" s="8" t="s">
        <v>18</v>
      </c>
      <c r="H589" s="8">
        <v>2017</v>
      </c>
      <c r="I589" s="8" t="s">
        <v>3110</v>
      </c>
      <c r="J589" s="8" t="s">
        <v>1804</v>
      </c>
    </row>
    <row r="590" spans="1:10" x14ac:dyDescent="0.25">
      <c r="A590" s="8" t="s">
        <v>347</v>
      </c>
      <c r="B590" s="8" t="s">
        <v>2963</v>
      </c>
      <c r="C590" s="12">
        <v>44271</v>
      </c>
      <c r="D590" s="8" t="s">
        <v>20</v>
      </c>
      <c r="E590" s="8" t="s">
        <v>348</v>
      </c>
      <c r="F590" s="8" t="s">
        <v>17</v>
      </c>
      <c r="G590" s="8" t="s">
        <v>18</v>
      </c>
      <c r="H590" s="8">
        <v>2017</v>
      </c>
      <c r="I590" s="8" t="s">
        <v>3110</v>
      </c>
      <c r="J590" s="8" t="s">
        <v>1805</v>
      </c>
    </row>
    <row r="591" spans="1:10" x14ac:dyDescent="0.25">
      <c r="A591" s="8" t="s">
        <v>349</v>
      </c>
      <c r="B591" s="8" t="s">
        <v>2963</v>
      </c>
      <c r="C591" s="12">
        <v>44418</v>
      </c>
      <c r="D591" s="8" t="s">
        <v>23</v>
      </c>
      <c r="E591" s="8" t="s">
        <v>158</v>
      </c>
      <c r="F591" s="8" t="s">
        <v>17</v>
      </c>
      <c r="G591" s="8" t="s">
        <v>18</v>
      </c>
      <c r="H591" s="8">
        <v>2018</v>
      </c>
      <c r="I591" s="8" t="s">
        <v>3295</v>
      </c>
      <c r="J591" s="8" t="s">
        <v>41</v>
      </c>
    </row>
    <row r="592" spans="1:10" x14ac:dyDescent="0.25">
      <c r="A592" s="8" t="s">
        <v>349</v>
      </c>
      <c r="B592" s="8" t="s">
        <v>2963</v>
      </c>
      <c r="C592" s="12">
        <v>44418</v>
      </c>
      <c r="D592" s="8" t="s">
        <v>23</v>
      </c>
      <c r="E592" s="8" t="s">
        <v>158</v>
      </c>
      <c r="F592" s="8" t="s">
        <v>17</v>
      </c>
      <c r="G592" s="8" t="s">
        <v>18</v>
      </c>
      <c r="H592" s="8">
        <v>2018</v>
      </c>
      <c r="I592" s="8" t="s">
        <v>3295</v>
      </c>
      <c r="J592" s="8" t="s">
        <v>1685</v>
      </c>
    </row>
    <row r="593" spans="1:10" x14ac:dyDescent="0.25">
      <c r="A593" s="8" t="s">
        <v>349</v>
      </c>
      <c r="B593" s="8" t="s">
        <v>2963</v>
      </c>
      <c r="C593" s="12">
        <v>44418</v>
      </c>
      <c r="D593" s="8" t="s">
        <v>23</v>
      </c>
      <c r="E593" s="8" t="s">
        <v>158</v>
      </c>
      <c r="F593" s="8" t="s">
        <v>17</v>
      </c>
      <c r="G593" s="8" t="s">
        <v>18</v>
      </c>
      <c r="H593" s="8">
        <v>2018</v>
      </c>
      <c r="I593" s="8" t="s">
        <v>3295</v>
      </c>
      <c r="J593" s="8" t="s">
        <v>1806</v>
      </c>
    </row>
    <row r="594" spans="1:10" x14ac:dyDescent="0.25">
      <c r="A594" s="8" t="s">
        <v>350</v>
      </c>
      <c r="B594" s="8" t="s">
        <v>2963</v>
      </c>
      <c r="C594" s="12">
        <v>43782</v>
      </c>
      <c r="D594" s="8" t="s">
        <v>30</v>
      </c>
      <c r="E594" s="8" t="s">
        <v>351</v>
      </c>
      <c r="F594" s="8" t="s">
        <v>17</v>
      </c>
      <c r="G594" s="8" t="s">
        <v>18</v>
      </c>
      <c r="H594" s="8">
        <v>2015</v>
      </c>
      <c r="I594" s="8" t="s">
        <v>3297</v>
      </c>
      <c r="J594" s="8" t="s">
        <v>760</v>
      </c>
    </row>
    <row r="595" spans="1:10" x14ac:dyDescent="0.25">
      <c r="A595" s="8" t="s">
        <v>350</v>
      </c>
      <c r="B595" s="8" t="s">
        <v>2963</v>
      </c>
      <c r="C595" s="12">
        <v>43782</v>
      </c>
      <c r="D595" s="8" t="s">
        <v>30</v>
      </c>
      <c r="E595" s="8" t="s">
        <v>351</v>
      </c>
      <c r="F595" s="8" t="s">
        <v>17</v>
      </c>
      <c r="G595" s="8" t="s">
        <v>18</v>
      </c>
      <c r="H595" s="8">
        <v>2015</v>
      </c>
      <c r="I595" s="8" t="s">
        <v>3297</v>
      </c>
      <c r="J595" s="8" t="s">
        <v>1687</v>
      </c>
    </row>
    <row r="596" spans="1:10" x14ac:dyDescent="0.25">
      <c r="A596" s="8" t="s">
        <v>350</v>
      </c>
      <c r="B596" s="8" t="s">
        <v>2963</v>
      </c>
      <c r="C596" s="12">
        <v>43782</v>
      </c>
      <c r="D596" s="8" t="s">
        <v>30</v>
      </c>
      <c r="E596" s="8" t="s">
        <v>351</v>
      </c>
      <c r="F596" s="8" t="s">
        <v>17</v>
      </c>
      <c r="G596" s="8" t="s">
        <v>18</v>
      </c>
      <c r="H596" s="8">
        <v>2015</v>
      </c>
      <c r="I596" s="8" t="s">
        <v>3297</v>
      </c>
      <c r="J596" s="8" t="s">
        <v>1802</v>
      </c>
    </row>
    <row r="597" spans="1:10" x14ac:dyDescent="0.25">
      <c r="A597" s="8" t="s">
        <v>352</v>
      </c>
      <c r="B597" s="8" t="s">
        <v>2963</v>
      </c>
      <c r="C597" s="12">
        <v>44158</v>
      </c>
      <c r="D597" s="8" t="s">
        <v>23</v>
      </c>
      <c r="E597" s="8" t="s">
        <v>73</v>
      </c>
      <c r="F597" s="8" t="s">
        <v>17</v>
      </c>
      <c r="G597" s="8" t="s">
        <v>18</v>
      </c>
      <c r="H597" s="8">
        <v>2014</v>
      </c>
      <c r="I597" s="8" t="s">
        <v>3299</v>
      </c>
      <c r="J597" s="8" t="s">
        <v>1807</v>
      </c>
    </row>
    <row r="598" spans="1:10" x14ac:dyDescent="0.25">
      <c r="A598" s="8" t="s">
        <v>352</v>
      </c>
      <c r="B598" s="8" t="s">
        <v>2963</v>
      </c>
      <c r="C598" s="12">
        <v>44158</v>
      </c>
      <c r="D598" s="8" t="s">
        <v>23</v>
      </c>
      <c r="E598" s="8" t="s">
        <v>73</v>
      </c>
      <c r="F598" s="8" t="s">
        <v>17</v>
      </c>
      <c r="G598" s="8" t="s">
        <v>18</v>
      </c>
      <c r="H598" s="8">
        <v>2014</v>
      </c>
      <c r="I598" s="8" t="s">
        <v>3299</v>
      </c>
      <c r="J598" s="8" t="s">
        <v>1808</v>
      </c>
    </row>
    <row r="599" spans="1:10" x14ac:dyDescent="0.25">
      <c r="A599" s="8" t="s">
        <v>352</v>
      </c>
      <c r="B599" s="8" t="s">
        <v>2963</v>
      </c>
      <c r="C599" s="12">
        <v>44158</v>
      </c>
      <c r="D599" s="8" t="s">
        <v>23</v>
      </c>
      <c r="E599" s="8" t="s">
        <v>73</v>
      </c>
      <c r="F599" s="8" t="s">
        <v>17</v>
      </c>
      <c r="G599" s="8" t="s">
        <v>18</v>
      </c>
      <c r="H599" s="8">
        <v>2014</v>
      </c>
      <c r="I599" s="8" t="s">
        <v>3299</v>
      </c>
      <c r="J599" s="8" t="s">
        <v>1586</v>
      </c>
    </row>
    <row r="600" spans="1:10" x14ac:dyDescent="0.25">
      <c r="A600" s="8" t="s">
        <v>353</v>
      </c>
      <c r="B600" s="8" t="s">
        <v>2963</v>
      </c>
      <c r="C600" s="12">
        <v>44377</v>
      </c>
      <c r="D600" s="8" t="s">
        <v>43</v>
      </c>
      <c r="E600" s="8" t="s">
        <v>66</v>
      </c>
      <c r="F600" s="8" t="s">
        <v>17</v>
      </c>
      <c r="G600" s="8" t="s">
        <v>18</v>
      </c>
      <c r="H600" s="8">
        <v>2016</v>
      </c>
      <c r="I600" s="8" t="s">
        <v>3301</v>
      </c>
      <c r="J600" s="8" t="s">
        <v>1468</v>
      </c>
    </row>
    <row r="601" spans="1:10" x14ac:dyDescent="0.25">
      <c r="A601" s="8" t="s">
        <v>353</v>
      </c>
      <c r="B601" s="8" t="s">
        <v>2963</v>
      </c>
      <c r="C601" s="12">
        <v>44377</v>
      </c>
      <c r="D601" s="8" t="s">
        <v>43</v>
      </c>
      <c r="E601" s="8" t="s">
        <v>66</v>
      </c>
      <c r="F601" s="8" t="s">
        <v>17</v>
      </c>
      <c r="G601" s="8" t="s">
        <v>18</v>
      </c>
      <c r="H601" s="8">
        <v>2016</v>
      </c>
      <c r="I601" s="8" t="s">
        <v>3301</v>
      </c>
      <c r="J601" s="8" t="s">
        <v>1809</v>
      </c>
    </row>
    <row r="602" spans="1:10" x14ac:dyDescent="0.25">
      <c r="A602" s="8" t="s">
        <v>353</v>
      </c>
      <c r="B602" s="8" t="s">
        <v>2963</v>
      </c>
      <c r="C602" s="12">
        <v>44377</v>
      </c>
      <c r="D602" s="8" t="s">
        <v>43</v>
      </c>
      <c r="E602" s="8" t="s">
        <v>66</v>
      </c>
      <c r="F602" s="8" t="s">
        <v>17</v>
      </c>
      <c r="G602" s="8" t="s">
        <v>18</v>
      </c>
      <c r="H602" s="8">
        <v>2016</v>
      </c>
      <c r="I602" s="8" t="s">
        <v>3301</v>
      </c>
      <c r="J602" s="8" t="s">
        <v>1460</v>
      </c>
    </row>
    <row r="603" spans="1:10" x14ac:dyDescent="0.25">
      <c r="A603" s="8" t="s">
        <v>354</v>
      </c>
      <c r="B603" s="8" t="s">
        <v>2963</v>
      </c>
      <c r="C603" s="12">
        <v>44585</v>
      </c>
      <c r="D603" s="8" t="s">
        <v>30</v>
      </c>
      <c r="E603" s="8" t="s">
        <v>110</v>
      </c>
      <c r="F603" s="8" t="s">
        <v>17</v>
      </c>
      <c r="G603" s="8" t="s">
        <v>18</v>
      </c>
      <c r="H603" s="8">
        <v>2012</v>
      </c>
      <c r="I603" s="8" t="s">
        <v>3303</v>
      </c>
      <c r="J603" s="8" t="s">
        <v>1810</v>
      </c>
    </row>
    <row r="604" spans="1:10" x14ac:dyDescent="0.25">
      <c r="A604" s="8" t="s">
        <v>354</v>
      </c>
      <c r="B604" s="8" t="s">
        <v>2963</v>
      </c>
      <c r="C604" s="12">
        <v>44585</v>
      </c>
      <c r="D604" s="8" t="s">
        <v>30</v>
      </c>
      <c r="E604" s="8" t="s">
        <v>110</v>
      </c>
      <c r="F604" s="8" t="s">
        <v>17</v>
      </c>
      <c r="G604" s="8" t="s">
        <v>18</v>
      </c>
      <c r="H604" s="8">
        <v>2012</v>
      </c>
      <c r="I604" s="8" t="s">
        <v>3303</v>
      </c>
      <c r="J604" s="8" t="s">
        <v>1811</v>
      </c>
    </row>
    <row r="605" spans="1:10" x14ac:dyDescent="0.25">
      <c r="A605" s="8" t="s">
        <v>354</v>
      </c>
      <c r="B605" s="8" t="s">
        <v>2963</v>
      </c>
      <c r="C605" s="12">
        <v>44585</v>
      </c>
      <c r="D605" s="8" t="s">
        <v>30</v>
      </c>
      <c r="E605" s="8" t="s">
        <v>110</v>
      </c>
      <c r="F605" s="8" t="s">
        <v>17</v>
      </c>
      <c r="G605" s="8" t="s">
        <v>18</v>
      </c>
      <c r="H605" s="8">
        <v>2012</v>
      </c>
      <c r="I605" s="8" t="s">
        <v>3303</v>
      </c>
      <c r="J605" s="8" t="s">
        <v>1812</v>
      </c>
    </row>
    <row r="606" spans="1:10" x14ac:dyDescent="0.25">
      <c r="A606" s="8" t="s">
        <v>355</v>
      </c>
      <c r="B606" s="8" t="s">
        <v>2963</v>
      </c>
      <c r="C606" s="12">
        <v>41730</v>
      </c>
      <c r="D606" s="8" t="s">
        <v>70</v>
      </c>
      <c r="E606" s="8" t="s">
        <v>110</v>
      </c>
      <c r="F606" s="8" t="s">
        <v>17</v>
      </c>
      <c r="G606" s="8" t="s">
        <v>18</v>
      </c>
      <c r="H606" s="8">
        <v>1995</v>
      </c>
      <c r="I606" s="8" t="s">
        <v>3018</v>
      </c>
      <c r="J606" s="8" t="s">
        <v>1507</v>
      </c>
    </row>
    <row r="607" spans="1:10" x14ac:dyDescent="0.25">
      <c r="A607" s="8" t="s">
        <v>355</v>
      </c>
      <c r="B607" s="8" t="s">
        <v>2963</v>
      </c>
      <c r="C607" s="12">
        <v>41730</v>
      </c>
      <c r="D607" s="8" t="s">
        <v>70</v>
      </c>
      <c r="E607" s="8" t="s">
        <v>110</v>
      </c>
      <c r="F607" s="8" t="s">
        <v>17</v>
      </c>
      <c r="G607" s="8" t="s">
        <v>18</v>
      </c>
      <c r="H607" s="8">
        <v>1995</v>
      </c>
      <c r="I607" s="8" t="s">
        <v>3018</v>
      </c>
      <c r="J607" s="8" t="s">
        <v>1813</v>
      </c>
    </row>
    <row r="608" spans="1:10" x14ac:dyDescent="0.25">
      <c r="A608" s="8" t="s">
        <v>355</v>
      </c>
      <c r="B608" s="8" t="s">
        <v>2963</v>
      </c>
      <c r="C608" s="12">
        <v>41730</v>
      </c>
      <c r="D608" s="8" t="s">
        <v>70</v>
      </c>
      <c r="E608" s="8" t="s">
        <v>110</v>
      </c>
      <c r="F608" s="8" t="s">
        <v>17</v>
      </c>
      <c r="G608" s="8" t="s">
        <v>18</v>
      </c>
      <c r="H608" s="8">
        <v>1995</v>
      </c>
      <c r="I608" s="8" t="s">
        <v>3018</v>
      </c>
      <c r="J608" s="8" t="s">
        <v>1814</v>
      </c>
    </row>
    <row r="609" spans="1:10" x14ac:dyDescent="0.25">
      <c r="A609" s="8" t="s">
        <v>356</v>
      </c>
      <c r="B609" s="8" t="s">
        <v>2963</v>
      </c>
      <c r="C609" s="12">
        <v>44158</v>
      </c>
      <c r="D609" s="8" t="s">
        <v>15</v>
      </c>
      <c r="E609" s="8" t="s">
        <v>357</v>
      </c>
      <c r="F609" s="8" t="s">
        <v>17</v>
      </c>
      <c r="G609" s="8" t="s">
        <v>18</v>
      </c>
      <c r="H609" s="8">
        <v>2016</v>
      </c>
      <c r="I609" s="8" t="s">
        <v>3018</v>
      </c>
      <c r="J609" s="8" t="s">
        <v>1815</v>
      </c>
    </row>
    <row r="610" spans="1:10" x14ac:dyDescent="0.25">
      <c r="A610" s="8" t="s">
        <v>356</v>
      </c>
      <c r="B610" s="8" t="s">
        <v>2963</v>
      </c>
      <c r="C610" s="12">
        <v>44158</v>
      </c>
      <c r="D610" s="8" t="s">
        <v>15</v>
      </c>
      <c r="E610" s="8" t="s">
        <v>357</v>
      </c>
      <c r="F610" s="8" t="s">
        <v>17</v>
      </c>
      <c r="G610" s="8" t="s">
        <v>18</v>
      </c>
      <c r="H610" s="8">
        <v>2016</v>
      </c>
      <c r="I610" s="8" t="s">
        <v>3018</v>
      </c>
      <c r="J610" s="8" t="s">
        <v>1816</v>
      </c>
    </row>
    <row r="611" spans="1:10" x14ac:dyDescent="0.25">
      <c r="A611" s="8" t="s">
        <v>356</v>
      </c>
      <c r="B611" s="8" t="s">
        <v>2963</v>
      </c>
      <c r="C611" s="12">
        <v>44158</v>
      </c>
      <c r="D611" s="8" t="s">
        <v>15</v>
      </c>
      <c r="E611" s="8" t="s">
        <v>357</v>
      </c>
      <c r="F611" s="8" t="s">
        <v>17</v>
      </c>
      <c r="G611" s="8" t="s">
        <v>18</v>
      </c>
      <c r="H611" s="8">
        <v>2016</v>
      </c>
      <c r="I611" s="8" t="s">
        <v>3018</v>
      </c>
      <c r="J611" s="8" t="s">
        <v>1549</v>
      </c>
    </row>
    <row r="612" spans="1:10" x14ac:dyDescent="0.25">
      <c r="A612" s="8" t="s">
        <v>358</v>
      </c>
      <c r="B612" s="8" t="s">
        <v>2963</v>
      </c>
      <c r="C612" s="12">
        <v>43642</v>
      </c>
      <c r="D612" s="8" t="s">
        <v>20</v>
      </c>
      <c r="E612" s="8" t="s">
        <v>359</v>
      </c>
      <c r="F612" s="8" t="s">
        <v>17</v>
      </c>
      <c r="G612" s="8" t="s">
        <v>18</v>
      </c>
      <c r="H612" s="8">
        <v>2016</v>
      </c>
      <c r="I612" s="8" t="s">
        <v>3307</v>
      </c>
      <c r="J612" s="8" t="s">
        <v>1734</v>
      </c>
    </row>
    <row r="613" spans="1:10" x14ac:dyDescent="0.25">
      <c r="A613" s="8" t="s">
        <v>358</v>
      </c>
      <c r="B613" s="8" t="s">
        <v>2963</v>
      </c>
      <c r="C613" s="12">
        <v>43642</v>
      </c>
      <c r="D613" s="8" t="s">
        <v>20</v>
      </c>
      <c r="E613" s="8" t="s">
        <v>359</v>
      </c>
      <c r="F613" s="8" t="s">
        <v>17</v>
      </c>
      <c r="G613" s="8" t="s">
        <v>18</v>
      </c>
      <c r="H613" s="8">
        <v>2016</v>
      </c>
      <c r="I613" s="8" t="s">
        <v>3307</v>
      </c>
      <c r="J613" s="8" t="s">
        <v>1470</v>
      </c>
    </row>
    <row r="614" spans="1:10" x14ac:dyDescent="0.25">
      <c r="A614" s="8" t="s">
        <v>358</v>
      </c>
      <c r="B614" s="8" t="s">
        <v>2963</v>
      </c>
      <c r="C614" s="12">
        <v>43642</v>
      </c>
      <c r="D614" s="8" t="s">
        <v>20</v>
      </c>
      <c r="E614" s="8" t="s">
        <v>359</v>
      </c>
      <c r="F614" s="8" t="s">
        <v>17</v>
      </c>
      <c r="G614" s="8" t="s">
        <v>18</v>
      </c>
      <c r="H614" s="8">
        <v>2016</v>
      </c>
      <c r="I614" s="8" t="s">
        <v>3307</v>
      </c>
      <c r="J614" s="8" t="s">
        <v>1465</v>
      </c>
    </row>
    <row r="615" spans="1:10" x14ac:dyDescent="0.25">
      <c r="A615" s="8" t="s">
        <v>360</v>
      </c>
      <c r="B615" s="8" t="s">
        <v>2963</v>
      </c>
      <c r="C615" s="12">
        <v>43228</v>
      </c>
      <c r="D615" s="8" t="s">
        <v>30</v>
      </c>
      <c r="E615" s="8" t="s">
        <v>331</v>
      </c>
      <c r="F615" s="8" t="s">
        <v>17</v>
      </c>
      <c r="G615" s="8" t="s">
        <v>18</v>
      </c>
      <c r="H615" s="8">
        <v>2012</v>
      </c>
      <c r="I615" s="8" t="s">
        <v>3309</v>
      </c>
      <c r="J615" s="8" t="s">
        <v>1504</v>
      </c>
    </row>
    <row r="616" spans="1:10" x14ac:dyDescent="0.25">
      <c r="A616" s="8" t="s">
        <v>360</v>
      </c>
      <c r="B616" s="8" t="s">
        <v>2963</v>
      </c>
      <c r="C616" s="12">
        <v>43228</v>
      </c>
      <c r="D616" s="8" t="s">
        <v>30</v>
      </c>
      <c r="E616" s="8" t="s">
        <v>331</v>
      </c>
      <c r="F616" s="8" t="s">
        <v>17</v>
      </c>
      <c r="G616" s="8" t="s">
        <v>18</v>
      </c>
      <c r="H616" s="8">
        <v>2012</v>
      </c>
      <c r="I616" s="8" t="s">
        <v>3309</v>
      </c>
      <c r="J616" s="8" t="s">
        <v>1817</v>
      </c>
    </row>
    <row r="617" spans="1:10" x14ac:dyDescent="0.25">
      <c r="A617" s="8" t="s">
        <v>360</v>
      </c>
      <c r="B617" s="8" t="s">
        <v>2963</v>
      </c>
      <c r="C617" s="12">
        <v>43228</v>
      </c>
      <c r="D617" s="8" t="s">
        <v>30</v>
      </c>
      <c r="E617" s="8" t="s">
        <v>331</v>
      </c>
      <c r="F617" s="8" t="s">
        <v>17</v>
      </c>
      <c r="G617" s="8" t="s">
        <v>18</v>
      </c>
      <c r="H617" s="8">
        <v>2012</v>
      </c>
      <c r="I617" s="8" t="s">
        <v>3309</v>
      </c>
      <c r="J617" s="8" t="s">
        <v>1818</v>
      </c>
    </row>
    <row r="618" spans="1:10" x14ac:dyDescent="0.25">
      <c r="A618" s="8" t="s">
        <v>361</v>
      </c>
      <c r="B618" s="8" t="s">
        <v>2963</v>
      </c>
      <c r="C618" s="12">
        <v>44355</v>
      </c>
      <c r="D618" s="8" t="s">
        <v>20</v>
      </c>
      <c r="E618" s="8" t="s">
        <v>280</v>
      </c>
      <c r="F618" s="8" t="s">
        <v>154</v>
      </c>
      <c r="G618" s="8" t="s">
        <v>18</v>
      </c>
      <c r="H618" s="8">
        <v>2003</v>
      </c>
      <c r="I618" s="8" t="s">
        <v>362</v>
      </c>
      <c r="J618" s="8" t="s">
        <v>363</v>
      </c>
    </row>
    <row r="619" spans="1:10" x14ac:dyDescent="0.25">
      <c r="A619" s="8" t="s">
        <v>364</v>
      </c>
      <c r="B619" s="8" t="s">
        <v>2963</v>
      </c>
      <c r="C619" s="12">
        <v>44271</v>
      </c>
      <c r="D619" s="8" t="s">
        <v>23</v>
      </c>
      <c r="E619" s="8" t="s">
        <v>365</v>
      </c>
      <c r="F619" s="8" t="s">
        <v>366</v>
      </c>
      <c r="G619" s="8" t="s">
        <v>28</v>
      </c>
      <c r="H619" s="8">
        <v>2014</v>
      </c>
      <c r="I619" s="8" t="s">
        <v>3311</v>
      </c>
      <c r="J619" s="8" t="s">
        <v>1819</v>
      </c>
    </row>
    <row r="620" spans="1:10" x14ac:dyDescent="0.25">
      <c r="A620" s="8" t="s">
        <v>364</v>
      </c>
      <c r="B620" s="8" t="s">
        <v>2963</v>
      </c>
      <c r="C620" s="12">
        <v>44271</v>
      </c>
      <c r="D620" s="8" t="s">
        <v>23</v>
      </c>
      <c r="E620" s="8" t="s">
        <v>365</v>
      </c>
      <c r="F620" s="8" t="s">
        <v>366</v>
      </c>
      <c r="G620" s="8" t="s">
        <v>28</v>
      </c>
      <c r="H620" s="8">
        <v>2014</v>
      </c>
      <c r="I620" s="8" t="s">
        <v>3311</v>
      </c>
      <c r="J620" s="8" t="s">
        <v>1591</v>
      </c>
    </row>
    <row r="621" spans="1:10" x14ac:dyDescent="0.25">
      <c r="A621" s="8" t="s">
        <v>364</v>
      </c>
      <c r="B621" s="8" t="s">
        <v>2963</v>
      </c>
      <c r="C621" s="12">
        <v>44271</v>
      </c>
      <c r="D621" s="8" t="s">
        <v>23</v>
      </c>
      <c r="E621" s="8" t="s">
        <v>365</v>
      </c>
      <c r="F621" s="8" t="s">
        <v>366</v>
      </c>
      <c r="G621" s="8" t="s">
        <v>28</v>
      </c>
      <c r="H621" s="8">
        <v>2014</v>
      </c>
      <c r="I621" s="8" t="s">
        <v>3311</v>
      </c>
      <c r="J621" s="8" t="s">
        <v>1820</v>
      </c>
    </row>
    <row r="622" spans="1:10" x14ac:dyDescent="0.25">
      <c r="A622" s="8" t="s">
        <v>367</v>
      </c>
      <c r="B622" s="8" t="s">
        <v>2963</v>
      </c>
      <c r="C622" s="12">
        <v>43255</v>
      </c>
      <c r="D622" s="8" t="s">
        <v>10</v>
      </c>
      <c r="E622" s="8" t="s">
        <v>73</v>
      </c>
      <c r="F622" s="8" t="s">
        <v>17</v>
      </c>
      <c r="G622" s="8" t="s">
        <v>18</v>
      </c>
      <c r="H622" s="8">
        <v>2009</v>
      </c>
      <c r="I622" s="8" t="s">
        <v>3018</v>
      </c>
      <c r="J622" s="8" t="s">
        <v>1727</v>
      </c>
    </row>
    <row r="623" spans="1:10" x14ac:dyDescent="0.25">
      <c r="A623" s="8" t="s">
        <v>367</v>
      </c>
      <c r="B623" s="8" t="s">
        <v>2963</v>
      </c>
      <c r="C623" s="12">
        <v>43255</v>
      </c>
      <c r="D623" s="8" t="s">
        <v>10</v>
      </c>
      <c r="E623" s="8" t="s">
        <v>73</v>
      </c>
      <c r="F623" s="8" t="s">
        <v>17</v>
      </c>
      <c r="G623" s="8" t="s">
        <v>18</v>
      </c>
      <c r="H623" s="8">
        <v>2009</v>
      </c>
      <c r="I623" s="8" t="s">
        <v>3018</v>
      </c>
      <c r="J623" s="8" t="s">
        <v>1515</v>
      </c>
    </row>
    <row r="624" spans="1:10" x14ac:dyDescent="0.25">
      <c r="A624" s="8" t="s">
        <v>367</v>
      </c>
      <c r="B624" s="8" t="s">
        <v>2963</v>
      </c>
      <c r="C624" s="12">
        <v>43255</v>
      </c>
      <c r="D624" s="8" t="s">
        <v>10</v>
      </c>
      <c r="E624" s="8" t="s">
        <v>73</v>
      </c>
      <c r="F624" s="8" t="s">
        <v>17</v>
      </c>
      <c r="G624" s="8" t="s">
        <v>18</v>
      </c>
      <c r="H624" s="8">
        <v>2009</v>
      </c>
      <c r="I624" s="8" t="s">
        <v>3018</v>
      </c>
      <c r="J624" s="8" t="s">
        <v>1521</v>
      </c>
    </row>
    <row r="625" spans="1:10" x14ac:dyDescent="0.25">
      <c r="A625" s="8" t="s">
        <v>368</v>
      </c>
      <c r="B625" s="8" t="s">
        <v>2963</v>
      </c>
      <c r="C625" s="12">
        <v>44271</v>
      </c>
      <c r="D625" s="8" t="s">
        <v>38</v>
      </c>
      <c r="E625" s="8" t="s">
        <v>131</v>
      </c>
      <c r="F625" s="8" t="s">
        <v>17</v>
      </c>
      <c r="G625" s="8" t="s">
        <v>18</v>
      </c>
      <c r="H625" s="8">
        <v>2015</v>
      </c>
      <c r="I625" s="8" t="s">
        <v>3248</v>
      </c>
      <c r="J625" s="8" t="s">
        <v>1821</v>
      </c>
    </row>
    <row r="626" spans="1:10" x14ac:dyDescent="0.25">
      <c r="A626" s="8" t="s">
        <v>368</v>
      </c>
      <c r="B626" s="8" t="s">
        <v>2963</v>
      </c>
      <c r="C626" s="12">
        <v>44271</v>
      </c>
      <c r="D626" s="8" t="s">
        <v>38</v>
      </c>
      <c r="E626" s="8" t="s">
        <v>131</v>
      </c>
      <c r="F626" s="8" t="s">
        <v>17</v>
      </c>
      <c r="G626" s="8" t="s">
        <v>18</v>
      </c>
      <c r="H626" s="8">
        <v>2015</v>
      </c>
      <c r="I626" s="8" t="s">
        <v>3248</v>
      </c>
      <c r="J626" s="8" t="s">
        <v>1822</v>
      </c>
    </row>
    <row r="627" spans="1:10" x14ac:dyDescent="0.25">
      <c r="A627" s="8" t="s">
        <v>368</v>
      </c>
      <c r="B627" s="8" t="s">
        <v>2963</v>
      </c>
      <c r="C627" s="12">
        <v>44271</v>
      </c>
      <c r="D627" s="8" t="s">
        <v>38</v>
      </c>
      <c r="E627" s="8" t="s">
        <v>131</v>
      </c>
      <c r="F627" s="8" t="s">
        <v>17</v>
      </c>
      <c r="G627" s="8" t="s">
        <v>18</v>
      </c>
      <c r="H627" s="8">
        <v>2015</v>
      </c>
      <c r="I627" s="8" t="s">
        <v>3248</v>
      </c>
      <c r="J627" s="8" t="s">
        <v>1823</v>
      </c>
    </row>
    <row r="628" spans="1:10" x14ac:dyDescent="0.25">
      <c r="A628" s="8" t="s">
        <v>369</v>
      </c>
      <c r="B628" s="8" t="s">
        <v>2963</v>
      </c>
      <c r="C628" s="12">
        <v>43312</v>
      </c>
      <c r="D628" s="8" t="s">
        <v>70</v>
      </c>
      <c r="E628" s="8" t="s">
        <v>370</v>
      </c>
      <c r="F628" s="8" t="s">
        <v>12</v>
      </c>
      <c r="G628" s="8" t="s">
        <v>13</v>
      </c>
      <c r="H628" s="8">
        <v>2014</v>
      </c>
      <c r="I628" s="8" t="s">
        <v>3222</v>
      </c>
      <c r="J628" s="8" t="s">
        <v>1824</v>
      </c>
    </row>
    <row r="629" spans="1:10" x14ac:dyDescent="0.25">
      <c r="A629" s="8" t="s">
        <v>369</v>
      </c>
      <c r="B629" s="8" t="s">
        <v>2963</v>
      </c>
      <c r="C629" s="12">
        <v>43312</v>
      </c>
      <c r="D629" s="8" t="s">
        <v>70</v>
      </c>
      <c r="E629" s="8" t="s">
        <v>370</v>
      </c>
      <c r="F629" s="8" t="s">
        <v>12</v>
      </c>
      <c r="G629" s="8" t="s">
        <v>13</v>
      </c>
      <c r="H629" s="8">
        <v>2014</v>
      </c>
      <c r="I629" s="8" t="s">
        <v>3222</v>
      </c>
      <c r="J629" s="8" t="s">
        <v>1825</v>
      </c>
    </row>
    <row r="630" spans="1:10" x14ac:dyDescent="0.25">
      <c r="A630" s="8" t="s">
        <v>369</v>
      </c>
      <c r="B630" s="8" t="s">
        <v>2963</v>
      </c>
      <c r="C630" s="12">
        <v>43312</v>
      </c>
      <c r="D630" s="8" t="s">
        <v>70</v>
      </c>
      <c r="E630" s="8" t="s">
        <v>370</v>
      </c>
      <c r="F630" s="8" t="s">
        <v>12</v>
      </c>
      <c r="G630" s="8" t="s">
        <v>13</v>
      </c>
      <c r="H630" s="8">
        <v>2014</v>
      </c>
      <c r="I630" s="8" t="s">
        <v>3222</v>
      </c>
      <c r="J630" s="8" t="s">
        <v>1826</v>
      </c>
    </row>
    <row r="631" spans="1:10" x14ac:dyDescent="0.25">
      <c r="A631" s="8" t="s">
        <v>371</v>
      </c>
      <c r="B631" s="8" t="s">
        <v>2963</v>
      </c>
      <c r="C631" s="12">
        <v>44614</v>
      </c>
      <c r="D631" s="8" t="s">
        <v>93</v>
      </c>
      <c r="E631" s="8" t="s">
        <v>59</v>
      </c>
      <c r="F631" s="8" t="s">
        <v>12</v>
      </c>
      <c r="G631" s="8" t="s">
        <v>13</v>
      </c>
      <c r="H631" s="8">
        <v>2014</v>
      </c>
      <c r="I631" s="8" t="s">
        <v>2958</v>
      </c>
      <c r="J631" s="8" t="s">
        <v>1827</v>
      </c>
    </row>
    <row r="632" spans="1:10" x14ac:dyDescent="0.25">
      <c r="A632" s="8" t="s">
        <v>371</v>
      </c>
      <c r="B632" s="8" t="s">
        <v>2963</v>
      </c>
      <c r="C632" s="12">
        <v>44614</v>
      </c>
      <c r="D632" s="8" t="s">
        <v>93</v>
      </c>
      <c r="E632" s="8" t="s">
        <v>59</v>
      </c>
      <c r="F632" s="8" t="s">
        <v>12</v>
      </c>
      <c r="G632" s="8" t="s">
        <v>13</v>
      </c>
      <c r="H632" s="8">
        <v>2014</v>
      </c>
      <c r="I632" s="8" t="s">
        <v>2958</v>
      </c>
      <c r="J632" s="8" t="s">
        <v>1828</v>
      </c>
    </row>
    <row r="633" spans="1:10" x14ac:dyDescent="0.25">
      <c r="A633" s="8" t="s">
        <v>371</v>
      </c>
      <c r="B633" s="8" t="s">
        <v>2963</v>
      </c>
      <c r="C633" s="12">
        <v>44614</v>
      </c>
      <c r="D633" s="8" t="s">
        <v>93</v>
      </c>
      <c r="E633" s="8" t="s">
        <v>59</v>
      </c>
      <c r="F633" s="8" t="s">
        <v>12</v>
      </c>
      <c r="G633" s="8" t="s">
        <v>13</v>
      </c>
      <c r="H633" s="8">
        <v>2014</v>
      </c>
      <c r="I633" s="8" t="s">
        <v>2958</v>
      </c>
      <c r="J633" s="8" t="s">
        <v>1829</v>
      </c>
    </row>
    <row r="634" spans="1:10" x14ac:dyDescent="0.25">
      <c r="A634" s="8" t="s">
        <v>372</v>
      </c>
      <c r="B634" s="8" t="s">
        <v>2963</v>
      </c>
      <c r="C634" s="12">
        <v>44340</v>
      </c>
      <c r="D634" s="8" t="s">
        <v>30</v>
      </c>
      <c r="E634" s="8" t="s">
        <v>24</v>
      </c>
      <c r="F634" s="8" t="s">
        <v>17</v>
      </c>
      <c r="G634" s="8" t="s">
        <v>18</v>
      </c>
      <c r="H634" s="8">
        <v>2013</v>
      </c>
      <c r="I634" s="8" t="s">
        <v>3317</v>
      </c>
      <c r="J634" s="8" t="s">
        <v>1830</v>
      </c>
    </row>
    <row r="635" spans="1:10" x14ac:dyDescent="0.25">
      <c r="A635" s="8" t="s">
        <v>372</v>
      </c>
      <c r="B635" s="8" t="s">
        <v>2963</v>
      </c>
      <c r="C635" s="12">
        <v>44340</v>
      </c>
      <c r="D635" s="8" t="s">
        <v>30</v>
      </c>
      <c r="E635" s="8" t="s">
        <v>24</v>
      </c>
      <c r="F635" s="8" t="s">
        <v>17</v>
      </c>
      <c r="G635" s="8" t="s">
        <v>18</v>
      </c>
      <c r="H635" s="8">
        <v>2013</v>
      </c>
      <c r="I635" s="8" t="s">
        <v>3317</v>
      </c>
      <c r="J635" s="8" t="s">
        <v>1831</v>
      </c>
    </row>
    <row r="636" spans="1:10" x14ac:dyDescent="0.25">
      <c r="A636" s="8" t="s">
        <v>372</v>
      </c>
      <c r="B636" s="8" t="s">
        <v>2963</v>
      </c>
      <c r="C636" s="12">
        <v>44340</v>
      </c>
      <c r="D636" s="8" t="s">
        <v>30</v>
      </c>
      <c r="E636" s="8" t="s">
        <v>24</v>
      </c>
      <c r="F636" s="8" t="s">
        <v>17</v>
      </c>
      <c r="G636" s="8" t="s">
        <v>18</v>
      </c>
      <c r="H636" s="8">
        <v>2013</v>
      </c>
      <c r="I636" s="8" t="s">
        <v>3317</v>
      </c>
      <c r="J636" s="8" t="s">
        <v>1560</v>
      </c>
    </row>
    <row r="637" spans="1:10" x14ac:dyDescent="0.25">
      <c r="A637" s="8" t="s">
        <v>373</v>
      </c>
      <c r="B637" s="8" t="s">
        <v>2963</v>
      </c>
      <c r="C637" s="12">
        <v>43353</v>
      </c>
      <c r="D637" s="8" t="s">
        <v>143</v>
      </c>
      <c r="E637" s="8" t="s">
        <v>170</v>
      </c>
      <c r="F637" s="8" t="s">
        <v>17</v>
      </c>
      <c r="G637" s="8" t="s">
        <v>18</v>
      </c>
      <c r="H637" s="8">
        <v>2014</v>
      </c>
      <c r="I637" s="8" t="s">
        <v>3319</v>
      </c>
      <c r="J637" s="8" t="s">
        <v>1507</v>
      </c>
    </row>
    <row r="638" spans="1:10" x14ac:dyDescent="0.25">
      <c r="A638" s="8" t="s">
        <v>373</v>
      </c>
      <c r="B638" s="8" t="s">
        <v>2963</v>
      </c>
      <c r="C638" s="12">
        <v>43353</v>
      </c>
      <c r="D638" s="8" t="s">
        <v>143</v>
      </c>
      <c r="E638" s="8" t="s">
        <v>170</v>
      </c>
      <c r="F638" s="8" t="s">
        <v>17</v>
      </c>
      <c r="G638" s="8" t="s">
        <v>18</v>
      </c>
      <c r="H638" s="8">
        <v>2014</v>
      </c>
      <c r="I638" s="8" t="s">
        <v>3319</v>
      </c>
      <c r="J638" s="8" t="s">
        <v>1832</v>
      </c>
    </row>
    <row r="639" spans="1:10" x14ac:dyDescent="0.25">
      <c r="A639" s="8" t="s">
        <v>373</v>
      </c>
      <c r="B639" s="8" t="s">
        <v>2963</v>
      </c>
      <c r="C639" s="12">
        <v>43353</v>
      </c>
      <c r="D639" s="8" t="s">
        <v>143</v>
      </c>
      <c r="E639" s="8" t="s">
        <v>170</v>
      </c>
      <c r="F639" s="8" t="s">
        <v>17</v>
      </c>
      <c r="G639" s="8" t="s">
        <v>18</v>
      </c>
      <c r="H639" s="8">
        <v>2014</v>
      </c>
      <c r="I639" s="8" t="s">
        <v>3319</v>
      </c>
      <c r="J639" s="8" t="s">
        <v>1833</v>
      </c>
    </row>
    <row r="640" spans="1:10" x14ac:dyDescent="0.25">
      <c r="A640" s="8" t="s">
        <v>374</v>
      </c>
      <c r="B640" s="8" t="s">
        <v>2963</v>
      </c>
      <c r="C640" s="12">
        <v>44363</v>
      </c>
      <c r="D640" s="8" t="s">
        <v>30</v>
      </c>
      <c r="E640" s="8" t="s">
        <v>375</v>
      </c>
      <c r="F640" s="8" t="s">
        <v>376</v>
      </c>
      <c r="G640" s="8" t="s">
        <v>28</v>
      </c>
      <c r="H640" s="8">
        <v>2011</v>
      </c>
      <c r="I640" s="8" t="s">
        <v>3321</v>
      </c>
      <c r="J640" s="8" t="s">
        <v>1490</v>
      </c>
    </row>
    <row r="641" spans="1:10" x14ac:dyDescent="0.25">
      <c r="A641" s="8" t="s">
        <v>374</v>
      </c>
      <c r="B641" s="8" t="s">
        <v>2963</v>
      </c>
      <c r="C641" s="12">
        <v>44363</v>
      </c>
      <c r="D641" s="8" t="s">
        <v>30</v>
      </c>
      <c r="E641" s="8" t="s">
        <v>375</v>
      </c>
      <c r="F641" s="8" t="s">
        <v>376</v>
      </c>
      <c r="G641" s="8" t="s">
        <v>28</v>
      </c>
      <c r="H641" s="8">
        <v>2011</v>
      </c>
      <c r="I641" s="8" t="s">
        <v>3321</v>
      </c>
      <c r="J641" s="8" t="s">
        <v>1464</v>
      </c>
    </row>
    <row r="642" spans="1:10" x14ac:dyDescent="0.25">
      <c r="A642" s="8" t="s">
        <v>374</v>
      </c>
      <c r="B642" s="8" t="s">
        <v>2963</v>
      </c>
      <c r="C642" s="12">
        <v>44363</v>
      </c>
      <c r="D642" s="8" t="s">
        <v>30</v>
      </c>
      <c r="E642" s="8" t="s">
        <v>375</v>
      </c>
      <c r="F642" s="8" t="s">
        <v>376</v>
      </c>
      <c r="G642" s="8" t="s">
        <v>28</v>
      </c>
      <c r="H642" s="8">
        <v>2011</v>
      </c>
      <c r="I642" s="8" t="s">
        <v>3321</v>
      </c>
      <c r="J642" s="8" t="s">
        <v>1834</v>
      </c>
    </row>
    <row r="643" spans="1:10" x14ac:dyDescent="0.25">
      <c r="A643" s="8" t="s">
        <v>377</v>
      </c>
      <c r="B643" s="8" t="s">
        <v>2963</v>
      </c>
      <c r="C643" s="12">
        <v>43418</v>
      </c>
      <c r="D643" s="8" t="s">
        <v>87</v>
      </c>
      <c r="E643" s="8" t="s">
        <v>378</v>
      </c>
      <c r="F643" s="8" t="s">
        <v>17</v>
      </c>
      <c r="G643" s="8" t="s">
        <v>18</v>
      </c>
      <c r="H643" s="8">
        <v>2016</v>
      </c>
      <c r="I643" s="8" t="s">
        <v>3323</v>
      </c>
      <c r="J643" s="8" t="s">
        <v>1498</v>
      </c>
    </row>
    <row r="644" spans="1:10" x14ac:dyDescent="0.25">
      <c r="A644" s="8" t="s">
        <v>377</v>
      </c>
      <c r="B644" s="8" t="s">
        <v>2963</v>
      </c>
      <c r="C644" s="12">
        <v>43418</v>
      </c>
      <c r="D644" s="8" t="s">
        <v>87</v>
      </c>
      <c r="E644" s="8" t="s">
        <v>378</v>
      </c>
      <c r="F644" s="8" t="s">
        <v>17</v>
      </c>
      <c r="G644" s="8" t="s">
        <v>18</v>
      </c>
      <c r="H644" s="8">
        <v>2016</v>
      </c>
      <c r="I644" s="8" t="s">
        <v>3323</v>
      </c>
      <c r="J644" s="8" t="s">
        <v>1835</v>
      </c>
    </row>
    <row r="645" spans="1:10" x14ac:dyDescent="0.25">
      <c r="A645" s="8" t="s">
        <v>377</v>
      </c>
      <c r="B645" s="8" t="s">
        <v>2963</v>
      </c>
      <c r="C645" s="12">
        <v>43418</v>
      </c>
      <c r="D645" s="8" t="s">
        <v>87</v>
      </c>
      <c r="E645" s="8" t="s">
        <v>378</v>
      </c>
      <c r="F645" s="8" t="s">
        <v>17</v>
      </c>
      <c r="G645" s="8" t="s">
        <v>18</v>
      </c>
      <c r="H645" s="8">
        <v>2016</v>
      </c>
      <c r="I645" s="8" t="s">
        <v>3323</v>
      </c>
      <c r="J645" s="8" t="s">
        <v>1460</v>
      </c>
    </row>
    <row r="646" spans="1:10" x14ac:dyDescent="0.25">
      <c r="A646" s="8" t="s">
        <v>379</v>
      </c>
      <c r="B646" s="8" t="s">
        <v>2963</v>
      </c>
      <c r="C646" s="12">
        <v>44180</v>
      </c>
      <c r="D646" s="8" t="s">
        <v>30</v>
      </c>
      <c r="E646" s="8" t="s">
        <v>85</v>
      </c>
      <c r="F646" s="8" t="s">
        <v>17</v>
      </c>
      <c r="G646" s="8" t="s">
        <v>18</v>
      </c>
      <c r="H646" s="8">
        <v>2017</v>
      </c>
      <c r="I646" s="8" t="s">
        <v>3325</v>
      </c>
      <c r="J646" s="8" t="s">
        <v>1836</v>
      </c>
    </row>
    <row r="647" spans="1:10" x14ac:dyDescent="0.25">
      <c r="A647" s="8" t="s">
        <v>379</v>
      </c>
      <c r="B647" s="8" t="s">
        <v>2963</v>
      </c>
      <c r="C647" s="12">
        <v>44180</v>
      </c>
      <c r="D647" s="8" t="s">
        <v>30</v>
      </c>
      <c r="E647" s="8" t="s">
        <v>85</v>
      </c>
      <c r="F647" s="8" t="s">
        <v>17</v>
      </c>
      <c r="G647" s="8" t="s">
        <v>18</v>
      </c>
      <c r="H647" s="8">
        <v>2017</v>
      </c>
      <c r="I647" s="8" t="s">
        <v>3325</v>
      </c>
      <c r="J647" s="8" t="s">
        <v>1837</v>
      </c>
    </row>
    <row r="648" spans="1:10" x14ac:dyDescent="0.25">
      <c r="A648" s="8" t="s">
        <v>380</v>
      </c>
      <c r="B648" s="8" t="s">
        <v>2963</v>
      </c>
      <c r="C648" s="12">
        <v>44220</v>
      </c>
      <c r="D648" s="8" t="s">
        <v>143</v>
      </c>
      <c r="E648" s="8" t="s">
        <v>24</v>
      </c>
      <c r="F648" s="8" t="s">
        <v>17</v>
      </c>
      <c r="G648" s="8" t="s">
        <v>18</v>
      </c>
      <c r="H648" s="8">
        <v>2020</v>
      </c>
      <c r="I648" s="8" t="s">
        <v>3327</v>
      </c>
      <c r="J648" s="8" t="s">
        <v>1468</v>
      </c>
    </row>
    <row r="649" spans="1:10" x14ac:dyDescent="0.25">
      <c r="A649" s="8" t="s">
        <v>380</v>
      </c>
      <c r="B649" s="8" t="s">
        <v>2963</v>
      </c>
      <c r="C649" s="12">
        <v>44220</v>
      </c>
      <c r="D649" s="8" t="s">
        <v>143</v>
      </c>
      <c r="E649" s="8" t="s">
        <v>24</v>
      </c>
      <c r="F649" s="8" t="s">
        <v>17</v>
      </c>
      <c r="G649" s="8" t="s">
        <v>18</v>
      </c>
      <c r="H649" s="8">
        <v>2020</v>
      </c>
      <c r="I649" s="8" t="s">
        <v>3327</v>
      </c>
      <c r="J649" s="8" t="s">
        <v>1838</v>
      </c>
    </row>
    <row r="650" spans="1:10" x14ac:dyDescent="0.25">
      <c r="A650" s="8" t="s">
        <v>381</v>
      </c>
      <c r="B650" s="8" t="s">
        <v>2963</v>
      </c>
      <c r="C650" s="12">
        <v>44046</v>
      </c>
      <c r="D650" s="8" t="s">
        <v>15</v>
      </c>
      <c r="E650" s="8" t="s">
        <v>382</v>
      </c>
      <c r="F650" s="8" t="s">
        <v>17</v>
      </c>
      <c r="G650" s="8" t="s">
        <v>18</v>
      </c>
      <c r="H650" s="8">
        <v>2014</v>
      </c>
      <c r="I650" s="8" t="s">
        <v>3329</v>
      </c>
      <c r="J650" s="8" t="s">
        <v>1839</v>
      </c>
    </row>
    <row r="651" spans="1:10" x14ac:dyDescent="0.25">
      <c r="A651" s="8" t="s">
        <v>381</v>
      </c>
      <c r="B651" s="8" t="s">
        <v>2963</v>
      </c>
      <c r="C651" s="12">
        <v>44046</v>
      </c>
      <c r="D651" s="8" t="s">
        <v>15</v>
      </c>
      <c r="E651" s="8" t="s">
        <v>382</v>
      </c>
      <c r="F651" s="8" t="s">
        <v>17</v>
      </c>
      <c r="G651" s="8" t="s">
        <v>18</v>
      </c>
      <c r="H651" s="8">
        <v>2014</v>
      </c>
      <c r="I651" s="8" t="s">
        <v>3329</v>
      </c>
      <c r="J651" s="8" t="s">
        <v>1840</v>
      </c>
    </row>
    <row r="652" spans="1:10" x14ac:dyDescent="0.25">
      <c r="A652" s="8" t="s">
        <v>381</v>
      </c>
      <c r="B652" s="8" t="s">
        <v>2963</v>
      </c>
      <c r="C652" s="12">
        <v>44046</v>
      </c>
      <c r="D652" s="8" t="s">
        <v>15</v>
      </c>
      <c r="E652" s="8" t="s">
        <v>382</v>
      </c>
      <c r="F652" s="8" t="s">
        <v>17</v>
      </c>
      <c r="G652" s="8" t="s">
        <v>18</v>
      </c>
      <c r="H652" s="8">
        <v>2014</v>
      </c>
      <c r="I652" s="8" t="s">
        <v>3329</v>
      </c>
      <c r="J652" s="8" t="s">
        <v>1505</v>
      </c>
    </row>
    <row r="653" spans="1:10" x14ac:dyDescent="0.25">
      <c r="A653" s="8" t="s">
        <v>383</v>
      </c>
      <c r="B653" s="8" t="s">
        <v>2963</v>
      </c>
      <c r="C653" s="12">
        <v>41912</v>
      </c>
      <c r="D653" s="8" t="s">
        <v>20</v>
      </c>
      <c r="E653" s="8" t="s">
        <v>181</v>
      </c>
      <c r="F653" s="8" t="s">
        <v>17</v>
      </c>
      <c r="G653" s="8" t="s">
        <v>18</v>
      </c>
      <c r="H653" s="8">
        <v>2008</v>
      </c>
      <c r="I653" s="8" t="s">
        <v>3331</v>
      </c>
      <c r="J653" s="8" t="s">
        <v>1507</v>
      </c>
    </row>
    <row r="654" spans="1:10" x14ac:dyDescent="0.25">
      <c r="A654" s="8" t="s">
        <v>383</v>
      </c>
      <c r="B654" s="8" t="s">
        <v>2963</v>
      </c>
      <c r="C654" s="12">
        <v>41912</v>
      </c>
      <c r="D654" s="8" t="s">
        <v>20</v>
      </c>
      <c r="E654" s="8" t="s">
        <v>181</v>
      </c>
      <c r="F654" s="8" t="s">
        <v>17</v>
      </c>
      <c r="G654" s="8" t="s">
        <v>18</v>
      </c>
      <c r="H654" s="8">
        <v>2008</v>
      </c>
      <c r="I654" s="8" t="s">
        <v>3331</v>
      </c>
      <c r="J654" s="8" t="s">
        <v>1460</v>
      </c>
    </row>
    <row r="655" spans="1:10" x14ac:dyDescent="0.25">
      <c r="A655" s="8" t="s">
        <v>383</v>
      </c>
      <c r="B655" s="8" t="s">
        <v>2963</v>
      </c>
      <c r="C655" s="12">
        <v>41912</v>
      </c>
      <c r="D655" s="8" t="s">
        <v>20</v>
      </c>
      <c r="E655" s="8" t="s">
        <v>181</v>
      </c>
      <c r="F655" s="8" t="s">
        <v>17</v>
      </c>
      <c r="G655" s="8" t="s">
        <v>18</v>
      </c>
      <c r="H655" s="8">
        <v>2008</v>
      </c>
      <c r="I655" s="8" t="s">
        <v>3331</v>
      </c>
      <c r="J655" s="8" t="s">
        <v>1841</v>
      </c>
    </row>
    <row r="656" spans="1:10" x14ac:dyDescent="0.25">
      <c r="A656" s="8" t="s">
        <v>384</v>
      </c>
      <c r="B656" s="8" t="s">
        <v>2963</v>
      </c>
      <c r="C656" s="12">
        <v>43039</v>
      </c>
      <c r="D656" s="8" t="s">
        <v>10</v>
      </c>
      <c r="E656" s="8" t="s">
        <v>11</v>
      </c>
      <c r="F656" s="8" t="s">
        <v>12</v>
      </c>
      <c r="G656" s="8" t="s">
        <v>13</v>
      </c>
      <c r="H656" s="8">
        <v>2011</v>
      </c>
      <c r="I656" s="8" t="s">
        <v>3018</v>
      </c>
      <c r="J656" s="8" t="s">
        <v>1842</v>
      </c>
    </row>
    <row r="657" spans="1:10" x14ac:dyDescent="0.25">
      <c r="A657" s="8" t="s">
        <v>384</v>
      </c>
      <c r="B657" s="8" t="s">
        <v>2963</v>
      </c>
      <c r="C657" s="12">
        <v>43039</v>
      </c>
      <c r="D657" s="8" t="s">
        <v>10</v>
      </c>
      <c r="E657" s="8" t="s">
        <v>11</v>
      </c>
      <c r="F657" s="8" t="s">
        <v>12</v>
      </c>
      <c r="G657" s="8" t="s">
        <v>13</v>
      </c>
      <c r="H657" s="8">
        <v>2011</v>
      </c>
      <c r="I657" s="8" t="s">
        <v>3018</v>
      </c>
      <c r="J657" s="8" t="s">
        <v>1843</v>
      </c>
    </row>
    <row r="658" spans="1:10" x14ac:dyDescent="0.25">
      <c r="A658" s="8" t="s">
        <v>384</v>
      </c>
      <c r="B658" s="8" t="s">
        <v>2963</v>
      </c>
      <c r="C658" s="12">
        <v>43039</v>
      </c>
      <c r="D658" s="8" t="s">
        <v>10</v>
      </c>
      <c r="E658" s="8" t="s">
        <v>11</v>
      </c>
      <c r="F658" s="8" t="s">
        <v>12</v>
      </c>
      <c r="G658" s="8" t="s">
        <v>13</v>
      </c>
      <c r="H658" s="8">
        <v>2011</v>
      </c>
      <c r="I658" s="8" t="s">
        <v>3018</v>
      </c>
      <c r="J658" s="8" t="s">
        <v>1844</v>
      </c>
    </row>
    <row r="659" spans="1:10" x14ac:dyDescent="0.25">
      <c r="A659" s="8" t="s">
        <v>385</v>
      </c>
      <c r="B659" s="8" t="s">
        <v>2963</v>
      </c>
      <c r="C659" s="12">
        <v>44221</v>
      </c>
      <c r="D659" s="8" t="s">
        <v>23</v>
      </c>
      <c r="E659" s="8" t="s">
        <v>73</v>
      </c>
      <c r="F659" s="8" t="s">
        <v>17</v>
      </c>
      <c r="G659" s="8" t="s">
        <v>18</v>
      </c>
      <c r="H659" s="8">
        <v>2018</v>
      </c>
      <c r="I659" s="8" t="s">
        <v>3334</v>
      </c>
      <c r="J659" s="8" t="s">
        <v>1490</v>
      </c>
    </row>
    <row r="660" spans="1:10" x14ac:dyDescent="0.25">
      <c r="A660" s="8" t="s">
        <v>385</v>
      </c>
      <c r="B660" s="8" t="s">
        <v>2963</v>
      </c>
      <c r="C660" s="12">
        <v>44221</v>
      </c>
      <c r="D660" s="8" t="s">
        <v>23</v>
      </c>
      <c r="E660" s="8" t="s">
        <v>73</v>
      </c>
      <c r="F660" s="8" t="s">
        <v>17</v>
      </c>
      <c r="G660" s="8" t="s">
        <v>18</v>
      </c>
      <c r="H660" s="8">
        <v>2018</v>
      </c>
      <c r="I660" s="8" t="s">
        <v>3334</v>
      </c>
      <c r="J660" s="8" t="s">
        <v>1845</v>
      </c>
    </row>
    <row r="661" spans="1:10" x14ac:dyDescent="0.25">
      <c r="A661" s="8" t="s">
        <v>385</v>
      </c>
      <c r="B661" s="8" t="s">
        <v>2963</v>
      </c>
      <c r="C661" s="12">
        <v>44221</v>
      </c>
      <c r="D661" s="8" t="s">
        <v>23</v>
      </c>
      <c r="E661" s="8" t="s">
        <v>73</v>
      </c>
      <c r="F661" s="8" t="s">
        <v>17</v>
      </c>
      <c r="G661" s="8" t="s">
        <v>18</v>
      </c>
      <c r="H661" s="8">
        <v>2018</v>
      </c>
      <c r="I661" s="8" t="s">
        <v>3334</v>
      </c>
      <c r="J661" s="8" t="s">
        <v>1685</v>
      </c>
    </row>
    <row r="662" spans="1:10" x14ac:dyDescent="0.25">
      <c r="A662" s="8" t="s">
        <v>386</v>
      </c>
      <c r="B662" s="8" t="s">
        <v>2963</v>
      </c>
      <c r="C662" s="12">
        <v>43745</v>
      </c>
      <c r="D662" s="8" t="s">
        <v>23</v>
      </c>
      <c r="E662" s="8" t="s">
        <v>181</v>
      </c>
      <c r="F662" s="8" t="s">
        <v>17</v>
      </c>
      <c r="G662" s="8" t="s">
        <v>18</v>
      </c>
      <c r="H662" s="8">
        <v>2016</v>
      </c>
      <c r="I662" s="8" t="s">
        <v>3336</v>
      </c>
      <c r="J662" s="8" t="s">
        <v>1846</v>
      </c>
    </row>
    <row r="663" spans="1:10" x14ac:dyDescent="0.25">
      <c r="A663" s="8" t="s">
        <v>386</v>
      </c>
      <c r="B663" s="8" t="s">
        <v>2963</v>
      </c>
      <c r="C663" s="12">
        <v>43745</v>
      </c>
      <c r="D663" s="8" t="s">
        <v>23</v>
      </c>
      <c r="E663" s="8" t="s">
        <v>181</v>
      </c>
      <c r="F663" s="8" t="s">
        <v>17</v>
      </c>
      <c r="G663" s="8" t="s">
        <v>18</v>
      </c>
      <c r="H663" s="8">
        <v>2016</v>
      </c>
      <c r="I663" s="8" t="s">
        <v>3336</v>
      </c>
      <c r="J663" s="8" t="s">
        <v>1472</v>
      </c>
    </row>
    <row r="664" spans="1:10" x14ac:dyDescent="0.25">
      <c r="A664" s="8" t="s">
        <v>386</v>
      </c>
      <c r="B664" s="8" t="s">
        <v>2963</v>
      </c>
      <c r="C664" s="12">
        <v>43745</v>
      </c>
      <c r="D664" s="8" t="s">
        <v>23</v>
      </c>
      <c r="E664" s="8" t="s">
        <v>181</v>
      </c>
      <c r="F664" s="8" t="s">
        <v>17</v>
      </c>
      <c r="G664" s="8" t="s">
        <v>18</v>
      </c>
      <c r="H664" s="8">
        <v>2016</v>
      </c>
      <c r="I664" s="8" t="s">
        <v>3336</v>
      </c>
      <c r="J664" s="8" t="s">
        <v>1847</v>
      </c>
    </row>
    <row r="665" spans="1:10" x14ac:dyDescent="0.25">
      <c r="A665" s="8" t="s">
        <v>387</v>
      </c>
      <c r="B665" s="8" t="s">
        <v>2963</v>
      </c>
      <c r="C665" s="12">
        <v>44166</v>
      </c>
      <c r="D665" s="8" t="s">
        <v>30</v>
      </c>
      <c r="E665" s="8" t="s">
        <v>388</v>
      </c>
      <c r="F665" s="8" t="s">
        <v>17</v>
      </c>
      <c r="G665" s="8" t="s">
        <v>18</v>
      </c>
      <c r="H665" s="8">
        <v>2012</v>
      </c>
      <c r="I665" s="8" t="s">
        <v>3338</v>
      </c>
      <c r="J665" s="8" t="s">
        <v>1848</v>
      </c>
    </row>
    <row r="666" spans="1:10" x14ac:dyDescent="0.25">
      <c r="A666" s="8" t="s">
        <v>387</v>
      </c>
      <c r="B666" s="8" t="s">
        <v>2963</v>
      </c>
      <c r="C666" s="12">
        <v>44166</v>
      </c>
      <c r="D666" s="8" t="s">
        <v>30</v>
      </c>
      <c r="E666" s="8" t="s">
        <v>388</v>
      </c>
      <c r="F666" s="8" t="s">
        <v>17</v>
      </c>
      <c r="G666" s="8" t="s">
        <v>18</v>
      </c>
      <c r="H666" s="8">
        <v>2012</v>
      </c>
      <c r="I666" s="8" t="s">
        <v>3338</v>
      </c>
      <c r="J666" s="8" t="s">
        <v>1496</v>
      </c>
    </row>
    <row r="667" spans="1:10" x14ac:dyDescent="0.25">
      <c r="A667" s="8" t="s">
        <v>387</v>
      </c>
      <c r="B667" s="8" t="s">
        <v>2963</v>
      </c>
      <c r="C667" s="12">
        <v>44166</v>
      </c>
      <c r="D667" s="8" t="s">
        <v>30</v>
      </c>
      <c r="E667" s="8" t="s">
        <v>388</v>
      </c>
      <c r="F667" s="8" t="s">
        <v>17</v>
      </c>
      <c r="G667" s="8" t="s">
        <v>18</v>
      </c>
      <c r="H667" s="8">
        <v>2012</v>
      </c>
      <c r="I667" s="8" t="s">
        <v>3338</v>
      </c>
      <c r="J667" s="8" t="s">
        <v>1849</v>
      </c>
    </row>
    <row r="668" spans="1:10" x14ac:dyDescent="0.25">
      <c r="A668" s="8" t="s">
        <v>389</v>
      </c>
      <c r="B668" s="8" t="s">
        <v>2963</v>
      </c>
      <c r="C668" s="12">
        <v>44076</v>
      </c>
      <c r="D668" s="8" t="s">
        <v>30</v>
      </c>
      <c r="E668" s="8" t="s">
        <v>24</v>
      </c>
      <c r="F668" s="8" t="s">
        <v>17</v>
      </c>
      <c r="G668" s="8" t="s">
        <v>18</v>
      </c>
      <c r="H668" s="8">
        <v>2013</v>
      </c>
      <c r="I668" s="8" t="s">
        <v>3340</v>
      </c>
      <c r="J668" s="8" t="s">
        <v>1566</v>
      </c>
    </row>
    <row r="669" spans="1:10" x14ac:dyDescent="0.25">
      <c r="A669" s="8" t="s">
        <v>389</v>
      </c>
      <c r="B669" s="8" t="s">
        <v>2963</v>
      </c>
      <c r="C669" s="12">
        <v>44076</v>
      </c>
      <c r="D669" s="8" t="s">
        <v>30</v>
      </c>
      <c r="E669" s="8" t="s">
        <v>24</v>
      </c>
      <c r="F669" s="8" t="s">
        <v>17</v>
      </c>
      <c r="G669" s="8" t="s">
        <v>18</v>
      </c>
      <c r="H669" s="8">
        <v>2013</v>
      </c>
      <c r="I669" s="8" t="s">
        <v>3340</v>
      </c>
      <c r="J669" s="8" t="s">
        <v>1702</v>
      </c>
    </row>
    <row r="670" spans="1:10" x14ac:dyDescent="0.25">
      <c r="A670" s="8" t="s">
        <v>389</v>
      </c>
      <c r="B670" s="8" t="s">
        <v>2963</v>
      </c>
      <c r="C670" s="12">
        <v>44076</v>
      </c>
      <c r="D670" s="8" t="s">
        <v>30</v>
      </c>
      <c r="E670" s="8" t="s">
        <v>24</v>
      </c>
      <c r="F670" s="8" t="s">
        <v>17</v>
      </c>
      <c r="G670" s="8" t="s">
        <v>18</v>
      </c>
      <c r="H670" s="8">
        <v>2013</v>
      </c>
      <c r="I670" s="8" t="s">
        <v>3340</v>
      </c>
      <c r="J670" s="8" t="s">
        <v>1524</v>
      </c>
    </row>
    <row r="671" spans="1:10" x14ac:dyDescent="0.25">
      <c r="A671" s="8" t="s">
        <v>390</v>
      </c>
      <c r="B671" s="8" t="s">
        <v>2963</v>
      </c>
      <c r="C671" s="12">
        <v>44203</v>
      </c>
      <c r="D671" s="8" t="s">
        <v>30</v>
      </c>
      <c r="E671" s="8" t="s">
        <v>391</v>
      </c>
      <c r="F671" s="8" t="s">
        <v>154</v>
      </c>
      <c r="G671" s="8" t="s">
        <v>18</v>
      </c>
      <c r="H671" s="8">
        <v>2000</v>
      </c>
      <c r="I671" s="8" t="s">
        <v>3342</v>
      </c>
      <c r="J671" s="8" t="s">
        <v>1850</v>
      </c>
    </row>
    <row r="672" spans="1:10" x14ac:dyDescent="0.25">
      <c r="A672" s="8" t="s">
        <v>390</v>
      </c>
      <c r="B672" s="8" t="s">
        <v>2963</v>
      </c>
      <c r="C672" s="12">
        <v>44203</v>
      </c>
      <c r="D672" s="8" t="s">
        <v>30</v>
      </c>
      <c r="E672" s="8" t="s">
        <v>391</v>
      </c>
      <c r="F672" s="8" t="s">
        <v>154</v>
      </c>
      <c r="G672" s="8" t="s">
        <v>18</v>
      </c>
      <c r="H672" s="8">
        <v>2000</v>
      </c>
      <c r="I672" s="8" t="s">
        <v>3342</v>
      </c>
      <c r="J672" s="8" t="s">
        <v>1851</v>
      </c>
    </row>
    <row r="673" spans="1:10" x14ac:dyDescent="0.25">
      <c r="A673" s="8" t="s">
        <v>390</v>
      </c>
      <c r="B673" s="8" t="s">
        <v>2963</v>
      </c>
      <c r="C673" s="12">
        <v>44203</v>
      </c>
      <c r="D673" s="8" t="s">
        <v>30</v>
      </c>
      <c r="E673" s="8" t="s">
        <v>391</v>
      </c>
      <c r="F673" s="8" t="s">
        <v>154</v>
      </c>
      <c r="G673" s="8" t="s">
        <v>18</v>
      </c>
      <c r="H673" s="8">
        <v>2000</v>
      </c>
      <c r="I673" s="8" t="s">
        <v>3342</v>
      </c>
      <c r="J673" s="8" t="s">
        <v>1852</v>
      </c>
    </row>
    <row r="674" spans="1:10" x14ac:dyDescent="0.25">
      <c r="A674" s="8" t="s">
        <v>392</v>
      </c>
      <c r="B674" s="8" t="s">
        <v>2963</v>
      </c>
      <c r="C674" s="12">
        <v>42853</v>
      </c>
      <c r="D674" s="8" t="s">
        <v>43</v>
      </c>
      <c r="E674" s="8" t="s">
        <v>181</v>
      </c>
      <c r="F674" s="8" t="s">
        <v>17</v>
      </c>
      <c r="G674" s="8" t="s">
        <v>18</v>
      </c>
      <c r="H674" s="8">
        <v>2014</v>
      </c>
      <c r="I674" s="8" t="s">
        <v>3344</v>
      </c>
      <c r="J674" s="8" t="s">
        <v>1680</v>
      </c>
    </row>
    <row r="675" spans="1:10" x14ac:dyDescent="0.25">
      <c r="A675" s="8" t="s">
        <v>392</v>
      </c>
      <c r="B675" s="8" t="s">
        <v>2963</v>
      </c>
      <c r="C675" s="12">
        <v>42853</v>
      </c>
      <c r="D675" s="8" t="s">
        <v>43</v>
      </c>
      <c r="E675" s="8" t="s">
        <v>181</v>
      </c>
      <c r="F675" s="8" t="s">
        <v>17</v>
      </c>
      <c r="G675" s="8" t="s">
        <v>18</v>
      </c>
      <c r="H675" s="8">
        <v>2014</v>
      </c>
      <c r="I675" s="8" t="s">
        <v>3344</v>
      </c>
      <c r="J675" s="8" t="s">
        <v>1555</v>
      </c>
    </row>
    <row r="676" spans="1:10" x14ac:dyDescent="0.25">
      <c r="A676" s="8" t="s">
        <v>392</v>
      </c>
      <c r="B676" s="8" t="s">
        <v>2963</v>
      </c>
      <c r="C676" s="12">
        <v>42853</v>
      </c>
      <c r="D676" s="8" t="s">
        <v>43</v>
      </c>
      <c r="E676" s="8" t="s">
        <v>181</v>
      </c>
      <c r="F676" s="8" t="s">
        <v>17</v>
      </c>
      <c r="G676" s="8" t="s">
        <v>18</v>
      </c>
      <c r="H676" s="8">
        <v>2014</v>
      </c>
      <c r="I676" s="8" t="s">
        <v>3344</v>
      </c>
      <c r="J676" s="8" t="s">
        <v>1817</v>
      </c>
    </row>
    <row r="677" spans="1:10" x14ac:dyDescent="0.25">
      <c r="A677" s="8" t="s">
        <v>393</v>
      </c>
      <c r="B677" s="8" t="s">
        <v>2963</v>
      </c>
      <c r="C677" s="12">
        <v>44482</v>
      </c>
      <c r="D677" s="8" t="s">
        <v>20</v>
      </c>
      <c r="E677" s="8" t="s">
        <v>394</v>
      </c>
      <c r="F677" s="8" t="s">
        <v>17</v>
      </c>
      <c r="G677" s="8" t="s">
        <v>18</v>
      </c>
      <c r="H677" s="8">
        <v>2015</v>
      </c>
      <c r="I677" s="8" t="s">
        <v>3346</v>
      </c>
      <c r="J677" s="8" t="s">
        <v>560</v>
      </c>
    </row>
    <row r="678" spans="1:10" x14ac:dyDescent="0.25">
      <c r="A678" s="8" t="s">
        <v>393</v>
      </c>
      <c r="B678" s="8" t="s">
        <v>2963</v>
      </c>
      <c r="C678" s="12">
        <v>44482</v>
      </c>
      <c r="D678" s="8" t="s">
        <v>20</v>
      </c>
      <c r="E678" s="8" t="s">
        <v>394</v>
      </c>
      <c r="F678" s="8" t="s">
        <v>17</v>
      </c>
      <c r="G678" s="8" t="s">
        <v>18</v>
      </c>
      <c r="H678" s="8">
        <v>2015</v>
      </c>
      <c r="I678" s="8" t="s">
        <v>3346</v>
      </c>
      <c r="J678" s="8" t="s">
        <v>1542</v>
      </c>
    </row>
    <row r="679" spans="1:10" x14ac:dyDescent="0.25">
      <c r="A679" s="8" t="s">
        <v>395</v>
      </c>
      <c r="B679" s="8" t="s">
        <v>2963</v>
      </c>
      <c r="C679" s="12">
        <v>44209</v>
      </c>
      <c r="D679" s="8" t="s">
        <v>30</v>
      </c>
      <c r="E679" s="8" t="s">
        <v>24</v>
      </c>
      <c r="F679" s="8" t="s">
        <v>17</v>
      </c>
      <c r="G679" s="8" t="s">
        <v>18</v>
      </c>
      <c r="H679" s="8">
        <v>2012</v>
      </c>
      <c r="I679" s="8" t="s">
        <v>3348</v>
      </c>
      <c r="J679" s="8" t="s">
        <v>1490</v>
      </c>
    </row>
    <row r="680" spans="1:10" x14ac:dyDescent="0.25">
      <c r="A680" s="8" t="s">
        <v>395</v>
      </c>
      <c r="B680" s="8" t="s">
        <v>2963</v>
      </c>
      <c r="C680" s="12">
        <v>44209</v>
      </c>
      <c r="D680" s="8" t="s">
        <v>30</v>
      </c>
      <c r="E680" s="8" t="s">
        <v>24</v>
      </c>
      <c r="F680" s="8" t="s">
        <v>17</v>
      </c>
      <c r="G680" s="8" t="s">
        <v>18</v>
      </c>
      <c r="H680" s="8">
        <v>2012</v>
      </c>
      <c r="I680" s="8" t="s">
        <v>3348</v>
      </c>
      <c r="J680" s="8" t="s">
        <v>1853</v>
      </c>
    </row>
    <row r="681" spans="1:10" x14ac:dyDescent="0.25">
      <c r="A681" s="8" t="s">
        <v>395</v>
      </c>
      <c r="B681" s="8" t="s">
        <v>2963</v>
      </c>
      <c r="C681" s="12">
        <v>44209</v>
      </c>
      <c r="D681" s="8" t="s">
        <v>30</v>
      </c>
      <c r="E681" s="8" t="s">
        <v>24</v>
      </c>
      <c r="F681" s="8" t="s">
        <v>17</v>
      </c>
      <c r="G681" s="8" t="s">
        <v>18</v>
      </c>
      <c r="H681" s="8">
        <v>2012</v>
      </c>
      <c r="I681" s="8" t="s">
        <v>3348</v>
      </c>
      <c r="J681" s="8" t="s">
        <v>1458</v>
      </c>
    </row>
    <row r="682" spans="1:10" x14ac:dyDescent="0.25">
      <c r="A682" s="8" t="s">
        <v>396</v>
      </c>
      <c r="B682" s="8" t="s">
        <v>2963</v>
      </c>
      <c r="C682" s="12">
        <v>44642</v>
      </c>
      <c r="D682" s="8" t="s">
        <v>23</v>
      </c>
      <c r="E682" s="8" t="s">
        <v>310</v>
      </c>
      <c r="F682" s="8" t="s">
        <v>17</v>
      </c>
      <c r="G682" s="8" t="s">
        <v>18</v>
      </c>
      <c r="H682" s="8">
        <v>2021</v>
      </c>
      <c r="I682" s="8" t="s">
        <v>3350</v>
      </c>
      <c r="J682" s="8" t="s">
        <v>1468</v>
      </c>
    </row>
    <row r="683" spans="1:10" x14ac:dyDescent="0.25">
      <c r="A683" s="8" t="s">
        <v>396</v>
      </c>
      <c r="B683" s="8" t="s">
        <v>2963</v>
      </c>
      <c r="C683" s="12">
        <v>44642</v>
      </c>
      <c r="D683" s="8" t="s">
        <v>23</v>
      </c>
      <c r="E683" s="8" t="s">
        <v>310</v>
      </c>
      <c r="F683" s="8" t="s">
        <v>17</v>
      </c>
      <c r="G683" s="8" t="s">
        <v>18</v>
      </c>
      <c r="H683" s="8">
        <v>2021</v>
      </c>
      <c r="I683" s="8" t="s">
        <v>3350</v>
      </c>
      <c r="J683" s="8" t="s">
        <v>1702</v>
      </c>
    </row>
    <row r="684" spans="1:10" x14ac:dyDescent="0.25">
      <c r="A684" s="8" t="s">
        <v>396</v>
      </c>
      <c r="B684" s="8" t="s">
        <v>2963</v>
      </c>
      <c r="C684" s="12">
        <v>44642</v>
      </c>
      <c r="D684" s="8" t="s">
        <v>23</v>
      </c>
      <c r="E684" s="8" t="s">
        <v>310</v>
      </c>
      <c r="F684" s="8" t="s">
        <v>17</v>
      </c>
      <c r="G684" s="8" t="s">
        <v>18</v>
      </c>
      <c r="H684" s="8">
        <v>2021</v>
      </c>
      <c r="I684" s="8" t="s">
        <v>3350</v>
      </c>
      <c r="J684" s="8" t="s">
        <v>1513</v>
      </c>
    </row>
    <row r="685" spans="1:10" x14ac:dyDescent="0.25">
      <c r="A685" s="8" t="s">
        <v>397</v>
      </c>
      <c r="B685" s="8" t="s">
        <v>2963</v>
      </c>
      <c r="C685" s="12">
        <v>44210</v>
      </c>
      <c r="D685" s="8" t="s">
        <v>30</v>
      </c>
      <c r="E685" s="8" t="s">
        <v>331</v>
      </c>
      <c r="F685" s="8" t="s">
        <v>17</v>
      </c>
      <c r="G685" s="8" t="s">
        <v>18</v>
      </c>
      <c r="H685" s="8">
        <v>2011</v>
      </c>
      <c r="I685" s="8" t="s">
        <v>3352</v>
      </c>
      <c r="J685" s="8" t="s">
        <v>363</v>
      </c>
    </row>
    <row r="686" spans="1:10" x14ac:dyDescent="0.25">
      <c r="A686" s="8" t="s">
        <v>397</v>
      </c>
      <c r="B686" s="8" t="s">
        <v>2963</v>
      </c>
      <c r="C686" s="12">
        <v>44210</v>
      </c>
      <c r="D686" s="8" t="s">
        <v>30</v>
      </c>
      <c r="E686" s="8" t="s">
        <v>331</v>
      </c>
      <c r="F686" s="8" t="s">
        <v>17</v>
      </c>
      <c r="G686" s="8" t="s">
        <v>18</v>
      </c>
      <c r="H686" s="8">
        <v>2011</v>
      </c>
      <c r="I686" s="8" t="s">
        <v>3352</v>
      </c>
      <c r="J686" s="8" t="s">
        <v>1854</v>
      </c>
    </row>
    <row r="687" spans="1:10" x14ac:dyDescent="0.25">
      <c r="A687" s="8" t="s">
        <v>397</v>
      </c>
      <c r="B687" s="8" t="s">
        <v>2963</v>
      </c>
      <c r="C687" s="12">
        <v>44210</v>
      </c>
      <c r="D687" s="8" t="s">
        <v>30</v>
      </c>
      <c r="E687" s="8" t="s">
        <v>331</v>
      </c>
      <c r="F687" s="8" t="s">
        <v>17</v>
      </c>
      <c r="G687" s="8" t="s">
        <v>18</v>
      </c>
      <c r="H687" s="8">
        <v>2011</v>
      </c>
      <c r="I687" s="8" t="s">
        <v>3352</v>
      </c>
      <c r="J687" s="8" t="s">
        <v>1855</v>
      </c>
    </row>
    <row r="688" spans="1:10" x14ac:dyDescent="0.25">
      <c r="A688" s="8" t="s">
        <v>398</v>
      </c>
      <c r="B688" s="8" t="s">
        <v>2970</v>
      </c>
      <c r="C688" s="12">
        <v>42501</v>
      </c>
      <c r="D688" s="8" t="s">
        <v>15</v>
      </c>
      <c r="E688" s="8" t="s">
        <v>21</v>
      </c>
      <c r="F688" s="8" t="s">
        <v>12</v>
      </c>
      <c r="G688" s="8" t="s">
        <v>13</v>
      </c>
      <c r="H688" s="8">
        <v>2006</v>
      </c>
      <c r="I688" s="8" t="s">
        <v>3354</v>
      </c>
      <c r="J688" s="8" t="s">
        <v>399</v>
      </c>
    </row>
    <row r="689" spans="1:10" x14ac:dyDescent="0.25">
      <c r="A689" s="8" t="s">
        <v>400</v>
      </c>
      <c r="B689" s="8" t="s">
        <v>2970</v>
      </c>
      <c r="C689" s="12">
        <v>44386</v>
      </c>
      <c r="D689" s="8" t="s">
        <v>38</v>
      </c>
      <c r="E689" s="8" t="s">
        <v>127</v>
      </c>
      <c r="F689" s="8" t="s">
        <v>128</v>
      </c>
      <c r="G689" s="8" t="s">
        <v>13</v>
      </c>
      <c r="H689" s="8">
        <v>2014</v>
      </c>
      <c r="I689" s="8" t="s">
        <v>2998</v>
      </c>
      <c r="J689" s="8" t="s">
        <v>1448</v>
      </c>
    </row>
    <row r="690" spans="1:10" x14ac:dyDescent="0.25">
      <c r="A690" s="8" t="s">
        <v>400</v>
      </c>
      <c r="B690" s="8" t="s">
        <v>2970</v>
      </c>
      <c r="C690" s="12">
        <v>44386</v>
      </c>
      <c r="D690" s="8" t="s">
        <v>38</v>
      </c>
      <c r="E690" s="8" t="s">
        <v>127</v>
      </c>
      <c r="F690" s="8" t="s">
        <v>128</v>
      </c>
      <c r="G690" s="8" t="s">
        <v>13</v>
      </c>
      <c r="H690" s="8">
        <v>2014</v>
      </c>
      <c r="I690" s="8" t="s">
        <v>2998</v>
      </c>
      <c r="J690" s="8" t="s">
        <v>1465</v>
      </c>
    </row>
    <row r="691" spans="1:10" x14ac:dyDescent="0.25">
      <c r="A691" s="8" t="s">
        <v>400</v>
      </c>
      <c r="B691" s="8" t="s">
        <v>2970</v>
      </c>
      <c r="C691" s="12">
        <v>44386</v>
      </c>
      <c r="D691" s="8" t="s">
        <v>38</v>
      </c>
      <c r="E691" s="8" t="s">
        <v>127</v>
      </c>
      <c r="F691" s="8" t="s">
        <v>128</v>
      </c>
      <c r="G691" s="8" t="s">
        <v>13</v>
      </c>
      <c r="H691" s="8">
        <v>2014</v>
      </c>
      <c r="I691" s="8" t="s">
        <v>2998</v>
      </c>
      <c r="J691" s="8" t="s">
        <v>1465</v>
      </c>
    </row>
    <row r="692" spans="1:10" x14ac:dyDescent="0.25">
      <c r="A692" s="8" t="s">
        <v>401</v>
      </c>
      <c r="B692" s="8" t="s">
        <v>2970</v>
      </c>
      <c r="C692" s="12">
        <v>44333</v>
      </c>
      <c r="D692" s="8" t="s">
        <v>20</v>
      </c>
      <c r="E692" s="8"/>
      <c r="F692" s="8" t="s">
        <v>298</v>
      </c>
      <c r="G692" s="8" t="s">
        <v>13</v>
      </c>
      <c r="H692" s="8">
        <v>2015</v>
      </c>
      <c r="I692" s="8" t="s">
        <v>3356</v>
      </c>
      <c r="J692" s="8" t="s">
        <v>1856</v>
      </c>
    </row>
    <row r="693" spans="1:10" x14ac:dyDescent="0.25">
      <c r="A693" s="8" t="s">
        <v>401</v>
      </c>
      <c r="B693" s="8" t="s">
        <v>2970</v>
      </c>
      <c r="C693" s="12">
        <v>44333</v>
      </c>
      <c r="D693" s="8" t="s">
        <v>20</v>
      </c>
      <c r="E693" s="8"/>
      <c r="F693" s="8" t="s">
        <v>298</v>
      </c>
      <c r="G693" s="8" t="s">
        <v>13</v>
      </c>
      <c r="H693" s="8">
        <v>2015</v>
      </c>
      <c r="I693" s="8" t="s">
        <v>3356</v>
      </c>
      <c r="J693" s="8" t="s">
        <v>1586</v>
      </c>
    </row>
    <row r="694" spans="1:10" x14ac:dyDescent="0.25">
      <c r="A694" s="8" t="s">
        <v>401</v>
      </c>
      <c r="B694" s="8" t="s">
        <v>2970</v>
      </c>
      <c r="C694" s="12">
        <v>44333</v>
      </c>
      <c r="D694" s="8" t="s">
        <v>20</v>
      </c>
      <c r="E694" s="8"/>
      <c r="F694" s="8" t="s">
        <v>298</v>
      </c>
      <c r="G694" s="8" t="s">
        <v>13</v>
      </c>
      <c r="H694" s="8">
        <v>2015</v>
      </c>
      <c r="I694" s="8" t="s">
        <v>3356</v>
      </c>
      <c r="J694" s="8" t="s">
        <v>1857</v>
      </c>
    </row>
    <row r="695" spans="1:10" x14ac:dyDescent="0.25">
      <c r="A695" s="8" t="s">
        <v>402</v>
      </c>
      <c r="B695" s="8" t="s">
        <v>2970</v>
      </c>
      <c r="C695" s="12">
        <v>43668</v>
      </c>
      <c r="D695" s="8" t="s">
        <v>10</v>
      </c>
      <c r="E695" s="8" t="s">
        <v>24</v>
      </c>
      <c r="F695" s="8" t="s">
        <v>17</v>
      </c>
      <c r="G695" s="8" t="s">
        <v>18</v>
      </c>
      <c r="H695" s="8">
        <v>2015</v>
      </c>
      <c r="I695" s="8" t="s">
        <v>3018</v>
      </c>
      <c r="J695" s="8" t="s">
        <v>403</v>
      </c>
    </row>
    <row r="696" spans="1:10" x14ac:dyDescent="0.25">
      <c r="A696" s="8" t="s">
        <v>404</v>
      </c>
      <c r="B696" s="8" t="s">
        <v>2970</v>
      </c>
      <c r="C696" s="12">
        <v>44529</v>
      </c>
      <c r="D696" s="8" t="s">
        <v>23</v>
      </c>
      <c r="E696" s="8" t="s">
        <v>147</v>
      </c>
      <c r="F696" s="8" t="s">
        <v>54</v>
      </c>
      <c r="G696" s="8" t="s">
        <v>13</v>
      </c>
      <c r="H696" s="8">
        <v>2010</v>
      </c>
      <c r="I696" s="8" t="s">
        <v>3358</v>
      </c>
      <c r="J696" s="8" t="s">
        <v>41</v>
      </c>
    </row>
    <row r="697" spans="1:10" x14ac:dyDescent="0.25">
      <c r="A697" s="8" t="s">
        <v>404</v>
      </c>
      <c r="B697" s="8" t="s">
        <v>2970</v>
      </c>
      <c r="C697" s="12">
        <v>44529</v>
      </c>
      <c r="D697" s="8" t="s">
        <v>23</v>
      </c>
      <c r="E697" s="8" t="s">
        <v>147</v>
      </c>
      <c r="F697" s="8" t="s">
        <v>54</v>
      </c>
      <c r="G697" s="8" t="s">
        <v>13</v>
      </c>
      <c r="H697" s="8">
        <v>2010</v>
      </c>
      <c r="I697" s="8" t="s">
        <v>3358</v>
      </c>
      <c r="J697" s="8" t="s">
        <v>1858</v>
      </c>
    </row>
    <row r="698" spans="1:10" x14ac:dyDescent="0.25">
      <c r="A698" s="8" t="s">
        <v>405</v>
      </c>
      <c r="B698" s="8" t="s">
        <v>2970</v>
      </c>
      <c r="C698" s="12">
        <v>42970</v>
      </c>
      <c r="D698" s="8" t="s">
        <v>15</v>
      </c>
      <c r="E698" s="8" t="s">
        <v>406</v>
      </c>
      <c r="F698" s="8" t="s">
        <v>407</v>
      </c>
      <c r="G698" s="8" t="s">
        <v>13</v>
      </c>
      <c r="H698" s="8">
        <v>2004</v>
      </c>
      <c r="I698" s="8" t="s">
        <v>3360</v>
      </c>
      <c r="J698" s="8" t="s">
        <v>408</v>
      </c>
    </row>
    <row r="699" spans="1:10" x14ac:dyDescent="0.25">
      <c r="A699" s="8" t="s">
        <v>409</v>
      </c>
      <c r="B699" s="8" t="s">
        <v>2970</v>
      </c>
      <c r="C699" s="12">
        <v>42332</v>
      </c>
      <c r="D699" s="8" t="s">
        <v>143</v>
      </c>
      <c r="E699" s="8" t="s">
        <v>11</v>
      </c>
      <c r="F699" s="8" t="s">
        <v>12</v>
      </c>
      <c r="G699" s="8" t="s">
        <v>13</v>
      </c>
      <c r="H699" s="8">
        <v>2011</v>
      </c>
      <c r="I699" s="8" t="s">
        <v>3074</v>
      </c>
      <c r="J699" s="8" t="s">
        <v>1448</v>
      </c>
    </row>
    <row r="700" spans="1:10" x14ac:dyDescent="0.25">
      <c r="A700" s="8" t="s">
        <v>409</v>
      </c>
      <c r="B700" s="8" t="s">
        <v>2970</v>
      </c>
      <c r="C700" s="12">
        <v>42332</v>
      </c>
      <c r="D700" s="8" t="s">
        <v>143</v>
      </c>
      <c r="E700" s="8" t="s">
        <v>11</v>
      </c>
      <c r="F700" s="8" t="s">
        <v>12</v>
      </c>
      <c r="G700" s="8" t="s">
        <v>13</v>
      </c>
      <c r="H700" s="8">
        <v>2011</v>
      </c>
      <c r="I700" s="8" t="s">
        <v>3074</v>
      </c>
      <c r="J700" s="8" t="s">
        <v>1450</v>
      </c>
    </row>
    <row r="701" spans="1:10" x14ac:dyDescent="0.25">
      <c r="A701" s="8" t="s">
        <v>409</v>
      </c>
      <c r="B701" s="8" t="s">
        <v>2970</v>
      </c>
      <c r="C701" s="12">
        <v>42332</v>
      </c>
      <c r="D701" s="8" t="s">
        <v>143</v>
      </c>
      <c r="E701" s="8" t="s">
        <v>11</v>
      </c>
      <c r="F701" s="8" t="s">
        <v>12</v>
      </c>
      <c r="G701" s="8" t="s">
        <v>13</v>
      </c>
      <c r="H701" s="8">
        <v>2011</v>
      </c>
      <c r="I701" s="8" t="s">
        <v>3074</v>
      </c>
      <c r="J701" s="8" t="s">
        <v>1466</v>
      </c>
    </row>
    <row r="702" spans="1:10" x14ac:dyDescent="0.25">
      <c r="A702" s="8" t="s">
        <v>409</v>
      </c>
      <c r="B702" s="8" t="s">
        <v>2970</v>
      </c>
      <c r="C702" s="12">
        <v>42332</v>
      </c>
      <c r="D702" s="8" t="s">
        <v>143</v>
      </c>
      <c r="E702" s="8" t="s">
        <v>11</v>
      </c>
      <c r="F702" s="8" t="s">
        <v>12</v>
      </c>
      <c r="G702" s="8" t="s">
        <v>13</v>
      </c>
      <c r="H702" s="8">
        <v>2011</v>
      </c>
      <c r="I702" s="8" t="s">
        <v>3074</v>
      </c>
      <c r="J702" s="8" t="s">
        <v>1667</v>
      </c>
    </row>
    <row r="703" spans="1:10" x14ac:dyDescent="0.25">
      <c r="A703" s="8" t="s">
        <v>410</v>
      </c>
      <c r="B703" s="8" t="s">
        <v>2970</v>
      </c>
      <c r="C703" s="12">
        <v>41421</v>
      </c>
      <c r="D703" s="8" t="s">
        <v>30</v>
      </c>
      <c r="E703" s="8" t="s">
        <v>24</v>
      </c>
      <c r="F703" s="8" t="s">
        <v>17</v>
      </c>
      <c r="G703" s="8" t="s">
        <v>18</v>
      </c>
      <c r="H703" s="8">
        <v>2005</v>
      </c>
      <c r="I703" s="8" t="s">
        <v>3362</v>
      </c>
      <c r="J703" s="8" t="s">
        <v>1859</v>
      </c>
    </row>
    <row r="704" spans="1:10" x14ac:dyDescent="0.25">
      <c r="A704" s="8" t="s">
        <v>410</v>
      </c>
      <c r="B704" s="8" t="s">
        <v>2970</v>
      </c>
      <c r="C704" s="12">
        <v>41421</v>
      </c>
      <c r="D704" s="8" t="s">
        <v>30</v>
      </c>
      <c r="E704" s="8" t="s">
        <v>24</v>
      </c>
      <c r="F704" s="8" t="s">
        <v>17</v>
      </c>
      <c r="G704" s="8" t="s">
        <v>18</v>
      </c>
      <c r="H704" s="8">
        <v>2005</v>
      </c>
      <c r="I704" s="8" t="s">
        <v>3362</v>
      </c>
      <c r="J704" s="8" t="s">
        <v>1860</v>
      </c>
    </row>
    <row r="705" spans="1:10" x14ac:dyDescent="0.25">
      <c r="A705" s="8" t="s">
        <v>410</v>
      </c>
      <c r="B705" s="8" t="s">
        <v>2970</v>
      </c>
      <c r="C705" s="12">
        <v>41421</v>
      </c>
      <c r="D705" s="8" t="s">
        <v>30</v>
      </c>
      <c r="E705" s="8" t="s">
        <v>24</v>
      </c>
      <c r="F705" s="8" t="s">
        <v>17</v>
      </c>
      <c r="G705" s="8" t="s">
        <v>18</v>
      </c>
      <c r="H705" s="8">
        <v>2005</v>
      </c>
      <c r="I705" s="8" t="s">
        <v>3362</v>
      </c>
      <c r="J705" s="8" t="s">
        <v>1861</v>
      </c>
    </row>
    <row r="706" spans="1:10" x14ac:dyDescent="0.25">
      <c r="A706" s="8" t="s">
        <v>411</v>
      </c>
      <c r="B706" s="8" t="s">
        <v>2970</v>
      </c>
      <c r="C706" s="12">
        <v>43020</v>
      </c>
      <c r="D706" s="8" t="s">
        <v>23</v>
      </c>
      <c r="E706" s="8" t="s">
        <v>35</v>
      </c>
      <c r="F706" s="8" t="s">
        <v>36</v>
      </c>
      <c r="G706" s="8" t="s">
        <v>28</v>
      </c>
      <c r="H706" s="8">
        <v>2015</v>
      </c>
      <c r="I706" s="8" t="s">
        <v>3018</v>
      </c>
      <c r="J706" s="8" t="s">
        <v>1862</v>
      </c>
    </row>
    <row r="707" spans="1:10" x14ac:dyDescent="0.25">
      <c r="A707" s="8" t="s">
        <v>411</v>
      </c>
      <c r="B707" s="8" t="s">
        <v>2970</v>
      </c>
      <c r="C707" s="12">
        <v>43020</v>
      </c>
      <c r="D707" s="8" t="s">
        <v>23</v>
      </c>
      <c r="E707" s="8" t="s">
        <v>35</v>
      </c>
      <c r="F707" s="8" t="s">
        <v>36</v>
      </c>
      <c r="G707" s="8" t="s">
        <v>28</v>
      </c>
      <c r="H707" s="8">
        <v>2015</v>
      </c>
      <c r="I707" s="8" t="s">
        <v>3018</v>
      </c>
      <c r="J707" s="8" t="s">
        <v>1863</v>
      </c>
    </row>
    <row r="708" spans="1:10" x14ac:dyDescent="0.25">
      <c r="A708" s="8" t="s">
        <v>411</v>
      </c>
      <c r="B708" s="8" t="s">
        <v>2970</v>
      </c>
      <c r="C708" s="12">
        <v>43020</v>
      </c>
      <c r="D708" s="8" t="s">
        <v>23</v>
      </c>
      <c r="E708" s="8" t="s">
        <v>35</v>
      </c>
      <c r="F708" s="8" t="s">
        <v>36</v>
      </c>
      <c r="G708" s="8" t="s">
        <v>28</v>
      </c>
      <c r="H708" s="8">
        <v>2015</v>
      </c>
      <c r="I708" s="8" t="s">
        <v>3018</v>
      </c>
      <c r="J708" s="8" t="s">
        <v>1864</v>
      </c>
    </row>
    <row r="709" spans="1:10" x14ac:dyDescent="0.25">
      <c r="A709" s="8" t="s">
        <v>412</v>
      </c>
      <c r="B709" s="8" t="s">
        <v>2970</v>
      </c>
      <c r="C709" s="12">
        <v>44376</v>
      </c>
      <c r="D709" s="8" t="s">
        <v>23</v>
      </c>
      <c r="E709" s="8" t="s">
        <v>24</v>
      </c>
      <c r="F709" s="8" t="s">
        <v>17</v>
      </c>
      <c r="G709" s="8" t="s">
        <v>18</v>
      </c>
      <c r="H709" s="8">
        <v>2019</v>
      </c>
      <c r="I709" s="8" t="s">
        <v>3275</v>
      </c>
      <c r="J709" s="8" t="s">
        <v>1865</v>
      </c>
    </row>
    <row r="710" spans="1:10" x14ac:dyDescent="0.25">
      <c r="A710" s="8" t="s">
        <v>412</v>
      </c>
      <c r="B710" s="8" t="s">
        <v>2970</v>
      </c>
      <c r="C710" s="12">
        <v>44376</v>
      </c>
      <c r="D710" s="8" t="s">
        <v>23</v>
      </c>
      <c r="E710" s="8" t="s">
        <v>24</v>
      </c>
      <c r="F710" s="8" t="s">
        <v>17</v>
      </c>
      <c r="G710" s="8" t="s">
        <v>18</v>
      </c>
      <c r="H710" s="8">
        <v>2019</v>
      </c>
      <c r="I710" s="8" t="s">
        <v>3275</v>
      </c>
      <c r="J710" s="8" t="s">
        <v>1647</v>
      </c>
    </row>
    <row r="711" spans="1:10" x14ac:dyDescent="0.25">
      <c r="A711" s="8" t="s">
        <v>412</v>
      </c>
      <c r="B711" s="8" t="s">
        <v>2970</v>
      </c>
      <c r="C711" s="12">
        <v>44376</v>
      </c>
      <c r="D711" s="8" t="s">
        <v>23</v>
      </c>
      <c r="E711" s="8" t="s">
        <v>24</v>
      </c>
      <c r="F711" s="8" t="s">
        <v>17</v>
      </c>
      <c r="G711" s="8" t="s">
        <v>18</v>
      </c>
      <c r="H711" s="8">
        <v>2019</v>
      </c>
      <c r="I711" s="8" t="s">
        <v>3275</v>
      </c>
      <c r="J711" s="8" t="s">
        <v>1478</v>
      </c>
    </row>
    <row r="712" spans="1:10" x14ac:dyDescent="0.25">
      <c r="A712" s="8" t="s">
        <v>413</v>
      </c>
      <c r="B712" s="8" t="s">
        <v>2970</v>
      </c>
      <c r="C712" s="12">
        <v>43123</v>
      </c>
      <c r="D712" s="8" t="s">
        <v>38</v>
      </c>
      <c r="E712" s="8" t="s">
        <v>21</v>
      </c>
      <c r="F712" s="8" t="s">
        <v>12</v>
      </c>
      <c r="G712" s="8" t="s">
        <v>13</v>
      </c>
      <c r="H712" s="8">
        <v>2015</v>
      </c>
      <c r="I712" s="8" t="s">
        <v>3018</v>
      </c>
      <c r="J712" s="8" t="s">
        <v>1866</v>
      </c>
    </row>
    <row r="713" spans="1:10" x14ac:dyDescent="0.25">
      <c r="A713" s="8" t="s">
        <v>413</v>
      </c>
      <c r="B713" s="8" t="s">
        <v>2970</v>
      </c>
      <c r="C713" s="12">
        <v>43123</v>
      </c>
      <c r="D713" s="8" t="s">
        <v>38</v>
      </c>
      <c r="E713" s="8" t="s">
        <v>21</v>
      </c>
      <c r="F713" s="8" t="s">
        <v>12</v>
      </c>
      <c r="G713" s="8" t="s">
        <v>13</v>
      </c>
      <c r="H713" s="8">
        <v>2015</v>
      </c>
      <c r="I713" s="8" t="s">
        <v>3018</v>
      </c>
      <c r="J713" s="8" t="s">
        <v>1867</v>
      </c>
    </row>
    <row r="714" spans="1:10" x14ac:dyDescent="0.25">
      <c r="A714" s="8" t="s">
        <v>413</v>
      </c>
      <c r="B714" s="8" t="s">
        <v>2970</v>
      </c>
      <c r="C714" s="12">
        <v>43123</v>
      </c>
      <c r="D714" s="8" t="s">
        <v>38</v>
      </c>
      <c r="E714" s="8" t="s">
        <v>21</v>
      </c>
      <c r="F714" s="8" t="s">
        <v>12</v>
      </c>
      <c r="G714" s="8" t="s">
        <v>13</v>
      </c>
      <c r="H714" s="8">
        <v>2015</v>
      </c>
      <c r="I714" s="8" t="s">
        <v>3018</v>
      </c>
      <c r="J714" s="8" t="s">
        <v>1868</v>
      </c>
    </row>
    <row r="715" spans="1:10" x14ac:dyDescent="0.25">
      <c r="A715" s="8" t="s">
        <v>414</v>
      </c>
      <c r="B715" s="8" t="s">
        <v>2970</v>
      </c>
      <c r="C715" s="12">
        <v>43668</v>
      </c>
      <c r="D715" s="8" t="s">
        <v>10</v>
      </c>
      <c r="E715" s="8"/>
      <c r="F715" s="8" t="s">
        <v>298</v>
      </c>
      <c r="G715" s="8" t="s">
        <v>13</v>
      </c>
      <c r="H715" s="8">
        <v>2010</v>
      </c>
      <c r="I715" s="8" t="s">
        <v>3018</v>
      </c>
      <c r="J715" s="8" t="s">
        <v>1869</v>
      </c>
    </row>
    <row r="716" spans="1:10" x14ac:dyDescent="0.25">
      <c r="A716" s="8" t="s">
        <v>414</v>
      </c>
      <c r="B716" s="8" t="s">
        <v>2970</v>
      </c>
      <c r="C716" s="12">
        <v>43668</v>
      </c>
      <c r="D716" s="8" t="s">
        <v>10</v>
      </c>
      <c r="E716" s="8"/>
      <c r="F716" s="8" t="s">
        <v>298</v>
      </c>
      <c r="G716" s="8" t="s">
        <v>13</v>
      </c>
      <c r="H716" s="8">
        <v>2010</v>
      </c>
      <c r="I716" s="8" t="s">
        <v>3018</v>
      </c>
      <c r="J716" s="8" t="s">
        <v>1486</v>
      </c>
    </row>
    <row r="717" spans="1:10" x14ac:dyDescent="0.25">
      <c r="A717" s="8" t="s">
        <v>414</v>
      </c>
      <c r="B717" s="8" t="s">
        <v>2970</v>
      </c>
      <c r="C717" s="12">
        <v>43668</v>
      </c>
      <c r="D717" s="8" t="s">
        <v>10</v>
      </c>
      <c r="E717" s="8"/>
      <c r="F717" s="8" t="s">
        <v>298</v>
      </c>
      <c r="G717" s="8" t="s">
        <v>13</v>
      </c>
      <c r="H717" s="8">
        <v>2010</v>
      </c>
      <c r="I717" s="8" t="s">
        <v>3018</v>
      </c>
      <c r="J717" s="8" t="s">
        <v>1870</v>
      </c>
    </row>
    <row r="718" spans="1:10" x14ac:dyDescent="0.25">
      <c r="A718" s="8" t="s">
        <v>415</v>
      </c>
      <c r="B718" s="8" t="s">
        <v>2970</v>
      </c>
      <c r="C718" s="12">
        <v>44112</v>
      </c>
      <c r="D718" s="8" t="s">
        <v>143</v>
      </c>
      <c r="E718" s="8" t="s">
        <v>201</v>
      </c>
      <c r="F718" s="8" t="s">
        <v>202</v>
      </c>
      <c r="G718" s="8" t="s">
        <v>28</v>
      </c>
      <c r="H718" s="8">
        <v>2011</v>
      </c>
      <c r="I718" s="8" t="s">
        <v>3018</v>
      </c>
      <c r="J718" s="8" t="s">
        <v>1571</v>
      </c>
    </row>
    <row r="719" spans="1:10" x14ac:dyDescent="0.25">
      <c r="A719" s="8" t="s">
        <v>415</v>
      </c>
      <c r="B719" s="8" t="s">
        <v>2970</v>
      </c>
      <c r="C719" s="12">
        <v>44112</v>
      </c>
      <c r="D719" s="8" t="s">
        <v>143</v>
      </c>
      <c r="E719" s="8" t="s">
        <v>201</v>
      </c>
      <c r="F719" s="8" t="s">
        <v>202</v>
      </c>
      <c r="G719" s="8" t="s">
        <v>28</v>
      </c>
      <c r="H719" s="8">
        <v>2011</v>
      </c>
      <c r="I719" s="8" t="s">
        <v>3018</v>
      </c>
      <c r="J719" s="8" t="s">
        <v>1871</v>
      </c>
    </row>
    <row r="720" spans="1:10" x14ac:dyDescent="0.25">
      <c r="A720" s="8" t="s">
        <v>415</v>
      </c>
      <c r="B720" s="8" t="s">
        <v>2970</v>
      </c>
      <c r="C720" s="12">
        <v>44112</v>
      </c>
      <c r="D720" s="8" t="s">
        <v>143</v>
      </c>
      <c r="E720" s="8" t="s">
        <v>201</v>
      </c>
      <c r="F720" s="8" t="s">
        <v>202</v>
      </c>
      <c r="G720" s="8" t="s">
        <v>28</v>
      </c>
      <c r="H720" s="8">
        <v>2011</v>
      </c>
      <c r="I720" s="8" t="s">
        <v>3018</v>
      </c>
      <c r="J720" s="8" t="s">
        <v>1586</v>
      </c>
    </row>
    <row r="721" spans="1:10" x14ac:dyDescent="0.25">
      <c r="A721" s="8" t="s">
        <v>416</v>
      </c>
      <c r="B721" s="8" t="s">
        <v>2970</v>
      </c>
      <c r="C721" s="12">
        <v>43262</v>
      </c>
      <c r="D721" s="8" t="s">
        <v>43</v>
      </c>
      <c r="E721" s="8" t="s">
        <v>156</v>
      </c>
      <c r="F721" s="8" t="s">
        <v>17</v>
      </c>
      <c r="G721" s="8" t="s">
        <v>18</v>
      </c>
      <c r="H721" s="8">
        <v>2013</v>
      </c>
      <c r="I721" s="8" t="s">
        <v>3089</v>
      </c>
      <c r="J721" s="8" t="s">
        <v>560</v>
      </c>
    </row>
    <row r="722" spans="1:10" x14ac:dyDescent="0.25">
      <c r="A722" s="8" t="s">
        <v>416</v>
      </c>
      <c r="B722" s="8" t="s">
        <v>2970</v>
      </c>
      <c r="C722" s="12">
        <v>43262</v>
      </c>
      <c r="D722" s="8" t="s">
        <v>43</v>
      </c>
      <c r="E722" s="8" t="s">
        <v>156</v>
      </c>
      <c r="F722" s="8" t="s">
        <v>17</v>
      </c>
      <c r="G722" s="8" t="s">
        <v>18</v>
      </c>
      <c r="H722" s="8">
        <v>2013</v>
      </c>
      <c r="I722" s="8" t="s">
        <v>3089</v>
      </c>
      <c r="J722" s="8" t="s">
        <v>1460</v>
      </c>
    </row>
    <row r="723" spans="1:10" x14ac:dyDescent="0.25">
      <c r="A723" s="8" t="s">
        <v>416</v>
      </c>
      <c r="B723" s="8" t="s">
        <v>2970</v>
      </c>
      <c r="C723" s="12">
        <v>43262</v>
      </c>
      <c r="D723" s="8" t="s">
        <v>43</v>
      </c>
      <c r="E723" s="8" t="s">
        <v>156</v>
      </c>
      <c r="F723" s="8" t="s">
        <v>17</v>
      </c>
      <c r="G723" s="8" t="s">
        <v>18</v>
      </c>
      <c r="H723" s="8">
        <v>2013</v>
      </c>
      <c r="I723" s="8" t="s">
        <v>3089</v>
      </c>
      <c r="J723" s="8" t="s">
        <v>1639</v>
      </c>
    </row>
    <row r="724" spans="1:10" x14ac:dyDescent="0.25">
      <c r="A724" s="8" t="s">
        <v>417</v>
      </c>
      <c r="B724" s="8" t="s">
        <v>2970</v>
      </c>
      <c r="C724" s="12">
        <v>43683</v>
      </c>
      <c r="D724" s="8" t="s">
        <v>135</v>
      </c>
      <c r="E724" s="8" t="s">
        <v>110</v>
      </c>
      <c r="F724" s="8" t="s">
        <v>17</v>
      </c>
      <c r="G724" s="8" t="s">
        <v>18</v>
      </c>
      <c r="H724" s="8">
        <v>2012</v>
      </c>
      <c r="I724" s="8" t="s">
        <v>3370</v>
      </c>
      <c r="J724" s="8" t="s">
        <v>560</v>
      </c>
    </row>
    <row r="725" spans="1:10" x14ac:dyDescent="0.25">
      <c r="A725" s="8" t="s">
        <v>417</v>
      </c>
      <c r="B725" s="8" t="s">
        <v>2970</v>
      </c>
      <c r="C725" s="12">
        <v>43683</v>
      </c>
      <c r="D725" s="8" t="s">
        <v>135</v>
      </c>
      <c r="E725" s="8" t="s">
        <v>110</v>
      </c>
      <c r="F725" s="8" t="s">
        <v>17</v>
      </c>
      <c r="G725" s="8" t="s">
        <v>18</v>
      </c>
      <c r="H725" s="8">
        <v>2012</v>
      </c>
      <c r="I725" s="8" t="s">
        <v>3370</v>
      </c>
      <c r="J725" s="8" t="s">
        <v>1524</v>
      </c>
    </row>
    <row r="726" spans="1:10" x14ac:dyDescent="0.25">
      <c r="A726" s="8" t="s">
        <v>417</v>
      </c>
      <c r="B726" s="8" t="s">
        <v>2970</v>
      </c>
      <c r="C726" s="12">
        <v>43683</v>
      </c>
      <c r="D726" s="8" t="s">
        <v>135</v>
      </c>
      <c r="E726" s="8" t="s">
        <v>110</v>
      </c>
      <c r="F726" s="8" t="s">
        <v>17</v>
      </c>
      <c r="G726" s="8" t="s">
        <v>18</v>
      </c>
      <c r="H726" s="8">
        <v>2012</v>
      </c>
      <c r="I726" s="8" t="s">
        <v>3370</v>
      </c>
      <c r="J726" s="8" t="s">
        <v>1597</v>
      </c>
    </row>
    <row r="727" spans="1:10" x14ac:dyDescent="0.25">
      <c r="A727" s="8" t="s">
        <v>418</v>
      </c>
      <c r="B727" s="8" t="s">
        <v>2970</v>
      </c>
      <c r="C727" s="12">
        <v>44629</v>
      </c>
      <c r="D727" s="8" t="s">
        <v>15</v>
      </c>
      <c r="E727" s="8" t="s">
        <v>73</v>
      </c>
      <c r="F727" s="8" t="s">
        <v>17</v>
      </c>
      <c r="G727" s="8" t="s">
        <v>18</v>
      </c>
      <c r="H727" s="8">
        <v>2012</v>
      </c>
      <c r="I727" s="8" t="s">
        <v>3372</v>
      </c>
      <c r="J727" s="8" t="s">
        <v>1872</v>
      </c>
    </row>
    <row r="728" spans="1:10" x14ac:dyDescent="0.25">
      <c r="A728" s="8" t="s">
        <v>418</v>
      </c>
      <c r="B728" s="8" t="s">
        <v>2970</v>
      </c>
      <c r="C728" s="12">
        <v>44629</v>
      </c>
      <c r="D728" s="8" t="s">
        <v>15</v>
      </c>
      <c r="E728" s="8" t="s">
        <v>73</v>
      </c>
      <c r="F728" s="8" t="s">
        <v>17</v>
      </c>
      <c r="G728" s="8" t="s">
        <v>18</v>
      </c>
      <c r="H728" s="8">
        <v>2012</v>
      </c>
      <c r="I728" s="8" t="s">
        <v>3372</v>
      </c>
      <c r="J728" s="8" t="s">
        <v>1873</v>
      </c>
    </row>
    <row r="729" spans="1:10" x14ac:dyDescent="0.25">
      <c r="A729" s="8" t="s">
        <v>419</v>
      </c>
      <c r="B729" s="8" t="s">
        <v>2970</v>
      </c>
      <c r="C729" s="12">
        <v>43726</v>
      </c>
      <c r="D729" s="8" t="s">
        <v>135</v>
      </c>
      <c r="E729" s="8" t="s">
        <v>420</v>
      </c>
      <c r="F729" s="8" t="s">
        <v>421</v>
      </c>
      <c r="G729" s="8" t="s">
        <v>28</v>
      </c>
      <c r="H729" s="8">
        <v>2003</v>
      </c>
      <c r="I729" s="8" t="s">
        <v>3374</v>
      </c>
      <c r="J729" s="8" t="s">
        <v>1034</v>
      </c>
    </row>
    <row r="730" spans="1:10" x14ac:dyDescent="0.25">
      <c r="A730" s="8" t="s">
        <v>419</v>
      </c>
      <c r="B730" s="8" t="s">
        <v>2970</v>
      </c>
      <c r="C730" s="12">
        <v>43726</v>
      </c>
      <c r="D730" s="8" t="s">
        <v>135</v>
      </c>
      <c r="E730" s="8" t="s">
        <v>420</v>
      </c>
      <c r="F730" s="8" t="s">
        <v>421</v>
      </c>
      <c r="G730" s="8" t="s">
        <v>28</v>
      </c>
      <c r="H730" s="8">
        <v>2003</v>
      </c>
      <c r="I730" s="8" t="s">
        <v>3374</v>
      </c>
      <c r="J730" s="8" t="s">
        <v>1874</v>
      </c>
    </row>
    <row r="731" spans="1:10" x14ac:dyDescent="0.25">
      <c r="A731" s="8" t="s">
        <v>419</v>
      </c>
      <c r="B731" s="8" t="s">
        <v>2970</v>
      </c>
      <c r="C731" s="12">
        <v>43726</v>
      </c>
      <c r="D731" s="8" t="s">
        <v>135</v>
      </c>
      <c r="E731" s="8" t="s">
        <v>420</v>
      </c>
      <c r="F731" s="8" t="s">
        <v>421</v>
      </c>
      <c r="G731" s="8" t="s">
        <v>28</v>
      </c>
      <c r="H731" s="8">
        <v>2003</v>
      </c>
      <c r="I731" s="8" t="s">
        <v>3374</v>
      </c>
      <c r="J731" s="8" t="s">
        <v>1464</v>
      </c>
    </row>
    <row r="732" spans="1:10" x14ac:dyDescent="0.25">
      <c r="A732" s="8" t="s">
        <v>422</v>
      </c>
      <c r="B732" s="8" t="s">
        <v>2970</v>
      </c>
      <c r="C732" s="12">
        <v>44356</v>
      </c>
      <c r="D732" s="8" t="s">
        <v>135</v>
      </c>
      <c r="E732" s="8" t="s">
        <v>423</v>
      </c>
      <c r="F732" s="8" t="s">
        <v>17</v>
      </c>
      <c r="G732" s="8" t="s">
        <v>18</v>
      </c>
      <c r="H732" s="8">
        <v>2019</v>
      </c>
      <c r="I732" s="8" t="s">
        <v>3376</v>
      </c>
      <c r="J732" s="8" t="s">
        <v>1875</v>
      </c>
    </row>
    <row r="733" spans="1:10" x14ac:dyDescent="0.25">
      <c r="A733" s="8" t="s">
        <v>422</v>
      </c>
      <c r="B733" s="8" t="s">
        <v>2970</v>
      </c>
      <c r="C733" s="12">
        <v>44356</v>
      </c>
      <c r="D733" s="8" t="s">
        <v>135</v>
      </c>
      <c r="E733" s="8" t="s">
        <v>423</v>
      </c>
      <c r="F733" s="8" t="s">
        <v>17</v>
      </c>
      <c r="G733" s="8" t="s">
        <v>18</v>
      </c>
      <c r="H733" s="8">
        <v>2019</v>
      </c>
      <c r="I733" s="8" t="s">
        <v>3376</v>
      </c>
      <c r="J733" s="8" t="s">
        <v>1496</v>
      </c>
    </row>
    <row r="734" spans="1:10" x14ac:dyDescent="0.25">
      <c r="A734" s="8" t="s">
        <v>424</v>
      </c>
      <c r="B734" s="8" t="s">
        <v>2970</v>
      </c>
      <c r="C734" s="12">
        <v>43210</v>
      </c>
      <c r="D734" s="8" t="s">
        <v>93</v>
      </c>
      <c r="E734" s="8" t="s">
        <v>425</v>
      </c>
      <c r="F734" s="8" t="s">
        <v>12</v>
      </c>
      <c r="G734" s="8" t="s">
        <v>13</v>
      </c>
      <c r="H734" s="8">
        <v>2016</v>
      </c>
      <c r="I734" s="8" t="s">
        <v>3018</v>
      </c>
      <c r="J734" s="8" t="s">
        <v>1876</v>
      </c>
    </row>
    <row r="735" spans="1:10" x14ac:dyDescent="0.25">
      <c r="A735" s="8" t="s">
        <v>424</v>
      </c>
      <c r="B735" s="8" t="s">
        <v>2970</v>
      </c>
      <c r="C735" s="12">
        <v>43210</v>
      </c>
      <c r="D735" s="8" t="s">
        <v>93</v>
      </c>
      <c r="E735" s="8" t="s">
        <v>425</v>
      </c>
      <c r="F735" s="8" t="s">
        <v>12</v>
      </c>
      <c r="G735" s="8" t="s">
        <v>13</v>
      </c>
      <c r="H735" s="8">
        <v>2016</v>
      </c>
      <c r="I735" s="8" t="s">
        <v>3018</v>
      </c>
      <c r="J735" s="8" t="s">
        <v>1500</v>
      </c>
    </row>
    <row r="736" spans="1:10" x14ac:dyDescent="0.25">
      <c r="A736" s="8" t="s">
        <v>424</v>
      </c>
      <c r="B736" s="8" t="s">
        <v>2970</v>
      </c>
      <c r="C736" s="12">
        <v>43210</v>
      </c>
      <c r="D736" s="8" t="s">
        <v>93</v>
      </c>
      <c r="E736" s="8" t="s">
        <v>425</v>
      </c>
      <c r="F736" s="8" t="s">
        <v>12</v>
      </c>
      <c r="G736" s="8" t="s">
        <v>13</v>
      </c>
      <c r="H736" s="8">
        <v>2016</v>
      </c>
      <c r="I736" s="8" t="s">
        <v>3018</v>
      </c>
      <c r="J736" s="8" t="s">
        <v>1877</v>
      </c>
    </row>
    <row r="737" spans="1:10" x14ac:dyDescent="0.25">
      <c r="A737" s="8" t="s">
        <v>426</v>
      </c>
      <c r="B737" s="8" t="s">
        <v>2970</v>
      </c>
      <c r="C737" s="12">
        <v>44152</v>
      </c>
      <c r="D737" s="8" t="s">
        <v>135</v>
      </c>
      <c r="E737" s="8" t="s">
        <v>230</v>
      </c>
      <c r="F737" s="8" t="s">
        <v>231</v>
      </c>
      <c r="G737" s="8" t="s">
        <v>13</v>
      </c>
      <c r="H737" s="8">
        <v>2015</v>
      </c>
      <c r="I737" s="8" t="s">
        <v>3379</v>
      </c>
      <c r="J737" s="8" t="s">
        <v>1878</v>
      </c>
    </row>
    <row r="738" spans="1:10" x14ac:dyDescent="0.25">
      <c r="A738" s="8" t="s">
        <v>426</v>
      </c>
      <c r="B738" s="8" t="s">
        <v>2970</v>
      </c>
      <c r="C738" s="12">
        <v>44152</v>
      </c>
      <c r="D738" s="8" t="s">
        <v>135</v>
      </c>
      <c r="E738" s="8" t="s">
        <v>230</v>
      </c>
      <c r="F738" s="8" t="s">
        <v>231</v>
      </c>
      <c r="G738" s="8" t="s">
        <v>13</v>
      </c>
      <c r="H738" s="8">
        <v>2015</v>
      </c>
      <c r="I738" s="8" t="s">
        <v>3379</v>
      </c>
      <c r="J738" s="8" t="s">
        <v>1879</v>
      </c>
    </row>
    <row r="739" spans="1:10" x14ac:dyDescent="0.25">
      <c r="A739" s="8" t="s">
        <v>426</v>
      </c>
      <c r="B739" s="8" t="s">
        <v>2970</v>
      </c>
      <c r="C739" s="12">
        <v>44152</v>
      </c>
      <c r="D739" s="8" t="s">
        <v>135</v>
      </c>
      <c r="E739" s="8" t="s">
        <v>230</v>
      </c>
      <c r="F739" s="8" t="s">
        <v>231</v>
      </c>
      <c r="G739" s="8" t="s">
        <v>13</v>
      </c>
      <c r="H739" s="8">
        <v>2015</v>
      </c>
      <c r="I739" s="8" t="s">
        <v>3379</v>
      </c>
      <c r="J739" s="8" t="s">
        <v>1499</v>
      </c>
    </row>
    <row r="740" spans="1:10" x14ac:dyDescent="0.25">
      <c r="A740" s="8" t="s">
        <v>427</v>
      </c>
      <c r="B740" s="8" t="s">
        <v>2970</v>
      </c>
      <c r="C740" s="12">
        <v>44211</v>
      </c>
      <c r="D740" s="8" t="s">
        <v>23</v>
      </c>
      <c r="E740" s="8" t="s">
        <v>2985</v>
      </c>
      <c r="F740" s="8" t="s">
        <v>54</v>
      </c>
      <c r="G740" s="8" t="s">
        <v>13</v>
      </c>
      <c r="H740" s="8">
        <v>2016</v>
      </c>
      <c r="I740" s="8" t="s">
        <v>3381</v>
      </c>
      <c r="J740" s="8" t="s">
        <v>1880</v>
      </c>
    </row>
    <row r="741" spans="1:10" x14ac:dyDescent="0.25">
      <c r="A741" s="8" t="s">
        <v>427</v>
      </c>
      <c r="B741" s="8" t="s">
        <v>2970</v>
      </c>
      <c r="C741" s="12">
        <v>44211</v>
      </c>
      <c r="D741" s="8" t="s">
        <v>23</v>
      </c>
      <c r="E741" s="8" t="s">
        <v>2985</v>
      </c>
      <c r="F741" s="8" t="s">
        <v>54</v>
      </c>
      <c r="G741" s="8" t="s">
        <v>13</v>
      </c>
      <c r="H741" s="8">
        <v>2016</v>
      </c>
      <c r="I741" s="8" t="s">
        <v>3381</v>
      </c>
      <c r="J741" s="8" t="s">
        <v>1881</v>
      </c>
    </row>
    <row r="742" spans="1:10" x14ac:dyDescent="0.25">
      <c r="A742" s="8" t="s">
        <v>427</v>
      </c>
      <c r="B742" s="8" t="s">
        <v>2970</v>
      </c>
      <c r="C742" s="12">
        <v>44211</v>
      </c>
      <c r="D742" s="8" t="s">
        <v>23</v>
      </c>
      <c r="E742" s="8" t="s">
        <v>2985</v>
      </c>
      <c r="F742" s="8" t="s">
        <v>54</v>
      </c>
      <c r="G742" s="8" t="s">
        <v>13</v>
      </c>
      <c r="H742" s="8">
        <v>2016</v>
      </c>
      <c r="I742" s="8" t="s">
        <v>3381</v>
      </c>
      <c r="J742" s="8" t="s">
        <v>1882</v>
      </c>
    </row>
    <row r="743" spans="1:10" x14ac:dyDescent="0.25">
      <c r="A743" s="8" t="s">
        <v>428</v>
      </c>
      <c r="B743" s="8" t="s">
        <v>2970</v>
      </c>
      <c r="C743" s="12">
        <v>44286</v>
      </c>
      <c r="D743" s="8" t="s">
        <v>20</v>
      </c>
      <c r="E743" s="8" t="s">
        <v>429</v>
      </c>
      <c r="F743" s="8" t="s">
        <v>17</v>
      </c>
      <c r="G743" s="8" t="s">
        <v>18</v>
      </c>
      <c r="H743" s="8">
        <v>2014</v>
      </c>
      <c r="I743" s="8" t="s">
        <v>3383</v>
      </c>
      <c r="J743" s="8" t="s">
        <v>1883</v>
      </c>
    </row>
    <row r="744" spans="1:10" x14ac:dyDescent="0.25">
      <c r="A744" s="8" t="s">
        <v>428</v>
      </c>
      <c r="B744" s="8" t="s">
        <v>2970</v>
      </c>
      <c r="C744" s="12">
        <v>44286</v>
      </c>
      <c r="D744" s="8" t="s">
        <v>20</v>
      </c>
      <c r="E744" s="8" t="s">
        <v>429</v>
      </c>
      <c r="F744" s="8" t="s">
        <v>17</v>
      </c>
      <c r="G744" s="8" t="s">
        <v>18</v>
      </c>
      <c r="H744" s="8">
        <v>2014</v>
      </c>
      <c r="I744" s="8" t="s">
        <v>3383</v>
      </c>
      <c r="J744" s="8" t="s">
        <v>1884</v>
      </c>
    </row>
    <row r="745" spans="1:10" x14ac:dyDescent="0.25">
      <c r="A745" s="8" t="s">
        <v>428</v>
      </c>
      <c r="B745" s="8" t="s">
        <v>2970</v>
      </c>
      <c r="C745" s="12">
        <v>44286</v>
      </c>
      <c r="D745" s="8" t="s">
        <v>20</v>
      </c>
      <c r="E745" s="8" t="s">
        <v>429</v>
      </c>
      <c r="F745" s="8" t="s">
        <v>17</v>
      </c>
      <c r="G745" s="8" t="s">
        <v>18</v>
      </c>
      <c r="H745" s="8">
        <v>2014</v>
      </c>
      <c r="I745" s="8" t="s">
        <v>3383</v>
      </c>
      <c r="J745" s="8" t="s">
        <v>1465</v>
      </c>
    </row>
    <row r="746" spans="1:10" x14ac:dyDescent="0.25">
      <c r="A746" s="8" t="s">
        <v>430</v>
      </c>
      <c r="B746" s="8" t="s">
        <v>2970</v>
      </c>
      <c r="C746" s="12">
        <v>44650</v>
      </c>
      <c r="D746" s="8" t="s">
        <v>30</v>
      </c>
      <c r="E746" s="8" t="s">
        <v>147</v>
      </c>
      <c r="F746" s="8" t="s">
        <v>54</v>
      </c>
      <c r="G746" s="8" t="s">
        <v>13</v>
      </c>
      <c r="H746" s="8">
        <v>2006</v>
      </c>
      <c r="I746" s="8" t="s">
        <v>3385</v>
      </c>
      <c r="J746" s="8" t="s">
        <v>41</v>
      </c>
    </row>
    <row r="747" spans="1:10" x14ac:dyDescent="0.25">
      <c r="A747" s="8" t="s">
        <v>430</v>
      </c>
      <c r="B747" s="8" t="s">
        <v>2970</v>
      </c>
      <c r="C747" s="12">
        <v>44650</v>
      </c>
      <c r="D747" s="8" t="s">
        <v>30</v>
      </c>
      <c r="E747" s="8" t="s">
        <v>147</v>
      </c>
      <c r="F747" s="8" t="s">
        <v>54</v>
      </c>
      <c r="G747" s="8" t="s">
        <v>13</v>
      </c>
      <c r="H747" s="8">
        <v>2006</v>
      </c>
      <c r="I747" s="8" t="s">
        <v>3385</v>
      </c>
      <c r="J747" s="8" t="s">
        <v>1885</v>
      </c>
    </row>
    <row r="748" spans="1:10" x14ac:dyDescent="0.25">
      <c r="A748" s="8" t="s">
        <v>430</v>
      </c>
      <c r="B748" s="8" t="s">
        <v>2970</v>
      </c>
      <c r="C748" s="12">
        <v>44650</v>
      </c>
      <c r="D748" s="8" t="s">
        <v>30</v>
      </c>
      <c r="E748" s="8" t="s">
        <v>147</v>
      </c>
      <c r="F748" s="8" t="s">
        <v>54</v>
      </c>
      <c r="G748" s="8" t="s">
        <v>13</v>
      </c>
      <c r="H748" s="8">
        <v>2006</v>
      </c>
      <c r="I748" s="8" t="s">
        <v>3385</v>
      </c>
      <c r="J748" s="8" t="s">
        <v>1886</v>
      </c>
    </row>
    <row r="749" spans="1:10" x14ac:dyDescent="0.25">
      <c r="A749" s="8" t="s">
        <v>431</v>
      </c>
      <c r="B749" s="8" t="s">
        <v>2970</v>
      </c>
      <c r="C749" s="12">
        <v>44369</v>
      </c>
      <c r="D749" s="8" t="s">
        <v>53</v>
      </c>
      <c r="E749" s="8" t="s">
        <v>365</v>
      </c>
      <c r="F749" s="8" t="s">
        <v>366</v>
      </c>
      <c r="G749" s="8" t="s">
        <v>28</v>
      </c>
      <c r="H749" s="8">
        <v>2017</v>
      </c>
      <c r="I749" s="8" t="s">
        <v>3387</v>
      </c>
      <c r="J749" s="8" t="s">
        <v>1887</v>
      </c>
    </row>
    <row r="750" spans="1:10" x14ac:dyDescent="0.25">
      <c r="A750" s="8" t="s">
        <v>431</v>
      </c>
      <c r="B750" s="8" t="s">
        <v>2970</v>
      </c>
      <c r="C750" s="12">
        <v>44369</v>
      </c>
      <c r="D750" s="8" t="s">
        <v>53</v>
      </c>
      <c r="E750" s="8" t="s">
        <v>365</v>
      </c>
      <c r="F750" s="8" t="s">
        <v>366</v>
      </c>
      <c r="G750" s="8" t="s">
        <v>28</v>
      </c>
      <c r="H750" s="8">
        <v>2017</v>
      </c>
      <c r="I750" s="8" t="s">
        <v>3387</v>
      </c>
      <c r="J750" s="8" t="s">
        <v>1888</v>
      </c>
    </row>
    <row r="751" spans="1:10" x14ac:dyDescent="0.25">
      <c r="A751" s="8" t="s">
        <v>431</v>
      </c>
      <c r="B751" s="8" t="s">
        <v>2970</v>
      </c>
      <c r="C751" s="12">
        <v>44369</v>
      </c>
      <c r="D751" s="8" t="s">
        <v>53</v>
      </c>
      <c r="E751" s="8" t="s">
        <v>365</v>
      </c>
      <c r="F751" s="8" t="s">
        <v>366</v>
      </c>
      <c r="G751" s="8" t="s">
        <v>28</v>
      </c>
      <c r="H751" s="8">
        <v>2017</v>
      </c>
      <c r="I751" s="8" t="s">
        <v>3387</v>
      </c>
      <c r="J751" s="8" t="s">
        <v>1562</v>
      </c>
    </row>
    <row r="752" spans="1:10" x14ac:dyDescent="0.25">
      <c r="A752" s="8" t="s">
        <v>432</v>
      </c>
      <c r="B752" s="8" t="s">
        <v>2970</v>
      </c>
      <c r="C752" s="12">
        <v>44627</v>
      </c>
      <c r="D752" s="8" t="s">
        <v>23</v>
      </c>
      <c r="E752" s="8" t="s">
        <v>433</v>
      </c>
      <c r="F752" s="8" t="s">
        <v>32</v>
      </c>
      <c r="G752" s="8" t="s">
        <v>33</v>
      </c>
      <c r="H752" s="8">
        <v>2018</v>
      </c>
      <c r="I752" s="8" t="s">
        <v>3389</v>
      </c>
      <c r="J752" s="8" t="s">
        <v>1889</v>
      </c>
    </row>
    <row r="753" spans="1:10" x14ac:dyDescent="0.25">
      <c r="A753" s="8" t="s">
        <v>432</v>
      </c>
      <c r="B753" s="8" t="s">
        <v>2970</v>
      </c>
      <c r="C753" s="12">
        <v>44627</v>
      </c>
      <c r="D753" s="8" t="s">
        <v>23</v>
      </c>
      <c r="E753" s="8" t="s">
        <v>433</v>
      </c>
      <c r="F753" s="8" t="s">
        <v>32</v>
      </c>
      <c r="G753" s="8" t="s">
        <v>33</v>
      </c>
      <c r="H753" s="8">
        <v>2018</v>
      </c>
      <c r="I753" s="8" t="s">
        <v>3389</v>
      </c>
      <c r="J753" s="8" t="s">
        <v>1890</v>
      </c>
    </row>
    <row r="754" spans="1:10" x14ac:dyDescent="0.25">
      <c r="A754" s="8" t="s">
        <v>432</v>
      </c>
      <c r="B754" s="8" t="s">
        <v>2970</v>
      </c>
      <c r="C754" s="12">
        <v>44627</v>
      </c>
      <c r="D754" s="8" t="s">
        <v>23</v>
      </c>
      <c r="E754" s="8" t="s">
        <v>433</v>
      </c>
      <c r="F754" s="8" t="s">
        <v>32</v>
      </c>
      <c r="G754" s="8" t="s">
        <v>33</v>
      </c>
      <c r="H754" s="8">
        <v>2018</v>
      </c>
      <c r="I754" s="8" t="s">
        <v>3389</v>
      </c>
      <c r="J754" s="8" t="s">
        <v>1744</v>
      </c>
    </row>
    <row r="755" spans="1:10" x14ac:dyDescent="0.25">
      <c r="A755" s="8" t="s">
        <v>434</v>
      </c>
      <c r="B755" s="8" t="s">
        <v>2970</v>
      </c>
      <c r="C755" s="12">
        <v>44252</v>
      </c>
      <c r="D755" s="8" t="s">
        <v>20</v>
      </c>
      <c r="E755" s="8" t="s">
        <v>435</v>
      </c>
      <c r="F755" s="8" t="s">
        <v>54</v>
      </c>
      <c r="G755" s="8" t="s">
        <v>13</v>
      </c>
      <c r="H755" s="8">
        <v>2016</v>
      </c>
      <c r="I755" s="8" t="s">
        <v>3391</v>
      </c>
      <c r="J755" s="8" t="s">
        <v>1490</v>
      </c>
    </row>
    <row r="756" spans="1:10" x14ac:dyDescent="0.25">
      <c r="A756" s="8" t="s">
        <v>434</v>
      </c>
      <c r="B756" s="8" t="s">
        <v>2970</v>
      </c>
      <c r="C756" s="12">
        <v>44252</v>
      </c>
      <c r="D756" s="8" t="s">
        <v>20</v>
      </c>
      <c r="E756" s="8" t="s">
        <v>435</v>
      </c>
      <c r="F756" s="8" t="s">
        <v>54</v>
      </c>
      <c r="G756" s="8" t="s">
        <v>13</v>
      </c>
      <c r="H756" s="8">
        <v>2016</v>
      </c>
      <c r="I756" s="8" t="s">
        <v>3391</v>
      </c>
      <c r="J756" s="8" t="s">
        <v>1605</v>
      </c>
    </row>
    <row r="757" spans="1:10" x14ac:dyDescent="0.25">
      <c r="A757" s="8" t="s">
        <v>434</v>
      </c>
      <c r="B757" s="8" t="s">
        <v>2970</v>
      </c>
      <c r="C757" s="12">
        <v>44252</v>
      </c>
      <c r="D757" s="8" t="s">
        <v>20</v>
      </c>
      <c r="E757" s="8" t="s">
        <v>435</v>
      </c>
      <c r="F757" s="8" t="s">
        <v>54</v>
      </c>
      <c r="G757" s="8" t="s">
        <v>13</v>
      </c>
      <c r="H757" s="8">
        <v>2016</v>
      </c>
      <c r="I757" s="8" t="s">
        <v>3391</v>
      </c>
      <c r="J757" s="8" t="s">
        <v>1891</v>
      </c>
    </row>
    <row r="758" spans="1:10" x14ac:dyDescent="0.25">
      <c r="A758" s="8" t="s">
        <v>436</v>
      </c>
      <c r="B758" s="8" t="s">
        <v>2970</v>
      </c>
      <c r="C758" s="12">
        <v>44277</v>
      </c>
      <c r="D758" s="8" t="s">
        <v>30</v>
      </c>
      <c r="E758" s="8" t="s">
        <v>24</v>
      </c>
      <c r="F758" s="8" t="s">
        <v>17</v>
      </c>
      <c r="G758" s="8" t="s">
        <v>18</v>
      </c>
      <c r="H758" s="8">
        <v>2017</v>
      </c>
      <c r="I758" s="8" t="s">
        <v>3393</v>
      </c>
      <c r="J758" s="8" t="s">
        <v>1892</v>
      </c>
    </row>
    <row r="759" spans="1:10" x14ac:dyDescent="0.25">
      <c r="A759" s="8" t="s">
        <v>436</v>
      </c>
      <c r="B759" s="8" t="s">
        <v>2970</v>
      </c>
      <c r="C759" s="12">
        <v>44277</v>
      </c>
      <c r="D759" s="8" t="s">
        <v>30</v>
      </c>
      <c r="E759" s="8" t="s">
        <v>24</v>
      </c>
      <c r="F759" s="8" t="s">
        <v>17</v>
      </c>
      <c r="G759" s="8" t="s">
        <v>18</v>
      </c>
      <c r="H759" s="8">
        <v>2017</v>
      </c>
      <c r="I759" s="8" t="s">
        <v>3393</v>
      </c>
      <c r="J759" s="8" t="s">
        <v>1780</v>
      </c>
    </row>
    <row r="760" spans="1:10" x14ac:dyDescent="0.25">
      <c r="A760" s="8" t="s">
        <v>436</v>
      </c>
      <c r="B760" s="8" t="s">
        <v>2970</v>
      </c>
      <c r="C760" s="12">
        <v>44277</v>
      </c>
      <c r="D760" s="8" t="s">
        <v>30</v>
      </c>
      <c r="E760" s="8" t="s">
        <v>24</v>
      </c>
      <c r="F760" s="8" t="s">
        <v>17</v>
      </c>
      <c r="G760" s="8" t="s">
        <v>18</v>
      </c>
      <c r="H760" s="8">
        <v>2017</v>
      </c>
      <c r="I760" s="8" t="s">
        <v>3393</v>
      </c>
      <c r="J760" s="8" t="s">
        <v>1463</v>
      </c>
    </row>
    <row r="761" spans="1:10" x14ac:dyDescent="0.25">
      <c r="A761" s="8" t="s">
        <v>437</v>
      </c>
      <c r="B761" s="8" t="s">
        <v>2970</v>
      </c>
      <c r="C761" s="12">
        <v>44636</v>
      </c>
      <c r="D761" s="8" t="s">
        <v>87</v>
      </c>
      <c r="E761" s="8" t="s">
        <v>158</v>
      </c>
      <c r="F761" s="8" t="s">
        <v>17</v>
      </c>
      <c r="G761" s="8" t="s">
        <v>18</v>
      </c>
      <c r="H761" s="8">
        <v>2015</v>
      </c>
      <c r="I761" s="8" t="s">
        <v>3395</v>
      </c>
      <c r="J761" s="8" t="s">
        <v>1608</v>
      </c>
    </row>
    <row r="762" spans="1:10" x14ac:dyDescent="0.25">
      <c r="A762" s="8" t="s">
        <v>437</v>
      </c>
      <c r="B762" s="8" t="s">
        <v>2970</v>
      </c>
      <c r="C762" s="12">
        <v>44636</v>
      </c>
      <c r="D762" s="8" t="s">
        <v>87</v>
      </c>
      <c r="E762" s="8" t="s">
        <v>158</v>
      </c>
      <c r="F762" s="8" t="s">
        <v>17</v>
      </c>
      <c r="G762" s="8" t="s">
        <v>18</v>
      </c>
      <c r="H762" s="8">
        <v>2015</v>
      </c>
      <c r="I762" s="8" t="s">
        <v>3395</v>
      </c>
      <c r="J762" s="8" t="s">
        <v>1893</v>
      </c>
    </row>
    <row r="763" spans="1:10" x14ac:dyDescent="0.25">
      <c r="A763" s="8" t="s">
        <v>437</v>
      </c>
      <c r="B763" s="8" t="s">
        <v>2970</v>
      </c>
      <c r="C763" s="12">
        <v>44636</v>
      </c>
      <c r="D763" s="8" t="s">
        <v>87</v>
      </c>
      <c r="E763" s="8" t="s">
        <v>158</v>
      </c>
      <c r="F763" s="8" t="s">
        <v>17</v>
      </c>
      <c r="G763" s="8" t="s">
        <v>18</v>
      </c>
      <c r="H763" s="8">
        <v>2015</v>
      </c>
      <c r="I763" s="8" t="s">
        <v>3395</v>
      </c>
      <c r="J763" s="8" t="s">
        <v>1597</v>
      </c>
    </row>
    <row r="764" spans="1:10" x14ac:dyDescent="0.25">
      <c r="A764" s="8" t="s">
        <v>438</v>
      </c>
      <c r="B764" s="8" t="s">
        <v>2970</v>
      </c>
      <c r="C764" s="12">
        <v>44615</v>
      </c>
      <c r="D764" s="8" t="s">
        <v>70</v>
      </c>
      <c r="E764" s="8" t="s">
        <v>439</v>
      </c>
      <c r="F764" s="8" t="s">
        <v>17</v>
      </c>
      <c r="G764" s="8" t="s">
        <v>18</v>
      </c>
      <c r="H764" s="8">
        <v>2016</v>
      </c>
      <c r="I764" s="8" t="s">
        <v>3397</v>
      </c>
      <c r="J764" s="8" t="s">
        <v>1894</v>
      </c>
    </row>
    <row r="765" spans="1:10" x14ac:dyDescent="0.25">
      <c r="A765" s="8" t="s">
        <v>438</v>
      </c>
      <c r="B765" s="8" t="s">
        <v>2970</v>
      </c>
      <c r="C765" s="12">
        <v>44615</v>
      </c>
      <c r="D765" s="8" t="s">
        <v>70</v>
      </c>
      <c r="E765" s="8" t="s">
        <v>439</v>
      </c>
      <c r="F765" s="8" t="s">
        <v>17</v>
      </c>
      <c r="G765" s="8" t="s">
        <v>18</v>
      </c>
      <c r="H765" s="8">
        <v>2016</v>
      </c>
      <c r="I765" s="8" t="s">
        <v>3397</v>
      </c>
      <c r="J765" s="8" t="s">
        <v>1895</v>
      </c>
    </row>
    <row r="766" spans="1:10" x14ac:dyDescent="0.25">
      <c r="A766" s="8" t="s">
        <v>438</v>
      </c>
      <c r="B766" s="8" t="s">
        <v>2970</v>
      </c>
      <c r="C766" s="12">
        <v>44615</v>
      </c>
      <c r="D766" s="8" t="s">
        <v>70</v>
      </c>
      <c r="E766" s="8" t="s">
        <v>439</v>
      </c>
      <c r="F766" s="8" t="s">
        <v>17</v>
      </c>
      <c r="G766" s="8" t="s">
        <v>18</v>
      </c>
      <c r="H766" s="8">
        <v>2016</v>
      </c>
      <c r="I766" s="8" t="s">
        <v>3397</v>
      </c>
      <c r="J766" s="8" t="s">
        <v>1896</v>
      </c>
    </row>
    <row r="767" spans="1:10" x14ac:dyDescent="0.25">
      <c r="A767" s="8" t="s">
        <v>440</v>
      </c>
      <c r="B767" s="8" t="s">
        <v>2970</v>
      </c>
      <c r="C767" s="12">
        <v>44314</v>
      </c>
      <c r="D767" s="8" t="s">
        <v>135</v>
      </c>
      <c r="E767" s="8" t="s">
        <v>24</v>
      </c>
      <c r="F767" s="8" t="s">
        <v>17</v>
      </c>
      <c r="G767" s="8" t="s">
        <v>18</v>
      </c>
      <c r="H767" s="8">
        <v>2013</v>
      </c>
      <c r="I767" s="8" t="s">
        <v>3399</v>
      </c>
      <c r="J767" s="8" t="s">
        <v>1490</v>
      </c>
    </row>
    <row r="768" spans="1:10" x14ac:dyDescent="0.25">
      <c r="A768" s="8" t="s">
        <v>440</v>
      </c>
      <c r="B768" s="8" t="s">
        <v>2970</v>
      </c>
      <c r="C768" s="12">
        <v>44314</v>
      </c>
      <c r="D768" s="8" t="s">
        <v>135</v>
      </c>
      <c r="E768" s="8" t="s">
        <v>24</v>
      </c>
      <c r="F768" s="8" t="s">
        <v>17</v>
      </c>
      <c r="G768" s="8" t="s">
        <v>18</v>
      </c>
      <c r="H768" s="8">
        <v>2013</v>
      </c>
      <c r="I768" s="8" t="s">
        <v>3399</v>
      </c>
      <c r="J768" s="8" t="s">
        <v>1897</v>
      </c>
    </row>
    <row r="769" spans="1:10" x14ac:dyDescent="0.25">
      <c r="A769" s="8" t="s">
        <v>440</v>
      </c>
      <c r="B769" s="8" t="s">
        <v>2970</v>
      </c>
      <c r="C769" s="12">
        <v>44314</v>
      </c>
      <c r="D769" s="8" t="s">
        <v>135</v>
      </c>
      <c r="E769" s="8" t="s">
        <v>24</v>
      </c>
      <c r="F769" s="8" t="s">
        <v>17</v>
      </c>
      <c r="G769" s="8" t="s">
        <v>18</v>
      </c>
      <c r="H769" s="8">
        <v>2013</v>
      </c>
      <c r="I769" s="8" t="s">
        <v>3399</v>
      </c>
      <c r="J769" s="8" t="s">
        <v>1464</v>
      </c>
    </row>
    <row r="770" spans="1:10" x14ac:dyDescent="0.25">
      <c r="A770" s="8" t="s">
        <v>441</v>
      </c>
      <c r="B770" s="8" t="s">
        <v>2970</v>
      </c>
      <c r="C770" s="12">
        <v>44608</v>
      </c>
      <c r="D770" s="8" t="s">
        <v>442</v>
      </c>
      <c r="E770" s="8" t="s">
        <v>181</v>
      </c>
      <c r="F770" s="8" t="s">
        <v>17</v>
      </c>
      <c r="G770" s="8" t="s">
        <v>18</v>
      </c>
      <c r="H770" s="8">
        <v>2008</v>
      </c>
      <c r="I770" s="8" t="s">
        <v>3082</v>
      </c>
      <c r="J770" s="8" t="s">
        <v>1757</v>
      </c>
    </row>
    <row r="771" spans="1:10" x14ac:dyDescent="0.25">
      <c r="A771" s="8" t="s">
        <v>441</v>
      </c>
      <c r="B771" s="8" t="s">
        <v>2970</v>
      </c>
      <c r="C771" s="12">
        <v>44608</v>
      </c>
      <c r="D771" s="8" t="s">
        <v>442</v>
      </c>
      <c r="E771" s="8" t="s">
        <v>181</v>
      </c>
      <c r="F771" s="8" t="s">
        <v>17</v>
      </c>
      <c r="G771" s="8" t="s">
        <v>18</v>
      </c>
      <c r="H771" s="8">
        <v>2008</v>
      </c>
      <c r="I771" s="8" t="s">
        <v>3082</v>
      </c>
      <c r="J771" s="8" t="s">
        <v>1898</v>
      </c>
    </row>
    <row r="772" spans="1:10" x14ac:dyDescent="0.25">
      <c r="A772" s="8" t="s">
        <v>441</v>
      </c>
      <c r="B772" s="8" t="s">
        <v>2970</v>
      </c>
      <c r="C772" s="12">
        <v>44608</v>
      </c>
      <c r="D772" s="8" t="s">
        <v>442</v>
      </c>
      <c r="E772" s="8" t="s">
        <v>181</v>
      </c>
      <c r="F772" s="8" t="s">
        <v>17</v>
      </c>
      <c r="G772" s="8" t="s">
        <v>18</v>
      </c>
      <c r="H772" s="8">
        <v>2008</v>
      </c>
      <c r="I772" s="8" t="s">
        <v>3082</v>
      </c>
      <c r="J772" s="8" t="s">
        <v>1899</v>
      </c>
    </row>
    <row r="773" spans="1:10" x14ac:dyDescent="0.25">
      <c r="A773" s="8" t="s">
        <v>443</v>
      </c>
      <c r="B773" s="8" t="s">
        <v>2970</v>
      </c>
      <c r="C773" s="12">
        <v>44448</v>
      </c>
      <c r="D773" s="8" t="s">
        <v>23</v>
      </c>
      <c r="E773" s="8" t="s">
        <v>24</v>
      </c>
      <c r="F773" s="8" t="s">
        <v>17</v>
      </c>
      <c r="G773" s="8" t="s">
        <v>18</v>
      </c>
      <c r="H773" s="8">
        <v>2015</v>
      </c>
      <c r="I773" s="8" t="s">
        <v>3402</v>
      </c>
      <c r="J773" s="8" t="s">
        <v>1875</v>
      </c>
    </row>
    <row r="774" spans="1:10" x14ac:dyDescent="0.25">
      <c r="A774" s="8" t="s">
        <v>443</v>
      </c>
      <c r="B774" s="8" t="s">
        <v>2970</v>
      </c>
      <c r="C774" s="12">
        <v>44448</v>
      </c>
      <c r="D774" s="8" t="s">
        <v>23</v>
      </c>
      <c r="E774" s="8" t="s">
        <v>24</v>
      </c>
      <c r="F774" s="8" t="s">
        <v>17</v>
      </c>
      <c r="G774" s="8" t="s">
        <v>18</v>
      </c>
      <c r="H774" s="8">
        <v>2015</v>
      </c>
      <c r="I774" s="8" t="s">
        <v>3402</v>
      </c>
      <c r="J774" s="8" t="s">
        <v>1900</v>
      </c>
    </row>
    <row r="775" spans="1:10" x14ac:dyDescent="0.25">
      <c r="A775" s="8" t="s">
        <v>443</v>
      </c>
      <c r="B775" s="8" t="s">
        <v>2970</v>
      </c>
      <c r="C775" s="12">
        <v>44448</v>
      </c>
      <c r="D775" s="8" t="s">
        <v>23</v>
      </c>
      <c r="E775" s="8" t="s">
        <v>24</v>
      </c>
      <c r="F775" s="8" t="s">
        <v>17</v>
      </c>
      <c r="G775" s="8" t="s">
        <v>18</v>
      </c>
      <c r="H775" s="8">
        <v>2015</v>
      </c>
      <c r="I775" s="8" t="s">
        <v>3402</v>
      </c>
      <c r="J775" s="8" t="s">
        <v>1901</v>
      </c>
    </row>
    <row r="776" spans="1:10" x14ac:dyDescent="0.25">
      <c r="A776" s="8" t="s">
        <v>444</v>
      </c>
      <c r="B776" s="8" t="s">
        <v>2970</v>
      </c>
      <c r="C776" s="12">
        <v>44370</v>
      </c>
      <c r="D776" s="8" t="s">
        <v>30</v>
      </c>
      <c r="E776" s="8" t="s">
        <v>24</v>
      </c>
      <c r="F776" s="8" t="s">
        <v>17</v>
      </c>
      <c r="G776" s="8" t="s">
        <v>18</v>
      </c>
      <c r="H776" s="8">
        <v>2015</v>
      </c>
      <c r="I776" s="8" t="s">
        <v>3404</v>
      </c>
      <c r="J776" s="8" t="s">
        <v>1902</v>
      </c>
    </row>
    <row r="777" spans="1:10" x14ac:dyDescent="0.25">
      <c r="A777" s="8" t="s">
        <v>444</v>
      </c>
      <c r="B777" s="8" t="s">
        <v>2970</v>
      </c>
      <c r="C777" s="12">
        <v>44370</v>
      </c>
      <c r="D777" s="8" t="s">
        <v>30</v>
      </c>
      <c r="E777" s="8" t="s">
        <v>24</v>
      </c>
      <c r="F777" s="8" t="s">
        <v>17</v>
      </c>
      <c r="G777" s="8" t="s">
        <v>18</v>
      </c>
      <c r="H777" s="8">
        <v>2015</v>
      </c>
      <c r="I777" s="8" t="s">
        <v>3404</v>
      </c>
      <c r="J777" s="8" t="s">
        <v>1586</v>
      </c>
    </row>
    <row r="778" spans="1:10" x14ac:dyDescent="0.25">
      <c r="A778" s="8" t="s">
        <v>444</v>
      </c>
      <c r="B778" s="8" t="s">
        <v>2970</v>
      </c>
      <c r="C778" s="12">
        <v>44370</v>
      </c>
      <c r="D778" s="8" t="s">
        <v>30</v>
      </c>
      <c r="E778" s="8" t="s">
        <v>24</v>
      </c>
      <c r="F778" s="8" t="s">
        <v>17</v>
      </c>
      <c r="G778" s="8" t="s">
        <v>18</v>
      </c>
      <c r="H778" s="8">
        <v>2015</v>
      </c>
      <c r="I778" s="8" t="s">
        <v>3404</v>
      </c>
      <c r="J778" s="8" t="s">
        <v>1505</v>
      </c>
    </row>
    <row r="779" spans="1:10" x14ac:dyDescent="0.25">
      <c r="A779" s="8" t="s">
        <v>445</v>
      </c>
      <c r="B779" s="8" t="s">
        <v>2970</v>
      </c>
      <c r="C779" s="12">
        <v>44656</v>
      </c>
      <c r="D779" s="8" t="s">
        <v>70</v>
      </c>
      <c r="E779" s="8" t="s">
        <v>446</v>
      </c>
      <c r="F779" s="8" t="s">
        <v>218</v>
      </c>
      <c r="G779" s="8" t="s">
        <v>28</v>
      </c>
      <c r="H779" s="8">
        <v>2013</v>
      </c>
      <c r="I779" s="8" t="s">
        <v>3406</v>
      </c>
      <c r="J779" s="8" t="s">
        <v>1480</v>
      </c>
    </row>
    <row r="780" spans="1:10" x14ac:dyDescent="0.25">
      <c r="A780" s="8" t="s">
        <v>445</v>
      </c>
      <c r="B780" s="8" t="s">
        <v>2970</v>
      </c>
      <c r="C780" s="12">
        <v>44656</v>
      </c>
      <c r="D780" s="8" t="s">
        <v>70</v>
      </c>
      <c r="E780" s="8" t="s">
        <v>446</v>
      </c>
      <c r="F780" s="8" t="s">
        <v>218</v>
      </c>
      <c r="G780" s="8" t="s">
        <v>28</v>
      </c>
      <c r="H780" s="8">
        <v>2013</v>
      </c>
      <c r="I780" s="8" t="s">
        <v>3406</v>
      </c>
      <c r="J780" s="8" t="s">
        <v>1903</v>
      </c>
    </row>
    <row r="781" spans="1:10" x14ac:dyDescent="0.25">
      <c r="A781" s="8" t="s">
        <v>445</v>
      </c>
      <c r="B781" s="8" t="s">
        <v>2970</v>
      </c>
      <c r="C781" s="12">
        <v>44656</v>
      </c>
      <c r="D781" s="8" t="s">
        <v>70</v>
      </c>
      <c r="E781" s="8" t="s">
        <v>446</v>
      </c>
      <c r="F781" s="8" t="s">
        <v>218</v>
      </c>
      <c r="G781" s="8" t="s">
        <v>28</v>
      </c>
      <c r="H781" s="8">
        <v>2013</v>
      </c>
      <c r="I781" s="8" t="s">
        <v>3406</v>
      </c>
      <c r="J781" s="8" t="s">
        <v>1904</v>
      </c>
    </row>
    <row r="782" spans="1:10" x14ac:dyDescent="0.25">
      <c r="A782" s="8" t="s">
        <v>447</v>
      </c>
      <c r="B782" s="8" t="s">
        <v>2970</v>
      </c>
      <c r="C782" s="12">
        <v>44076</v>
      </c>
      <c r="D782" s="8" t="s">
        <v>53</v>
      </c>
      <c r="E782" s="8" t="s">
        <v>2985</v>
      </c>
      <c r="F782" s="8" t="s">
        <v>54</v>
      </c>
      <c r="G782" s="8" t="s">
        <v>13</v>
      </c>
      <c r="H782" s="8">
        <v>2015</v>
      </c>
      <c r="I782" s="8" t="s">
        <v>3408</v>
      </c>
      <c r="J782" s="8" t="s">
        <v>1905</v>
      </c>
    </row>
    <row r="783" spans="1:10" x14ac:dyDescent="0.25">
      <c r="A783" s="8" t="s">
        <v>447</v>
      </c>
      <c r="B783" s="8" t="s">
        <v>2970</v>
      </c>
      <c r="C783" s="12">
        <v>44076</v>
      </c>
      <c r="D783" s="8" t="s">
        <v>53</v>
      </c>
      <c r="E783" s="8" t="s">
        <v>2985</v>
      </c>
      <c r="F783" s="8" t="s">
        <v>54</v>
      </c>
      <c r="G783" s="8" t="s">
        <v>13</v>
      </c>
      <c r="H783" s="8">
        <v>2015</v>
      </c>
      <c r="I783" s="8" t="s">
        <v>3408</v>
      </c>
      <c r="J783" s="8" t="s">
        <v>1891</v>
      </c>
    </row>
    <row r="784" spans="1:10" x14ac:dyDescent="0.25">
      <c r="A784" s="8" t="s">
        <v>447</v>
      </c>
      <c r="B784" s="8" t="s">
        <v>2970</v>
      </c>
      <c r="C784" s="12">
        <v>44076</v>
      </c>
      <c r="D784" s="8" t="s">
        <v>53</v>
      </c>
      <c r="E784" s="8" t="s">
        <v>2985</v>
      </c>
      <c r="F784" s="8" t="s">
        <v>54</v>
      </c>
      <c r="G784" s="8" t="s">
        <v>13</v>
      </c>
      <c r="H784" s="8">
        <v>2015</v>
      </c>
      <c r="I784" s="8" t="s">
        <v>3408</v>
      </c>
      <c r="J784" s="8" t="s">
        <v>1484</v>
      </c>
    </row>
    <row r="785" spans="1:10" x14ac:dyDescent="0.25">
      <c r="A785" s="8" t="s">
        <v>448</v>
      </c>
      <c r="B785" s="8" t="s">
        <v>2970</v>
      </c>
      <c r="C785" s="12">
        <v>44256</v>
      </c>
      <c r="D785" s="8" t="s">
        <v>135</v>
      </c>
      <c r="E785" s="8" t="s">
        <v>73</v>
      </c>
      <c r="F785" s="8" t="s">
        <v>17</v>
      </c>
      <c r="G785" s="8" t="s">
        <v>18</v>
      </c>
      <c r="H785" s="8">
        <v>2017</v>
      </c>
      <c r="I785" s="8" t="s">
        <v>3410</v>
      </c>
      <c r="J785" s="8" t="s">
        <v>1906</v>
      </c>
    </row>
    <row r="786" spans="1:10" x14ac:dyDescent="0.25">
      <c r="A786" s="8" t="s">
        <v>448</v>
      </c>
      <c r="B786" s="8" t="s">
        <v>2970</v>
      </c>
      <c r="C786" s="12">
        <v>44256</v>
      </c>
      <c r="D786" s="8" t="s">
        <v>135</v>
      </c>
      <c r="E786" s="8" t="s">
        <v>73</v>
      </c>
      <c r="F786" s="8" t="s">
        <v>17</v>
      </c>
      <c r="G786" s="8" t="s">
        <v>18</v>
      </c>
      <c r="H786" s="8">
        <v>2017</v>
      </c>
      <c r="I786" s="8" t="s">
        <v>3410</v>
      </c>
      <c r="J786" s="8" t="s">
        <v>1854</v>
      </c>
    </row>
    <row r="787" spans="1:10" x14ac:dyDescent="0.25">
      <c r="A787" s="8" t="s">
        <v>448</v>
      </c>
      <c r="B787" s="8" t="s">
        <v>2970</v>
      </c>
      <c r="C787" s="12">
        <v>44256</v>
      </c>
      <c r="D787" s="8" t="s">
        <v>135</v>
      </c>
      <c r="E787" s="8" t="s">
        <v>73</v>
      </c>
      <c r="F787" s="8" t="s">
        <v>17</v>
      </c>
      <c r="G787" s="8" t="s">
        <v>18</v>
      </c>
      <c r="H787" s="8">
        <v>2017</v>
      </c>
      <c r="I787" s="8" t="s">
        <v>3410</v>
      </c>
      <c r="J787" s="8" t="s">
        <v>1907</v>
      </c>
    </row>
    <row r="788" spans="1:10" x14ac:dyDescent="0.25">
      <c r="A788" s="8" t="s">
        <v>449</v>
      </c>
      <c r="B788" s="8" t="s">
        <v>2970</v>
      </c>
      <c r="C788" s="12">
        <v>44258</v>
      </c>
      <c r="D788" s="8" t="s">
        <v>30</v>
      </c>
      <c r="E788" s="8" t="s">
        <v>331</v>
      </c>
      <c r="F788" s="8" t="s">
        <v>17</v>
      </c>
      <c r="G788" s="8" t="s">
        <v>18</v>
      </c>
      <c r="H788" s="8">
        <v>2012</v>
      </c>
      <c r="I788" s="8" t="s">
        <v>3412</v>
      </c>
      <c r="J788" s="8" t="s">
        <v>363</v>
      </c>
    </row>
    <row r="789" spans="1:10" x14ac:dyDescent="0.25">
      <c r="A789" s="8" t="s">
        <v>449</v>
      </c>
      <c r="B789" s="8" t="s">
        <v>2970</v>
      </c>
      <c r="C789" s="12">
        <v>44258</v>
      </c>
      <c r="D789" s="8" t="s">
        <v>30</v>
      </c>
      <c r="E789" s="8" t="s">
        <v>331</v>
      </c>
      <c r="F789" s="8" t="s">
        <v>17</v>
      </c>
      <c r="G789" s="8" t="s">
        <v>18</v>
      </c>
      <c r="H789" s="8">
        <v>2012</v>
      </c>
      <c r="I789" s="8" t="s">
        <v>3412</v>
      </c>
      <c r="J789" s="8" t="s">
        <v>1897</v>
      </c>
    </row>
    <row r="790" spans="1:10" x14ac:dyDescent="0.25">
      <c r="A790" s="8" t="s">
        <v>449</v>
      </c>
      <c r="B790" s="8" t="s">
        <v>2970</v>
      </c>
      <c r="C790" s="12">
        <v>44258</v>
      </c>
      <c r="D790" s="8" t="s">
        <v>30</v>
      </c>
      <c r="E790" s="8" t="s">
        <v>331</v>
      </c>
      <c r="F790" s="8" t="s">
        <v>17</v>
      </c>
      <c r="G790" s="8" t="s">
        <v>18</v>
      </c>
      <c r="H790" s="8">
        <v>2012</v>
      </c>
      <c r="I790" s="8" t="s">
        <v>3412</v>
      </c>
      <c r="J790" s="8" t="s">
        <v>1908</v>
      </c>
    </row>
    <row r="791" spans="1:10" x14ac:dyDescent="0.25">
      <c r="A791" s="8" t="s">
        <v>450</v>
      </c>
      <c r="B791" s="8" t="s">
        <v>2970</v>
      </c>
      <c r="C791" s="12">
        <v>44382</v>
      </c>
      <c r="D791" s="8" t="s">
        <v>20</v>
      </c>
      <c r="E791" s="8" t="s">
        <v>206</v>
      </c>
      <c r="F791" s="8" t="s">
        <v>207</v>
      </c>
      <c r="G791" s="8" t="s">
        <v>28</v>
      </c>
      <c r="H791" s="8">
        <v>2013</v>
      </c>
      <c r="I791" s="8" t="s">
        <v>3414</v>
      </c>
      <c r="J791" s="8" t="s">
        <v>760</v>
      </c>
    </row>
    <row r="792" spans="1:10" x14ac:dyDescent="0.25">
      <c r="A792" s="8" t="s">
        <v>450</v>
      </c>
      <c r="B792" s="8" t="s">
        <v>2970</v>
      </c>
      <c r="C792" s="12">
        <v>44382</v>
      </c>
      <c r="D792" s="8" t="s">
        <v>20</v>
      </c>
      <c r="E792" s="8" t="s">
        <v>206</v>
      </c>
      <c r="F792" s="8" t="s">
        <v>207</v>
      </c>
      <c r="G792" s="8" t="s">
        <v>28</v>
      </c>
      <c r="H792" s="8">
        <v>2013</v>
      </c>
      <c r="I792" s="8" t="s">
        <v>3414</v>
      </c>
      <c r="J792" s="8" t="s">
        <v>1909</v>
      </c>
    </row>
    <row r="793" spans="1:10" x14ac:dyDescent="0.25">
      <c r="A793" s="8" t="s">
        <v>450</v>
      </c>
      <c r="B793" s="8" t="s">
        <v>2970</v>
      </c>
      <c r="C793" s="12">
        <v>44382</v>
      </c>
      <c r="D793" s="8" t="s">
        <v>20</v>
      </c>
      <c r="E793" s="8" t="s">
        <v>206</v>
      </c>
      <c r="F793" s="8" t="s">
        <v>207</v>
      </c>
      <c r="G793" s="8" t="s">
        <v>28</v>
      </c>
      <c r="H793" s="8">
        <v>2013</v>
      </c>
      <c r="I793" s="8" t="s">
        <v>3414</v>
      </c>
      <c r="J793" s="8" t="s">
        <v>1910</v>
      </c>
    </row>
    <row r="794" spans="1:10" x14ac:dyDescent="0.25">
      <c r="A794" s="8" t="s">
        <v>451</v>
      </c>
      <c r="B794" s="8" t="s">
        <v>2970</v>
      </c>
      <c r="C794" s="12">
        <v>43755</v>
      </c>
      <c r="D794" s="8" t="s">
        <v>30</v>
      </c>
      <c r="E794" s="8" t="s">
        <v>452</v>
      </c>
      <c r="F794" s="8" t="s">
        <v>17</v>
      </c>
      <c r="G794" s="8" t="s">
        <v>18</v>
      </c>
      <c r="H794" s="8">
        <v>2013</v>
      </c>
      <c r="I794" s="8" t="s">
        <v>3416</v>
      </c>
      <c r="J794" s="8" t="s">
        <v>1911</v>
      </c>
    </row>
    <row r="795" spans="1:10" x14ac:dyDescent="0.25">
      <c r="A795" s="8" t="s">
        <v>451</v>
      </c>
      <c r="B795" s="8" t="s">
        <v>2970</v>
      </c>
      <c r="C795" s="12">
        <v>43755</v>
      </c>
      <c r="D795" s="8" t="s">
        <v>30</v>
      </c>
      <c r="E795" s="8" t="s">
        <v>452</v>
      </c>
      <c r="F795" s="8" t="s">
        <v>17</v>
      </c>
      <c r="G795" s="8" t="s">
        <v>18</v>
      </c>
      <c r="H795" s="8">
        <v>2013</v>
      </c>
      <c r="I795" s="8" t="s">
        <v>3416</v>
      </c>
      <c r="J795" s="8" t="s">
        <v>1470</v>
      </c>
    </row>
    <row r="796" spans="1:10" x14ac:dyDescent="0.25">
      <c r="A796" s="8" t="s">
        <v>451</v>
      </c>
      <c r="B796" s="8" t="s">
        <v>2970</v>
      </c>
      <c r="C796" s="12">
        <v>43755</v>
      </c>
      <c r="D796" s="8" t="s">
        <v>30</v>
      </c>
      <c r="E796" s="8" t="s">
        <v>452</v>
      </c>
      <c r="F796" s="8" t="s">
        <v>17</v>
      </c>
      <c r="G796" s="8" t="s">
        <v>18</v>
      </c>
      <c r="H796" s="8">
        <v>2013</v>
      </c>
      <c r="I796" s="8" t="s">
        <v>3416</v>
      </c>
      <c r="J796" s="8" t="s">
        <v>1912</v>
      </c>
    </row>
    <row r="797" spans="1:10" x14ac:dyDescent="0.25">
      <c r="A797" s="8" t="s">
        <v>453</v>
      </c>
      <c r="B797" s="8" t="s">
        <v>2970</v>
      </c>
      <c r="C797" s="12">
        <v>44250</v>
      </c>
      <c r="D797" s="8" t="s">
        <v>30</v>
      </c>
      <c r="E797" s="8" t="s">
        <v>181</v>
      </c>
      <c r="F797" s="8" t="s">
        <v>17</v>
      </c>
      <c r="G797" s="8" t="s">
        <v>18</v>
      </c>
      <c r="H797" s="8">
        <v>2015</v>
      </c>
      <c r="I797" s="8" t="s">
        <v>3418</v>
      </c>
      <c r="J797" s="8" t="s">
        <v>273</v>
      </c>
    </row>
    <row r="798" spans="1:10" x14ac:dyDescent="0.25">
      <c r="A798" s="8" t="s">
        <v>453</v>
      </c>
      <c r="B798" s="8" t="s">
        <v>2970</v>
      </c>
      <c r="C798" s="12">
        <v>44250</v>
      </c>
      <c r="D798" s="8" t="s">
        <v>30</v>
      </c>
      <c r="E798" s="8" t="s">
        <v>181</v>
      </c>
      <c r="F798" s="8" t="s">
        <v>17</v>
      </c>
      <c r="G798" s="8" t="s">
        <v>18</v>
      </c>
      <c r="H798" s="8">
        <v>2015</v>
      </c>
      <c r="I798" s="8" t="s">
        <v>3418</v>
      </c>
      <c r="J798" s="8" t="s">
        <v>1913</v>
      </c>
    </row>
    <row r="799" spans="1:10" x14ac:dyDescent="0.25">
      <c r="A799" s="8" t="s">
        <v>453</v>
      </c>
      <c r="B799" s="8" t="s">
        <v>2970</v>
      </c>
      <c r="C799" s="12">
        <v>44250</v>
      </c>
      <c r="D799" s="8" t="s">
        <v>30</v>
      </c>
      <c r="E799" s="8" t="s">
        <v>181</v>
      </c>
      <c r="F799" s="8" t="s">
        <v>17</v>
      </c>
      <c r="G799" s="8" t="s">
        <v>18</v>
      </c>
      <c r="H799" s="8">
        <v>2015</v>
      </c>
      <c r="I799" s="8" t="s">
        <v>3418</v>
      </c>
      <c r="J799" s="8" t="s">
        <v>1914</v>
      </c>
    </row>
    <row r="800" spans="1:10" x14ac:dyDescent="0.25">
      <c r="A800" s="8" t="s">
        <v>454</v>
      </c>
      <c r="B800" s="8" t="s">
        <v>2970</v>
      </c>
      <c r="C800" s="12">
        <v>44452</v>
      </c>
      <c r="D800" s="8" t="s">
        <v>43</v>
      </c>
      <c r="E800" s="8" t="s">
        <v>455</v>
      </c>
      <c r="F800" s="8" t="s">
        <v>17</v>
      </c>
      <c r="G800" s="8" t="s">
        <v>18</v>
      </c>
      <c r="H800" s="8">
        <v>2012</v>
      </c>
      <c r="I800" s="8" t="s">
        <v>3420</v>
      </c>
      <c r="J800" s="8" t="s">
        <v>1915</v>
      </c>
    </row>
    <row r="801" spans="1:10" x14ac:dyDescent="0.25">
      <c r="A801" s="8" t="s">
        <v>454</v>
      </c>
      <c r="B801" s="8" t="s">
        <v>2970</v>
      </c>
      <c r="C801" s="12">
        <v>44452</v>
      </c>
      <c r="D801" s="8" t="s">
        <v>43</v>
      </c>
      <c r="E801" s="8" t="s">
        <v>455</v>
      </c>
      <c r="F801" s="8" t="s">
        <v>17</v>
      </c>
      <c r="G801" s="8" t="s">
        <v>18</v>
      </c>
      <c r="H801" s="8">
        <v>2012</v>
      </c>
      <c r="I801" s="8" t="s">
        <v>3420</v>
      </c>
      <c r="J801" s="8" t="s">
        <v>1461</v>
      </c>
    </row>
    <row r="802" spans="1:10" x14ac:dyDescent="0.25">
      <c r="A802" s="8" t="s">
        <v>454</v>
      </c>
      <c r="B802" s="8" t="s">
        <v>2970</v>
      </c>
      <c r="C802" s="12">
        <v>44452</v>
      </c>
      <c r="D802" s="8" t="s">
        <v>43</v>
      </c>
      <c r="E802" s="8" t="s">
        <v>455</v>
      </c>
      <c r="F802" s="8" t="s">
        <v>17</v>
      </c>
      <c r="G802" s="8" t="s">
        <v>18</v>
      </c>
      <c r="H802" s="8">
        <v>2012</v>
      </c>
      <c r="I802" s="8" t="s">
        <v>3420</v>
      </c>
      <c r="J802" s="8" t="s">
        <v>1916</v>
      </c>
    </row>
    <row r="803" spans="1:10" x14ac:dyDescent="0.25">
      <c r="A803" s="8" t="s">
        <v>456</v>
      </c>
      <c r="B803" s="8" t="s">
        <v>2970</v>
      </c>
      <c r="C803" s="12">
        <v>44348</v>
      </c>
      <c r="D803" s="8" t="s">
        <v>38</v>
      </c>
      <c r="E803" s="8" t="s">
        <v>164</v>
      </c>
      <c r="F803" s="8" t="s">
        <v>17</v>
      </c>
      <c r="G803" s="8" t="s">
        <v>18</v>
      </c>
      <c r="H803" s="8">
        <v>2014</v>
      </c>
      <c r="I803" s="8" t="s">
        <v>3422</v>
      </c>
      <c r="J803" s="8" t="s">
        <v>1917</v>
      </c>
    </row>
    <row r="804" spans="1:10" x14ac:dyDescent="0.25">
      <c r="A804" s="8" t="s">
        <v>456</v>
      </c>
      <c r="B804" s="8" t="s">
        <v>2970</v>
      </c>
      <c r="C804" s="12">
        <v>44348</v>
      </c>
      <c r="D804" s="8" t="s">
        <v>38</v>
      </c>
      <c r="E804" s="8" t="s">
        <v>164</v>
      </c>
      <c r="F804" s="8" t="s">
        <v>17</v>
      </c>
      <c r="G804" s="8" t="s">
        <v>18</v>
      </c>
      <c r="H804" s="8">
        <v>2014</v>
      </c>
      <c r="I804" s="8" t="s">
        <v>3422</v>
      </c>
      <c r="J804" s="8" t="s">
        <v>1918</v>
      </c>
    </row>
    <row r="805" spans="1:10" x14ac:dyDescent="0.25">
      <c r="A805" s="8" t="s">
        <v>456</v>
      </c>
      <c r="B805" s="8" t="s">
        <v>2970</v>
      </c>
      <c r="C805" s="12">
        <v>44348</v>
      </c>
      <c r="D805" s="8" t="s">
        <v>38</v>
      </c>
      <c r="E805" s="8" t="s">
        <v>164</v>
      </c>
      <c r="F805" s="8" t="s">
        <v>17</v>
      </c>
      <c r="G805" s="8" t="s">
        <v>18</v>
      </c>
      <c r="H805" s="8">
        <v>2014</v>
      </c>
      <c r="I805" s="8" t="s">
        <v>3422</v>
      </c>
      <c r="J805" s="8" t="s">
        <v>1919</v>
      </c>
    </row>
    <row r="806" spans="1:10" x14ac:dyDescent="0.25">
      <c r="A806" s="8" t="s">
        <v>457</v>
      </c>
      <c r="B806" s="8" t="s">
        <v>2970</v>
      </c>
      <c r="C806" s="12">
        <v>44390</v>
      </c>
      <c r="D806" s="8" t="s">
        <v>30</v>
      </c>
      <c r="E806" s="8" t="s">
        <v>24</v>
      </c>
      <c r="F806" s="8" t="s">
        <v>17</v>
      </c>
      <c r="G806" s="8" t="s">
        <v>18</v>
      </c>
      <c r="H806" s="8">
        <v>2013</v>
      </c>
      <c r="I806" s="8" t="s">
        <v>3424</v>
      </c>
      <c r="J806" s="8" t="s">
        <v>1920</v>
      </c>
    </row>
    <row r="807" spans="1:10" x14ac:dyDescent="0.25">
      <c r="A807" s="8" t="s">
        <v>457</v>
      </c>
      <c r="B807" s="8" t="s">
        <v>2970</v>
      </c>
      <c r="C807" s="12">
        <v>44390</v>
      </c>
      <c r="D807" s="8" t="s">
        <v>30</v>
      </c>
      <c r="E807" s="8" t="s">
        <v>24</v>
      </c>
      <c r="F807" s="8" t="s">
        <v>17</v>
      </c>
      <c r="G807" s="8" t="s">
        <v>18</v>
      </c>
      <c r="H807" s="8">
        <v>2013</v>
      </c>
      <c r="I807" s="8" t="s">
        <v>3424</v>
      </c>
      <c r="J807" s="8" t="s">
        <v>1921</v>
      </c>
    </row>
    <row r="808" spans="1:10" x14ac:dyDescent="0.25">
      <c r="A808" s="8" t="s">
        <v>457</v>
      </c>
      <c r="B808" s="8" t="s">
        <v>2970</v>
      </c>
      <c r="C808" s="12">
        <v>44390</v>
      </c>
      <c r="D808" s="8" t="s">
        <v>30</v>
      </c>
      <c r="E808" s="8" t="s">
        <v>24</v>
      </c>
      <c r="F808" s="8" t="s">
        <v>17</v>
      </c>
      <c r="G808" s="8" t="s">
        <v>18</v>
      </c>
      <c r="H808" s="8">
        <v>2013</v>
      </c>
      <c r="I808" s="8" t="s">
        <v>3424</v>
      </c>
      <c r="J808" s="8" t="s">
        <v>1464</v>
      </c>
    </row>
    <row r="809" spans="1:10" x14ac:dyDescent="0.25">
      <c r="A809" s="8" t="s">
        <v>458</v>
      </c>
      <c r="B809" s="8" t="s">
        <v>2970</v>
      </c>
      <c r="C809" s="12">
        <v>44224</v>
      </c>
      <c r="D809" s="8" t="s">
        <v>43</v>
      </c>
      <c r="E809" s="8" t="s">
        <v>459</v>
      </c>
      <c r="F809" s="8" t="s">
        <v>17</v>
      </c>
      <c r="G809" s="8" t="s">
        <v>18</v>
      </c>
      <c r="H809" s="8">
        <v>2015</v>
      </c>
      <c r="I809" s="8" t="s">
        <v>3426</v>
      </c>
      <c r="J809" s="8" t="s">
        <v>273</v>
      </c>
    </row>
    <row r="810" spans="1:10" x14ac:dyDescent="0.25">
      <c r="A810" s="8" t="s">
        <v>458</v>
      </c>
      <c r="B810" s="8" t="s">
        <v>2970</v>
      </c>
      <c r="C810" s="12">
        <v>44224</v>
      </c>
      <c r="D810" s="8" t="s">
        <v>43</v>
      </c>
      <c r="E810" s="8" t="s">
        <v>459</v>
      </c>
      <c r="F810" s="8" t="s">
        <v>17</v>
      </c>
      <c r="G810" s="8" t="s">
        <v>18</v>
      </c>
      <c r="H810" s="8">
        <v>2015</v>
      </c>
      <c r="I810" s="8" t="s">
        <v>3426</v>
      </c>
      <c r="J810" s="8" t="s">
        <v>1573</v>
      </c>
    </row>
    <row r="811" spans="1:10" x14ac:dyDescent="0.25">
      <c r="A811" s="8" t="s">
        <v>458</v>
      </c>
      <c r="B811" s="8" t="s">
        <v>2970</v>
      </c>
      <c r="C811" s="12">
        <v>44224</v>
      </c>
      <c r="D811" s="8" t="s">
        <v>43</v>
      </c>
      <c r="E811" s="8" t="s">
        <v>459</v>
      </c>
      <c r="F811" s="8" t="s">
        <v>17</v>
      </c>
      <c r="G811" s="8" t="s">
        <v>18</v>
      </c>
      <c r="H811" s="8">
        <v>2015</v>
      </c>
      <c r="I811" s="8" t="s">
        <v>3426</v>
      </c>
      <c r="J811" s="8" t="s">
        <v>1922</v>
      </c>
    </row>
    <row r="812" spans="1:10" x14ac:dyDescent="0.25">
      <c r="A812" s="8" t="s">
        <v>460</v>
      </c>
      <c r="B812" s="8" t="s">
        <v>2970</v>
      </c>
      <c r="C812" s="12">
        <v>44202</v>
      </c>
      <c r="D812" s="8" t="s">
        <v>43</v>
      </c>
      <c r="E812" s="8" t="s">
        <v>110</v>
      </c>
      <c r="F812" s="8" t="s">
        <v>17</v>
      </c>
      <c r="G812" s="8" t="s">
        <v>18</v>
      </c>
      <c r="H812" s="8">
        <v>1999</v>
      </c>
      <c r="I812" s="8" t="s">
        <v>3301</v>
      </c>
      <c r="J812" s="8" t="s">
        <v>1566</v>
      </c>
    </row>
    <row r="813" spans="1:10" x14ac:dyDescent="0.25">
      <c r="A813" s="8" t="s">
        <v>460</v>
      </c>
      <c r="B813" s="8" t="s">
        <v>2970</v>
      </c>
      <c r="C813" s="12">
        <v>44202</v>
      </c>
      <c r="D813" s="8" t="s">
        <v>43</v>
      </c>
      <c r="E813" s="8" t="s">
        <v>110</v>
      </c>
      <c r="F813" s="8" t="s">
        <v>17</v>
      </c>
      <c r="G813" s="8" t="s">
        <v>18</v>
      </c>
      <c r="H813" s="8">
        <v>1999</v>
      </c>
      <c r="I813" s="8" t="s">
        <v>3301</v>
      </c>
      <c r="J813" s="8" t="s">
        <v>1562</v>
      </c>
    </row>
    <row r="814" spans="1:10" x14ac:dyDescent="0.25">
      <c r="A814" s="8" t="s">
        <v>460</v>
      </c>
      <c r="B814" s="8" t="s">
        <v>2970</v>
      </c>
      <c r="C814" s="12">
        <v>44202</v>
      </c>
      <c r="D814" s="8" t="s">
        <v>43</v>
      </c>
      <c r="E814" s="8" t="s">
        <v>110</v>
      </c>
      <c r="F814" s="8" t="s">
        <v>17</v>
      </c>
      <c r="G814" s="8" t="s">
        <v>18</v>
      </c>
      <c r="H814" s="8">
        <v>1999</v>
      </c>
      <c r="I814" s="8" t="s">
        <v>3301</v>
      </c>
      <c r="J814" s="8" t="s">
        <v>1478</v>
      </c>
    </row>
    <row r="815" spans="1:10" x14ac:dyDescent="0.25">
      <c r="A815" s="8" t="s">
        <v>461</v>
      </c>
      <c r="B815" s="8" t="s">
        <v>2970</v>
      </c>
      <c r="C815" s="12">
        <v>43192</v>
      </c>
      <c r="D815" s="8" t="s">
        <v>93</v>
      </c>
      <c r="E815" s="8" t="s">
        <v>59</v>
      </c>
      <c r="F815" s="8" t="s">
        <v>12</v>
      </c>
      <c r="G815" s="8" t="s">
        <v>13</v>
      </c>
      <c r="H815" s="8">
        <v>2014</v>
      </c>
      <c r="I815" s="8" t="s">
        <v>3018</v>
      </c>
      <c r="J815" s="8" t="s">
        <v>1923</v>
      </c>
    </row>
    <row r="816" spans="1:10" x14ac:dyDescent="0.25">
      <c r="A816" s="8" t="s">
        <v>461</v>
      </c>
      <c r="B816" s="8" t="s">
        <v>2970</v>
      </c>
      <c r="C816" s="12">
        <v>43192</v>
      </c>
      <c r="D816" s="8" t="s">
        <v>93</v>
      </c>
      <c r="E816" s="8" t="s">
        <v>59</v>
      </c>
      <c r="F816" s="8" t="s">
        <v>12</v>
      </c>
      <c r="G816" s="8" t="s">
        <v>13</v>
      </c>
      <c r="H816" s="8">
        <v>2014</v>
      </c>
      <c r="I816" s="8" t="s">
        <v>3018</v>
      </c>
      <c r="J816" s="8" t="s">
        <v>1924</v>
      </c>
    </row>
    <row r="817" spans="1:10" x14ac:dyDescent="0.25">
      <c r="A817" s="8" t="s">
        <v>462</v>
      </c>
      <c r="B817" s="8" t="s">
        <v>2970</v>
      </c>
      <c r="C817" s="12">
        <v>44428</v>
      </c>
      <c r="D817" s="8" t="s">
        <v>30</v>
      </c>
      <c r="E817" s="8" t="s">
        <v>2985</v>
      </c>
      <c r="F817" s="8" t="s">
        <v>54</v>
      </c>
      <c r="G817" s="8" t="s">
        <v>13</v>
      </c>
      <c r="H817" s="8">
        <v>2018</v>
      </c>
      <c r="I817" s="8" t="s">
        <v>3430</v>
      </c>
      <c r="J817" s="8" t="s">
        <v>1604</v>
      </c>
    </row>
    <row r="818" spans="1:10" x14ac:dyDescent="0.25">
      <c r="A818" s="8" t="s">
        <v>462</v>
      </c>
      <c r="B818" s="8" t="s">
        <v>2970</v>
      </c>
      <c r="C818" s="12">
        <v>44428</v>
      </c>
      <c r="D818" s="8" t="s">
        <v>30</v>
      </c>
      <c r="E818" s="8" t="s">
        <v>2985</v>
      </c>
      <c r="F818" s="8" t="s">
        <v>54</v>
      </c>
      <c r="G818" s="8" t="s">
        <v>13</v>
      </c>
      <c r="H818" s="8">
        <v>2018</v>
      </c>
      <c r="I818" s="8" t="s">
        <v>3430</v>
      </c>
      <c r="J818" s="8" t="s">
        <v>1925</v>
      </c>
    </row>
    <row r="819" spans="1:10" x14ac:dyDescent="0.25">
      <c r="A819" s="8" t="s">
        <v>462</v>
      </c>
      <c r="B819" s="8" t="s">
        <v>2970</v>
      </c>
      <c r="C819" s="12">
        <v>44428</v>
      </c>
      <c r="D819" s="8" t="s">
        <v>30</v>
      </c>
      <c r="E819" s="8" t="s">
        <v>2985</v>
      </c>
      <c r="F819" s="8" t="s">
        <v>54</v>
      </c>
      <c r="G819" s="8" t="s">
        <v>13</v>
      </c>
      <c r="H819" s="8">
        <v>2018</v>
      </c>
      <c r="I819" s="8" t="s">
        <v>3430</v>
      </c>
      <c r="J819" s="8" t="s">
        <v>1586</v>
      </c>
    </row>
    <row r="820" spans="1:10" x14ac:dyDescent="0.25">
      <c r="A820" s="8" t="s">
        <v>463</v>
      </c>
      <c r="B820" s="8" t="s">
        <v>2970</v>
      </c>
      <c r="C820" s="12">
        <v>44159</v>
      </c>
      <c r="D820" s="8" t="s">
        <v>20</v>
      </c>
      <c r="E820" s="8" t="s">
        <v>285</v>
      </c>
      <c r="F820" s="8" t="s">
        <v>54</v>
      </c>
      <c r="G820" s="8" t="s">
        <v>13</v>
      </c>
      <c r="H820" s="8">
        <v>2015</v>
      </c>
      <c r="I820" s="8" t="s">
        <v>3018</v>
      </c>
      <c r="J820" s="8" t="s">
        <v>1926</v>
      </c>
    </row>
    <row r="821" spans="1:10" x14ac:dyDescent="0.25">
      <c r="A821" s="8" t="s">
        <v>463</v>
      </c>
      <c r="B821" s="8" t="s">
        <v>2970</v>
      </c>
      <c r="C821" s="12">
        <v>44159</v>
      </c>
      <c r="D821" s="8" t="s">
        <v>20</v>
      </c>
      <c r="E821" s="8" t="s">
        <v>285</v>
      </c>
      <c r="F821" s="8" t="s">
        <v>54</v>
      </c>
      <c r="G821" s="8" t="s">
        <v>13</v>
      </c>
      <c r="H821" s="8">
        <v>2015</v>
      </c>
      <c r="I821" s="8" t="s">
        <v>3018</v>
      </c>
      <c r="J821" s="8" t="s">
        <v>1465</v>
      </c>
    </row>
    <row r="822" spans="1:10" x14ac:dyDescent="0.25">
      <c r="A822" s="8" t="s">
        <v>463</v>
      </c>
      <c r="B822" s="8" t="s">
        <v>2970</v>
      </c>
      <c r="C822" s="12">
        <v>44159</v>
      </c>
      <c r="D822" s="8" t="s">
        <v>20</v>
      </c>
      <c r="E822" s="8" t="s">
        <v>285</v>
      </c>
      <c r="F822" s="8" t="s">
        <v>54</v>
      </c>
      <c r="G822" s="8" t="s">
        <v>13</v>
      </c>
      <c r="H822" s="8">
        <v>2015</v>
      </c>
      <c r="I822" s="8" t="s">
        <v>3018</v>
      </c>
      <c r="J822" s="8" t="s">
        <v>1484</v>
      </c>
    </row>
    <row r="823" spans="1:10" x14ac:dyDescent="0.25">
      <c r="A823" s="8" t="s">
        <v>464</v>
      </c>
      <c r="B823" s="8" t="s">
        <v>2970</v>
      </c>
      <c r="C823" s="12">
        <v>44327</v>
      </c>
      <c r="D823" s="8" t="s">
        <v>23</v>
      </c>
      <c r="E823" s="8" t="s">
        <v>24</v>
      </c>
      <c r="F823" s="8" t="s">
        <v>17</v>
      </c>
      <c r="G823" s="8" t="s">
        <v>18</v>
      </c>
      <c r="H823" s="8">
        <v>2016</v>
      </c>
      <c r="I823" s="8" t="s">
        <v>3420</v>
      </c>
      <c r="J823" s="8" t="s">
        <v>363</v>
      </c>
    </row>
    <row r="824" spans="1:10" x14ac:dyDescent="0.25">
      <c r="A824" s="8" t="s">
        <v>464</v>
      </c>
      <c r="B824" s="8" t="s">
        <v>2970</v>
      </c>
      <c r="C824" s="12">
        <v>44327</v>
      </c>
      <c r="D824" s="8" t="s">
        <v>23</v>
      </c>
      <c r="E824" s="8" t="s">
        <v>24</v>
      </c>
      <c r="F824" s="8" t="s">
        <v>17</v>
      </c>
      <c r="G824" s="8" t="s">
        <v>18</v>
      </c>
      <c r="H824" s="8">
        <v>2016</v>
      </c>
      <c r="I824" s="8" t="s">
        <v>3420</v>
      </c>
      <c r="J824" s="8" t="s">
        <v>1505</v>
      </c>
    </row>
    <row r="825" spans="1:10" x14ac:dyDescent="0.25">
      <c r="A825" s="8" t="s">
        <v>464</v>
      </c>
      <c r="B825" s="8" t="s">
        <v>2970</v>
      </c>
      <c r="C825" s="12">
        <v>44327</v>
      </c>
      <c r="D825" s="8" t="s">
        <v>23</v>
      </c>
      <c r="E825" s="8" t="s">
        <v>24</v>
      </c>
      <c r="F825" s="8" t="s">
        <v>17</v>
      </c>
      <c r="G825" s="8" t="s">
        <v>18</v>
      </c>
      <c r="H825" s="8">
        <v>2016</v>
      </c>
      <c r="I825" s="8" t="s">
        <v>3420</v>
      </c>
      <c r="J825" s="8" t="s">
        <v>1586</v>
      </c>
    </row>
    <row r="826" spans="1:10" x14ac:dyDescent="0.25">
      <c r="A826" s="8" t="s">
        <v>465</v>
      </c>
      <c r="B826" s="8" t="s">
        <v>2970</v>
      </c>
      <c r="C826" s="12">
        <v>43973</v>
      </c>
      <c r="D826" s="8" t="s">
        <v>70</v>
      </c>
      <c r="E826" s="8" t="s">
        <v>24</v>
      </c>
      <c r="F826" s="8" t="s">
        <v>17</v>
      </c>
      <c r="G826" s="8" t="s">
        <v>18</v>
      </c>
      <c r="H826" s="8">
        <v>2014</v>
      </c>
      <c r="I826" s="8" t="s">
        <v>3393</v>
      </c>
      <c r="J826" s="8" t="s">
        <v>1468</v>
      </c>
    </row>
    <row r="827" spans="1:10" x14ac:dyDescent="0.25">
      <c r="A827" s="8" t="s">
        <v>465</v>
      </c>
      <c r="B827" s="8" t="s">
        <v>2970</v>
      </c>
      <c r="C827" s="12">
        <v>43973</v>
      </c>
      <c r="D827" s="8" t="s">
        <v>70</v>
      </c>
      <c r="E827" s="8" t="s">
        <v>24</v>
      </c>
      <c r="F827" s="8" t="s">
        <v>17</v>
      </c>
      <c r="G827" s="8" t="s">
        <v>18</v>
      </c>
      <c r="H827" s="8">
        <v>2014</v>
      </c>
      <c r="I827" s="8" t="s">
        <v>3393</v>
      </c>
      <c r="J827" s="8" t="s">
        <v>1669</v>
      </c>
    </row>
    <row r="828" spans="1:10" x14ac:dyDescent="0.25">
      <c r="A828" s="8" t="s">
        <v>465</v>
      </c>
      <c r="B828" s="8" t="s">
        <v>2970</v>
      </c>
      <c r="C828" s="12">
        <v>43973</v>
      </c>
      <c r="D828" s="8" t="s">
        <v>70</v>
      </c>
      <c r="E828" s="8" t="s">
        <v>24</v>
      </c>
      <c r="F828" s="8" t="s">
        <v>17</v>
      </c>
      <c r="G828" s="8" t="s">
        <v>18</v>
      </c>
      <c r="H828" s="8">
        <v>2014</v>
      </c>
      <c r="I828" s="8" t="s">
        <v>3393</v>
      </c>
      <c r="J828" s="8" t="s">
        <v>1570</v>
      </c>
    </row>
    <row r="829" spans="1:10" x14ac:dyDescent="0.25">
      <c r="A829" s="8" t="s">
        <v>466</v>
      </c>
      <c r="B829" s="8" t="s">
        <v>2970</v>
      </c>
      <c r="C829" s="12">
        <v>44453</v>
      </c>
      <c r="D829" s="8" t="s">
        <v>30</v>
      </c>
      <c r="E829" s="8" t="s">
        <v>467</v>
      </c>
      <c r="F829" s="8" t="s">
        <v>17</v>
      </c>
      <c r="G829" s="8" t="s">
        <v>18</v>
      </c>
      <c r="H829" s="8">
        <v>2008</v>
      </c>
      <c r="I829" s="8" t="s">
        <v>3435</v>
      </c>
      <c r="J829" s="8" t="s">
        <v>468</v>
      </c>
    </row>
    <row r="830" spans="1:10" x14ac:dyDescent="0.25">
      <c r="A830" s="8" t="s">
        <v>469</v>
      </c>
      <c r="B830" s="8" t="s">
        <v>2970</v>
      </c>
      <c r="C830" s="12">
        <v>43949</v>
      </c>
      <c r="D830" s="8" t="s">
        <v>10</v>
      </c>
      <c r="E830" s="8" t="s">
        <v>470</v>
      </c>
      <c r="F830" s="8" t="s">
        <v>17</v>
      </c>
      <c r="G830" s="8" t="s">
        <v>18</v>
      </c>
      <c r="H830" s="8">
        <v>2009</v>
      </c>
      <c r="I830" s="8" t="s">
        <v>3436</v>
      </c>
      <c r="J830" s="8" t="s">
        <v>471</v>
      </c>
    </row>
    <row r="831" spans="1:10" x14ac:dyDescent="0.25">
      <c r="A831" s="8" t="s">
        <v>472</v>
      </c>
      <c r="B831" s="8" t="s">
        <v>2970</v>
      </c>
      <c r="C831" s="12">
        <v>43767</v>
      </c>
      <c r="D831" s="8" t="s">
        <v>143</v>
      </c>
      <c r="E831" s="8" t="s">
        <v>338</v>
      </c>
      <c r="F831" s="8" t="s">
        <v>17</v>
      </c>
      <c r="G831" s="8" t="s">
        <v>18</v>
      </c>
      <c r="H831" s="8">
        <v>2011</v>
      </c>
      <c r="I831" s="8" t="s">
        <v>3437</v>
      </c>
      <c r="J831" s="8" t="s">
        <v>1883</v>
      </c>
    </row>
    <row r="832" spans="1:10" x14ac:dyDescent="0.25">
      <c r="A832" s="8" t="s">
        <v>472</v>
      </c>
      <c r="B832" s="8" t="s">
        <v>2970</v>
      </c>
      <c r="C832" s="12">
        <v>43767</v>
      </c>
      <c r="D832" s="8" t="s">
        <v>143</v>
      </c>
      <c r="E832" s="8" t="s">
        <v>338</v>
      </c>
      <c r="F832" s="8" t="s">
        <v>17</v>
      </c>
      <c r="G832" s="8" t="s">
        <v>18</v>
      </c>
      <c r="H832" s="8">
        <v>2011</v>
      </c>
      <c r="I832" s="8" t="s">
        <v>3437</v>
      </c>
      <c r="J832" s="8" t="s">
        <v>1927</v>
      </c>
    </row>
    <row r="833" spans="1:10" x14ac:dyDescent="0.25">
      <c r="A833" s="8" t="s">
        <v>472</v>
      </c>
      <c r="B833" s="8" t="s">
        <v>2970</v>
      </c>
      <c r="C833" s="12">
        <v>43767</v>
      </c>
      <c r="D833" s="8" t="s">
        <v>143</v>
      </c>
      <c r="E833" s="8" t="s">
        <v>338</v>
      </c>
      <c r="F833" s="8" t="s">
        <v>17</v>
      </c>
      <c r="G833" s="8" t="s">
        <v>18</v>
      </c>
      <c r="H833" s="8">
        <v>2011</v>
      </c>
      <c r="I833" s="8" t="s">
        <v>3437</v>
      </c>
      <c r="J833" s="8" t="s">
        <v>1928</v>
      </c>
    </row>
    <row r="834" spans="1:10" x14ac:dyDescent="0.25">
      <c r="A834" s="8" t="s">
        <v>473</v>
      </c>
      <c r="B834" s="8" t="s">
        <v>2970</v>
      </c>
      <c r="C834" s="12">
        <v>43571</v>
      </c>
      <c r="D834" s="8" t="s">
        <v>15</v>
      </c>
      <c r="E834" s="8" t="s">
        <v>474</v>
      </c>
      <c r="F834" s="8" t="s">
        <v>17</v>
      </c>
      <c r="G834" s="8" t="s">
        <v>18</v>
      </c>
      <c r="H834" s="8">
        <v>2011</v>
      </c>
      <c r="I834" s="8" t="s">
        <v>3439</v>
      </c>
      <c r="J834" s="8" t="s">
        <v>1559</v>
      </c>
    </row>
    <row r="835" spans="1:10" x14ac:dyDescent="0.25">
      <c r="A835" s="8" t="s">
        <v>473</v>
      </c>
      <c r="B835" s="8" t="s">
        <v>2970</v>
      </c>
      <c r="C835" s="12">
        <v>43571</v>
      </c>
      <c r="D835" s="8" t="s">
        <v>15</v>
      </c>
      <c r="E835" s="8" t="s">
        <v>474</v>
      </c>
      <c r="F835" s="8" t="s">
        <v>17</v>
      </c>
      <c r="G835" s="8" t="s">
        <v>18</v>
      </c>
      <c r="H835" s="8">
        <v>2011</v>
      </c>
      <c r="I835" s="8" t="s">
        <v>3439</v>
      </c>
      <c r="J835" s="8" t="s">
        <v>1929</v>
      </c>
    </row>
    <row r="836" spans="1:10" x14ac:dyDescent="0.25">
      <c r="A836" s="8" t="s">
        <v>473</v>
      </c>
      <c r="B836" s="8" t="s">
        <v>2970</v>
      </c>
      <c r="C836" s="12">
        <v>43571</v>
      </c>
      <c r="D836" s="8" t="s">
        <v>15</v>
      </c>
      <c r="E836" s="8" t="s">
        <v>474</v>
      </c>
      <c r="F836" s="8" t="s">
        <v>17</v>
      </c>
      <c r="G836" s="8" t="s">
        <v>18</v>
      </c>
      <c r="H836" s="8">
        <v>2011</v>
      </c>
      <c r="I836" s="8" t="s">
        <v>3439</v>
      </c>
      <c r="J836" s="8" t="s">
        <v>1463</v>
      </c>
    </row>
    <row r="837" spans="1:10" x14ac:dyDescent="0.25">
      <c r="A837" s="8" t="s">
        <v>475</v>
      </c>
      <c r="B837" s="8" t="s">
        <v>2970</v>
      </c>
      <c r="C837" s="12">
        <v>43920</v>
      </c>
      <c r="D837" s="8" t="s">
        <v>93</v>
      </c>
      <c r="E837" s="8" t="s">
        <v>73</v>
      </c>
      <c r="F837" s="8" t="s">
        <v>17</v>
      </c>
      <c r="G837" s="8" t="s">
        <v>18</v>
      </c>
      <c r="H837" s="8">
        <v>2012</v>
      </c>
      <c r="I837" s="8" t="s">
        <v>3441</v>
      </c>
      <c r="J837" s="8" t="s">
        <v>1930</v>
      </c>
    </row>
    <row r="838" spans="1:10" x14ac:dyDescent="0.25">
      <c r="A838" s="8" t="s">
        <v>475</v>
      </c>
      <c r="B838" s="8" t="s">
        <v>2970</v>
      </c>
      <c r="C838" s="12">
        <v>43920</v>
      </c>
      <c r="D838" s="8" t="s">
        <v>93</v>
      </c>
      <c r="E838" s="8" t="s">
        <v>73</v>
      </c>
      <c r="F838" s="8" t="s">
        <v>17</v>
      </c>
      <c r="G838" s="8" t="s">
        <v>18</v>
      </c>
      <c r="H838" s="8">
        <v>2012</v>
      </c>
      <c r="I838" s="8" t="s">
        <v>3441</v>
      </c>
      <c r="J838" s="8" t="s">
        <v>1576</v>
      </c>
    </row>
    <row r="839" spans="1:10" x14ac:dyDescent="0.25">
      <c r="A839" s="8" t="s">
        <v>475</v>
      </c>
      <c r="B839" s="8" t="s">
        <v>2970</v>
      </c>
      <c r="C839" s="12">
        <v>43920</v>
      </c>
      <c r="D839" s="8" t="s">
        <v>93</v>
      </c>
      <c r="E839" s="8" t="s">
        <v>73</v>
      </c>
      <c r="F839" s="8" t="s">
        <v>17</v>
      </c>
      <c r="G839" s="8" t="s">
        <v>18</v>
      </c>
      <c r="H839" s="8">
        <v>2012</v>
      </c>
      <c r="I839" s="8" t="s">
        <v>3441</v>
      </c>
      <c r="J839" s="8" t="s">
        <v>1931</v>
      </c>
    </row>
    <row r="840" spans="1:10" x14ac:dyDescent="0.25">
      <c r="A840" s="8" t="s">
        <v>476</v>
      </c>
      <c r="B840" s="8" t="s">
        <v>2970</v>
      </c>
      <c r="C840" s="12">
        <v>44369</v>
      </c>
      <c r="D840" s="8" t="s">
        <v>135</v>
      </c>
      <c r="E840" s="8" t="s">
        <v>230</v>
      </c>
      <c r="F840" s="8" t="s">
        <v>231</v>
      </c>
      <c r="G840" s="8" t="s">
        <v>13</v>
      </c>
      <c r="H840" s="8">
        <v>2014</v>
      </c>
      <c r="I840" s="8" t="s">
        <v>3112</v>
      </c>
      <c r="J840" s="8" t="s">
        <v>760</v>
      </c>
    </row>
    <row r="841" spans="1:10" x14ac:dyDescent="0.25">
      <c r="A841" s="8" t="s">
        <v>476</v>
      </c>
      <c r="B841" s="8" t="s">
        <v>2970</v>
      </c>
      <c r="C841" s="12">
        <v>44369</v>
      </c>
      <c r="D841" s="8" t="s">
        <v>135</v>
      </c>
      <c r="E841" s="8" t="s">
        <v>230</v>
      </c>
      <c r="F841" s="8" t="s">
        <v>231</v>
      </c>
      <c r="G841" s="8" t="s">
        <v>13</v>
      </c>
      <c r="H841" s="8">
        <v>2014</v>
      </c>
      <c r="I841" s="8" t="s">
        <v>3112</v>
      </c>
      <c r="J841" s="8" t="s">
        <v>1464</v>
      </c>
    </row>
    <row r="842" spans="1:10" x14ac:dyDescent="0.25">
      <c r="A842" s="8" t="s">
        <v>476</v>
      </c>
      <c r="B842" s="8" t="s">
        <v>2970</v>
      </c>
      <c r="C842" s="12">
        <v>44369</v>
      </c>
      <c r="D842" s="8" t="s">
        <v>135</v>
      </c>
      <c r="E842" s="8" t="s">
        <v>230</v>
      </c>
      <c r="F842" s="8" t="s">
        <v>231</v>
      </c>
      <c r="G842" s="8" t="s">
        <v>13</v>
      </c>
      <c r="H842" s="8">
        <v>2014</v>
      </c>
      <c r="I842" s="8" t="s">
        <v>3112</v>
      </c>
      <c r="J842" s="8" t="s">
        <v>1932</v>
      </c>
    </row>
    <row r="843" spans="1:10" x14ac:dyDescent="0.25">
      <c r="A843" s="8" t="s">
        <v>477</v>
      </c>
      <c r="B843" s="8" t="s">
        <v>2970</v>
      </c>
      <c r="C843" s="12">
        <v>44460</v>
      </c>
      <c r="D843" s="8" t="s">
        <v>23</v>
      </c>
      <c r="E843" s="8" t="s">
        <v>190</v>
      </c>
      <c r="F843" s="8" t="s">
        <v>17</v>
      </c>
      <c r="G843" s="8" t="s">
        <v>18</v>
      </c>
      <c r="H843" s="8">
        <v>2016</v>
      </c>
      <c r="I843" s="8" t="s">
        <v>3444</v>
      </c>
      <c r="J843" s="8" t="s">
        <v>1585</v>
      </c>
    </row>
    <row r="844" spans="1:10" x14ac:dyDescent="0.25">
      <c r="A844" s="8" t="s">
        <v>477</v>
      </c>
      <c r="B844" s="8" t="s">
        <v>2970</v>
      </c>
      <c r="C844" s="12">
        <v>44460</v>
      </c>
      <c r="D844" s="8" t="s">
        <v>23</v>
      </c>
      <c r="E844" s="8" t="s">
        <v>190</v>
      </c>
      <c r="F844" s="8" t="s">
        <v>17</v>
      </c>
      <c r="G844" s="8" t="s">
        <v>18</v>
      </c>
      <c r="H844" s="8">
        <v>2016</v>
      </c>
      <c r="I844" s="8" t="s">
        <v>3444</v>
      </c>
      <c r="J844" s="8" t="s">
        <v>1933</v>
      </c>
    </row>
    <row r="845" spans="1:10" x14ac:dyDescent="0.25">
      <c r="A845" s="8" t="s">
        <v>477</v>
      </c>
      <c r="B845" s="8" t="s">
        <v>2970</v>
      </c>
      <c r="C845" s="12">
        <v>44460</v>
      </c>
      <c r="D845" s="8" t="s">
        <v>23</v>
      </c>
      <c r="E845" s="8" t="s">
        <v>190</v>
      </c>
      <c r="F845" s="8" t="s">
        <v>17</v>
      </c>
      <c r="G845" s="8" t="s">
        <v>18</v>
      </c>
      <c r="H845" s="8">
        <v>2016</v>
      </c>
      <c r="I845" s="8" t="s">
        <v>3444</v>
      </c>
      <c r="J845" s="8" t="s">
        <v>1934</v>
      </c>
    </row>
    <row r="846" spans="1:10" x14ac:dyDescent="0.25">
      <c r="A846" s="8" t="s">
        <v>478</v>
      </c>
      <c r="B846" s="8" t="s">
        <v>2970</v>
      </c>
      <c r="C846" s="12">
        <v>43364</v>
      </c>
      <c r="D846" s="8" t="s">
        <v>38</v>
      </c>
      <c r="E846" s="8" t="s">
        <v>319</v>
      </c>
      <c r="F846" s="8" t="s">
        <v>17</v>
      </c>
      <c r="G846" s="8" t="s">
        <v>18</v>
      </c>
      <c r="H846" s="8">
        <v>2015</v>
      </c>
      <c r="I846" s="8" t="s">
        <v>3446</v>
      </c>
      <c r="J846" s="8" t="s">
        <v>1680</v>
      </c>
    </row>
    <row r="847" spans="1:10" x14ac:dyDescent="0.25">
      <c r="A847" s="8" t="s">
        <v>478</v>
      </c>
      <c r="B847" s="8" t="s">
        <v>2970</v>
      </c>
      <c r="C847" s="12">
        <v>43364</v>
      </c>
      <c r="D847" s="8" t="s">
        <v>38</v>
      </c>
      <c r="E847" s="8" t="s">
        <v>319</v>
      </c>
      <c r="F847" s="8" t="s">
        <v>17</v>
      </c>
      <c r="G847" s="8" t="s">
        <v>18</v>
      </c>
      <c r="H847" s="8">
        <v>2015</v>
      </c>
      <c r="I847" s="8" t="s">
        <v>3446</v>
      </c>
      <c r="J847" s="8" t="s">
        <v>1458</v>
      </c>
    </row>
    <row r="848" spans="1:10" x14ac:dyDescent="0.25">
      <c r="A848" s="8" t="s">
        <v>478</v>
      </c>
      <c r="B848" s="8" t="s">
        <v>2970</v>
      </c>
      <c r="C848" s="12">
        <v>43364</v>
      </c>
      <c r="D848" s="8" t="s">
        <v>38</v>
      </c>
      <c r="E848" s="8" t="s">
        <v>319</v>
      </c>
      <c r="F848" s="8" t="s">
        <v>17</v>
      </c>
      <c r="G848" s="8" t="s">
        <v>18</v>
      </c>
      <c r="H848" s="8">
        <v>2015</v>
      </c>
      <c r="I848" s="8" t="s">
        <v>3446</v>
      </c>
      <c r="J848" s="8" t="s">
        <v>1633</v>
      </c>
    </row>
    <row r="849" spans="1:10" x14ac:dyDescent="0.25">
      <c r="A849" s="8" t="s">
        <v>479</v>
      </c>
      <c r="B849" s="8" t="s">
        <v>2970</v>
      </c>
      <c r="C849" s="12">
        <v>44377</v>
      </c>
      <c r="D849" s="8" t="s">
        <v>143</v>
      </c>
      <c r="E849" s="8" t="s">
        <v>82</v>
      </c>
      <c r="F849" s="8" t="s">
        <v>83</v>
      </c>
      <c r="G849" s="8" t="s">
        <v>28</v>
      </c>
      <c r="H849" s="8">
        <v>2019</v>
      </c>
      <c r="I849" s="8" t="s">
        <v>3250</v>
      </c>
      <c r="J849" s="8" t="s">
        <v>1935</v>
      </c>
    </row>
    <row r="850" spans="1:10" x14ac:dyDescent="0.25">
      <c r="A850" s="8" t="s">
        <v>479</v>
      </c>
      <c r="B850" s="8" t="s">
        <v>2970</v>
      </c>
      <c r="C850" s="12">
        <v>44377</v>
      </c>
      <c r="D850" s="8" t="s">
        <v>143</v>
      </c>
      <c r="E850" s="8" t="s">
        <v>82</v>
      </c>
      <c r="F850" s="8" t="s">
        <v>83</v>
      </c>
      <c r="G850" s="8" t="s">
        <v>28</v>
      </c>
      <c r="H850" s="8">
        <v>2019</v>
      </c>
      <c r="I850" s="8" t="s">
        <v>3250</v>
      </c>
      <c r="J850" s="8" t="s">
        <v>1509</v>
      </c>
    </row>
    <row r="851" spans="1:10" x14ac:dyDescent="0.25">
      <c r="A851" s="8" t="s">
        <v>479</v>
      </c>
      <c r="B851" s="8" t="s">
        <v>2970</v>
      </c>
      <c r="C851" s="12">
        <v>44377</v>
      </c>
      <c r="D851" s="8" t="s">
        <v>143</v>
      </c>
      <c r="E851" s="8" t="s">
        <v>82</v>
      </c>
      <c r="F851" s="8" t="s">
        <v>83</v>
      </c>
      <c r="G851" s="8" t="s">
        <v>28</v>
      </c>
      <c r="H851" s="8">
        <v>2019</v>
      </c>
      <c r="I851" s="8" t="s">
        <v>3250</v>
      </c>
      <c r="J851" s="8" t="s">
        <v>1936</v>
      </c>
    </row>
    <row r="852" spans="1:10" x14ac:dyDescent="0.25">
      <c r="A852" s="8" t="s">
        <v>480</v>
      </c>
      <c r="B852" s="8" t="s">
        <v>2970</v>
      </c>
      <c r="C852" s="12">
        <v>42108</v>
      </c>
      <c r="D852" s="8" t="s">
        <v>135</v>
      </c>
      <c r="E852" s="8" t="s">
        <v>331</v>
      </c>
      <c r="F852" s="8" t="s">
        <v>17</v>
      </c>
      <c r="G852" s="8" t="s">
        <v>18</v>
      </c>
      <c r="H852" s="8">
        <v>2013</v>
      </c>
      <c r="I852" s="8" t="s">
        <v>3035</v>
      </c>
      <c r="J852" s="8" t="s">
        <v>1937</v>
      </c>
    </row>
    <row r="853" spans="1:10" x14ac:dyDescent="0.25">
      <c r="A853" s="8" t="s">
        <v>480</v>
      </c>
      <c r="B853" s="8" t="s">
        <v>2970</v>
      </c>
      <c r="C853" s="12">
        <v>42108</v>
      </c>
      <c r="D853" s="8" t="s">
        <v>135</v>
      </c>
      <c r="E853" s="8" t="s">
        <v>331</v>
      </c>
      <c r="F853" s="8" t="s">
        <v>17</v>
      </c>
      <c r="G853" s="8" t="s">
        <v>18</v>
      </c>
      <c r="H853" s="8">
        <v>2013</v>
      </c>
      <c r="I853" s="8" t="s">
        <v>3035</v>
      </c>
      <c r="J853" s="8" t="s">
        <v>1938</v>
      </c>
    </row>
    <row r="854" spans="1:10" x14ac:dyDescent="0.25">
      <c r="A854" s="8" t="s">
        <v>480</v>
      </c>
      <c r="B854" s="8" t="s">
        <v>2970</v>
      </c>
      <c r="C854" s="12">
        <v>42108</v>
      </c>
      <c r="D854" s="8" t="s">
        <v>135</v>
      </c>
      <c r="E854" s="8" t="s">
        <v>331</v>
      </c>
      <c r="F854" s="8" t="s">
        <v>17</v>
      </c>
      <c r="G854" s="8" t="s">
        <v>18</v>
      </c>
      <c r="H854" s="8">
        <v>2013</v>
      </c>
      <c r="I854" s="8" t="s">
        <v>3035</v>
      </c>
      <c r="J854" s="8" t="s">
        <v>1939</v>
      </c>
    </row>
    <row r="855" spans="1:10" x14ac:dyDescent="0.25">
      <c r="A855" s="8" t="s">
        <v>481</v>
      </c>
      <c r="B855" s="8" t="s">
        <v>2970</v>
      </c>
      <c r="C855" s="12">
        <v>44329</v>
      </c>
      <c r="D855" s="8" t="s">
        <v>53</v>
      </c>
      <c r="E855" s="8" t="s">
        <v>24</v>
      </c>
      <c r="F855" s="8" t="s">
        <v>17</v>
      </c>
      <c r="G855" s="8" t="s">
        <v>18</v>
      </c>
      <c r="H855" s="8">
        <v>2015</v>
      </c>
      <c r="I855" s="8" t="s">
        <v>3450</v>
      </c>
      <c r="J855" s="8" t="s">
        <v>1459</v>
      </c>
    </row>
    <row r="856" spans="1:10" x14ac:dyDescent="0.25">
      <c r="A856" s="8" t="s">
        <v>481</v>
      </c>
      <c r="B856" s="8" t="s">
        <v>2970</v>
      </c>
      <c r="C856" s="12">
        <v>44329</v>
      </c>
      <c r="D856" s="8" t="s">
        <v>53</v>
      </c>
      <c r="E856" s="8" t="s">
        <v>24</v>
      </c>
      <c r="F856" s="8" t="s">
        <v>17</v>
      </c>
      <c r="G856" s="8" t="s">
        <v>18</v>
      </c>
      <c r="H856" s="8">
        <v>2015</v>
      </c>
      <c r="I856" s="8" t="s">
        <v>3450</v>
      </c>
      <c r="J856" s="8" t="s">
        <v>1469</v>
      </c>
    </row>
    <row r="857" spans="1:10" x14ac:dyDescent="0.25">
      <c r="A857" s="8" t="s">
        <v>481</v>
      </c>
      <c r="B857" s="8" t="s">
        <v>2970</v>
      </c>
      <c r="C857" s="12">
        <v>44329</v>
      </c>
      <c r="D857" s="8" t="s">
        <v>53</v>
      </c>
      <c r="E857" s="8" t="s">
        <v>24</v>
      </c>
      <c r="F857" s="8" t="s">
        <v>17</v>
      </c>
      <c r="G857" s="8" t="s">
        <v>18</v>
      </c>
      <c r="H857" s="8">
        <v>2015</v>
      </c>
      <c r="I857" s="8" t="s">
        <v>3450</v>
      </c>
      <c r="J857" s="8" t="s">
        <v>1940</v>
      </c>
    </row>
    <row r="858" spans="1:10" x14ac:dyDescent="0.25">
      <c r="A858" s="8" t="s">
        <v>482</v>
      </c>
      <c r="B858" s="8" t="s">
        <v>2970</v>
      </c>
      <c r="C858" s="12">
        <v>43452</v>
      </c>
      <c r="D858" s="8" t="s">
        <v>10</v>
      </c>
      <c r="E858" s="8" t="s">
        <v>483</v>
      </c>
      <c r="F858" s="8" t="s">
        <v>36</v>
      </c>
      <c r="G858" s="8" t="s">
        <v>28</v>
      </c>
      <c r="H858" s="8">
        <v>2016</v>
      </c>
      <c r="I858" s="8" t="s">
        <v>3452</v>
      </c>
      <c r="J858" s="8" t="s">
        <v>1941</v>
      </c>
    </row>
    <row r="859" spans="1:10" x14ac:dyDescent="0.25">
      <c r="A859" s="8" t="s">
        <v>482</v>
      </c>
      <c r="B859" s="8" t="s">
        <v>2970</v>
      </c>
      <c r="C859" s="12">
        <v>43452</v>
      </c>
      <c r="D859" s="8" t="s">
        <v>10</v>
      </c>
      <c r="E859" s="8" t="s">
        <v>483</v>
      </c>
      <c r="F859" s="8" t="s">
        <v>36</v>
      </c>
      <c r="G859" s="8" t="s">
        <v>28</v>
      </c>
      <c r="H859" s="8">
        <v>2016</v>
      </c>
      <c r="I859" s="8" t="s">
        <v>3452</v>
      </c>
      <c r="J859" s="8" t="s">
        <v>1931</v>
      </c>
    </row>
    <row r="860" spans="1:10" x14ac:dyDescent="0.25">
      <c r="A860" s="8" t="s">
        <v>482</v>
      </c>
      <c r="B860" s="8" t="s">
        <v>2970</v>
      </c>
      <c r="C860" s="12">
        <v>43452</v>
      </c>
      <c r="D860" s="8" t="s">
        <v>10</v>
      </c>
      <c r="E860" s="8" t="s">
        <v>483</v>
      </c>
      <c r="F860" s="8" t="s">
        <v>36</v>
      </c>
      <c r="G860" s="8" t="s">
        <v>28</v>
      </c>
      <c r="H860" s="8">
        <v>2016</v>
      </c>
      <c r="I860" s="8" t="s">
        <v>3452</v>
      </c>
      <c r="J860" s="8" t="s">
        <v>1732</v>
      </c>
    </row>
    <row r="861" spans="1:10" x14ac:dyDescent="0.25">
      <c r="A861" s="8" t="s">
        <v>484</v>
      </c>
      <c r="B861" s="8" t="s">
        <v>2970</v>
      </c>
      <c r="C861" s="12">
        <v>43956</v>
      </c>
      <c r="D861" s="8" t="s">
        <v>53</v>
      </c>
      <c r="E861" s="8" t="s">
        <v>485</v>
      </c>
      <c r="F861" s="8" t="s">
        <v>154</v>
      </c>
      <c r="G861" s="8" t="s">
        <v>18</v>
      </c>
      <c r="H861" s="8">
        <v>2015</v>
      </c>
      <c r="I861" s="8" t="s">
        <v>3454</v>
      </c>
      <c r="J861" s="8" t="s">
        <v>1942</v>
      </c>
    </row>
    <row r="862" spans="1:10" x14ac:dyDescent="0.25">
      <c r="A862" s="8" t="s">
        <v>484</v>
      </c>
      <c r="B862" s="8" t="s">
        <v>2970</v>
      </c>
      <c r="C862" s="12">
        <v>43956</v>
      </c>
      <c r="D862" s="8" t="s">
        <v>53</v>
      </c>
      <c r="E862" s="8" t="s">
        <v>485</v>
      </c>
      <c r="F862" s="8" t="s">
        <v>154</v>
      </c>
      <c r="G862" s="8" t="s">
        <v>18</v>
      </c>
      <c r="H862" s="8">
        <v>2015</v>
      </c>
      <c r="I862" s="8" t="s">
        <v>3454</v>
      </c>
      <c r="J862" s="8" t="s">
        <v>1943</v>
      </c>
    </row>
    <row r="863" spans="1:10" x14ac:dyDescent="0.25">
      <c r="A863" s="8" t="s">
        <v>484</v>
      </c>
      <c r="B863" s="8" t="s">
        <v>2970</v>
      </c>
      <c r="C863" s="12">
        <v>43956</v>
      </c>
      <c r="D863" s="8" t="s">
        <v>53</v>
      </c>
      <c r="E863" s="8" t="s">
        <v>485</v>
      </c>
      <c r="F863" s="8" t="s">
        <v>154</v>
      </c>
      <c r="G863" s="8" t="s">
        <v>18</v>
      </c>
      <c r="H863" s="8">
        <v>2015</v>
      </c>
      <c r="I863" s="8" t="s">
        <v>3454</v>
      </c>
      <c r="J863" s="8" t="s">
        <v>1503</v>
      </c>
    </row>
    <row r="864" spans="1:10" x14ac:dyDescent="0.25">
      <c r="A864" s="8" t="s">
        <v>486</v>
      </c>
      <c r="B864" s="8" t="s">
        <v>2970</v>
      </c>
      <c r="C864" s="12">
        <v>44432</v>
      </c>
      <c r="D864" s="8" t="s">
        <v>23</v>
      </c>
      <c r="E864" s="8" t="s">
        <v>153</v>
      </c>
      <c r="F864" s="8" t="s">
        <v>154</v>
      </c>
      <c r="G864" s="8" t="s">
        <v>18</v>
      </c>
      <c r="H864" s="8">
        <v>2014</v>
      </c>
      <c r="I864" s="8" t="s">
        <v>3456</v>
      </c>
      <c r="J864" s="8" t="s">
        <v>1944</v>
      </c>
    </row>
    <row r="865" spans="1:10" x14ac:dyDescent="0.25">
      <c r="A865" s="8" t="s">
        <v>486</v>
      </c>
      <c r="B865" s="8" t="s">
        <v>2970</v>
      </c>
      <c r="C865" s="12">
        <v>44432</v>
      </c>
      <c r="D865" s="8" t="s">
        <v>23</v>
      </c>
      <c r="E865" s="8" t="s">
        <v>153</v>
      </c>
      <c r="F865" s="8" t="s">
        <v>154</v>
      </c>
      <c r="G865" s="8" t="s">
        <v>18</v>
      </c>
      <c r="H865" s="8">
        <v>2014</v>
      </c>
      <c r="I865" s="8" t="s">
        <v>3456</v>
      </c>
      <c r="J865" s="8" t="s">
        <v>1945</v>
      </c>
    </row>
    <row r="866" spans="1:10" x14ac:dyDescent="0.25">
      <c r="A866" s="8" t="s">
        <v>486</v>
      </c>
      <c r="B866" s="8" t="s">
        <v>2970</v>
      </c>
      <c r="C866" s="12">
        <v>44432</v>
      </c>
      <c r="D866" s="8" t="s">
        <v>23</v>
      </c>
      <c r="E866" s="8" t="s">
        <v>153</v>
      </c>
      <c r="F866" s="8" t="s">
        <v>154</v>
      </c>
      <c r="G866" s="8" t="s">
        <v>18</v>
      </c>
      <c r="H866" s="8">
        <v>2014</v>
      </c>
      <c r="I866" s="8" t="s">
        <v>3456</v>
      </c>
      <c r="J866" s="8" t="s">
        <v>1946</v>
      </c>
    </row>
    <row r="867" spans="1:10" x14ac:dyDescent="0.25">
      <c r="A867" s="8" t="s">
        <v>487</v>
      </c>
      <c r="B867" s="8" t="s">
        <v>2970</v>
      </c>
      <c r="C867" s="12">
        <v>44264</v>
      </c>
      <c r="D867" s="8" t="s">
        <v>23</v>
      </c>
      <c r="E867" s="8" t="s">
        <v>73</v>
      </c>
      <c r="F867" s="8" t="s">
        <v>17</v>
      </c>
      <c r="G867" s="8" t="s">
        <v>18</v>
      </c>
      <c r="H867" s="8">
        <v>2016</v>
      </c>
      <c r="I867" s="8" t="s">
        <v>3458</v>
      </c>
      <c r="J867" s="8" t="s">
        <v>1665</v>
      </c>
    </row>
    <row r="868" spans="1:10" x14ac:dyDescent="0.25">
      <c r="A868" s="8" t="s">
        <v>487</v>
      </c>
      <c r="B868" s="8" t="s">
        <v>2970</v>
      </c>
      <c r="C868" s="12">
        <v>44264</v>
      </c>
      <c r="D868" s="8" t="s">
        <v>23</v>
      </c>
      <c r="E868" s="8" t="s">
        <v>73</v>
      </c>
      <c r="F868" s="8" t="s">
        <v>17</v>
      </c>
      <c r="G868" s="8" t="s">
        <v>18</v>
      </c>
      <c r="H868" s="8">
        <v>2016</v>
      </c>
      <c r="I868" s="8" t="s">
        <v>3458</v>
      </c>
      <c r="J868" s="8" t="s">
        <v>1624</v>
      </c>
    </row>
    <row r="869" spans="1:10" x14ac:dyDescent="0.25">
      <c r="A869" s="8" t="s">
        <v>487</v>
      </c>
      <c r="B869" s="8" t="s">
        <v>2970</v>
      </c>
      <c r="C869" s="12">
        <v>44264</v>
      </c>
      <c r="D869" s="8" t="s">
        <v>23</v>
      </c>
      <c r="E869" s="8" t="s">
        <v>73</v>
      </c>
      <c r="F869" s="8" t="s">
        <v>17</v>
      </c>
      <c r="G869" s="8" t="s">
        <v>18</v>
      </c>
      <c r="H869" s="8">
        <v>2016</v>
      </c>
      <c r="I869" s="8" t="s">
        <v>3458</v>
      </c>
      <c r="J869" s="8" t="s">
        <v>1947</v>
      </c>
    </row>
    <row r="870" spans="1:10" x14ac:dyDescent="0.25">
      <c r="A870" s="8" t="s">
        <v>488</v>
      </c>
      <c r="B870" s="8" t="s">
        <v>2970</v>
      </c>
      <c r="C870" s="12">
        <v>44341</v>
      </c>
      <c r="D870" s="8" t="s">
        <v>30</v>
      </c>
      <c r="E870" s="8" t="s">
        <v>206</v>
      </c>
      <c r="F870" s="8" t="s">
        <v>207</v>
      </c>
      <c r="G870" s="8" t="s">
        <v>28</v>
      </c>
      <c r="H870" s="8">
        <v>2012</v>
      </c>
      <c r="I870" s="8" t="s">
        <v>3460</v>
      </c>
      <c r="J870" s="8" t="s">
        <v>1948</v>
      </c>
    </row>
    <row r="871" spans="1:10" x14ac:dyDescent="0.25">
      <c r="A871" s="8" t="s">
        <v>488</v>
      </c>
      <c r="B871" s="8" t="s">
        <v>2970</v>
      </c>
      <c r="C871" s="12">
        <v>44341</v>
      </c>
      <c r="D871" s="8" t="s">
        <v>30</v>
      </c>
      <c r="E871" s="8" t="s">
        <v>206</v>
      </c>
      <c r="F871" s="8" t="s">
        <v>207</v>
      </c>
      <c r="G871" s="8" t="s">
        <v>28</v>
      </c>
      <c r="H871" s="8">
        <v>2012</v>
      </c>
      <c r="I871" s="8" t="s">
        <v>3460</v>
      </c>
      <c r="J871" s="8" t="s">
        <v>1663</v>
      </c>
    </row>
    <row r="872" spans="1:10" x14ac:dyDescent="0.25">
      <c r="A872" s="8" t="s">
        <v>488</v>
      </c>
      <c r="B872" s="8" t="s">
        <v>2970</v>
      </c>
      <c r="C872" s="12">
        <v>44341</v>
      </c>
      <c r="D872" s="8" t="s">
        <v>30</v>
      </c>
      <c r="E872" s="8" t="s">
        <v>206</v>
      </c>
      <c r="F872" s="8" t="s">
        <v>207</v>
      </c>
      <c r="G872" s="8" t="s">
        <v>28</v>
      </c>
      <c r="H872" s="8">
        <v>2012</v>
      </c>
      <c r="I872" s="8" t="s">
        <v>3460</v>
      </c>
      <c r="J872" s="8" t="s">
        <v>1949</v>
      </c>
    </row>
    <row r="873" spans="1:10" x14ac:dyDescent="0.25">
      <c r="A873" s="8" t="s">
        <v>489</v>
      </c>
      <c r="B873" s="8" t="s">
        <v>2970</v>
      </c>
      <c r="C873" s="12">
        <v>44420</v>
      </c>
      <c r="D873" s="8" t="s">
        <v>53</v>
      </c>
      <c r="E873" s="8" t="s">
        <v>147</v>
      </c>
      <c r="F873" s="8" t="s">
        <v>54</v>
      </c>
      <c r="G873" s="8" t="s">
        <v>13</v>
      </c>
      <c r="H873" s="8">
        <v>2010</v>
      </c>
      <c r="I873" s="8" t="s">
        <v>3462</v>
      </c>
      <c r="J873" s="8" t="s">
        <v>1604</v>
      </c>
    </row>
    <row r="874" spans="1:10" x14ac:dyDescent="0.25">
      <c r="A874" s="8" t="s">
        <v>489</v>
      </c>
      <c r="B874" s="8" t="s">
        <v>2970</v>
      </c>
      <c r="C874" s="12">
        <v>44420</v>
      </c>
      <c r="D874" s="8" t="s">
        <v>53</v>
      </c>
      <c r="E874" s="8" t="s">
        <v>147</v>
      </c>
      <c r="F874" s="8" t="s">
        <v>54</v>
      </c>
      <c r="G874" s="8" t="s">
        <v>13</v>
      </c>
      <c r="H874" s="8">
        <v>2010</v>
      </c>
      <c r="I874" s="8" t="s">
        <v>3462</v>
      </c>
      <c r="J874" s="8" t="s">
        <v>1477</v>
      </c>
    </row>
    <row r="875" spans="1:10" x14ac:dyDescent="0.25">
      <c r="A875" s="8" t="s">
        <v>489</v>
      </c>
      <c r="B875" s="8" t="s">
        <v>2970</v>
      </c>
      <c r="C875" s="12">
        <v>44420</v>
      </c>
      <c r="D875" s="8" t="s">
        <v>53</v>
      </c>
      <c r="E875" s="8" t="s">
        <v>147</v>
      </c>
      <c r="F875" s="8" t="s">
        <v>54</v>
      </c>
      <c r="G875" s="8" t="s">
        <v>13</v>
      </c>
      <c r="H875" s="8">
        <v>2010</v>
      </c>
      <c r="I875" s="8" t="s">
        <v>3462</v>
      </c>
      <c r="J875" s="8" t="s">
        <v>1950</v>
      </c>
    </row>
    <row r="876" spans="1:10" x14ac:dyDescent="0.25">
      <c r="A876" s="8" t="s">
        <v>490</v>
      </c>
      <c r="B876" s="8" t="s">
        <v>2970</v>
      </c>
      <c r="C876" s="12">
        <v>44246</v>
      </c>
      <c r="D876" s="8" t="s">
        <v>70</v>
      </c>
      <c r="E876" s="8" t="s">
        <v>24</v>
      </c>
      <c r="F876" s="8" t="s">
        <v>17</v>
      </c>
      <c r="G876" s="8" t="s">
        <v>18</v>
      </c>
      <c r="H876" s="8">
        <v>2014</v>
      </c>
      <c r="I876" s="8" t="s">
        <v>3297</v>
      </c>
      <c r="J876" s="8" t="s">
        <v>1951</v>
      </c>
    </row>
    <row r="877" spans="1:10" x14ac:dyDescent="0.25">
      <c r="A877" s="8" t="s">
        <v>490</v>
      </c>
      <c r="B877" s="8" t="s">
        <v>2970</v>
      </c>
      <c r="C877" s="12">
        <v>44246</v>
      </c>
      <c r="D877" s="8" t="s">
        <v>70</v>
      </c>
      <c r="E877" s="8" t="s">
        <v>24</v>
      </c>
      <c r="F877" s="8" t="s">
        <v>17</v>
      </c>
      <c r="G877" s="8" t="s">
        <v>18</v>
      </c>
      <c r="H877" s="8">
        <v>2014</v>
      </c>
      <c r="I877" s="8" t="s">
        <v>3297</v>
      </c>
      <c r="J877" s="8" t="s">
        <v>1952</v>
      </c>
    </row>
    <row r="878" spans="1:10" x14ac:dyDescent="0.25">
      <c r="A878" s="8" t="s">
        <v>490</v>
      </c>
      <c r="B878" s="8" t="s">
        <v>2970</v>
      </c>
      <c r="C878" s="12">
        <v>44246</v>
      </c>
      <c r="D878" s="8" t="s">
        <v>70</v>
      </c>
      <c r="E878" s="8" t="s">
        <v>24</v>
      </c>
      <c r="F878" s="8" t="s">
        <v>17</v>
      </c>
      <c r="G878" s="8" t="s">
        <v>18</v>
      </c>
      <c r="H878" s="8">
        <v>2014</v>
      </c>
      <c r="I878" s="8" t="s">
        <v>3297</v>
      </c>
      <c r="J878" s="8" t="s">
        <v>1555</v>
      </c>
    </row>
    <row r="879" spans="1:10" x14ac:dyDescent="0.25">
      <c r="A879" s="8" t="s">
        <v>491</v>
      </c>
      <c r="B879" s="8" t="s">
        <v>2970</v>
      </c>
      <c r="C879" s="12">
        <v>44579</v>
      </c>
      <c r="D879" s="8" t="s">
        <v>30</v>
      </c>
      <c r="E879" s="8" t="s">
        <v>492</v>
      </c>
      <c r="F879" s="8" t="s">
        <v>17</v>
      </c>
      <c r="G879" s="8" t="s">
        <v>18</v>
      </c>
      <c r="H879" s="8">
        <v>2014</v>
      </c>
      <c r="I879" s="8" t="s">
        <v>3465</v>
      </c>
      <c r="J879" s="8" t="s">
        <v>1490</v>
      </c>
    </row>
    <row r="880" spans="1:10" x14ac:dyDescent="0.25">
      <c r="A880" s="8" t="s">
        <v>491</v>
      </c>
      <c r="B880" s="8" t="s">
        <v>2970</v>
      </c>
      <c r="C880" s="12">
        <v>44579</v>
      </c>
      <c r="D880" s="8" t="s">
        <v>30</v>
      </c>
      <c r="E880" s="8" t="s">
        <v>492</v>
      </c>
      <c r="F880" s="8" t="s">
        <v>17</v>
      </c>
      <c r="G880" s="8" t="s">
        <v>18</v>
      </c>
      <c r="H880" s="8">
        <v>2014</v>
      </c>
      <c r="I880" s="8" t="s">
        <v>3465</v>
      </c>
      <c r="J880" s="8" t="s">
        <v>1460</v>
      </c>
    </row>
    <row r="881" spans="1:10" x14ac:dyDescent="0.25">
      <c r="A881" s="8" t="s">
        <v>491</v>
      </c>
      <c r="B881" s="8" t="s">
        <v>2970</v>
      </c>
      <c r="C881" s="12">
        <v>44579</v>
      </c>
      <c r="D881" s="8" t="s">
        <v>30</v>
      </c>
      <c r="E881" s="8" t="s">
        <v>492</v>
      </c>
      <c r="F881" s="8" t="s">
        <v>17</v>
      </c>
      <c r="G881" s="8" t="s">
        <v>18</v>
      </c>
      <c r="H881" s="8">
        <v>2014</v>
      </c>
      <c r="I881" s="8" t="s">
        <v>3465</v>
      </c>
      <c r="J881" s="8" t="s">
        <v>1633</v>
      </c>
    </row>
    <row r="882" spans="1:10" x14ac:dyDescent="0.25">
      <c r="A882" s="8" t="s">
        <v>493</v>
      </c>
      <c r="B882" s="8" t="s">
        <v>2970</v>
      </c>
      <c r="C882" s="12">
        <v>44295</v>
      </c>
      <c r="D882" s="8" t="s">
        <v>20</v>
      </c>
      <c r="E882" s="8" t="s">
        <v>190</v>
      </c>
      <c r="F882" s="8" t="s">
        <v>17</v>
      </c>
      <c r="G882" s="8" t="s">
        <v>18</v>
      </c>
      <c r="H882" s="8">
        <v>2019</v>
      </c>
      <c r="I882" s="8" t="s">
        <v>3467</v>
      </c>
      <c r="J882" s="8" t="s">
        <v>1665</v>
      </c>
    </row>
    <row r="883" spans="1:10" x14ac:dyDescent="0.25">
      <c r="A883" s="8" t="s">
        <v>493</v>
      </c>
      <c r="B883" s="8" t="s">
        <v>2970</v>
      </c>
      <c r="C883" s="12">
        <v>44295</v>
      </c>
      <c r="D883" s="8" t="s">
        <v>20</v>
      </c>
      <c r="E883" s="8" t="s">
        <v>190</v>
      </c>
      <c r="F883" s="8" t="s">
        <v>17</v>
      </c>
      <c r="G883" s="8" t="s">
        <v>18</v>
      </c>
      <c r="H883" s="8">
        <v>2019</v>
      </c>
      <c r="I883" s="8" t="s">
        <v>3467</v>
      </c>
      <c r="J883" s="8" t="s">
        <v>1953</v>
      </c>
    </row>
    <row r="884" spans="1:10" x14ac:dyDescent="0.25">
      <c r="A884" s="8" t="s">
        <v>493</v>
      </c>
      <c r="B884" s="8" t="s">
        <v>2970</v>
      </c>
      <c r="C884" s="12">
        <v>44295</v>
      </c>
      <c r="D884" s="8" t="s">
        <v>20</v>
      </c>
      <c r="E884" s="8" t="s">
        <v>190</v>
      </c>
      <c r="F884" s="8" t="s">
        <v>17</v>
      </c>
      <c r="G884" s="8" t="s">
        <v>18</v>
      </c>
      <c r="H884" s="8">
        <v>2019</v>
      </c>
      <c r="I884" s="8" t="s">
        <v>3467</v>
      </c>
      <c r="J884" s="8" t="s">
        <v>1954</v>
      </c>
    </row>
    <row r="885" spans="1:10" x14ac:dyDescent="0.25">
      <c r="A885" s="8" t="s">
        <v>494</v>
      </c>
      <c r="B885" s="8" t="s">
        <v>2970</v>
      </c>
      <c r="C885" s="12">
        <v>42276</v>
      </c>
      <c r="D885" s="8" t="s">
        <v>20</v>
      </c>
      <c r="E885" s="8" t="s">
        <v>24</v>
      </c>
      <c r="F885" s="8" t="s">
        <v>17</v>
      </c>
      <c r="G885" s="8" t="s">
        <v>18</v>
      </c>
      <c r="H885" s="8">
        <v>2008</v>
      </c>
      <c r="I885" s="8" t="s">
        <v>3469</v>
      </c>
      <c r="J885" s="8" t="s">
        <v>1955</v>
      </c>
    </row>
    <row r="886" spans="1:10" x14ac:dyDescent="0.25">
      <c r="A886" s="8" t="s">
        <v>494</v>
      </c>
      <c r="B886" s="8" t="s">
        <v>2970</v>
      </c>
      <c r="C886" s="12">
        <v>42276</v>
      </c>
      <c r="D886" s="8" t="s">
        <v>20</v>
      </c>
      <c r="E886" s="8" t="s">
        <v>24</v>
      </c>
      <c r="F886" s="8" t="s">
        <v>17</v>
      </c>
      <c r="G886" s="8" t="s">
        <v>18</v>
      </c>
      <c r="H886" s="8">
        <v>2008</v>
      </c>
      <c r="I886" s="8" t="s">
        <v>3469</v>
      </c>
      <c r="J886" s="8" t="s">
        <v>1460</v>
      </c>
    </row>
    <row r="887" spans="1:10" x14ac:dyDescent="0.25">
      <c r="A887" s="8" t="s">
        <v>494</v>
      </c>
      <c r="B887" s="8" t="s">
        <v>2970</v>
      </c>
      <c r="C887" s="12">
        <v>42276</v>
      </c>
      <c r="D887" s="8" t="s">
        <v>20</v>
      </c>
      <c r="E887" s="8" t="s">
        <v>24</v>
      </c>
      <c r="F887" s="8" t="s">
        <v>17</v>
      </c>
      <c r="G887" s="8" t="s">
        <v>18</v>
      </c>
      <c r="H887" s="8">
        <v>2008</v>
      </c>
      <c r="I887" s="8" t="s">
        <v>3469</v>
      </c>
      <c r="J887" s="8" t="s">
        <v>1956</v>
      </c>
    </row>
    <row r="888" spans="1:10" x14ac:dyDescent="0.25">
      <c r="A888" s="8" t="s">
        <v>495</v>
      </c>
      <c r="B888" s="8" t="s">
        <v>2970</v>
      </c>
      <c r="C888" s="12">
        <v>43605</v>
      </c>
      <c r="D888" s="8" t="s">
        <v>38</v>
      </c>
      <c r="E888" s="8" t="s">
        <v>496</v>
      </c>
      <c r="F888" s="8" t="s">
        <v>17</v>
      </c>
      <c r="G888" s="8" t="s">
        <v>18</v>
      </c>
      <c r="H888" s="8">
        <v>2014</v>
      </c>
      <c r="I888" s="8" t="s">
        <v>3454</v>
      </c>
      <c r="J888" s="8" t="s">
        <v>363</v>
      </c>
    </row>
    <row r="889" spans="1:10" x14ac:dyDescent="0.25">
      <c r="A889" s="8" t="s">
        <v>495</v>
      </c>
      <c r="B889" s="8" t="s">
        <v>2970</v>
      </c>
      <c r="C889" s="12">
        <v>43605</v>
      </c>
      <c r="D889" s="8" t="s">
        <v>38</v>
      </c>
      <c r="E889" s="8" t="s">
        <v>496</v>
      </c>
      <c r="F889" s="8" t="s">
        <v>17</v>
      </c>
      <c r="G889" s="8" t="s">
        <v>18</v>
      </c>
      <c r="H889" s="8">
        <v>2014</v>
      </c>
      <c r="I889" s="8" t="s">
        <v>3454</v>
      </c>
      <c r="J889" s="8" t="s">
        <v>1773</v>
      </c>
    </row>
    <row r="890" spans="1:10" x14ac:dyDescent="0.25">
      <c r="A890" s="8" t="s">
        <v>495</v>
      </c>
      <c r="B890" s="8" t="s">
        <v>2970</v>
      </c>
      <c r="C890" s="12">
        <v>43605</v>
      </c>
      <c r="D890" s="8" t="s">
        <v>38</v>
      </c>
      <c r="E890" s="8" t="s">
        <v>496</v>
      </c>
      <c r="F890" s="8" t="s">
        <v>17</v>
      </c>
      <c r="G890" s="8" t="s">
        <v>18</v>
      </c>
      <c r="H890" s="8">
        <v>2014</v>
      </c>
      <c r="I890" s="8" t="s">
        <v>3454</v>
      </c>
      <c r="J890" s="8" t="s">
        <v>1505</v>
      </c>
    </row>
    <row r="891" spans="1:10" x14ac:dyDescent="0.25">
      <c r="A891" s="8" t="s">
        <v>497</v>
      </c>
      <c r="B891" s="8" t="s">
        <v>2970</v>
      </c>
      <c r="C891" s="12">
        <v>44407</v>
      </c>
      <c r="D891" s="8" t="s">
        <v>23</v>
      </c>
      <c r="E891" s="8" t="s">
        <v>498</v>
      </c>
      <c r="F891" s="8" t="s">
        <v>54</v>
      </c>
      <c r="G891" s="8" t="s">
        <v>13</v>
      </c>
      <c r="H891" s="8">
        <v>2018</v>
      </c>
      <c r="I891" s="8" t="s">
        <v>3166</v>
      </c>
      <c r="J891" s="8" t="s">
        <v>273</v>
      </c>
    </row>
    <row r="892" spans="1:10" x14ac:dyDescent="0.25">
      <c r="A892" s="8" t="s">
        <v>497</v>
      </c>
      <c r="B892" s="8" t="s">
        <v>2970</v>
      </c>
      <c r="C892" s="12">
        <v>44407</v>
      </c>
      <c r="D892" s="8" t="s">
        <v>23</v>
      </c>
      <c r="E892" s="8" t="s">
        <v>498</v>
      </c>
      <c r="F892" s="8" t="s">
        <v>54</v>
      </c>
      <c r="G892" s="8" t="s">
        <v>13</v>
      </c>
      <c r="H892" s="8">
        <v>2018</v>
      </c>
      <c r="I892" s="8" t="s">
        <v>3166</v>
      </c>
      <c r="J892" s="8" t="s">
        <v>1484</v>
      </c>
    </row>
    <row r="893" spans="1:10" x14ac:dyDescent="0.25">
      <c r="A893" s="8" t="s">
        <v>497</v>
      </c>
      <c r="B893" s="8" t="s">
        <v>2970</v>
      </c>
      <c r="C893" s="12">
        <v>44407</v>
      </c>
      <c r="D893" s="8" t="s">
        <v>23</v>
      </c>
      <c r="E893" s="8" t="s">
        <v>498</v>
      </c>
      <c r="F893" s="8" t="s">
        <v>54</v>
      </c>
      <c r="G893" s="8" t="s">
        <v>13</v>
      </c>
      <c r="H893" s="8">
        <v>2018</v>
      </c>
      <c r="I893" s="8" t="s">
        <v>3166</v>
      </c>
      <c r="J893" s="8" t="s">
        <v>1957</v>
      </c>
    </row>
    <row r="894" spans="1:10" x14ac:dyDescent="0.25">
      <c r="A894" s="8" t="s">
        <v>499</v>
      </c>
      <c r="B894" s="8" t="s">
        <v>2970</v>
      </c>
      <c r="C894" s="12">
        <v>44428</v>
      </c>
      <c r="D894" s="8" t="s">
        <v>23</v>
      </c>
      <c r="E894" s="8" t="s">
        <v>500</v>
      </c>
      <c r="F894" s="8" t="s">
        <v>17</v>
      </c>
      <c r="G894" s="8" t="s">
        <v>18</v>
      </c>
      <c r="H894" s="8">
        <v>2012</v>
      </c>
      <c r="I894" s="8" t="s">
        <v>3473</v>
      </c>
      <c r="J894" s="8" t="s">
        <v>1958</v>
      </c>
    </row>
    <row r="895" spans="1:10" x14ac:dyDescent="0.25">
      <c r="A895" s="8" t="s">
        <v>499</v>
      </c>
      <c r="B895" s="8" t="s">
        <v>2970</v>
      </c>
      <c r="C895" s="12">
        <v>44428</v>
      </c>
      <c r="D895" s="8" t="s">
        <v>23</v>
      </c>
      <c r="E895" s="8" t="s">
        <v>500</v>
      </c>
      <c r="F895" s="8" t="s">
        <v>17</v>
      </c>
      <c r="G895" s="8" t="s">
        <v>18</v>
      </c>
      <c r="H895" s="8">
        <v>2012</v>
      </c>
      <c r="I895" s="8" t="s">
        <v>3473</v>
      </c>
      <c r="J895" s="8" t="s">
        <v>1959</v>
      </c>
    </row>
    <row r="896" spans="1:10" x14ac:dyDescent="0.25">
      <c r="A896" s="8" t="s">
        <v>499</v>
      </c>
      <c r="B896" s="8" t="s">
        <v>2970</v>
      </c>
      <c r="C896" s="12">
        <v>44428</v>
      </c>
      <c r="D896" s="8" t="s">
        <v>23</v>
      </c>
      <c r="E896" s="8" t="s">
        <v>500</v>
      </c>
      <c r="F896" s="8" t="s">
        <v>17</v>
      </c>
      <c r="G896" s="8" t="s">
        <v>18</v>
      </c>
      <c r="H896" s="8">
        <v>2012</v>
      </c>
      <c r="I896" s="8" t="s">
        <v>3473</v>
      </c>
      <c r="J896" s="8" t="s">
        <v>1586</v>
      </c>
    </row>
    <row r="897" spans="1:10" x14ac:dyDescent="0.25">
      <c r="A897" s="8" t="s">
        <v>501</v>
      </c>
      <c r="B897" s="8" t="s">
        <v>2970</v>
      </c>
      <c r="C897" s="12">
        <v>44531</v>
      </c>
      <c r="D897" s="8" t="s">
        <v>20</v>
      </c>
      <c r="E897" s="8" t="s">
        <v>140</v>
      </c>
      <c r="F897" s="8" t="s">
        <v>103</v>
      </c>
      <c r="G897" s="8" t="s">
        <v>28</v>
      </c>
      <c r="H897" s="8">
        <v>2021</v>
      </c>
      <c r="I897" s="8" t="s">
        <v>3018</v>
      </c>
      <c r="J897" s="8" t="s">
        <v>1960</v>
      </c>
    </row>
    <row r="898" spans="1:10" x14ac:dyDescent="0.25">
      <c r="A898" s="8" t="s">
        <v>501</v>
      </c>
      <c r="B898" s="8" t="s">
        <v>2970</v>
      </c>
      <c r="C898" s="12">
        <v>44531</v>
      </c>
      <c r="D898" s="8" t="s">
        <v>20</v>
      </c>
      <c r="E898" s="8" t="s">
        <v>140</v>
      </c>
      <c r="F898" s="8" t="s">
        <v>103</v>
      </c>
      <c r="G898" s="8" t="s">
        <v>28</v>
      </c>
      <c r="H898" s="8">
        <v>2021</v>
      </c>
      <c r="I898" s="8" t="s">
        <v>3018</v>
      </c>
      <c r="J898" s="8" t="s">
        <v>1816</v>
      </c>
    </row>
    <row r="899" spans="1:10" x14ac:dyDescent="0.25">
      <c r="A899" s="8" t="s">
        <v>501</v>
      </c>
      <c r="B899" s="8" t="s">
        <v>2970</v>
      </c>
      <c r="C899" s="12">
        <v>44531</v>
      </c>
      <c r="D899" s="8" t="s">
        <v>20</v>
      </c>
      <c r="E899" s="8" t="s">
        <v>140</v>
      </c>
      <c r="F899" s="8" t="s">
        <v>103</v>
      </c>
      <c r="G899" s="8" t="s">
        <v>28</v>
      </c>
      <c r="H899" s="8">
        <v>2021</v>
      </c>
      <c r="I899" s="8" t="s">
        <v>3018</v>
      </c>
      <c r="J899" s="8" t="s">
        <v>1694</v>
      </c>
    </row>
    <row r="900" spans="1:10" x14ac:dyDescent="0.25">
      <c r="A900" s="8" t="s">
        <v>502</v>
      </c>
      <c r="B900" s="8" t="s">
        <v>2970</v>
      </c>
      <c r="C900" s="12">
        <v>44404</v>
      </c>
      <c r="D900" s="8" t="s">
        <v>87</v>
      </c>
      <c r="E900" s="8" t="s">
        <v>181</v>
      </c>
      <c r="F900" s="8" t="s">
        <v>17</v>
      </c>
      <c r="G900" s="8" t="s">
        <v>18</v>
      </c>
      <c r="H900" s="8">
        <v>2016</v>
      </c>
      <c r="I900" s="8" t="s">
        <v>3476</v>
      </c>
      <c r="J900" s="8" t="s">
        <v>1815</v>
      </c>
    </row>
    <row r="901" spans="1:10" x14ac:dyDescent="0.25">
      <c r="A901" s="8" t="s">
        <v>502</v>
      </c>
      <c r="B901" s="8" t="s">
        <v>2970</v>
      </c>
      <c r="C901" s="12">
        <v>44404</v>
      </c>
      <c r="D901" s="8" t="s">
        <v>87</v>
      </c>
      <c r="E901" s="8" t="s">
        <v>181</v>
      </c>
      <c r="F901" s="8" t="s">
        <v>17</v>
      </c>
      <c r="G901" s="8" t="s">
        <v>18</v>
      </c>
      <c r="H901" s="8">
        <v>2016</v>
      </c>
      <c r="I901" s="8" t="s">
        <v>3476</v>
      </c>
      <c r="J901" s="8" t="s">
        <v>1779</v>
      </c>
    </row>
    <row r="902" spans="1:10" x14ac:dyDescent="0.25">
      <c r="A902" s="8" t="s">
        <v>502</v>
      </c>
      <c r="B902" s="8" t="s">
        <v>2970</v>
      </c>
      <c r="C902" s="12">
        <v>44404</v>
      </c>
      <c r="D902" s="8" t="s">
        <v>87</v>
      </c>
      <c r="E902" s="8" t="s">
        <v>181</v>
      </c>
      <c r="F902" s="8" t="s">
        <v>17</v>
      </c>
      <c r="G902" s="8" t="s">
        <v>18</v>
      </c>
      <c r="H902" s="8">
        <v>2016</v>
      </c>
      <c r="I902" s="8" t="s">
        <v>3476</v>
      </c>
      <c r="J902" s="8" t="s">
        <v>1916</v>
      </c>
    </row>
    <row r="903" spans="1:10" x14ac:dyDescent="0.25">
      <c r="A903" s="8" t="s">
        <v>503</v>
      </c>
      <c r="B903" s="8" t="s">
        <v>2970</v>
      </c>
      <c r="C903" s="12">
        <v>44342</v>
      </c>
      <c r="D903" s="8" t="s">
        <v>23</v>
      </c>
      <c r="E903" s="8" t="s">
        <v>24</v>
      </c>
      <c r="F903" s="8" t="s">
        <v>17</v>
      </c>
      <c r="G903" s="8" t="s">
        <v>18</v>
      </c>
      <c r="H903" s="8">
        <v>2017</v>
      </c>
      <c r="I903" s="8" t="s">
        <v>3478</v>
      </c>
      <c r="J903" s="8" t="s">
        <v>1850</v>
      </c>
    </row>
    <row r="904" spans="1:10" x14ac:dyDescent="0.25">
      <c r="A904" s="8" t="s">
        <v>503</v>
      </c>
      <c r="B904" s="8" t="s">
        <v>2970</v>
      </c>
      <c r="C904" s="12">
        <v>44342</v>
      </c>
      <c r="D904" s="8" t="s">
        <v>23</v>
      </c>
      <c r="E904" s="8" t="s">
        <v>24</v>
      </c>
      <c r="F904" s="8" t="s">
        <v>17</v>
      </c>
      <c r="G904" s="8" t="s">
        <v>18</v>
      </c>
      <c r="H904" s="8">
        <v>2017</v>
      </c>
      <c r="I904" s="8" t="s">
        <v>3478</v>
      </c>
      <c r="J904" s="8" t="s">
        <v>1465</v>
      </c>
    </row>
    <row r="905" spans="1:10" x14ac:dyDescent="0.25">
      <c r="A905" s="8" t="s">
        <v>503</v>
      </c>
      <c r="B905" s="8" t="s">
        <v>2970</v>
      </c>
      <c r="C905" s="12">
        <v>44342</v>
      </c>
      <c r="D905" s="8" t="s">
        <v>23</v>
      </c>
      <c r="E905" s="8" t="s">
        <v>24</v>
      </c>
      <c r="F905" s="8" t="s">
        <v>17</v>
      </c>
      <c r="G905" s="8" t="s">
        <v>18</v>
      </c>
      <c r="H905" s="8">
        <v>2017</v>
      </c>
      <c r="I905" s="8" t="s">
        <v>3478</v>
      </c>
      <c r="J905" s="8" t="s">
        <v>1961</v>
      </c>
    </row>
    <row r="906" spans="1:10" x14ac:dyDescent="0.25">
      <c r="A906" s="8" t="s">
        <v>504</v>
      </c>
      <c r="B906" s="8" t="s">
        <v>2970</v>
      </c>
      <c r="C906" s="12">
        <v>44280</v>
      </c>
      <c r="D906" s="8" t="s">
        <v>20</v>
      </c>
      <c r="E906" s="8" t="s">
        <v>140</v>
      </c>
      <c r="F906" s="8" t="s">
        <v>103</v>
      </c>
      <c r="G906" s="8" t="s">
        <v>28</v>
      </c>
      <c r="H906" s="8">
        <v>2020</v>
      </c>
      <c r="I906" s="8" t="s">
        <v>3018</v>
      </c>
      <c r="J906" s="8" t="s">
        <v>1531</v>
      </c>
    </row>
    <row r="907" spans="1:10" x14ac:dyDescent="0.25">
      <c r="A907" s="8" t="s">
        <v>504</v>
      </c>
      <c r="B907" s="8" t="s">
        <v>2970</v>
      </c>
      <c r="C907" s="12">
        <v>44280</v>
      </c>
      <c r="D907" s="8" t="s">
        <v>20</v>
      </c>
      <c r="E907" s="8" t="s">
        <v>140</v>
      </c>
      <c r="F907" s="8" t="s">
        <v>103</v>
      </c>
      <c r="G907" s="8" t="s">
        <v>28</v>
      </c>
      <c r="H907" s="8">
        <v>2020</v>
      </c>
      <c r="I907" s="8" t="s">
        <v>3018</v>
      </c>
      <c r="J907" s="8" t="s">
        <v>1962</v>
      </c>
    </row>
    <row r="908" spans="1:10" x14ac:dyDescent="0.25">
      <c r="A908" s="8" t="s">
        <v>504</v>
      </c>
      <c r="B908" s="8" t="s">
        <v>2970</v>
      </c>
      <c r="C908" s="12">
        <v>44280</v>
      </c>
      <c r="D908" s="8" t="s">
        <v>20</v>
      </c>
      <c r="E908" s="8" t="s">
        <v>140</v>
      </c>
      <c r="F908" s="8" t="s">
        <v>103</v>
      </c>
      <c r="G908" s="8" t="s">
        <v>28</v>
      </c>
      <c r="H908" s="8">
        <v>2020</v>
      </c>
      <c r="I908" s="8" t="s">
        <v>3018</v>
      </c>
      <c r="J908" s="8" t="s">
        <v>1465</v>
      </c>
    </row>
    <row r="909" spans="1:10" x14ac:dyDescent="0.25">
      <c r="A909" s="8" t="s">
        <v>505</v>
      </c>
      <c r="B909" s="8" t="s">
        <v>2970</v>
      </c>
      <c r="C909" s="12">
        <v>43837</v>
      </c>
      <c r="D909" s="8" t="s">
        <v>23</v>
      </c>
      <c r="E909" s="8" t="s">
        <v>506</v>
      </c>
      <c r="F909" s="8" t="s">
        <v>17</v>
      </c>
      <c r="G909" s="8" t="s">
        <v>18</v>
      </c>
      <c r="H909" s="8">
        <v>2006</v>
      </c>
      <c r="I909" s="8" t="s">
        <v>3481</v>
      </c>
      <c r="J909" s="8" t="s">
        <v>1963</v>
      </c>
    </row>
    <row r="910" spans="1:10" x14ac:dyDescent="0.25">
      <c r="A910" s="8" t="s">
        <v>505</v>
      </c>
      <c r="B910" s="8" t="s">
        <v>2970</v>
      </c>
      <c r="C910" s="12">
        <v>43837</v>
      </c>
      <c r="D910" s="8" t="s">
        <v>23</v>
      </c>
      <c r="E910" s="8" t="s">
        <v>506</v>
      </c>
      <c r="F910" s="8" t="s">
        <v>17</v>
      </c>
      <c r="G910" s="8" t="s">
        <v>18</v>
      </c>
      <c r="H910" s="8">
        <v>2006</v>
      </c>
      <c r="I910" s="8" t="s">
        <v>3481</v>
      </c>
      <c r="J910" s="8" t="s">
        <v>1736</v>
      </c>
    </row>
    <row r="911" spans="1:10" x14ac:dyDescent="0.25">
      <c r="A911" s="8" t="s">
        <v>505</v>
      </c>
      <c r="B911" s="8" t="s">
        <v>2970</v>
      </c>
      <c r="C911" s="12">
        <v>43837</v>
      </c>
      <c r="D911" s="8" t="s">
        <v>23</v>
      </c>
      <c r="E911" s="8" t="s">
        <v>506</v>
      </c>
      <c r="F911" s="8" t="s">
        <v>17</v>
      </c>
      <c r="G911" s="8" t="s">
        <v>18</v>
      </c>
      <c r="H911" s="8">
        <v>2006</v>
      </c>
      <c r="I911" s="8" t="s">
        <v>3481</v>
      </c>
      <c r="J911" s="8" t="s">
        <v>1560</v>
      </c>
    </row>
    <row r="912" spans="1:10" x14ac:dyDescent="0.25">
      <c r="A912" s="8" t="s">
        <v>507</v>
      </c>
      <c r="B912" s="8" t="s">
        <v>2970</v>
      </c>
      <c r="C912" s="12">
        <v>43833</v>
      </c>
      <c r="D912" s="8" t="s">
        <v>20</v>
      </c>
      <c r="E912" s="8" t="s">
        <v>269</v>
      </c>
      <c r="F912" s="8" t="s">
        <v>270</v>
      </c>
      <c r="G912" s="8" t="s">
        <v>265</v>
      </c>
      <c r="H912" s="8">
        <v>2018</v>
      </c>
      <c r="I912" s="8" t="s">
        <v>3483</v>
      </c>
      <c r="J912" s="8" t="s">
        <v>1964</v>
      </c>
    </row>
    <row r="913" spans="1:10" x14ac:dyDescent="0.25">
      <c r="A913" s="8" t="s">
        <v>507</v>
      </c>
      <c r="B913" s="8" t="s">
        <v>2970</v>
      </c>
      <c r="C913" s="12">
        <v>43833</v>
      </c>
      <c r="D913" s="8" t="s">
        <v>20</v>
      </c>
      <c r="E913" s="8" t="s">
        <v>269</v>
      </c>
      <c r="F913" s="8" t="s">
        <v>270</v>
      </c>
      <c r="G913" s="8" t="s">
        <v>265</v>
      </c>
      <c r="H913" s="8">
        <v>2018</v>
      </c>
      <c r="I913" s="8" t="s">
        <v>3483</v>
      </c>
      <c r="J913" s="8" t="s">
        <v>1478</v>
      </c>
    </row>
    <row r="914" spans="1:10" x14ac:dyDescent="0.25">
      <c r="A914" s="8" t="s">
        <v>507</v>
      </c>
      <c r="B914" s="8" t="s">
        <v>2970</v>
      </c>
      <c r="C914" s="12">
        <v>43833</v>
      </c>
      <c r="D914" s="8" t="s">
        <v>20</v>
      </c>
      <c r="E914" s="8" t="s">
        <v>269</v>
      </c>
      <c r="F914" s="8" t="s">
        <v>270</v>
      </c>
      <c r="G914" s="8" t="s">
        <v>265</v>
      </c>
      <c r="H914" s="8">
        <v>2018</v>
      </c>
      <c r="I914" s="8" t="s">
        <v>3483</v>
      </c>
      <c r="J914" s="8" t="s">
        <v>1965</v>
      </c>
    </row>
    <row r="915" spans="1:10" x14ac:dyDescent="0.25">
      <c r="A915" s="8" t="s">
        <v>508</v>
      </c>
      <c r="B915" s="8" t="s">
        <v>2970</v>
      </c>
      <c r="C915" s="12">
        <v>44425</v>
      </c>
      <c r="D915" s="8" t="s">
        <v>20</v>
      </c>
      <c r="E915" s="8" t="s">
        <v>269</v>
      </c>
      <c r="F915" s="8" t="s">
        <v>270</v>
      </c>
      <c r="G915" s="8" t="s">
        <v>265</v>
      </c>
      <c r="H915" s="8">
        <v>2011</v>
      </c>
      <c r="I915" s="8" t="s">
        <v>3478</v>
      </c>
      <c r="J915" s="8" t="s">
        <v>1731</v>
      </c>
    </row>
    <row r="916" spans="1:10" x14ac:dyDescent="0.25">
      <c r="A916" s="8" t="s">
        <v>508</v>
      </c>
      <c r="B916" s="8" t="s">
        <v>2970</v>
      </c>
      <c r="C916" s="12">
        <v>44425</v>
      </c>
      <c r="D916" s="8" t="s">
        <v>20</v>
      </c>
      <c r="E916" s="8" t="s">
        <v>269</v>
      </c>
      <c r="F916" s="8" t="s">
        <v>270</v>
      </c>
      <c r="G916" s="8" t="s">
        <v>265</v>
      </c>
      <c r="H916" s="8">
        <v>2011</v>
      </c>
      <c r="I916" s="8" t="s">
        <v>3478</v>
      </c>
      <c r="J916" s="8" t="s">
        <v>1536</v>
      </c>
    </row>
    <row r="917" spans="1:10" x14ac:dyDescent="0.25">
      <c r="A917" s="8" t="s">
        <v>508</v>
      </c>
      <c r="B917" s="8" t="s">
        <v>2970</v>
      </c>
      <c r="C917" s="12">
        <v>44425</v>
      </c>
      <c r="D917" s="8" t="s">
        <v>20</v>
      </c>
      <c r="E917" s="8" t="s">
        <v>269</v>
      </c>
      <c r="F917" s="8" t="s">
        <v>270</v>
      </c>
      <c r="G917" s="8" t="s">
        <v>265</v>
      </c>
      <c r="H917" s="8">
        <v>2011</v>
      </c>
      <c r="I917" s="8" t="s">
        <v>3478</v>
      </c>
      <c r="J917" s="8" t="s">
        <v>1586</v>
      </c>
    </row>
    <row r="918" spans="1:10" x14ac:dyDescent="0.25">
      <c r="A918" s="8" t="s">
        <v>509</v>
      </c>
      <c r="B918" s="8" t="s">
        <v>2970</v>
      </c>
      <c r="C918" s="12">
        <v>43347</v>
      </c>
      <c r="D918" s="8" t="s">
        <v>38</v>
      </c>
      <c r="E918" s="8" t="s">
        <v>2985</v>
      </c>
      <c r="F918" s="8" t="s">
        <v>54</v>
      </c>
      <c r="G918" s="8" t="s">
        <v>13</v>
      </c>
      <c r="H918" s="8">
        <v>2016</v>
      </c>
      <c r="I918" s="8" t="s">
        <v>3018</v>
      </c>
      <c r="J918" s="8" t="s">
        <v>1526</v>
      </c>
    </row>
    <row r="919" spans="1:10" x14ac:dyDescent="0.25">
      <c r="A919" s="8" t="s">
        <v>509</v>
      </c>
      <c r="B919" s="8" t="s">
        <v>2970</v>
      </c>
      <c r="C919" s="12">
        <v>43347</v>
      </c>
      <c r="D919" s="8" t="s">
        <v>38</v>
      </c>
      <c r="E919" s="8" t="s">
        <v>2985</v>
      </c>
      <c r="F919" s="8" t="s">
        <v>54</v>
      </c>
      <c r="G919" s="8" t="s">
        <v>13</v>
      </c>
      <c r="H919" s="8">
        <v>2016</v>
      </c>
      <c r="I919" s="8" t="s">
        <v>3018</v>
      </c>
      <c r="J919" s="8" t="s">
        <v>1555</v>
      </c>
    </row>
    <row r="920" spans="1:10" x14ac:dyDescent="0.25">
      <c r="A920" s="8" t="s">
        <v>509</v>
      </c>
      <c r="B920" s="8" t="s">
        <v>2970</v>
      </c>
      <c r="C920" s="12">
        <v>43347</v>
      </c>
      <c r="D920" s="8" t="s">
        <v>38</v>
      </c>
      <c r="E920" s="8" t="s">
        <v>2985</v>
      </c>
      <c r="F920" s="8" t="s">
        <v>54</v>
      </c>
      <c r="G920" s="8" t="s">
        <v>13</v>
      </c>
      <c r="H920" s="8">
        <v>2016</v>
      </c>
      <c r="I920" s="8" t="s">
        <v>3018</v>
      </c>
      <c r="J920" s="8" t="s">
        <v>1966</v>
      </c>
    </row>
    <row r="921" spans="1:10" x14ac:dyDescent="0.25">
      <c r="A921" s="8" t="s">
        <v>510</v>
      </c>
      <c r="B921" s="8" t="s">
        <v>2970</v>
      </c>
      <c r="C921" s="12">
        <v>43738</v>
      </c>
      <c r="D921" s="8" t="s">
        <v>30</v>
      </c>
      <c r="E921" s="8" t="s">
        <v>511</v>
      </c>
      <c r="F921" s="8" t="s">
        <v>17</v>
      </c>
      <c r="G921" s="8" t="s">
        <v>18</v>
      </c>
      <c r="H921" s="8">
        <v>2014</v>
      </c>
      <c r="I921" s="8" t="s">
        <v>3418</v>
      </c>
      <c r="J921" s="8" t="s">
        <v>1452</v>
      </c>
    </row>
    <row r="922" spans="1:10" x14ac:dyDescent="0.25">
      <c r="A922" s="8" t="s">
        <v>510</v>
      </c>
      <c r="B922" s="8" t="s">
        <v>2970</v>
      </c>
      <c r="C922" s="12">
        <v>43738</v>
      </c>
      <c r="D922" s="8" t="s">
        <v>30</v>
      </c>
      <c r="E922" s="8" t="s">
        <v>511</v>
      </c>
      <c r="F922" s="8" t="s">
        <v>17</v>
      </c>
      <c r="G922" s="8" t="s">
        <v>18</v>
      </c>
      <c r="H922" s="8">
        <v>2014</v>
      </c>
      <c r="I922" s="8" t="s">
        <v>3418</v>
      </c>
      <c r="J922" s="8" t="s">
        <v>1967</v>
      </c>
    </row>
    <row r="923" spans="1:10" x14ac:dyDescent="0.25">
      <c r="A923" s="8" t="s">
        <v>510</v>
      </c>
      <c r="B923" s="8" t="s">
        <v>2970</v>
      </c>
      <c r="C923" s="12">
        <v>43738</v>
      </c>
      <c r="D923" s="8" t="s">
        <v>30</v>
      </c>
      <c r="E923" s="8" t="s">
        <v>511</v>
      </c>
      <c r="F923" s="8" t="s">
        <v>17</v>
      </c>
      <c r="G923" s="8" t="s">
        <v>18</v>
      </c>
      <c r="H923" s="8">
        <v>2014</v>
      </c>
      <c r="I923" s="8" t="s">
        <v>3418</v>
      </c>
      <c r="J923" s="8" t="s">
        <v>1968</v>
      </c>
    </row>
    <row r="924" spans="1:10" x14ac:dyDescent="0.25">
      <c r="A924" s="8" t="s">
        <v>512</v>
      </c>
      <c r="B924" s="8" t="s">
        <v>2970</v>
      </c>
      <c r="C924" s="12">
        <v>44307</v>
      </c>
      <c r="D924" s="8" t="s">
        <v>30</v>
      </c>
      <c r="E924" s="8" t="s">
        <v>164</v>
      </c>
      <c r="F924" s="8" t="s">
        <v>17</v>
      </c>
      <c r="G924" s="8" t="s">
        <v>18</v>
      </c>
      <c r="H924" s="8">
        <v>2003</v>
      </c>
      <c r="I924" s="8" t="s">
        <v>3488</v>
      </c>
      <c r="J924" s="8" t="s">
        <v>1969</v>
      </c>
    </row>
    <row r="925" spans="1:10" x14ac:dyDescent="0.25">
      <c r="A925" s="8" t="s">
        <v>512</v>
      </c>
      <c r="B925" s="8" t="s">
        <v>2970</v>
      </c>
      <c r="C925" s="12">
        <v>44307</v>
      </c>
      <c r="D925" s="8" t="s">
        <v>30</v>
      </c>
      <c r="E925" s="8" t="s">
        <v>164</v>
      </c>
      <c r="F925" s="8" t="s">
        <v>17</v>
      </c>
      <c r="G925" s="8" t="s">
        <v>18</v>
      </c>
      <c r="H925" s="8">
        <v>2003</v>
      </c>
      <c r="I925" s="8" t="s">
        <v>3488</v>
      </c>
      <c r="J925" s="8" t="s">
        <v>1970</v>
      </c>
    </row>
    <row r="926" spans="1:10" x14ac:dyDescent="0.25">
      <c r="A926" s="8" t="s">
        <v>512</v>
      </c>
      <c r="B926" s="8" t="s">
        <v>2970</v>
      </c>
      <c r="C926" s="12">
        <v>44307</v>
      </c>
      <c r="D926" s="8" t="s">
        <v>30</v>
      </c>
      <c r="E926" s="8" t="s">
        <v>164</v>
      </c>
      <c r="F926" s="8" t="s">
        <v>17</v>
      </c>
      <c r="G926" s="8" t="s">
        <v>18</v>
      </c>
      <c r="H926" s="8">
        <v>2003</v>
      </c>
      <c r="I926" s="8" t="s">
        <v>3488</v>
      </c>
      <c r="J926" s="8" t="s">
        <v>1605</v>
      </c>
    </row>
    <row r="927" spans="1:10" x14ac:dyDescent="0.25">
      <c r="A927" s="8" t="s">
        <v>513</v>
      </c>
      <c r="B927" s="8" t="s">
        <v>2970</v>
      </c>
      <c r="C927" s="12">
        <v>42493</v>
      </c>
      <c r="D927" s="8" t="s">
        <v>53</v>
      </c>
      <c r="E927" s="8" t="s">
        <v>112</v>
      </c>
      <c r="F927" s="8" t="s">
        <v>17</v>
      </c>
      <c r="G927" s="8" t="s">
        <v>18</v>
      </c>
      <c r="H927" s="8">
        <v>2007</v>
      </c>
      <c r="I927" s="8" t="s">
        <v>3376</v>
      </c>
      <c r="J927" s="8" t="s">
        <v>514</v>
      </c>
    </row>
    <row r="928" spans="1:10" x14ac:dyDescent="0.25">
      <c r="A928" s="8" t="s">
        <v>515</v>
      </c>
      <c r="B928" s="8" t="s">
        <v>2970</v>
      </c>
      <c r="C928" s="12">
        <v>44368</v>
      </c>
      <c r="D928" s="8" t="s">
        <v>23</v>
      </c>
      <c r="E928" s="8"/>
      <c r="F928" s="8" t="s">
        <v>120</v>
      </c>
      <c r="G928" s="8" t="s">
        <v>13</v>
      </c>
      <c r="H928" s="8">
        <v>2015</v>
      </c>
      <c r="I928" s="8" t="s">
        <v>3490</v>
      </c>
      <c r="J928" s="8" t="s">
        <v>41</v>
      </c>
    </row>
    <row r="929" spans="1:10" x14ac:dyDescent="0.25">
      <c r="A929" s="8" t="s">
        <v>515</v>
      </c>
      <c r="B929" s="8" t="s">
        <v>2970</v>
      </c>
      <c r="C929" s="12">
        <v>44368</v>
      </c>
      <c r="D929" s="8" t="s">
        <v>23</v>
      </c>
      <c r="E929" s="8"/>
      <c r="F929" s="8" t="s">
        <v>120</v>
      </c>
      <c r="G929" s="8" t="s">
        <v>13</v>
      </c>
      <c r="H929" s="8">
        <v>2015</v>
      </c>
      <c r="I929" s="8" t="s">
        <v>3490</v>
      </c>
      <c r="J929" s="8" t="s">
        <v>1971</v>
      </c>
    </row>
    <row r="930" spans="1:10" x14ac:dyDescent="0.25">
      <c r="A930" s="8" t="s">
        <v>515</v>
      </c>
      <c r="B930" s="8" t="s">
        <v>2970</v>
      </c>
      <c r="C930" s="12">
        <v>44368</v>
      </c>
      <c r="D930" s="8" t="s">
        <v>23</v>
      </c>
      <c r="E930" s="8"/>
      <c r="F930" s="8" t="s">
        <v>120</v>
      </c>
      <c r="G930" s="8" t="s">
        <v>13</v>
      </c>
      <c r="H930" s="8">
        <v>2015</v>
      </c>
      <c r="I930" s="8" t="s">
        <v>3490</v>
      </c>
      <c r="J930" s="8" t="s">
        <v>1584</v>
      </c>
    </row>
    <row r="931" spans="1:10" x14ac:dyDescent="0.25">
      <c r="A931" s="8" t="s">
        <v>516</v>
      </c>
      <c r="B931" s="8" t="s">
        <v>2970</v>
      </c>
      <c r="C931" s="12">
        <v>44545</v>
      </c>
      <c r="D931" s="8" t="s">
        <v>23</v>
      </c>
      <c r="E931" s="8" t="s">
        <v>24</v>
      </c>
      <c r="F931" s="8" t="s">
        <v>17</v>
      </c>
      <c r="G931" s="8" t="s">
        <v>18</v>
      </c>
      <c r="H931" s="8">
        <v>2017</v>
      </c>
      <c r="I931" s="8" t="s">
        <v>3492</v>
      </c>
      <c r="J931" s="8" t="s">
        <v>1468</v>
      </c>
    </row>
    <row r="932" spans="1:10" x14ac:dyDescent="0.25">
      <c r="A932" s="8" t="s">
        <v>516</v>
      </c>
      <c r="B932" s="8" t="s">
        <v>2970</v>
      </c>
      <c r="C932" s="12">
        <v>44545</v>
      </c>
      <c r="D932" s="8" t="s">
        <v>23</v>
      </c>
      <c r="E932" s="8" t="s">
        <v>24</v>
      </c>
      <c r="F932" s="8" t="s">
        <v>17</v>
      </c>
      <c r="G932" s="8" t="s">
        <v>18</v>
      </c>
      <c r="H932" s="8">
        <v>2017</v>
      </c>
      <c r="I932" s="8" t="s">
        <v>3492</v>
      </c>
      <c r="J932" s="8" t="s">
        <v>1946</v>
      </c>
    </row>
    <row r="933" spans="1:10" x14ac:dyDescent="0.25">
      <c r="A933" s="8" t="s">
        <v>516</v>
      </c>
      <c r="B933" s="8" t="s">
        <v>2970</v>
      </c>
      <c r="C933" s="12">
        <v>44545</v>
      </c>
      <c r="D933" s="8" t="s">
        <v>23</v>
      </c>
      <c r="E933" s="8" t="s">
        <v>24</v>
      </c>
      <c r="F933" s="8" t="s">
        <v>17</v>
      </c>
      <c r="G933" s="8" t="s">
        <v>18</v>
      </c>
      <c r="H933" s="8">
        <v>2017</v>
      </c>
      <c r="I933" s="8" t="s">
        <v>3492</v>
      </c>
      <c r="J933" s="8" t="s">
        <v>1783</v>
      </c>
    </row>
    <row r="934" spans="1:10" x14ac:dyDescent="0.25">
      <c r="A934" s="8" t="s">
        <v>517</v>
      </c>
      <c r="B934" s="8" t="s">
        <v>2970</v>
      </c>
      <c r="C934" s="12">
        <v>44266</v>
      </c>
      <c r="D934" s="8" t="s">
        <v>23</v>
      </c>
      <c r="E934" s="8" t="s">
        <v>518</v>
      </c>
      <c r="F934" s="8" t="s">
        <v>17</v>
      </c>
      <c r="G934" s="8" t="s">
        <v>18</v>
      </c>
      <c r="H934" s="8">
        <v>2017</v>
      </c>
      <c r="I934" s="8" t="s">
        <v>3018</v>
      </c>
      <c r="J934" s="8" t="s">
        <v>1972</v>
      </c>
    </row>
    <row r="935" spans="1:10" x14ac:dyDescent="0.25">
      <c r="A935" s="8" t="s">
        <v>517</v>
      </c>
      <c r="B935" s="8" t="s">
        <v>2970</v>
      </c>
      <c r="C935" s="12">
        <v>44266</v>
      </c>
      <c r="D935" s="8" t="s">
        <v>23</v>
      </c>
      <c r="E935" s="8" t="s">
        <v>518</v>
      </c>
      <c r="F935" s="8" t="s">
        <v>17</v>
      </c>
      <c r="G935" s="8" t="s">
        <v>18</v>
      </c>
      <c r="H935" s="8">
        <v>2017</v>
      </c>
      <c r="I935" s="8" t="s">
        <v>3018</v>
      </c>
      <c r="J935" s="8" t="s">
        <v>1591</v>
      </c>
    </row>
    <row r="936" spans="1:10" x14ac:dyDescent="0.25">
      <c r="A936" s="8" t="s">
        <v>517</v>
      </c>
      <c r="B936" s="8" t="s">
        <v>2970</v>
      </c>
      <c r="C936" s="12">
        <v>44266</v>
      </c>
      <c r="D936" s="8" t="s">
        <v>23</v>
      </c>
      <c r="E936" s="8" t="s">
        <v>518</v>
      </c>
      <c r="F936" s="8" t="s">
        <v>17</v>
      </c>
      <c r="G936" s="8" t="s">
        <v>18</v>
      </c>
      <c r="H936" s="8">
        <v>2017</v>
      </c>
      <c r="I936" s="8" t="s">
        <v>3018</v>
      </c>
      <c r="J936" s="8" t="s">
        <v>1973</v>
      </c>
    </row>
    <row r="937" spans="1:10" x14ac:dyDescent="0.25">
      <c r="A937" s="8" t="s">
        <v>519</v>
      </c>
      <c r="B937" s="8" t="s">
        <v>2970</v>
      </c>
      <c r="C937" s="12">
        <v>44222</v>
      </c>
      <c r="D937" s="8" t="s">
        <v>30</v>
      </c>
      <c r="E937" s="8" t="s">
        <v>272</v>
      </c>
      <c r="F937" s="8" t="s">
        <v>17</v>
      </c>
      <c r="G937" s="8" t="s">
        <v>18</v>
      </c>
      <c r="H937" s="8">
        <v>2013</v>
      </c>
      <c r="I937" s="8" t="s">
        <v>3495</v>
      </c>
      <c r="J937" s="8" t="s">
        <v>1974</v>
      </c>
    </row>
    <row r="938" spans="1:10" x14ac:dyDescent="0.25">
      <c r="A938" s="8" t="s">
        <v>519</v>
      </c>
      <c r="B938" s="8" t="s">
        <v>2970</v>
      </c>
      <c r="C938" s="12">
        <v>44222</v>
      </c>
      <c r="D938" s="8" t="s">
        <v>30</v>
      </c>
      <c r="E938" s="8" t="s">
        <v>272</v>
      </c>
      <c r="F938" s="8" t="s">
        <v>17</v>
      </c>
      <c r="G938" s="8" t="s">
        <v>18</v>
      </c>
      <c r="H938" s="8">
        <v>2013</v>
      </c>
      <c r="I938" s="8" t="s">
        <v>3495</v>
      </c>
      <c r="J938" s="8" t="s">
        <v>1975</v>
      </c>
    </row>
    <row r="939" spans="1:10" x14ac:dyDescent="0.25">
      <c r="A939" s="8" t="s">
        <v>520</v>
      </c>
      <c r="B939" s="8" t="s">
        <v>2970</v>
      </c>
      <c r="C939" s="12">
        <v>44398</v>
      </c>
      <c r="D939" s="8" t="s">
        <v>70</v>
      </c>
      <c r="E939" s="8" t="s">
        <v>24</v>
      </c>
      <c r="F939" s="8" t="s">
        <v>17</v>
      </c>
      <c r="G939" s="8" t="s">
        <v>18</v>
      </c>
      <c r="H939" s="8">
        <v>2015</v>
      </c>
      <c r="I939" s="8" t="s">
        <v>3317</v>
      </c>
      <c r="J939" s="8" t="s">
        <v>1976</v>
      </c>
    </row>
    <row r="940" spans="1:10" x14ac:dyDescent="0.25">
      <c r="A940" s="8" t="s">
        <v>520</v>
      </c>
      <c r="B940" s="8" t="s">
        <v>2970</v>
      </c>
      <c r="C940" s="12">
        <v>44398</v>
      </c>
      <c r="D940" s="8" t="s">
        <v>70</v>
      </c>
      <c r="E940" s="8" t="s">
        <v>24</v>
      </c>
      <c r="F940" s="8" t="s">
        <v>17</v>
      </c>
      <c r="G940" s="8" t="s">
        <v>18</v>
      </c>
      <c r="H940" s="8">
        <v>2015</v>
      </c>
      <c r="I940" s="8" t="s">
        <v>3317</v>
      </c>
      <c r="J940" s="8" t="s">
        <v>1687</v>
      </c>
    </row>
    <row r="941" spans="1:10" x14ac:dyDescent="0.25">
      <c r="A941" s="8" t="s">
        <v>520</v>
      </c>
      <c r="B941" s="8" t="s">
        <v>2970</v>
      </c>
      <c r="C941" s="12">
        <v>44398</v>
      </c>
      <c r="D941" s="8" t="s">
        <v>70</v>
      </c>
      <c r="E941" s="8" t="s">
        <v>24</v>
      </c>
      <c r="F941" s="8" t="s">
        <v>17</v>
      </c>
      <c r="G941" s="8" t="s">
        <v>18</v>
      </c>
      <c r="H941" s="8">
        <v>2015</v>
      </c>
      <c r="I941" s="8" t="s">
        <v>3317</v>
      </c>
      <c r="J941" s="8" t="s">
        <v>1977</v>
      </c>
    </row>
    <row r="942" spans="1:10" x14ac:dyDescent="0.25">
      <c r="A942" s="8" t="s">
        <v>521</v>
      </c>
      <c r="B942" s="8" t="s">
        <v>2970</v>
      </c>
      <c r="C942" s="12">
        <v>43235</v>
      </c>
      <c r="D942" s="8" t="s">
        <v>23</v>
      </c>
      <c r="E942" s="8" t="s">
        <v>110</v>
      </c>
      <c r="F942" s="8" t="s">
        <v>17</v>
      </c>
      <c r="G942" s="8" t="s">
        <v>18</v>
      </c>
      <c r="H942" s="8">
        <v>2013</v>
      </c>
      <c r="I942" s="8" t="s">
        <v>3498</v>
      </c>
      <c r="J942" s="8" t="s">
        <v>1514</v>
      </c>
    </row>
    <row r="943" spans="1:10" x14ac:dyDescent="0.25">
      <c r="A943" s="8" t="s">
        <v>521</v>
      </c>
      <c r="B943" s="8" t="s">
        <v>2970</v>
      </c>
      <c r="C943" s="12">
        <v>43235</v>
      </c>
      <c r="D943" s="8" t="s">
        <v>23</v>
      </c>
      <c r="E943" s="8" t="s">
        <v>110</v>
      </c>
      <c r="F943" s="8" t="s">
        <v>17</v>
      </c>
      <c r="G943" s="8" t="s">
        <v>18</v>
      </c>
      <c r="H943" s="8">
        <v>2013</v>
      </c>
      <c r="I943" s="8" t="s">
        <v>3498</v>
      </c>
      <c r="J943" s="8" t="s">
        <v>1978</v>
      </c>
    </row>
    <row r="944" spans="1:10" x14ac:dyDescent="0.25">
      <c r="A944" s="8" t="s">
        <v>521</v>
      </c>
      <c r="B944" s="8" t="s">
        <v>2970</v>
      </c>
      <c r="C944" s="12">
        <v>43235</v>
      </c>
      <c r="D944" s="8" t="s">
        <v>23</v>
      </c>
      <c r="E944" s="8" t="s">
        <v>110</v>
      </c>
      <c r="F944" s="8" t="s">
        <v>17</v>
      </c>
      <c r="G944" s="8" t="s">
        <v>18</v>
      </c>
      <c r="H944" s="8">
        <v>2013</v>
      </c>
      <c r="I944" s="8" t="s">
        <v>3498</v>
      </c>
      <c r="J944" s="8" t="s">
        <v>1586</v>
      </c>
    </row>
    <row r="945" spans="1:10" x14ac:dyDescent="0.25">
      <c r="A945" s="8" t="s">
        <v>522</v>
      </c>
      <c r="B945" s="8" t="s">
        <v>2970</v>
      </c>
      <c r="C945" s="12">
        <v>43725</v>
      </c>
      <c r="D945" s="8" t="s">
        <v>70</v>
      </c>
      <c r="E945" s="8" t="s">
        <v>523</v>
      </c>
      <c r="F945" s="8" t="s">
        <v>36</v>
      </c>
      <c r="G945" s="8" t="s">
        <v>28</v>
      </c>
      <c r="H945" s="8">
        <v>2014</v>
      </c>
      <c r="I945" s="8" t="s">
        <v>3500</v>
      </c>
      <c r="J945" s="8" t="s">
        <v>1979</v>
      </c>
    </row>
    <row r="946" spans="1:10" x14ac:dyDescent="0.25">
      <c r="A946" s="8" t="s">
        <v>522</v>
      </c>
      <c r="B946" s="8" t="s">
        <v>2970</v>
      </c>
      <c r="C946" s="12">
        <v>43725</v>
      </c>
      <c r="D946" s="8" t="s">
        <v>70</v>
      </c>
      <c r="E946" s="8" t="s">
        <v>523</v>
      </c>
      <c r="F946" s="8" t="s">
        <v>36</v>
      </c>
      <c r="G946" s="8" t="s">
        <v>28</v>
      </c>
      <c r="H946" s="8">
        <v>2014</v>
      </c>
      <c r="I946" s="8" t="s">
        <v>3500</v>
      </c>
      <c r="J946" s="8" t="s">
        <v>1980</v>
      </c>
    </row>
    <row r="947" spans="1:10" x14ac:dyDescent="0.25">
      <c r="A947" s="8" t="s">
        <v>522</v>
      </c>
      <c r="B947" s="8" t="s">
        <v>2970</v>
      </c>
      <c r="C947" s="12">
        <v>43725</v>
      </c>
      <c r="D947" s="8" t="s">
        <v>70</v>
      </c>
      <c r="E947" s="8" t="s">
        <v>523</v>
      </c>
      <c r="F947" s="8" t="s">
        <v>36</v>
      </c>
      <c r="G947" s="8" t="s">
        <v>28</v>
      </c>
      <c r="H947" s="8">
        <v>2014</v>
      </c>
      <c r="I947" s="8" t="s">
        <v>3500</v>
      </c>
      <c r="J947" s="8" t="s">
        <v>1981</v>
      </c>
    </row>
    <row r="948" spans="1:10" x14ac:dyDescent="0.25">
      <c r="A948" s="8" t="s">
        <v>524</v>
      </c>
      <c r="B948" s="8" t="s">
        <v>2970</v>
      </c>
      <c r="C948" s="12">
        <v>44405</v>
      </c>
      <c r="D948" s="8" t="s">
        <v>30</v>
      </c>
      <c r="E948" s="8" t="s">
        <v>140</v>
      </c>
      <c r="F948" s="8" t="s">
        <v>103</v>
      </c>
      <c r="G948" s="8" t="s">
        <v>28</v>
      </c>
      <c r="H948" s="8">
        <v>2013</v>
      </c>
      <c r="I948" s="8" t="s">
        <v>3051</v>
      </c>
      <c r="J948" s="8" t="s">
        <v>1982</v>
      </c>
    </row>
    <row r="949" spans="1:10" x14ac:dyDescent="0.25">
      <c r="A949" s="8" t="s">
        <v>524</v>
      </c>
      <c r="B949" s="8" t="s">
        <v>2970</v>
      </c>
      <c r="C949" s="12">
        <v>44405</v>
      </c>
      <c r="D949" s="8" t="s">
        <v>30</v>
      </c>
      <c r="E949" s="8" t="s">
        <v>140</v>
      </c>
      <c r="F949" s="8" t="s">
        <v>103</v>
      </c>
      <c r="G949" s="8" t="s">
        <v>28</v>
      </c>
      <c r="H949" s="8">
        <v>2013</v>
      </c>
      <c r="I949" s="8" t="s">
        <v>3051</v>
      </c>
      <c r="J949" s="8" t="s">
        <v>1496</v>
      </c>
    </row>
    <row r="950" spans="1:10" x14ac:dyDescent="0.25">
      <c r="A950" s="8" t="s">
        <v>524</v>
      </c>
      <c r="B950" s="8" t="s">
        <v>2970</v>
      </c>
      <c r="C950" s="12">
        <v>44405</v>
      </c>
      <c r="D950" s="8" t="s">
        <v>30</v>
      </c>
      <c r="E950" s="8" t="s">
        <v>140</v>
      </c>
      <c r="F950" s="8" t="s">
        <v>103</v>
      </c>
      <c r="G950" s="8" t="s">
        <v>28</v>
      </c>
      <c r="H950" s="8">
        <v>2013</v>
      </c>
      <c r="I950" s="8" t="s">
        <v>3051</v>
      </c>
      <c r="J950" s="8" t="s">
        <v>1605</v>
      </c>
    </row>
    <row r="951" spans="1:10" x14ac:dyDescent="0.25">
      <c r="A951" s="8" t="s">
        <v>525</v>
      </c>
      <c r="B951" s="8" t="s">
        <v>2970</v>
      </c>
      <c r="C951" s="12">
        <v>44603</v>
      </c>
      <c r="D951" s="8" t="s">
        <v>23</v>
      </c>
      <c r="E951" s="8" t="s">
        <v>526</v>
      </c>
      <c r="F951" s="8" t="s">
        <v>17</v>
      </c>
      <c r="G951" s="8" t="s">
        <v>18</v>
      </c>
      <c r="H951" s="8">
        <v>2008</v>
      </c>
      <c r="I951" s="8" t="s">
        <v>3074</v>
      </c>
      <c r="J951" s="8" t="s">
        <v>1675</v>
      </c>
    </row>
    <row r="952" spans="1:10" x14ac:dyDescent="0.25">
      <c r="A952" s="8" t="s">
        <v>525</v>
      </c>
      <c r="B952" s="8" t="s">
        <v>2970</v>
      </c>
      <c r="C952" s="12">
        <v>44603</v>
      </c>
      <c r="D952" s="8" t="s">
        <v>23</v>
      </c>
      <c r="E952" s="8" t="s">
        <v>526</v>
      </c>
      <c r="F952" s="8" t="s">
        <v>17</v>
      </c>
      <c r="G952" s="8" t="s">
        <v>18</v>
      </c>
      <c r="H952" s="8">
        <v>2008</v>
      </c>
      <c r="I952" s="8" t="s">
        <v>3074</v>
      </c>
      <c r="J952" s="8" t="s">
        <v>1478</v>
      </c>
    </row>
    <row r="953" spans="1:10" x14ac:dyDescent="0.25">
      <c r="A953" s="8" t="s">
        <v>525</v>
      </c>
      <c r="B953" s="8" t="s">
        <v>2970</v>
      </c>
      <c r="C953" s="12">
        <v>44603</v>
      </c>
      <c r="D953" s="8" t="s">
        <v>23</v>
      </c>
      <c r="E953" s="8" t="s">
        <v>526</v>
      </c>
      <c r="F953" s="8" t="s">
        <v>17</v>
      </c>
      <c r="G953" s="8" t="s">
        <v>18</v>
      </c>
      <c r="H953" s="8">
        <v>2008</v>
      </c>
      <c r="I953" s="8" t="s">
        <v>3074</v>
      </c>
      <c r="J953" s="8" t="s">
        <v>1472</v>
      </c>
    </row>
    <row r="954" spans="1:10" x14ac:dyDescent="0.25">
      <c r="A954" s="8" t="s">
        <v>527</v>
      </c>
      <c r="B954" s="8" t="s">
        <v>2970</v>
      </c>
      <c r="C954" s="12">
        <v>43523</v>
      </c>
      <c r="D954" s="8" t="s">
        <v>38</v>
      </c>
      <c r="E954" s="8" t="s">
        <v>285</v>
      </c>
      <c r="F954" s="8" t="s">
        <v>54</v>
      </c>
      <c r="G954" s="8" t="s">
        <v>13</v>
      </c>
      <c r="H954" s="8">
        <v>2011</v>
      </c>
      <c r="I954" s="8" t="s">
        <v>3018</v>
      </c>
      <c r="J954" s="8" t="s">
        <v>1983</v>
      </c>
    </row>
    <row r="955" spans="1:10" x14ac:dyDescent="0.25">
      <c r="A955" s="8" t="s">
        <v>527</v>
      </c>
      <c r="B955" s="8" t="s">
        <v>2970</v>
      </c>
      <c r="C955" s="12">
        <v>43523</v>
      </c>
      <c r="D955" s="8" t="s">
        <v>38</v>
      </c>
      <c r="E955" s="8" t="s">
        <v>285</v>
      </c>
      <c r="F955" s="8" t="s">
        <v>54</v>
      </c>
      <c r="G955" s="8" t="s">
        <v>13</v>
      </c>
      <c r="H955" s="8">
        <v>2011</v>
      </c>
      <c r="I955" s="8" t="s">
        <v>3018</v>
      </c>
      <c r="J955" s="8" t="s">
        <v>1891</v>
      </c>
    </row>
    <row r="956" spans="1:10" x14ac:dyDescent="0.25">
      <c r="A956" s="8" t="s">
        <v>527</v>
      </c>
      <c r="B956" s="8" t="s">
        <v>2970</v>
      </c>
      <c r="C956" s="12">
        <v>43523</v>
      </c>
      <c r="D956" s="8" t="s">
        <v>38</v>
      </c>
      <c r="E956" s="8" t="s">
        <v>285</v>
      </c>
      <c r="F956" s="8" t="s">
        <v>54</v>
      </c>
      <c r="G956" s="8" t="s">
        <v>13</v>
      </c>
      <c r="H956" s="8">
        <v>2011</v>
      </c>
      <c r="I956" s="8" t="s">
        <v>3018</v>
      </c>
      <c r="J956" s="8" t="s">
        <v>1587</v>
      </c>
    </row>
    <row r="957" spans="1:10" x14ac:dyDescent="0.25">
      <c r="A957" s="8" t="s">
        <v>528</v>
      </c>
      <c r="B957" s="8" t="s">
        <v>2970</v>
      </c>
      <c r="C957" s="12">
        <v>43664</v>
      </c>
      <c r="D957" s="8" t="s">
        <v>93</v>
      </c>
      <c r="E957" s="8" t="s">
        <v>102</v>
      </c>
      <c r="F957" s="8" t="s">
        <v>103</v>
      </c>
      <c r="G957" s="8" t="s">
        <v>28</v>
      </c>
      <c r="H957" s="8">
        <v>2013</v>
      </c>
      <c r="I957" s="8" t="s">
        <v>3018</v>
      </c>
      <c r="J957" s="8" t="s">
        <v>1984</v>
      </c>
    </row>
    <row r="958" spans="1:10" x14ac:dyDescent="0.25">
      <c r="A958" s="8" t="s">
        <v>528</v>
      </c>
      <c r="B958" s="8" t="s">
        <v>2970</v>
      </c>
      <c r="C958" s="12">
        <v>43664</v>
      </c>
      <c r="D958" s="8" t="s">
        <v>93</v>
      </c>
      <c r="E958" s="8" t="s">
        <v>102</v>
      </c>
      <c r="F958" s="8" t="s">
        <v>103</v>
      </c>
      <c r="G958" s="8" t="s">
        <v>28</v>
      </c>
      <c r="H958" s="8">
        <v>2013</v>
      </c>
      <c r="I958" s="8" t="s">
        <v>3018</v>
      </c>
      <c r="J958" s="8" t="s">
        <v>1985</v>
      </c>
    </row>
    <row r="959" spans="1:10" x14ac:dyDescent="0.25">
      <c r="A959" s="8" t="s">
        <v>528</v>
      </c>
      <c r="B959" s="8" t="s">
        <v>2970</v>
      </c>
      <c r="C959" s="12">
        <v>43664</v>
      </c>
      <c r="D959" s="8" t="s">
        <v>93</v>
      </c>
      <c r="E959" s="8" t="s">
        <v>102</v>
      </c>
      <c r="F959" s="8" t="s">
        <v>103</v>
      </c>
      <c r="G959" s="8" t="s">
        <v>28</v>
      </c>
      <c r="H959" s="8">
        <v>2013</v>
      </c>
      <c r="I959" s="8" t="s">
        <v>3018</v>
      </c>
      <c r="J959" s="8" t="s">
        <v>1461</v>
      </c>
    </row>
    <row r="960" spans="1:10" x14ac:dyDescent="0.25">
      <c r="A960" s="8" t="s">
        <v>529</v>
      </c>
      <c r="B960" s="8" t="s">
        <v>2970</v>
      </c>
      <c r="C960" s="12">
        <v>44264</v>
      </c>
      <c r="D960" s="8" t="s">
        <v>23</v>
      </c>
      <c r="E960" s="8" t="s">
        <v>24</v>
      </c>
      <c r="F960" s="8" t="s">
        <v>17</v>
      </c>
      <c r="G960" s="8" t="s">
        <v>18</v>
      </c>
      <c r="H960" s="8">
        <v>2016</v>
      </c>
      <c r="I960" s="8" t="s">
        <v>3506</v>
      </c>
      <c r="J960" s="8" t="s">
        <v>1986</v>
      </c>
    </row>
    <row r="961" spans="1:10" x14ac:dyDescent="0.25">
      <c r="A961" s="8" t="s">
        <v>529</v>
      </c>
      <c r="B961" s="8" t="s">
        <v>2970</v>
      </c>
      <c r="C961" s="12">
        <v>44264</v>
      </c>
      <c r="D961" s="8" t="s">
        <v>23</v>
      </c>
      <c r="E961" s="8" t="s">
        <v>24</v>
      </c>
      <c r="F961" s="8" t="s">
        <v>17</v>
      </c>
      <c r="G961" s="8" t="s">
        <v>18</v>
      </c>
      <c r="H961" s="8">
        <v>2016</v>
      </c>
      <c r="I961" s="8" t="s">
        <v>3506</v>
      </c>
      <c r="J961" s="8" t="s">
        <v>1987</v>
      </c>
    </row>
    <row r="962" spans="1:10" x14ac:dyDescent="0.25">
      <c r="A962" s="8" t="s">
        <v>529</v>
      </c>
      <c r="B962" s="8" t="s">
        <v>2970</v>
      </c>
      <c r="C962" s="12">
        <v>44264</v>
      </c>
      <c r="D962" s="8" t="s">
        <v>23</v>
      </c>
      <c r="E962" s="8" t="s">
        <v>24</v>
      </c>
      <c r="F962" s="8" t="s">
        <v>17</v>
      </c>
      <c r="G962" s="8" t="s">
        <v>18</v>
      </c>
      <c r="H962" s="8">
        <v>2016</v>
      </c>
      <c r="I962" s="8" t="s">
        <v>3506</v>
      </c>
      <c r="J962" s="8" t="s">
        <v>1739</v>
      </c>
    </row>
    <row r="963" spans="1:10" x14ac:dyDescent="0.25">
      <c r="A963" s="8" t="s">
        <v>530</v>
      </c>
      <c r="B963" s="8" t="s">
        <v>2970</v>
      </c>
      <c r="C963" s="12">
        <v>44154</v>
      </c>
      <c r="D963" s="8" t="s">
        <v>135</v>
      </c>
      <c r="E963" s="8" t="s">
        <v>73</v>
      </c>
      <c r="F963" s="8" t="s">
        <v>17</v>
      </c>
      <c r="G963" s="8" t="s">
        <v>18</v>
      </c>
      <c r="H963" s="8">
        <v>2013</v>
      </c>
      <c r="I963" s="8" t="s">
        <v>3508</v>
      </c>
      <c r="J963" s="8" t="s">
        <v>1988</v>
      </c>
    </row>
    <row r="964" spans="1:10" x14ac:dyDescent="0.25">
      <c r="A964" s="8" t="s">
        <v>530</v>
      </c>
      <c r="B964" s="8" t="s">
        <v>2970</v>
      </c>
      <c r="C964" s="12">
        <v>44154</v>
      </c>
      <c r="D964" s="8" t="s">
        <v>135</v>
      </c>
      <c r="E964" s="8" t="s">
        <v>73</v>
      </c>
      <c r="F964" s="8" t="s">
        <v>17</v>
      </c>
      <c r="G964" s="8" t="s">
        <v>18</v>
      </c>
      <c r="H964" s="8">
        <v>2013</v>
      </c>
      <c r="I964" s="8" t="s">
        <v>3508</v>
      </c>
      <c r="J964" s="8" t="s">
        <v>1989</v>
      </c>
    </row>
    <row r="965" spans="1:10" x14ac:dyDescent="0.25">
      <c r="A965" s="8" t="s">
        <v>530</v>
      </c>
      <c r="B965" s="8" t="s">
        <v>2970</v>
      </c>
      <c r="C965" s="12">
        <v>44154</v>
      </c>
      <c r="D965" s="8" t="s">
        <v>135</v>
      </c>
      <c r="E965" s="8" t="s">
        <v>73</v>
      </c>
      <c r="F965" s="8" t="s">
        <v>17</v>
      </c>
      <c r="G965" s="8" t="s">
        <v>18</v>
      </c>
      <c r="H965" s="8">
        <v>2013</v>
      </c>
      <c r="I965" s="8" t="s">
        <v>3508</v>
      </c>
      <c r="J965" s="8" t="s">
        <v>1706</v>
      </c>
    </row>
    <row r="966" spans="1:10" x14ac:dyDescent="0.25">
      <c r="A966" s="8" t="s">
        <v>531</v>
      </c>
      <c r="B966" s="8" t="s">
        <v>2970</v>
      </c>
      <c r="C966" s="12">
        <v>44280</v>
      </c>
      <c r="D966" s="8" t="s">
        <v>30</v>
      </c>
      <c r="E966" s="8" t="s">
        <v>73</v>
      </c>
      <c r="F966" s="8" t="s">
        <v>17</v>
      </c>
      <c r="G966" s="8" t="s">
        <v>18</v>
      </c>
      <c r="H966" s="8">
        <v>2014</v>
      </c>
      <c r="I966" s="8" t="s">
        <v>3325</v>
      </c>
      <c r="J966" s="8" t="s">
        <v>1504</v>
      </c>
    </row>
    <row r="967" spans="1:10" x14ac:dyDescent="0.25">
      <c r="A967" s="8" t="s">
        <v>531</v>
      </c>
      <c r="B967" s="8" t="s">
        <v>2970</v>
      </c>
      <c r="C967" s="12">
        <v>44280</v>
      </c>
      <c r="D967" s="8" t="s">
        <v>30</v>
      </c>
      <c r="E967" s="8" t="s">
        <v>73</v>
      </c>
      <c r="F967" s="8" t="s">
        <v>17</v>
      </c>
      <c r="G967" s="8" t="s">
        <v>18</v>
      </c>
      <c r="H967" s="8">
        <v>2014</v>
      </c>
      <c r="I967" s="8" t="s">
        <v>3325</v>
      </c>
      <c r="J967" s="8" t="s">
        <v>1990</v>
      </c>
    </row>
    <row r="968" spans="1:10" x14ac:dyDescent="0.25">
      <c r="A968" s="8" t="s">
        <v>531</v>
      </c>
      <c r="B968" s="8" t="s">
        <v>2970</v>
      </c>
      <c r="C968" s="12">
        <v>44280</v>
      </c>
      <c r="D968" s="8" t="s">
        <v>30</v>
      </c>
      <c r="E968" s="8" t="s">
        <v>73</v>
      </c>
      <c r="F968" s="8" t="s">
        <v>17</v>
      </c>
      <c r="G968" s="8" t="s">
        <v>18</v>
      </c>
      <c r="H968" s="8">
        <v>2014</v>
      </c>
      <c r="I968" s="8" t="s">
        <v>3325</v>
      </c>
      <c r="J968" s="8" t="s">
        <v>1562</v>
      </c>
    </row>
    <row r="969" spans="1:10" x14ac:dyDescent="0.25">
      <c r="A969" s="8" t="s">
        <v>532</v>
      </c>
      <c r="B969" s="8" t="s">
        <v>2970</v>
      </c>
      <c r="C969" s="12">
        <v>44293</v>
      </c>
      <c r="D969" s="8" t="s">
        <v>23</v>
      </c>
      <c r="E969" s="8" t="s">
        <v>2985</v>
      </c>
      <c r="F969" s="8" t="s">
        <v>54</v>
      </c>
      <c r="G969" s="8" t="s">
        <v>13</v>
      </c>
      <c r="H969" s="8">
        <v>2017</v>
      </c>
      <c r="I969" s="8" t="s">
        <v>3511</v>
      </c>
      <c r="J969" s="8" t="s">
        <v>41</v>
      </c>
    </row>
    <row r="970" spans="1:10" x14ac:dyDescent="0.25">
      <c r="A970" s="8" t="s">
        <v>532</v>
      </c>
      <c r="B970" s="8" t="s">
        <v>2970</v>
      </c>
      <c r="C970" s="12">
        <v>44293</v>
      </c>
      <c r="D970" s="8" t="s">
        <v>23</v>
      </c>
      <c r="E970" s="8" t="s">
        <v>2985</v>
      </c>
      <c r="F970" s="8" t="s">
        <v>54</v>
      </c>
      <c r="G970" s="8" t="s">
        <v>13</v>
      </c>
      <c r="H970" s="8">
        <v>2017</v>
      </c>
      <c r="I970" s="8" t="s">
        <v>3511</v>
      </c>
      <c r="J970" s="8" t="s">
        <v>1484</v>
      </c>
    </row>
    <row r="971" spans="1:10" x14ac:dyDescent="0.25">
      <c r="A971" s="8" t="s">
        <v>532</v>
      </c>
      <c r="B971" s="8" t="s">
        <v>2970</v>
      </c>
      <c r="C971" s="12">
        <v>44293</v>
      </c>
      <c r="D971" s="8" t="s">
        <v>23</v>
      </c>
      <c r="E971" s="8" t="s">
        <v>2985</v>
      </c>
      <c r="F971" s="8" t="s">
        <v>54</v>
      </c>
      <c r="G971" s="8" t="s">
        <v>13</v>
      </c>
      <c r="H971" s="8">
        <v>2017</v>
      </c>
      <c r="I971" s="8" t="s">
        <v>3511</v>
      </c>
      <c r="J971" s="8" t="s">
        <v>1472</v>
      </c>
    </row>
    <row r="972" spans="1:10" x14ac:dyDescent="0.25">
      <c r="A972" s="8" t="s">
        <v>533</v>
      </c>
      <c r="B972" s="8" t="s">
        <v>2970</v>
      </c>
      <c r="C972" s="12">
        <v>44574</v>
      </c>
      <c r="D972" s="8" t="s">
        <v>23</v>
      </c>
      <c r="E972" s="8" t="s">
        <v>24</v>
      </c>
      <c r="F972" s="8" t="s">
        <v>17</v>
      </c>
      <c r="G972" s="8" t="s">
        <v>18</v>
      </c>
      <c r="H972" s="8">
        <v>2017</v>
      </c>
      <c r="I972" s="8" t="s">
        <v>3170</v>
      </c>
      <c r="J972" s="8" t="s">
        <v>1531</v>
      </c>
    </row>
    <row r="973" spans="1:10" x14ac:dyDescent="0.25">
      <c r="A973" s="8" t="s">
        <v>533</v>
      </c>
      <c r="B973" s="8" t="s">
        <v>2970</v>
      </c>
      <c r="C973" s="12">
        <v>44574</v>
      </c>
      <c r="D973" s="8" t="s">
        <v>23</v>
      </c>
      <c r="E973" s="8" t="s">
        <v>24</v>
      </c>
      <c r="F973" s="8" t="s">
        <v>17</v>
      </c>
      <c r="G973" s="8" t="s">
        <v>18</v>
      </c>
      <c r="H973" s="8">
        <v>2017</v>
      </c>
      <c r="I973" s="8" t="s">
        <v>3170</v>
      </c>
      <c r="J973" s="8" t="s">
        <v>1991</v>
      </c>
    </row>
    <row r="974" spans="1:10" x14ac:dyDescent="0.25">
      <c r="A974" s="8" t="s">
        <v>533</v>
      </c>
      <c r="B974" s="8" t="s">
        <v>2970</v>
      </c>
      <c r="C974" s="12">
        <v>44574</v>
      </c>
      <c r="D974" s="8" t="s">
        <v>23</v>
      </c>
      <c r="E974" s="8" t="s">
        <v>24</v>
      </c>
      <c r="F974" s="8" t="s">
        <v>17</v>
      </c>
      <c r="G974" s="8" t="s">
        <v>18</v>
      </c>
      <c r="H974" s="8">
        <v>2017</v>
      </c>
      <c r="I974" s="8" t="s">
        <v>3170</v>
      </c>
      <c r="J974" s="8" t="s">
        <v>1992</v>
      </c>
    </row>
    <row r="975" spans="1:10" x14ac:dyDescent="0.25">
      <c r="A975" s="8" t="s">
        <v>534</v>
      </c>
      <c r="B975" s="8" t="s">
        <v>2970</v>
      </c>
      <c r="C975" s="12">
        <v>43761</v>
      </c>
      <c r="D975" s="8" t="s">
        <v>20</v>
      </c>
      <c r="E975" s="8" t="s">
        <v>535</v>
      </c>
      <c r="F975" s="8" t="s">
        <v>12</v>
      </c>
      <c r="G975" s="8" t="s">
        <v>13</v>
      </c>
      <c r="H975" s="8">
        <v>2014</v>
      </c>
      <c r="I975" s="8" t="s">
        <v>3514</v>
      </c>
      <c r="J975" s="8" t="s">
        <v>1993</v>
      </c>
    </row>
    <row r="976" spans="1:10" x14ac:dyDescent="0.25">
      <c r="A976" s="8" t="s">
        <v>534</v>
      </c>
      <c r="B976" s="8" t="s">
        <v>2970</v>
      </c>
      <c r="C976" s="12">
        <v>43761</v>
      </c>
      <c r="D976" s="8" t="s">
        <v>20</v>
      </c>
      <c r="E976" s="8" t="s">
        <v>535</v>
      </c>
      <c r="F976" s="8" t="s">
        <v>12</v>
      </c>
      <c r="G976" s="8" t="s">
        <v>13</v>
      </c>
      <c r="H976" s="8">
        <v>2014</v>
      </c>
      <c r="I976" s="8" t="s">
        <v>3514</v>
      </c>
      <c r="J976" s="8" t="s">
        <v>1994</v>
      </c>
    </row>
    <row r="977" spans="1:10" x14ac:dyDescent="0.25">
      <c r="A977" s="8" t="s">
        <v>534</v>
      </c>
      <c r="B977" s="8" t="s">
        <v>2970</v>
      </c>
      <c r="C977" s="12">
        <v>43761</v>
      </c>
      <c r="D977" s="8" t="s">
        <v>20</v>
      </c>
      <c r="E977" s="8" t="s">
        <v>535</v>
      </c>
      <c r="F977" s="8" t="s">
        <v>12</v>
      </c>
      <c r="G977" s="8" t="s">
        <v>13</v>
      </c>
      <c r="H977" s="8">
        <v>2014</v>
      </c>
      <c r="I977" s="8" t="s">
        <v>3514</v>
      </c>
      <c r="J977" s="8" t="s">
        <v>1995</v>
      </c>
    </row>
    <row r="978" spans="1:10" x14ac:dyDescent="0.25">
      <c r="A978" s="8" t="s">
        <v>536</v>
      </c>
      <c r="B978" s="8" t="s">
        <v>2970</v>
      </c>
      <c r="C978" s="12">
        <v>44278</v>
      </c>
      <c r="D978" s="8" t="s">
        <v>30</v>
      </c>
      <c r="E978" s="8" t="s">
        <v>24</v>
      </c>
      <c r="F978" s="8" t="s">
        <v>17</v>
      </c>
      <c r="G978" s="8" t="s">
        <v>18</v>
      </c>
      <c r="H978" s="8">
        <v>2015</v>
      </c>
      <c r="I978" s="8" t="s">
        <v>3516</v>
      </c>
      <c r="J978" s="8" t="s">
        <v>403</v>
      </c>
    </row>
    <row r="979" spans="1:10" x14ac:dyDescent="0.25">
      <c r="A979" s="8" t="s">
        <v>536</v>
      </c>
      <c r="B979" s="8" t="s">
        <v>2970</v>
      </c>
      <c r="C979" s="12">
        <v>44278</v>
      </c>
      <c r="D979" s="8" t="s">
        <v>30</v>
      </c>
      <c r="E979" s="8" t="s">
        <v>24</v>
      </c>
      <c r="F979" s="8" t="s">
        <v>17</v>
      </c>
      <c r="G979" s="8" t="s">
        <v>18</v>
      </c>
      <c r="H979" s="8">
        <v>2015</v>
      </c>
      <c r="I979" s="8" t="s">
        <v>3516</v>
      </c>
      <c r="J979" s="8" t="s">
        <v>1702</v>
      </c>
    </row>
    <row r="980" spans="1:10" x14ac:dyDescent="0.25">
      <c r="A980" s="8" t="s">
        <v>536</v>
      </c>
      <c r="B980" s="8" t="s">
        <v>2970</v>
      </c>
      <c r="C980" s="12">
        <v>44278</v>
      </c>
      <c r="D980" s="8" t="s">
        <v>30</v>
      </c>
      <c r="E980" s="8" t="s">
        <v>24</v>
      </c>
      <c r="F980" s="8" t="s">
        <v>17</v>
      </c>
      <c r="G980" s="8" t="s">
        <v>18</v>
      </c>
      <c r="H980" s="8">
        <v>2015</v>
      </c>
      <c r="I980" s="8" t="s">
        <v>3516</v>
      </c>
      <c r="J980" s="8" t="s">
        <v>1633</v>
      </c>
    </row>
    <row r="981" spans="1:10" x14ac:dyDescent="0.25">
      <c r="A981" s="8" t="s">
        <v>537</v>
      </c>
      <c r="B981" s="8" t="s">
        <v>2970</v>
      </c>
      <c r="C981" s="12">
        <v>44418</v>
      </c>
      <c r="D981" s="8" t="s">
        <v>30</v>
      </c>
      <c r="E981" s="8" t="s">
        <v>209</v>
      </c>
      <c r="F981" s="8" t="s">
        <v>17</v>
      </c>
      <c r="G981" s="8" t="s">
        <v>18</v>
      </c>
      <c r="H981" s="8">
        <v>2014</v>
      </c>
      <c r="I981" s="8" t="s">
        <v>3518</v>
      </c>
      <c r="J981" s="8" t="s">
        <v>1996</v>
      </c>
    </row>
    <row r="982" spans="1:10" x14ac:dyDescent="0.25">
      <c r="A982" s="8" t="s">
        <v>537</v>
      </c>
      <c r="B982" s="8" t="s">
        <v>2970</v>
      </c>
      <c r="C982" s="12">
        <v>44418</v>
      </c>
      <c r="D982" s="8" t="s">
        <v>30</v>
      </c>
      <c r="E982" s="8" t="s">
        <v>209</v>
      </c>
      <c r="F982" s="8" t="s">
        <v>17</v>
      </c>
      <c r="G982" s="8" t="s">
        <v>18</v>
      </c>
      <c r="H982" s="8">
        <v>2014</v>
      </c>
      <c r="I982" s="8" t="s">
        <v>3518</v>
      </c>
      <c r="J982" s="8" t="s">
        <v>1855</v>
      </c>
    </row>
    <row r="983" spans="1:10" x14ac:dyDescent="0.25">
      <c r="A983" s="8" t="s">
        <v>537</v>
      </c>
      <c r="B983" s="8" t="s">
        <v>2970</v>
      </c>
      <c r="C983" s="12">
        <v>44418</v>
      </c>
      <c r="D983" s="8" t="s">
        <v>30</v>
      </c>
      <c r="E983" s="8" t="s">
        <v>209</v>
      </c>
      <c r="F983" s="8" t="s">
        <v>17</v>
      </c>
      <c r="G983" s="8" t="s">
        <v>18</v>
      </c>
      <c r="H983" s="8">
        <v>2014</v>
      </c>
      <c r="I983" s="8" t="s">
        <v>3518</v>
      </c>
      <c r="J983" s="8" t="s">
        <v>1997</v>
      </c>
    </row>
    <row r="984" spans="1:10" x14ac:dyDescent="0.25">
      <c r="A984" s="8" t="s">
        <v>538</v>
      </c>
      <c r="B984" s="8" t="s">
        <v>2970</v>
      </c>
      <c r="C984" s="12">
        <v>44376</v>
      </c>
      <c r="D984" s="8" t="s">
        <v>30</v>
      </c>
      <c r="E984" s="8" t="s">
        <v>539</v>
      </c>
      <c r="F984" s="8" t="s">
        <v>17</v>
      </c>
      <c r="G984" s="8" t="s">
        <v>18</v>
      </c>
      <c r="H984" s="8">
        <v>2010</v>
      </c>
      <c r="I984" s="8" t="s">
        <v>3520</v>
      </c>
      <c r="J984" s="8" t="s">
        <v>1998</v>
      </c>
    </row>
    <row r="985" spans="1:10" x14ac:dyDescent="0.25">
      <c r="A985" s="8" t="s">
        <v>538</v>
      </c>
      <c r="B985" s="8" t="s">
        <v>2970</v>
      </c>
      <c r="C985" s="12">
        <v>44376</v>
      </c>
      <c r="D985" s="8" t="s">
        <v>30</v>
      </c>
      <c r="E985" s="8" t="s">
        <v>539</v>
      </c>
      <c r="F985" s="8" t="s">
        <v>17</v>
      </c>
      <c r="G985" s="8" t="s">
        <v>18</v>
      </c>
      <c r="H985" s="8">
        <v>2010</v>
      </c>
      <c r="I985" s="8" t="s">
        <v>3520</v>
      </c>
      <c r="J985" s="8" t="s">
        <v>1560</v>
      </c>
    </row>
    <row r="986" spans="1:10" x14ac:dyDescent="0.25">
      <c r="A986" s="8" t="s">
        <v>538</v>
      </c>
      <c r="B986" s="8" t="s">
        <v>2970</v>
      </c>
      <c r="C986" s="12">
        <v>44376</v>
      </c>
      <c r="D986" s="8" t="s">
        <v>30</v>
      </c>
      <c r="E986" s="8" t="s">
        <v>539</v>
      </c>
      <c r="F986" s="8" t="s">
        <v>17</v>
      </c>
      <c r="G986" s="8" t="s">
        <v>18</v>
      </c>
      <c r="H986" s="8">
        <v>2010</v>
      </c>
      <c r="I986" s="8" t="s">
        <v>3520</v>
      </c>
      <c r="J986" s="8" t="s">
        <v>1999</v>
      </c>
    </row>
    <row r="987" spans="1:10" x14ac:dyDescent="0.25">
      <c r="A987" s="8" t="s">
        <v>540</v>
      </c>
      <c r="B987" s="8" t="s">
        <v>2970</v>
      </c>
      <c r="C987" s="12">
        <v>44300</v>
      </c>
      <c r="D987" s="8" t="s">
        <v>53</v>
      </c>
      <c r="E987" s="8" t="s">
        <v>24</v>
      </c>
      <c r="F987" s="8" t="s">
        <v>17</v>
      </c>
      <c r="G987" s="8" t="s">
        <v>18</v>
      </c>
      <c r="H987" s="8">
        <v>2015</v>
      </c>
      <c r="I987" s="8" t="s">
        <v>3522</v>
      </c>
      <c r="J987" s="8" t="s">
        <v>2000</v>
      </c>
    </row>
    <row r="988" spans="1:10" x14ac:dyDescent="0.25">
      <c r="A988" s="8" t="s">
        <v>540</v>
      </c>
      <c r="B988" s="8" t="s">
        <v>2970</v>
      </c>
      <c r="C988" s="12">
        <v>44300</v>
      </c>
      <c r="D988" s="8" t="s">
        <v>53</v>
      </c>
      <c r="E988" s="8" t="s">
        <v>24</v>
      </c>
      <c r="F988" s="8" t="s">
        <v>17</v>
      </c>
      <c r="G988" s="8" t="s">
        <v>18</v>
      </c>
      <c r="H988" s="8">
        <v>2015</v>
      </c>
      <c r="I988" s="8" t="s">
        <v>3522</v>
      </c>
      <c r="J988" s="8" t="s">
        <v>1605</v>
      </c>
    </row>
    <row r="989" spans="1:10" x14ac:dyDescent="0.25">
      <c r="A989" s="8" t="s">
        <v>540</v>
      </c>
      <c r="B989" s="8" t="s">
        <v>2970</v>
      </c>
      <c r="C989" s="12">
        <v>44300</v>
      </c>
      <c r="D989" s="8" t="s">
        <v>53</v>
      </c>
      <c r="E989" s="8" t="s">
        <v>24</v>
      </c>
      <c r="F989" s="8" t="s">
        <v>17</v>
      </c>
      <c r="G989" s="8" t="s">
        <v>18</v>
      </c>
      <c r="H989" s="8">
        <v>2015</v>
      </c>
      <c r="I989" s="8" t="s">
        <v>3522</v>
      </c>
      <c r="J989" s="8" t="s">
        <v>2001</v>
      </c>
    </row>
    <row r="990" spans="1:10" x14ac:dyDescent="0.25">
      <c r="A990" s="8" t="s">
        <v>541</v>
      </c>
      <c r="B990" s="8" t="s">
        <v>2970</v>
      </c>
      <c r="C990" s="12">
        <v>43928</v>
      </c>
      <c r="D990" s="8" t="s">
        <v>30</v>
      </c>
      <c r="E990" s="8" t="s">
        <v>542</v>
      </c>
      <c r="F990" s="8" t="s">
        <v>17</v>
      </c>
      <c r="G990" s="8" t="s">
        <v>18</v>
      </c>
      <c r="H990" s="8">
        <v>2014</v>
      </c>
      <c r="I990" s="8" t="s">
        <v>3524</v>
      </c>
      <c r="J990" s="8" t="s">
        <v>1490</v>
      </c>
    </row>
    <row r="991" spans="1:10" x14ac:dyDescent="0.25">
      <c r="A991" s="8" t="s">
        <v>541</v>
      </c>
      <c r="B991" s="8" t="s">
        <v>2970</v>
      </c>
      <c r="C991" s="12">
        <v>43928</v>
      </c>
      <c r="D991" s="8" t="s">
        <v>30</v>
      </c>
      <c r="E991" s="8" t="s">
        <v>542</v>
      </c>
      <c r="F991" s="8" t="s">
        <v>17</v>
      </c>
      <c r="G991" s="8" t="s">
        <v>18</v>
      </c>
      <c r="H991" s="8">
        <v>2014</v>
      </c>
      <c r="I991" s="8" t="s">
        <v>3524</v>
      </c>
      <c r="J991" s="8" t="s">
        <v>1673</v>
      </c>
    </row>
    <row r="992" spans="1:10" x14ac:dyDescent="0.25">
      <c r="A992" s="8" t="s">
        <v>541</v>
      </c>
      <c r="B992" s="8" t="s">
        <v>2970</v>
      </c>
      <c r="C992" s="12">
        <v>43928</v>
      </c>
      <c r="D992" s="8" t="s">
        <v>30</v>
      </c>
      <c r="E992" s="8" t="s">
        <v>542</v>
      </c>
      <c r="F992" s="8" t="s">
        <v>17</v>
      </c>
      <c r="G992" s="8" t="s">
        <v>18</v>
      </c>
      <c r="H992" s="8">
        <v>2014</v>
      </c>
      <c r="I992" s="8" t="s">
        <v>3524</v>
      </c>
      <c r="J992" s="8" t="s">
        <v>1505</v>
      </c>
    </row>
    <row r="993" spans="1:10" x14ac:dyDescent="0.25">
      <c r="A993" s="8" t="s">
        <v>543</v>
      </c>
      <c r="B993" s="8" t="s">
        <v>2970</v>
      </c>
      <c r="C993" s="12">
        <v>44390</v>
      </c>
      <c r="D993" s="8" t="s">
        <v>23</v>
      </c>
      <c r="E993" s="8" t="s">
        <v>24</v>
      </c>
      <c r="F993" s="8" t="s">
        <v>17</v>
      </c>
      <c r="G993" s="8" t="s">
        <v>18</v>
      </c>
      <c r="H993" s="8">
        <v>2016</v>
      </c>
      <c r="I993" s="8" t="s">
        <v>3412</v>
      </c>
      <c r="J993" s="8" t="s">
        <v>1566</v>
      </c>
    </row>
    <row r="994" spans="1:10" x14ac:dyDescent="0.25">
      <c r="A994" s="8" t="s">
        <v>543</v>
      </c>
      <c r="B994" s="8" t="s">
        <v>2970</v>
      </c>
      <c r="C994" s="12">
        <v>44390</v>
      </c>
      <c r="D994" s="8" t="s">
        <v>23</v>
      </c>
      <c r="E994" s="8" t="s">
        <v>24</v>
      </c>
      <c r="F994" s="8" t="s">
        <v>17</v>
      </c>
      <c r="G994" s="8" t="s">
        <v>18</v>
      </c>
      <c r="H994" s="8">
        <v>2016</v>
      </c>
      <c r="I994" s="8" t="s">
        <v>3412</v>
      </c>
      <c r="J994" s="8" t="s">
        <v>1460</v>
      </c>
    </row>
    <row r="995" spans="1:10" x14ac:dyDescent="0.25">
      <c r="A995" s="8" t="s">
        <v>543</v>
      </c>
      <c r="B995" s="8" t="s">
        <v>2970</v>
      </c>
      <c r="C995" s="12">
        <v>44390</v>
      </c>
      <c r="D995" s="8" t="s">
        <v>23</v>
      </c>
      <c r="E995" s="8" t="s">
        <v>24</v>
      </c>
      <c r="F995" s="8" t="s">
        <v>17</v>
      </c>
      <c r="G995" s="8" t="s">
        <v>18</v>
      </c>
      <c r="H995" s="8">
        <v>2016</v>
      </c>
      <c r="I995" s="8" t="s">
        <v>3412</v>
      </c>
      <c r="J995" s="8" t="s">
        <v>1496</v>
      </c>
    </row>
    <row r="996" spans="1:10" x14ac:dyDescent="0.25">
      <c r="A996" s="8" t="s">
        <v>544</v>
      </c>
      <c r="B996" s="8" t="s">
        <v>2970</v>
      </c>
      <c r="C996" s="12">
        <v>43452</v>
      </c>
      <c r="D996" s="8" t="s">
        <v>30</v>
      </c>
      <c r="E996" s="8" t="s">
        <v>85</v>
      </c>
      <c r="F996" s="8" t="s">
        <v>17</v>
      </c>
      <c r="G996" s="8" t="s">
        <v>18</v>
      </c>
      <c r="H996" s="8">
        <v>2010</v>
      </c>
      <c r="I996" s="8" t="s">
        <v>3011</v>
      </c>
      <c r="J996" s="8" t="s">
        <v>2002</v>
      </c>
    </row>
    <row r="997" spans="1:10" x14ac:dyDescent="0.25">
      <c r="A997" s="8" t="s">
        <v>544</v>
      </c>
      <c r="B997" s="8" t="s">
        <v>2970</v>
      </c>
      <c r="C997" s="12">
        <v>43452</v>
      </c>
      <c r="D997" s="8" t="s">
        <v>30</v>
      </c>
      <c r="E997" s="8" t="s">
        <v>85</v>
      </c>
      <c r="F997" s="8" t="s">
        <v>17</v>
      </c>
      <c r="G997" s="8" t="s">
        <v>18</v>
      </c>
      <c r="H997" s="8">
        <v>2010</v>
      </c>
      <c r="I997" s="8" t="s">
        <v>3011</v>
      </c>
      <c r="J997" s="8" t="s">
        <v>1461</v>
      </c>
    </row>
    <row r="998" spans="1:10" x14ac:dyDescent="0.25">
      <c r="A998" s="8" t="s">
        <v>544</v>
      </c>
      <c r="B998" s="8" t="s">
        <v>2970</v>
      </c>
      <c r="C998" s="12">
        <v>43452</v>
      </c>
      <c r="D998" s="8" t="s">
        <v>30</v>
      </c>
      <c r="E998" s="8" t="s">
        <v>85</v>
      </c>
      <c r="F998" s="8" t="s">
        <v>17</v>
      </c>
      <c r="G998" s="8" t="s">
        <v>18</v>
      </c>
      <c r="H998" s="8">
        <v>2010</v>
      </c>
      <c r="I998" s="8" t="s">
        <v>3011</v>
      </c>
      <c r="J998" s="8" t="s">
        <v>1555</v>
      </c>
    </row>
    <row r="999" spans="1:10" x14ac:dyDescent="0.25">
      <c r="A999" s="8" t="s">
        <v>545</v>
      </c>
      <c r="B999" s="8" t="s">
        <v>2970</v>
      </c>
      <c r="C999" s="12">
        <v>44473</v>
      </c>
      <c r="D999" s="8" t="s">
        <v>30</v>
      </c>
      <c r="E999" s="8" t="s">
        <v>546</v>
      </c>
      <c r="F999" s="8" t="s">
        <v>547</v>
      </c>
      <c r="G999" s="8" t="s">
        <v>13</v>
      </c>
      <c r="H999" s="8">
        <v>2019</v>
      </c>
      <c r="I999" s="8" t="s">
        <v>3528</v>
      </c>
      <c r="J999" s="8" t="s">
        <v>1889</v>
      </c>
    </row>
    <row r="1000" spans="1:10" x14ac:dyDescent="0.25">
      <c r="A1000" s="8" t="s">
        <v>545</v>
      </c>
      <c r="B1000" s="8" t="s">
        <v>2970</v>
      </c>
      <c r="C1000" s="12">
        <v>44473</v>
      </c>
      <c r="D1000" s="8" t="s">
        <v>30</v>
      </c>
      <c r="E1000" s="8" t="s">
        <v>546</v>
      </c>
      <c r="F1000" s="8" t="s">
        <v>547</v>
      </c>
      <c r="G1000" s="8" t="s">
        <v>13</v>
      </c>
      <c r="H1000" s="8">
        <v>2019</v>
      </c>
      <c r="I1000" s="8" t="s">
        <v>3528</v>
      </c>
      <c r="J1000" s="8" t="s">
        <v>2003</v>
      </c>
    </row>
    <row r="1001" spans="1:10" x14ac:dyDescent="0.25">
      <c r="A1001" s="8" t="s">
        <v>545</v>
      </c>
      <c r="B1001" s="8" t="s">
        <v>2970</v>
      </c>
      <c r="C1001" s="12">
        <v>44473</v>
      </c>
      <c r="D1001" s="8" t="s">
        <v>30</v>
      </c>
      <c r="E1001" s="8" t="s">
        <v>546</v>
      </c>
      <c r="F1001" s="8" t="s">
        <v>547</v>
      </c>
      <c r="G1001" s="8" t="s">
        <v>13</v>
      </c>
      <c r="H1001" s="8">
        <v>2019</v>
      </c>
      <c r="I1001" s="8" t="s">
        <v>3528</v>
      </c>
      <c r="J1001" s="8" t="s">
        <v>2004</v>
      </c>
    </row>
    <row r="1002" spans="1:10" x14ac:dyDescent="0.25">
      <c r="A1002" s="8" t="s">
        <v>548</v>
      </c>
      <c r="B1002" s="8" t="s">
        <v>2970</v>
      </c>
      <c r="C1002" s="12">
        <v>43040</v>
      </c>
      <c r="D1002" s="8" t="s">
        <v>20</v>
      </c>
      <c r="E1002" s="8" t="s">
        <v>194</v>
      </c>
      <c r="F1002" s="8" t="s">
        <v>12</v>
      </c>
      <c r="G1002" s="8" t="s">
        <v>13</v>
      </c>
      <c r="H1002" s="8">
        <v>2012</v>
      </c>
      <c r="I1002" s="8" t="s">
        <v>3018</v>
      </c>
      <c r="J1002" s="8" t="s">
        <v>2005</v>
      </c>
    </row>
    <row r="1003" spans="1:10" x14ac:dyDescent="0.25">
      <c r="A1003" s="8" t="s">
        <v>548</v>
      </c>
      <c r="B1003" s="8" t="s">
        <v>2970</v>
      </c>
      <c r="C1003" s="12">
        <v>43040</v>
      </c>
      <c r="D1003" s="8" t="s">
        <v>20</v>
      </c>
      <c r="E1003" s="8" t="s">
        <v>194</v>
      </c>
      <c r="F1003" s="8" t="s">
        <v>12</v>
      </c>
      <c r="G1003" s="8" t="s">
        <v>13</v>
      </c>
      <c r="H1003" s="8">
        <v>2012</v>
      </c>
      <c r="I1003" s="8" t="s">
        <v>3018</v>
      </c>
      <c r="J1003" s="8" t="s">
        <v>1636</v>
      </c>
    </row>
    <row r="1004" spans="1:10" x14ac:dyDescent="0.25">
      <c r="A1004" s="8" t="s">
        <v>548</v>
      </c>
      <c r="B1004" s="8" t="s">
        <v>2970</v>
      </c>
      <c r="C1004" s="12">
        <v>43040</v>
      </c>
      <c r="D1004" s="8" t="s">
        <v>20</v>
      </c>
      <c r="E1004" s="8" t="s">
        <v>194</v>
      </c>
      <c r="F1004" s="8" t="s">
        <v>12</v>
      </c>
      <c r="G1004" s="8" t="s">
        <v>13</v>
      </c>
      <c r="H1004" s="8">
        <v>2012</v>
      </c>
      <c r="I1004" s="8" t="s">
        <v>3018</v>
      </c>
      <c r="J1004" s="8" t="s">
        <v>2006</v>
      </c>
    </row>
    <row r="1005" spans="1:10" x14ac:dyDescent="0.25">
      <c r="A1005" s="8" t="s">
        <v>549</v>
      </c>
      <c r="B1005" s="8" t="s">
        <v>2970</v>
      </c>
      <c r="C1005" s="12">
        <v>44483</v>
      </c>
      <c r="D1005" s="8" t="s">
        <v>23</v>
      </c>
      <c r="E1005" s="8" t="s">
        <v>550</v>
      </c>
      <c r="F1005" s="8" t="s">
        <v>17</v>
      </c>
      <c r="G1005" s="8" t="s">
        <v>18</v>
      </c>
      <c r="H1005" s="8">
        <v>2011</v>
      </c>
      <c r="I1005" s="8" t="s">
        <v>3531</v>
      </c>
      <c r="J1005" s="8" t="s">
        <v>41</v>
      </c>
    </row>
    <row r="1006" spans="1:10" x14ac:dyDescent="0.25">
      <c r="A1006" s="8" t="s">
        <v>549</v>
      </c>
      <c r="B1006" s="8" t="s">
        <v>2970</v>
      </c>
      <c r="C1006" s="12">
        <v>44483</v>
      </c>
      <c r="D1006" s="8" t="s">
        <v>23</v>
      </c>
      <c r="E1006" s="8" t="s">
        <v>550</v>
      </c>
      <c r="F1006" s="8" t="s">
        <v>17</v>
      </c>
      <c r="G1006" s="8" t="s">
        <v>18</v>
      </c>
      <c r="H1006" s="8">
        <v>2011</v>
      </c>
      <c r="I1006" s="8" t="s">
        <v>3531</v>
      </c>
      <c r="J1006" s="8" t="s">
        <v>1464</v>
      </c>
    </row>
    <row r="1007" spans="1:10" x14ac:dyDescent="0.25">
      <c r="A1007" s="8" t="s">
        <v>549</v>
      </c>
      <c r="B1007" s="8" t="s">
        <v>2970</v>
      </c>
      <c r="C1007" s="12">
        <v>44483</v>
      </c>
      <c r="D1007" s="8" t="s">
        <v>23</v>
      </c>
      <c r="E1007" s="8" t="s">
        <v>550</v>
      </c>
      <c r="F1007" s="8" t="s">
        <v>17</v>
      </c>
      <c r="G1007" s="8" t="s">
        <v>18</v>
      </c>
      <c r="H1007" s="8">
        <v>2011</v>
      </c>
      <c r="I1007" s="8" t="s">
        <v>3531</v>
      </c>
      <c r="J1007" s="8" t="s">
        <v>2007</v>
      </c>
    </row>
    <row r="1008" spans="1:10" x14ac:dyDescent="0.25">
      <c r="A1008" s="8" t="s">
        <v>551</v>
      </c>
      <c r="B1008" s="8" t="s">
        <v>2970</v>
      </c>
      <c r="C1008" s="12">
        <v>42736</v>
      </c>
      <c r="D1008" s="8" t="s">
        <v>107</v>
      </c>
      <c r="E1008" s="8" t="s">
        <v>56</v>
      </c>
      <c r="F1008" s="8" t="s">
        <v>57</v>
      </c>
      <c r="G1008" s="8" t="s">
        <v>13</v>
      </c>
      <c r="H1008" s="8">
        <v>2012</v>
      </c>
      <c r="I1008" s="8" t="s">
        <v>3018</v>
      </c>
      <c r="J1008" s="8" t="s">
        <v>1670</v>
      </c>
    </row>
    <row r="1009" spans="1:10" x14ac:dyDescent="0.25">
      <c r="A1009" s="8" t="s">
        <v>551</v>
      </c>
      <c r="B1009" s="8" t="s">
        <v>2970</v>
      </c>
      <c r="C1009" s="12">
        <v>42736</v>
      </c>
      <c r="D1009" s="8" t="s">
        <v>107</v>
      </c>
      <c r="E1009" s="8" t="s">
        <v>56</v>
      </c>
      <c r="F1009" s="8" t="s">
        <v>57</v>
      </c>
      <c r="G1009" s="8" t="s">
        <v>13</v>
      </c>
      <c r="H1009" s="8">
        <v>2012</v>
      </c>
      <c r="I1009" s="8" t="s">
        <v>3018</v>
      </c>
      <c r="J1009" s="8" t="s">
        <v>2008</v>
      </c>
    </row>
    <row r="1010" spans="1:10" x14ac:dyDescent="0.25">
      <c r="A1010" s="8" t="s">
        <v>551</v>
      </c>
      <c r="B1010" s="8" t="s">
        <v>2970</v>
      </c>
      <c r="C1010" s="12">
        <v>42736</v>
      </c>
      <c r="D1010" s="8" t="s">
        <v>107</v>
      </c>
      <c r="E1010" s="8" t="s">
        <v>56</v>
      </c>
      <c r="F1010" s="8" t="s">
        <v>57</v>
      </c>
      <c r="G1010" s="8" t="s">
        <v>13</v>
      </c>
      <c r="H1010" s="8">
        <v>2012</v>
      </c>
      <c r="I1010" s="8" t="s">
        <v>3018</v>
      </c>
      <c r="J1010" s="8" t="s">
        <v>2009</v>
      </c>
    </row>
    <row r="1011" spans="1:10" x14ac:dyDescent="0.25">
      <c r="A1011" s="8" t="s">
        <v>552</v>
      </c>
      <c r="B1011" s="8" t="s">
        <v>2970</v>
      </c>
      <c r="C1011" s="12">
        <v>43529</v>
      </c>
      <c r="D1011" s="8" t="s">
        <v>23</v>
      </c>
      <c r="E1011" s="8" t="s">
        <v>140</v>
      </c>
      <c r="F1011" s="8" t="s">
        <v>103</v>
      </c>
      <c r="G1011" s="8" t="s">
        <v>28</v>
      </c>
      <c r="H1011" s="8">
        <v>2014</v>
      </c>
      <c r="I1011" s="8" t="s">
        <v>3534</v>
      </c>
      <c r="J1011" s="8" t="s">
        <v>2010</v>
      </c>
    </row>
    <row r="1012" spans="1:10" x14ac:dyDescent="0.25">
      <c r="A1012" s="8" t="s">
        <v>552</v>
      </c>
      <c r="B1012" s="8" t="s">
        <v>2970</v>
      </c>
      <c r="C1012" s="12">
        <v>43529</v>
      </c>
      <c r="D1012" s="8" t="s">
        <v>23</v>
      </c>
      <c r="E1012" s="8" t="s">
        <v>140</v>
      </c>
      <c r="F1012" s="8" t="s">
        <v>103</v>
      </c>
      <c r="G1012" s="8" t="s">
        <v>28</v>
      </c>
      <c r="H1012" s="8">
        <v>2014</v>
      </c>
      <c r="I1012" s="8" t="s">
        <v>3534</v>
      </c>
      <c r="J1012" s="8" t="s">
        <v>2011</v>
      </c>
    </row>
    <row r="1013" spans="1:10" x14ac:dyDescent="0.25">
      <c r="A1013" s="8" t="s">
        <v>552</v>
      </c>
      <c r="B1013" s="8" t="s">
        <v>2970</v>
      </c>
      <c r="C1013" s="12">
        <v>43529</v>
      </c>
      <c r="D1013" s="8" t="s">
        <v>23</v>
      </c>
      <c r="E1013" s="8" t="s">
        <v>140</v>
      </c>
      <c r="F1013" s="8" t="s">
        <v>103</v>
      </c>
      <c r="G1013" s="8" t="s">
        <v>28</v>
      </c>
      <c r="H1013" s="8">
        <v>2014</v>
      </c>
      <c r="I1013" s="8" t="s">
        <v>3534</v>
      </c>
      <c r="J1013" s="8" t="s">
        <v>1737</v>
      </c>
    </row>
    <row r="1014" spans="1:10" x14ac:dyDescent="0.25">
      <c r="A1014" s="8" t="s">
        <v>553</v>
      </c>
      <c r="B1014" s="8" t="s">
        <v>2970</v>
      </c>
      <c r="C1014" s="12">
        <v>43804</v>
      </c>
      <c r="D1014" s="8" t="s">
        <v>15</v>
      </c>
      <c r="E1014" s="8" t="s">
        <v>269</v>
      </c>
      <c r="F1014" s="8" t="s">
        <v>270</v>
      </c>
      <c r="G1014" s="8" t="s">
        <v>265</v>
      </c>
      <c r="H1014" s="8">
        <v>2011</v>
      </c>
      <c r="I1014" s="8" t="s">
        <v>3536</v>
      </c>
      <c r="J1014" s="8" t="s">
        <v>1498</v>
      </c>
    </row>
    <row r="1015" spans="1:10" x14ac:dyDescent="0.25">
      <c r="A1015" s="8" t="s">
        <v>553</v>
      </c>
      <c r="B1015" s="8" t="s">
        <v>2970</v>
      </c>
      <c r="C1015" s="12">
        <v>43804</v>
      </c>
      <c r="D1015" s="8" t="s">
        <v>15</v>
      </c>
      <c r="E1015" s="8" t="s">
        <v>269</v>
      </c>
      <c r="F1015" s="8" t="s">
        <v>270</v>
      </c>
      <c r="G1015" s="8" t="s">
        <v>265</v>
      </c>
      <c r="H1015" s="8">
        <v>2011</v>
      </c>
      <c r="I1015" s="8" t="s">
        <v>3536</v>
      </c>
      <c r="J1015" s="8" t="s">
        <v>1854</v>
      </c>
    </row>
    <row r="1016" spans="1:10" x14ac:dyDescent="0.25">
      <c r="A1016" s="8" t="s">
        <v>554</v>
      </c>
      <c r="B1016" s="8" t="s">
        <v>2958</v>
      </c>
      <c r="C1016" s="12">
        <v>44453</v>
      </c>
      <c r="D1016" s="8" t="s">
        <v>30</v>
      </c>
      <c r="E1016" s="8" t="s">
        <v>555</v>
      </c>
      <c r="F1016" s="8" t="s">
        <v>17</v>
      </c>
      <c r="G1016" s="8" t="s">
        <v>18</v>
      </c>
      <c r="H1016" s="8">
        <v>2017</v>
      </c>
      <c r="I1016" s="8" t="s">
        <v>3538</v>
      </c>
      <c r="J1016" s="8" t="s">
        <v>2012</v>
      </c>
    </row>
    <row r="1017" spans="1:10" x14ac:dyDescent="0.25">
      <c r="A1017" s="8" t="s">
        <v>554</v>
      </c>
      <c r="B1017" s="8" t="s">
        <v>2958</v>
      </c>
      <c r="C1017" s="12">
        <v>44453</v>
      </c>
      <c r="D1017" s="8" t="s">
        <v>30</v>
      </c>
      <c r="E1017" s="8" t="s">
        <v>555</v>
      </c>
      <c r="F1017" s="8" t="s">
        <v>17</v>
      </c>
      <c r="G1017" s="8" t="s">
        <v>18</v>
      </c>
      <c r="H1017" s="8">
        <v>2017</v>
      </c>
      <c r="I1017" s="8" t="s">
        <v>3538</v>
      </c>
      <c r="J1017" s="8" t="s">
        <v>1506</v>
      </c>
    </row>
    <row r="1018" spans="1:10" x14ac:dyDescent="0.25">
      <c r="A1018" s="8" t="s">
        <v>554</v>
      </c>
      <c r="B1018" s="8" t="s">
        <v>2958</v>
      </c>
      <c r="C1018" s="12">
        <v>44453</v>
      </c>
      <c r="D1018" s="8" t="s">
        <v>30</v>
      </c>
      <c r="E1018" s="8" t="s">
        <v>555</v>
      </c>
      <c r="F1018" s="8" t="s">
        <v>17</v>
      </c>
      <c r="G1018" s="8" t="s">
        <v>18</v>
      </c>
      <c r="H1018" s="8">
        <v>2017</v>
      </c>
      <c r="I1018" s="8" t="s">
        <v>3538</v>
      </c>
      <c r="J1018" s="8" t="s">
        <v>2013</v>
      </c>
    </row>
    <row r="1019" spans="1:10" x14ac:dyDescent="0.25">
      <c r="A1019" s="8" t="s">
        <v>556</v>
      </c>
      <c r="B1019" s="8" t="s">
        <v>2958</v>
      </c>
      <c r="C1019" s="12">
        <v>43549</v>
      </c>
      <c r="D1019" s="8" t="s">
        <v>23</v>
      </c>
      <c r="E1019" s="8" t="s">
        <v>11</v>
      </c>
      <c r="F1019" s="8" t="s">
        <v>12</v>
      </c>
      <c r="G1019" s="8" t="s">
        <v>13</v>
      </c>
      <c r="H1019" s="8">
        <v>2015</v>
      </c>
      <c r="I1019" s="8" t="s">
        <v>3540</v>
      </c>
      <c r="J1019" s="8" t="s">
        <v>2014</v>
      </c>
    </row>
    <row r="1020" spans="1:10" x14ac:dyDescent="0.25">
      <c r="A1020" s="8" t="s">
        <v>556</v>
      </c>
      <c r="B1020" s="8" t="s">
        <v>2958</v>
      </c>
      <c r="C1020" s="12">
        <v>43549</v>
      </c>
      <c r="D1020" s="8" t="s">
        <v>23</v>
      </c>
      <c r="E1020" s="8" t="s">
        <v>11</v>
      </c>
      <c r="F1020" s="8" t="s">
        <v>12</v>
      </c>
      <c r="G1020" s="8" t="s">
        <v>13</v>
      </c>
      <c r="H1020" s="8">
        <v>2015</v>
      </c>
      <c r="I1020" s="8" t="s">
        <v>3540</v>
      </c>
      <c r="J1020" s="8" t="s">
        <v>1995</v>
      </c>
    </row>
    <row r="1021" spans="1:10" x14ac:dyDescent="0.25">
      <c r="A1021" s="8" t="s">
        <v>556</v>
      </c>
      <c r="B1021" s="8" t="s">
        <v>2958</v>
      </c>
      <c r="C1021" s="12">
        <v>43549</v>
      </c>
      <c r="D1021" s="8" t="s">
        <v>23</v>
      </c>
      <c r="E1021" s="8" t="s">
        <v>11</v>
      </c>
      <c r="F1021" s="8" t="s">
        <v>12</v>
      </c>
      <c r="G1021" s="8" t="s">
        <v>13</v>
      </c>
      <c r="H1021" s="8">
        <v>2015</v>
      </c>
      <c r="I1021" s="8" t="s">
        <v>3540</v>
      </c>
      <c r="J1021" s="8" t="s">
        <v>2015</v>
      </c>
    </row>
    <row r="1022" spans="1:10" x14ac:dyDescent="0.25">
      <c r="A1022" s="8" t="s">
        <v>557</v>
      </c>
      <c r="B1022" s="8" t="s">
        <v>2958</v>
      </c>
      <c r="C1022" s="12">
        <v>44656</v>
      </c>
      <c r="D1022" s="8" t="s">
        <v>23</v>
      </c>
      <c r="E1022" s="8" t="s">
        <v>24</v>
      </c>
      <c r="F1022" s="8" t="s">
        <v>17</v>
      </c>
      <c r="G1022" s="8" t="s">
        <v>18</v>
      </c>
      <c r="H1022" s="8">
        <v>2018</v>
      </c>
      <c r="I1022" s="8" t="s">
        <v>3542</v>
      </c>
      <c r="J1022" s="8" t="s">
        <v>2016</v>
      </c>
    </row>
    <row r="1023" spans="1:10" x14ac:dyDescent="0.25">
      <c r="A1023" s="8" t="s">
        <v>557</v>
      </c>
      <c r="B1023" s="8" t="s">
        <v>2958</v>
      </c>
      <c r="C1023" s="12">
        <v>44656</v>
      </c>
      <c r="D1023" s="8" t="s">
        <v>23</v>
      </c>
      <c r="E1023" s="8" t="s">
        <v>24</v>
      </c>
      <c r="F1023" s="8" t="s">
        <v>17</v>
      </c>
      <c r="G1023" s="8" t="s">
        <v>18</v>
      </c>
      <c r="H1023" s="8">
        <v>2018</v>
      </c>
      <c r="I1023" s="8" t="s">
        <v>3542</v>
      </c>
      <c r="J1023" s="8" t="s">
        <v>2017</v>
      </c>
    </row>
    <row r="1024" spans="1:10" x14ac:dyDescent="0.25">
      <c r="A1024" s="8" t="s">
        <v>557</v>
      </c>
      <c r="B1024" s="8" t="s">
        <v>2958</v>
      </c>
      <c r="C1024" s="12">
        <v>44656</v>
      </c>
      <c r="D1024" s="8" t="s">
        <v>23</v>
      </c>
      <c r="E1024" s="8" t="s">
        <v>24</v>
      </c>
      <c r="F1024" s="8" t="s">
        <v>17</v>
      </c>
      <c r="G1024" s="8" t="s">
        <v>18</v>
      </c>
      <c r="H1024" s="8">
        <v>2018</v>
      </c>
      <c r="I1024" s="8" t="s">
        <v>3542</v>
      </c>
      <c r="J1024" s="8" t="s">
        <v>2018</v>
      </c>
    </row>
    <row r="1025" spans="1:10" x14ac:dyDescent="0.25">
      <c r="A1025" s="8" t="s">
        <v>558</v>
      </c>
      <c r="B1025" s="8" t="s">
        <v>2958</v>
      </c>
      <c r="C1025" s="12">
        <v>44348</v>
      </c>
      <c r="D1025" s="8" t="s">
        <v>23</v>
      </c>
      <c r="E1025" s="8" t="s">
        <v>35</v>
      </c>
      <c r="F1025" s="8" t="s">
        <v>36</v>
      </c>
      <c r="G1025" s="8" t="s">
        <v>28</v>
      </c>
      <c r="H1025" s="8">
        <v>2012</v>
      </c>
      <c r="I1025" s="8" t="s">
        <v>3273</v>
      </c>
      <c r="J1025" s="8" t="s">
        <v>2019</v>
      </c>
    </row>
    <row r="1026" spans="1:10" x14ac:dyDescent="0.25">
      <c r="A1026" s="8" t="s">
        <v>558</v>
      </c>
      <c r="B1026" s="8" t="s">
        <v>2958</v>
      </c>
      <c r="C1026" s="12">
        <v>44348</v>
      </c>
      <c r="D1026" s="8" t="s">
        <v>23</v>
      </c>
      <c r="E1026" s="8" t="s">
        <v>35</v>
      </c>
      <c r="F1026" s="8" t="s">
        <v>36</v>
      </c>
      <c r="G1026" s="8" t="s">
        <v>28</v>
      </c>
      <c r="H1026" s="8">
        <v>2012</v>
      </c>
      <c r="I1026" s="8" t="s">
        <v>3273</v>
      </c>
      <c r="J1026" s="8" t="s">
        <v>2020</v>
      </c>
    </row>
    <row r="1027" spans="1:10" x14ac:dyDescent="0.25">
      <c r="A1027" s="8" t="s">
        <v>558</v>
      </c>
      <c r="B1027" s="8" t="s">
        <v>2958</v>
      </c>
      <c r="C1027" s="12">
        <v>44348</v>
      </c>
      <c r="D1027" s="8" t="s">
        <v>23</v>
      </c>
      <c r="E1027" s="8" t="s">
        <v>35</v>
      </c>
      <c r="F1027" s="8" t="s">
        <v>36</v>
      </c>
      <c r="G1027" s="8" t="s">
        <v>28</v>
      </c>
      <c r="H1027" s="8">
        <v>2012</v>
      </c>
      <c r="I1027" s="8" t="s">
        <v>3273</v>
      </c>
      <c r="J1027" s="8" t="s">
        <v>2021</v>
      </c>
    </row>
    <row r="1028" spans="1:10" x14ac:dyDescent="0.25">
      <c r="A1028" s="8" t="s">
        <v>559</v>
      </c>
      <c r="B1028" s="8" t="s">
        <v>2958</v>
      </c>
      <c r="C1028" s="12">
        <v>43453</v>
      </c>
      <c r="D1028" s="8" t="s">
        <v>143</v>
      </c>
      <c r="E1028" s="8" t="s">
        <v>523</v>
      </c>
      <c r="F1028" s="8" t="s">
        <v>17</v>
      </c>
      <c r="G1028" s="8" t="s">
        <v>18</v>
      </c>
      <c r="H1028" s="8">
        <v>2010</v>
      </c>
      <c r="I1028" s="8" t="s">
        <v>3229</v>
      </c>
      <c r="J1028" s="8" t="s">
        <v>560</v>
      </c>
    </row>
    <row r="1029" spans="1:10" x14ac:dyDescent="0.25">
      <c r="A1029" s="8" t="s">
        <v>561</v>
      </c>
      <c r="B1029" s="8" t="s">
        <v>2958</v>
      </c>
      <c r="C1029" s="12">
        <v>43525</v>
      </c>
      <c r="D1029" s="8" t="s">
        <v>20</v>
      </c>
      <c r="E1029" s="8" t="s">
        <v>562</v>
      </c>
      <c r="F1029" s="8" t="s">
        <v>12</v>
      </c>
      <c r="G1029" s="8" t="s">
        <v>13</v>
      </c>
      <c r="H1029" s="8">
        <v>1995</v>
      </c>
      <c r="I1029" s="8" t="s">
        <v>3545</v>
      </c>
      <c r="J1029" s="8" t="s">
        <v>1649</v>
      </c>
    </row>
    <row r="1030" spans="1:10" x14ac:dyDescent="0.25">
      <c r="A1030" s="8" t="s">
        <v>561</v>
      </c>
      <c r="B1030" s="8" t="s">
        <v>2958</v>
      </c>
      <c r="C1030" s="12">
        <v>43525</v>
      </c>
      <c r="D1030" s="8" t="s">
        <v>20</v>
      </c>
      <c r="E1030" s="8" t="s">
        <v>562</v>
      </c>
      <c r="F1030" s="8" t="s">
        <v>12</v>
      </c>
      <c r="G1030" s="8" t="s">
        <v>13</v>
      </c>
      <c r="H1030" s="8">
        <v>1995</v>
      </c>
      <c r="I1030" s="8" t="s">
        <v>3545</v>
      </c>
      <c r="J1030" s="8" t="s">
        <v>2022</v>
      </c>
    </row>
    <row r="1031" spans="1:10" x14ac:dyDescent="0.25">
      <c r="A1031" s="8" t="s">
        <v>561</v>
      </c>
      <c r="B1031" s="8" t="s">
        <v>2958</v>
      </c>
      <c r="C1031" s="12">
        <v>43525</v>
      </c>
      <c r="D1031" s="8" t="s">
        <v>20</v>
      </c>
      <c r="E1031" s="8" t="s">
        <v>562</v>
      </c>
      <c r="F1031" s="8" t="s">
        <v>12</v>
      </c>
      <c r="G1031" s="8" t="s">
        <v>13</v>
      </c>
      <c r="H1031" s="8">
        <v>1995</v>
      </c>
      <c r="I1031" s="8" t="s">
        <v>3545</v>
      </c>
      <c r="J1031" s="8" t="s">
        <v>2023</v>
      </c>
    </row>
    <row r="1032" spans="1:10" x14ac:dyDescent="0.25">
      <c r="A1032" s="8" t="s">
        <v>563</v>
      </c>
      <c r="B1032" s="8" t="s">
        <v>2958</v>
      </c>
      <c r="C1032" s="12">
        <v>44454</v>
      </c>
      <c r="D1032" s="8" t="s">
        <v>23</v>
      </c>
      <c r="E1032" s="8" t="s">
        <v>110</v>
      </c>
      <c r="F1032" s="8" t="s">
        <v>17</v>
      </c>
      <c r="G1032" s="8" t="s">
        <v>18</v>
      </c>
      <c r="H1032" s="8">
        <v>2000</v>
      </c>
      <c r="I1032" s="8" t="s">
        <v>3547</v>
      </c>
      <c r="J1032" s="8" t="s">
        <v>1162</v>
      </c>
    </row>
    <row r="1033" spans="1:10" x14ac:dyDescent="0.25">
      <c r="A1033" s="8" t="s">
        <v>563</v>
      </c>
      <c r="B1033" s="8" t="s">
        <v>2958</v>
      </c>
      <c r="C1033" s="12">
        <v>44454</v>
      </c>
      <c r="D1033" s="8" t="s">
        <v>23</v>
      </c>
      <c r="E1033" s="8" t="s">
        <v>110</v>
      </c>
      <c r="F1033" s="8" t="s">
        <v>17</v>
      </c>
      <c r="G1033" s="8" t="s">
        <v>18</v>
      </c>
      <c r="H1033" s="8">
        <v>2000</v>
      </c>
      <c r="I1033" s="8" t="s">
        <v>3547</v>
      </c>
      <c r="J1033" s="8" t="s">
        <v>2024</v>
      </c>
    </row>
    <row r="1034" spans="1:10" x14ac:dyDescent="0.25">
      <c r="A1034" s="8" t="s">
        <v>564</v>
      </c>
      <c r="B1034" s="8" t="s">
        <v>2958</v>
      </c>
      <c r="C1034" s="12">
        <v>42787</v>
      </c>
      <c r="D1034" s="8" t="s">
        <v>23</v>
      </c>
      <c r="E1034" s="8" t="s">
        <v>194</v>
      </c>
      <c r="F1034" s="8" t="s">
        <v>12</v>
      </c>
      <c r="G1034" s="8" t="s">
        <v>13</v>
      </c>
      <c r="H1034" s="8">
        <v>2014</v>
      </c>
      <c r="I1034" s="8" t="s">
        <v>3549</v>
      </c>
      <c r="J1034" s="8" t="s">
        <v>2025</v>
      </c>
    </row>
    <row r="1035" spans="1:10" x14ac:dyDescent="0.25">
      <c r="A1035" s="8" t="s">
        <v>564</v>
      </c>
      <c r="B1035" s="8" t="s">
        <v>2958</v>
      </c>
      <c r="C1035" s="12">
        <v>42787</v>
      </c>
      <c r="D1035" s="8" t="s">
        <v>23</v>
      </c>
      <c r="E1035" s="8" t="s">
        <v>194</v>
      </c>
      <c r="F1035" s="8" t="s">
        <v>12</v>
      </c>
      <c r="G1035" s="8" t="s">
        <v>13</v>
      </c>
      <c r="H1035" s="8">
        <v>2014</v>
      </c>
      <c r="I1035" s="8" t="s">
        <v>3549</v>
      </c>
      <c r="J1035" s="8" t="s">
        <v>2026</v>
      </c>
    </row>
    <row r="1036" spans="1:10" x14ac:dyDescent="0.25">
      <c r="A1036" s="8" t="s">
        <v>564</v>
      </c>
      <c r="B1036" s="8" t="s">
        <v>2958</v>
      </c>
      <c r="C1036" s="12">
        <v>42787</v>
      </c>
      <c r="D1036" s="8" t="s">
        <v>23</v>
      </c>
      <c r="E1036" s="8" t="s">
        <v>194</v>
      </c>
      <c r="F1036" s="8" t="s">
        <v>12</v>
      </c>
      <c r="G1036" s="8" t="s">
        <v>13</v>
      </c>
      <c r="H1036" s="8">
        <v>2014</v>
      </c>
      <c r="I1036" s="8" t="s">
        <v>3549</v>
      </c>
      <c r="J1036" s="8" t="s">
        <v>2027</v>
      </c>
    </row>
    <row r="1037" spans="1:10" x14ac:dyDescent="0.25">
      <c r="A1037" s="8" t="s">
        <v>565</v>
      </c>
      <c r="B1037" s="8" t="s">
        <v>2958</v>
      </c>
      <c r="C1037" s="12">
        <v>43038</v>
      </c>
      <c r="D1037" s="8" t="s">
        <v>53</v>
      </c>
      <c r="E1037" s="8" t="s">
        <v>59</v>
      </c>
      <c r="F1037" s="8" t="s">
        <v>12</v>
      </c>
      <c r="G1037" s="8" t="s">
        <v>13</v>
      </c>
      <c r="H1037" s="8">
        <v>2014</v>
      </c>
      <c r="I1037" s="8" t="s">
        <v>3551</v>
      </c>
      <c r="J1037" s="8" t="s">
        <v>2028</v>
      </c>
    </row>
    <row r="1038" spans="1:10" x14ac:dyDescent="0.25">
      <c r="A1038" s="8" t="s">
        <v>565</v>
      </c>
      <c r="B1038" s="8" t="s">
        <v>2958</v>
      </c>
      <c r="C1038" s="12">
        <v>43038</v>
      </c>
      <c r="D1038" s="8" t="s">
        <v>53</v>
      </c>
      <c r="E1038" s="8" t="s">
        <v>59</v>
      </c>
      <c r="F1038" s="8" t="s">
        <v>12</v>
      </c>
      <c r="G1038" s="8" t="s">
        <v>13</v>
      </c>
      <c r="H1038" s="8">
        <v>2014</v>
      </c>
      <c r="I1038" s="8" t="s">
        <v>3551</v>
      </c>
      <c r="J1038" s="8" t="s">
        <v>1494</v>
      </c>
    </row>
    <row r="1039" spans="1:10" x14ac:dyDescent="0.25">
      <c r="A1039" s="8" t="s">
        <v>565</v>
      </c>
      <c r="B1039" s="8" t="s">
        <v>2958</v>
      </c>
      <c r="C1039" s="12">
        <v>43038</v>
      </c>
      <c r="D1039" s="8" t="s">
        <v>53</v>
      </c>
      <c r="E1039" s="8" t="s">
        <v>59</v>
      </c>
      <c r="F1039" s="8" t="s">
        <v>12</v>
      </c>
      <c r="G1039" s="8" t="s">
        <v>13</v>
      </c>
      <c r="H1039" s="8">
        <v>2014</v>
      </c>
      <c r="I1039" s="8" t="s">
        <v>3551</v>
      </c>
      <c r="J1039" s="8" t="s">
        <v>1455</v>
      </c>
    </row>
    <row r="1040" spans="1:10" x14ac:dyDescent="0.25">
      <c r="A1040" s="8" t="s">
        <v>566</v>
      </c>
      <c r="B1040" s="8" t="s">
        <v>2958</v>
      </c>
      <c r="C1040" s="12">
        <v>43497</v>
      </c>
      <c r="D1040" s="8" t="s">
        <v>20</v>
      </c>
      <c r="E1040" s="8" t="s">
        <v>59</v>
      </c>
      <c r="F1040" s="8" t="s">
        <v>12</v>
      </c>
      <c r="G1040" s="8" t="s">
        <v>13</v>
      </c>
      <c r="H1040" s="8">
        <v>2015</v>
      </c>
      <c r="I1040" s="8" t="s">
        <v>3553</v>
      </c>
      <c r="J1040" s="8" t="s">
        <v>2029</v>
      </c>
    </row>
    <row r="1041" spans="1:10" x14ac:dyDescent="0.25">
      <c r="A1041" s="8" t="s">
        <v>566</v>
      </c>
      <c r="B1041" s="8" t="s">
        <v>2958</v>
      </c>
      <c r="C1041" s="12">
        <v>43497</v>
      </c>
      <c r="D1041" s="8" t="s">
        <v>20</v>
      </c>
      <c r="E1041" s="8" t="s">
        <v>59</v>
      </c>
      <c r="F1041" s="8" t="s">
        <v>12</v>
      </c>
      <c r="G1041" s="8" t="s">
        <v>13</v>
      </c>
      <c r="H1041" s="8">
        <v>2015</v>
      </c>
      <c r="I1041" s="8" t="s">
        <v>3553</v>
      </c>
      <c r="J1041" s="8" t="s">
        <v>2030</v>
      </c>
    </row>
    <row r="1042" spans="1:10" x14ac:dyDescent="0.25">
      <c r="A1042" s="8" t="s">
        <v>566</v>
      </c>
      <c r="B1042" s="8" t="s">
        <v>2958</v>
      </c>
      <c r="C1042" s="12">
        <v>43497</v>
      </c>
      <c r="D1042" s="8" t="s">
        <v>20</v>
      </c>
      <c r="E1042" s="8" t="s">
        <v>59</v>
      </c>
      <c r="F1042" s="8" t="s">
        <v>12</v>
      </c>
      <c r="G1042" s="8" t="s">
        <v>13</v>
      </c>
      <c r="H1042" s="8">
        <v>2015</v>
      </c>
      <c r="I1042" s="8" t="s">
        <v>3553</v>
      </c>
      <c r="J1042" s="8" t="s">
        <v>2031</v>
      </c>
    </row>
    <row r="1043" spans="1:10" x14ac:dyDescent="0.25">
      <c r="A1043" s="8" t="s">
        <v>567</v>
      </c>
      <c r="B1043" s="8" t="s">
        <v>2958</v>
      </c>
      <c r="C1043" s="12">
        <v>43570</v>
      </c>
      <c r="D1043" s="8" t="s">
        <v>93</v>
      </c>
      <c r="E1043" s="8" t="s">
        <v>59</v>
      </c>
      <c r="F1043" s="8" t="s">
        <v>12</v>
      </c>
      <c r="G1043" s="8" t="s">
        <v>13</v>
      </c>
      <c r="H1043" s="8">
        <v>2015</v>
      </c>
      <c r="I1043" s="8" t="s">
        <v>3018</v>
      </c>
      <c r="J1043" s="8" t="s">
        <v>568</v>
      </c>
    </row>
    <row r="1044" spans="1:10" x14ac:dyDescent="0.25">
      <c r="A1044" s="8" t="s">
        <v>569</v>
      </c>
      <c r="B1044" s="8" t="s">
        <v>2958</v>
      </c>
      <c r="C1044" s="12">
        <v>44234</v>
      </c>
      <c r="D1044" s="8" t="s">
        <v>53</v>
      </c>
      <c r="E1044" s="8" t="s">
        <v>11</v>
      </c>
      <c r="F1044" s="8" t="s">
        <v>12</v>
      </c>
      <c r="G1044" s="8" t="s">
        <v>13</v>
      </c>
      <c r="H1044" s="8">
        <v>2015</v>
      </c>
      <c r="I1044" s="8" t="s">
        <v>3555</v>
      </c>
      <c r="J1044" s="8" t="s">
        <v>2028</v>
      </c>
    </row>
    <row r="1045" spans="1:10" x14ac:dyDescent="0.25">
      <c r="A1045" s="8" t="s">
        <v>569</v>
      </c>
      <c r="B1045" s="8" t="s">
        <v>2958</v>
      </c>
      <c r="C1045" s="12">
        <v>44234</v>
      </c>
      <c r="D1045" s="8" t="s">
        <v>53</v>
      </c>
      <c r="E1045" s="8" t="s">
        <v>11</v>
      </c>
      <c r="F1045" s="8" t="s">
        <v>12</v>
      </c>
      <c r="G1045" s="8" t="s">
        <v>13</v>
      </c>
      <c r="H1045" s="8">
        <v>2015</v>
      </c>
      <c r="I1045" s="8" t="s">
        <v>3555</v>
      </c>
      <c r="J1045" s="8" t="s">
        <v>2032</v>
      </c>
    </row>
    <row r="1046" spans="1:10" x14ac:dyDescent="0.25">
      <c r="A1046" s="8" t="s">
        <v>569</v>
      </c>
      <c r="B1046" s="8" t="s">
        <v>2958</v>
      </c>
      <c r="C1046" s="12">
        <v>44234</v>
      </c>
      <c r="D1046" s="8" t="s">
        <v>53</v>
      </c>
      <c r="E1046" s="8" t="s">
        <v>11</v>
      </c>
      <c r="F1046" s="8" t="s">
        <v>12</v>
      </c>
      <c r="G1046" s="8" t="s">
        <v>13</v>
      </c>
      <c r="H1046" s="8">
        <v>2015</v>
      </c>
      <c r="I1046" s="8" t="s">
        <v>3555</v>
      </c>
      <c r="J1046" s="8" t="s">
        <v>1494</v>
      </c>
    </row>
    <row r="1047" spans="1:10" x14ac:dyDescent="0.25">
      <c r="A1047" s="8" t="s">
        <v>570</v>
      </c>
      <c r="B1047" s="8" t="s">
        <v>2958</v>
      </c>
      <c r="C1047" s="12">
        <v>44044</v>
      </c>
      <c r="D1047" s="8" t="s">
        <v>10</v>
      </c>
      <c r="E1047" s="8" t="s">
        <v>59</v>
      </c>
      <c r="F1047" s="8" t="s">
        <v>12</v>
      </c>
      <c r="G1047" s="8" t="s">
        <v>13</v>
      </c>
      <c r="H1047" s="8">
        <v>2013</v>
      </c>
      <c r="I1047" s="8" t="s">
        <v>3557</v>
      </c>
      <c r="J1047" s="8" t="s">
        <v>2033</v>
      </c>
    </row>
    <row r="1048" spans="1:10" x14ac:dyDescent="0.25">
      <c r="A1048" s="8" t="s">
        <v>570</v>
      </c>
      <c r="B1048" s="8" t="s">
        <v>2958</v>
      </c>
      <c r="C1048" s="12">
        <v>44044</v>
      </c>
      <c r="D1048" s="8" t="s">
        <v>10</v>
      </c>
      <c r="E1048" s="8" t="s">
        <v>59</v>
      </c>
      <c r="F1048" s="8" t="s">
        <v>12</v>
      </c>
      <c r="G1048" s="8" t="s">
        <v>13</v>
      </c>
      <c r="H1048" s="8">
        <v>2013</v>
      </c>
      <c r="I1048" s="8" t="s">
        <v>3557</v>
      </c>
      <c r="J1048" s="8" t="s">
        <v>2034</v>
      </c>
    </row>
    <row r="1049" spans="1:10" x14ac:dyDescent="0.25">
      <c r="A1049" s="8" t="s">
        <v>570</v>
      </c>
      <c r="B1049" s="8" t="s">
        <v>2958</v>
      </c>
      <c r="C1049" s="12">
        <v>44044</v>
      </c>
      <c r="D1049" s="8" t="s">
        <v>10</v>
      </c>
      <c r="E1049" s="8" t="s">
        <v>59</v>
      </c>
      <c r="F1049" s="8" t="s">
        <v>12</v>
      </c>
      <c r="G1049" s="8" t="s">
        <v>13</v>
      </c>
      <c r="H1049" s="8">
        <v>2013</v>
      </c>
      <c r="I1049" s="8" t="s">
        <v>3557</v>
      </c>
      <c r="J1049" s="8" t="s">
        <v>1712</v>
      </c>
    </row>
    <row r="1050" spans="1:10" x14ac:dyDescent="0.25">
      <c r="A1050" s="8" t="s">
        <v>571</v>
      </c>
      <c r="B1050" s="8" t="s">
        <v>2958</v>
      </c>
      <c r="C1050" s="12">
        <v>44571</v>
      </c>
      <c r="D1050" s="8" t="s">
        <v>20</v>
      </c>
      <c r="E1050" s="8" t="s">
        <v>73</v>
      </c>
      <c r="F1050" s="8" t="s">
        <v>17</v>
      </c>
      <c r="G1050" s="8" t="s">
        <v>18</v>
      </c>
      <c r="H1050" s="8">
        <v>2018</v>
      </c>
      <c r="I1050" s="8" t="s">
        <v>3559</v>
      </c>
      <c r="J1050" s="8" t="s">
        <v>2035</v>
      </c>
    </row>
    <row r="1051" spans="1:10" x14ac:dyDescent="0.25">
      <c r="A1051" s="8" t="s">
        <v>571</v>
      </c>
      <c r="B1051" s="8" t="s">
        <v>2958</v>
      </c>
      <c r="C1051" s="12">
        <v>44571</v>
      </c>
      <c r="D1051" s="8" t="s">
        <v>20</v>
      </c>
      <c r="E1051" s="8" t="s">
        <v>73</v>
      </c>
      <c r="F1051" s="8" t="s">
        <v>17</v>
      </c>
      <c r="G1051" s="8" t="s">
        <v>18</v>
      </c>
      <c r="H1051" s="8">
        <v>2018</v>
      </c>
      <c r="I1051" s="8" t="s">
        <v>3559</v>
      </c>
      <c r="J1051" s="8" t="s">
        <v>1961</v>
      </c>
    </row>
    <row r="1052" spans="1:10" x14ac:dyDescent="0.25">
      <c r="A1052" s="8" t="s">
        <v>571</v>
      </c>
      <c r="B1052" s="8" t="s">
        <v>2958</v>
      </c>
      <c r="C1052" s="12">
        <v>44571</v>
      </c>
      <c r="D1052" s="8" t="s">
        <v>20</v>
      </c>
      <c r="E1052" s="8" t="s">
        <v>73</v>
      </c>
      <c r="F1052" s="8" t="s">
        <v>17</v>
      </c>
      <c r="G1052" s="8" t="s">
        <v>18</v>
      </c>
      <c r="H1052" s="8">
        <v>2018</v>
      </c>
      <c r="I1052" s="8" t="s">
        <v>3559</v>
      </c>
      <c r="J1052" s="8" t="s">
        <v>2036</v>
      </c>
    </row>
    <row r="1053" spans="1:10" x14ac:dyDescent="0.25">
      <c r="A1053" s="8" t="s">
        <v>572</v>
      </c>
      <c r="B1053" s="8" t="s">
        <v>2958</v>
      </c>
      <c r="C1053" s="12">
        <v>44256</v>
      </c>
      <c r="D1053" s="8" t="s">
        <v>87</v>
      </c>
      <c r="E1053" s="8" t="s">
        <v>59</v>
      </c>
      <c r="F1053" s="8" t="s">
        <v>12</v>
      </c>
      <c r="G1053" s="8" t="s">
        <v>13</v>
      </c>
      <c r="H1053" s="8">
        <v>2015</v>
      </c>
      <c r="I1053" s="8" t="s">
        <v>3561</v>
      </c>
      <c r="J1053" s="8" t="s">
        <v>2037</v>
      </c>
    </row>
    <row r="1054" spans="1:10" x14ac:dyDescent="0.25">
      <c r="A1054" s="8" t="s">
        <v>572</v>
      </c>
      <c r="B1054" s="8" t="s">
        <v>2958</v>
      </c>
      <c r="C1054" s="12">
        <v>44256</v>
      </c>
      <c r="D1054" s="8" t="s">
        <v>87</v>
      </c>
      <c r="E1054" s="8" t="s">
        <v>59</v>
      </c>
      <c r="F1054" s="8" t="s">
        <v>12</v>
      </c>
      <c r="G1054" s="8" t="s">
        <v>13</v>
      </c>
      <c r="H1054" s="8">
        <v>2015</v>
      </c>
      <c r="I1054" s="8" t="s">
        <v>3561</v>
      </c>
      <c r="J1054" s="8" t="s">
        <v>2038</v>
      </c>
    </row>
    <row r="1055" spans="1:10" x14ac:dyDescent="0.25">
      <c r="A1055" s="8" t="s">
        <v>572</v>
      </c>
      <c r="B1055" s="8" t="s">
        <v>2958</v>
      </c>
      <c r="C1055" s="12">
        <v>44256</v>
      </c>
      <c r="D1055" s="8" t="s">
        <v>87</v>
      </c>
      <c r="E1055" s="8" t="s">
        <v>59</v>
      </c>
      <c r="F1055" s="8" t="s">
        <v>12</v>
      </c>
      <c r="G1055" s="8" t="s">
        <v>13</v>
      </c>
      <c r="H1055" s="8">
        <v>2015</v>
      </c>
      <c r="I1055" s="8" t="s">
        <v>3561</v>
      </c>
      <c r="J1055" s="8" t="s">
        <v>2039</v>
      </c>
    </row>
    <row r="1056" spans="1:10" x14ac:dyDescent="0.25">
      <c r="A1056" s="8" t="s">
        <v>573</v>
      </c>
      <c r="B1056" s="8" t="s">
        <v>2958</v>
      </c>
      <c r="C1056" s="12">
        <v>43290</v>
      </c>
      <c r="D1056" s="8" t="s">
        <v>43</v>
      </c>
      <c r="E1056" s="8" t="s">
        <v>11</v>
      </c>
      <c r="F1056" s="8" t="s">
        <v>12</v>
      </c>
      <c r="G1056" s="8" t="s">
        <v>13</v>
      </c>
      <c r="H1056" s="8">
        <v>2010</v>
      </c>
      <c r="I1056" s="8" t="s">
        <v>3563</v>
      </c>
      <c r="J1056" s="8" t="s">
        <v>2040</v>
      </c>
    </row>
    <row r="1057" spans="1:10" x14ac:dyDescent="0.25">
      <c r="A1057" s="8" t="s">
        <v>573</v>
      </c>
      <c r="B1057" s="8" t="s">
        <v>2958</v>
      </c>
      <c r="C1057" s="12">
        <v>43290</v>
      </c>
      <c r="D1057" s="8" t="s">
        <v>43</v>
      </c>
      <c r="E1057" s="8" t="s">
        <v>11</v>
      </c>
      <c r="F1057" s="8" t="s">
        <v>12</v>
      </c>
      <c r="G1057" s="8" t="s">
        <v>13</v>
      </c>
      <c r="H1057" s="8">
        <v>2010</v>
      </c>
      <c r="I1057" s="8" t="s">
        <v>3563</v>
      </c>
      <c r="J1057" s="8" t="s">
        <v>2041</v>
      </c>
    </row>
    <row r="1058" spans="1:10" x14ac:dyDescent="0.25">
      <c r="A1058" s="8" t="s">
        <v>573</v>
      </c>
      <c r="B1058" s="8" t="s">
        <v>2958</v>
      </c>
      <c r="C1058" s="12">
        <v>43290</v>
      </c>
      <c r="D1058" s="8" t="s">
        <v>43</v>
      </c>
      <c r="E1058" s="8" t="s">
        <v>11</v>
      </c>
      <c r="F1058" s="8" t="s">
        <v>12</v>
      </c>
      <c r="G1058" s="8" t="s">
        <v>13</v>
      </c>
      <c r="H1058" s="8">
        <v>2010</v>
      </c>
      <c r="I1058" s="8" t="s">
        <v>3563</v>
      </c>
      <c r="J1058" s="8" t="s">
        <v>1494</v>
      </c>
    </row>
    <row r="1059" spans="1:10" x14ac:dyDescent="0.25">
      <c r="A1059" s="8" t="s">
        <v>574</v>
      </c>
      <c r="B1059" s="8" t="s">
        <v>2958</v>
      </c>
      <c r="C1059" s="12">
        <v>43999</v>
      </c>
      <c r="D1059" s="8" t="s">
        <v>23</v>
      </c>
      <c r="E1059" s="8" t="s">
        <v>230</v>
      </c>
      <c r="F1059" s="8" t="s">
        <v>231</v>
      </c>
      <c r="G1059" s="8" t="s">
        <v>13</v>
      </c>
      <c r="H1059" s="8">
        <v>2015</v>
      </c>
      <c r="I1059" s="8" t="s">
        <v>3436</v>
      </c>
      <c r="J1059" s="8" t="s">
        <v>1728</v>
      </c>
    </row>
    <row r="1060" spans="1:10" x14ac:dyDescent="0.25">
      <c r="A1060" s="8" t="s">
        <v>574</v>
      </c>
      <c r="B1060" s="8" t="s">
        <v>2958</v>
      </c>
      <c r="C1060" s="12">
        <v>43999</v>
      </c>
      <c r="D1060" s="8" t="s">
        <v>23</v>
      </c>
      <c r="E1060" s="8" t="s">
        <v>230</v>
      </c>
      <c r="F1060" s="8" t="s">
        <v>231</v>
      </c>
      <c r="G1060" s="8" t="s">
        <v>13</v>
      </c>
      <c r="H1060" s="8">
        <v>2015</v>
      </c>
      <c r="I1060" s="8" t="s">
        <v>3436</v>
      </c>
      <c r="J1060" s="8" t="s">
        <v>2042</v>
      </c>
    </row>
    <row r="1061" spans="1:10" x14ac:dyDescent="0.25">
      <c r="A1061" s="8" t="s">
        <v>574</v>
      </c>
      <c r="B1061" s="8" t="s">
        <v>2958</v>
      </c>
      <c r="C1061" s="12">
        <v>43999</v>
      </c>
      <c r="D1061" s="8" t="s">
        <v>23</v>
      </c>
      <c r="E1061" s="8" t="s">
        <v>230</v>
      </c>
      <c r="F1061" s="8" t="s">
        <v>231</v>
      </c>
      <c r="G1061" s="8" t="s">
        <v>13</v>
      </c>
      <c r="H1061" s="8">
        <v>2015</v>
      </c>
      <c r="I1061" s="8" t="s">
        <v>3436</v>
      </c>
      <c r="J1061" s="8" t="s">
        <v>2043</v>
      </c>
    </row>
    <row r="1062" spans="1:10" x14ac:dyDescent="0.25">
      <c r="A1062" s="8" t="s">
        <v>575</v>
      </c>
      <c r="B1062" s="8" t="s">
        <v>2958</v>
      </c>
      <c r="C1062" s="12">
        <v>43591</v>
      </c>
      <c r="D1062" s="8" t="s">
        <v>23</v>
      </c>
      <c r="E1062" s="8" t="s">
        <v>285</v>
      </c>
      <c r="F1062" s="8" t="s">
        <v>54</v>
      </c>
      <c r="G1062" s="8" t="s">
        <v>13</v>
      </c>
      <c r="H1062" s="8">
        <v>2008</v>
      </c>
      <c r="I1062" s="8" t="s">
        <v>3566</v>
      </c>
      <c r="J1062" s="8" t="s">
        <v>2044</v>
      </c>
    </row>
    <row r="1063" spans="1:10" x14ac:dyDescent="0.25">
      <c r="A1063" s="8" t="s">
        <v>575</v>
      </c>
      <c r="B1063" s="8" t="s">
        <v>2958</v>
      </c>
      <c r="C1063" s="12">
        <v>43591</v>
      </c>
      <c r="D1063" s="8" t="s">
        <v>23</v>
      </c>
      <c r="E1063" s="8" t="s">
        <v>285</v>
      </c>
      <c r="F1063" s="8" t="s">
        <v>54</v>
      </c>
      <c r="G1063" s="8" t="s">
        <v>13</v>
      </c>
      <c r="H1063" s="8">
        <v>2008</v>
      </c>
      <c r="I1063" s="8" t="s">
        <v>3566</v>
      </c>
      <c r="J1063" s="8" t="s">
        <v>2045</v>
      </c>
    </row>
    <row r="1064" spans="1:10" x14ac:dyDescent="0.25">
      <c r="A1064" s="8" t="s">
        <v>576</v>
      </c>
      <c r="B1064" s="8" t="s">
        <v>2958</v>
      </c>
      <c r="C1064" s="12">
        <v>42682</v>
      </c>
      <c r="D1064" s="8" t="s">
        <v>40</v>
      </c>
      <c r="E1064" s="8" t="s">
        <v>577</v>
      </c>
      <c r="F1064" s="8" t="s">
        <v>578</v>
      </c>
      <c r="G1064" s="8" t="s">
        <v>13</v>
      </c>
      <c r="H1064" s="8">
        <v>1979</v>
      </c>
      <c r="I1064" s="8" t="s">
        <v>3568</v>
      </c>
      <c r="J1064" s="8" t="s">
        <v>2046</v>
      </c>
    </row>
    <row r="1065" spans="1:10" x14ac:dyDescent="0.25">
      <c r="A1065" s="8" t="s">
        <v>576</v>
      </c>
      <c r="B1065" s="8" t="s">
        <v>2958</v>
      </c>
      <c r="C1065" s="12">
        <v>42682</v>
      </c>
      <c r="D1065" s="8" t="s">
        <v>40</v>
      </c>
      <c r="E1065" s="8" t="s">
        <v>577</v>
      </c>
      <c r="F1065" s="8" t="s">
        <v>578</v>
      </c>
      <c r="G1065" s="8" t="s">
        <v>13</v>
      </c>
      <c r="H1065" s="8">
        <v>1979</v>
      </c>
      <c r="I1065" s="8" t="s">
        <v>3568</v>
      </c>
      <c r="J1065" s="8" t="s">
        <v>2047</v>
      </c>
    </row>
    <row r="1066" spans="1:10" x14ac:dyDescent="0.25">
      <c r="A1066" s="8" t="s">
        <v>579</v>
      </c>
      <c r="B1066" s="8" t="s">
        <v>2958</v>
      </c>
      <c r="C1066" s="12">
        <v>42072</v>
      </c>
      <c r="D1066" s="8" t="s">
        <v>20</v>
      </c>
      <c r="E1066" s="8" t="s">
        <v>21</v>
      </c>
      <c r="F1066" s="8" t="s">
        <v>12</v>
      </c>
      <c r="G1066" s="8" t="s">
        <v>13</v>
      </c>
      <c r="H1066" s="8">
        <v>2008</v>
      </c>
      <c r="I1066" s="8" t="s">
        <v>3238</v>
      </c>
      <c r="J1066" s="8" t="s">
        <v>1448</v>
      </c>
    </row>
    <row r="1067" spans="1:10" x14ac:dyDescent="0.25">
      <c r="A1067" s="8" t="s">
        <v>579</v>
      </c>
      <c r="B1067" s="8" t="s">
        <v>2958</v>
      </c>
      <c r="C1067" s="12">
        <v>42072</v>
      </c>
      <c r="D1067" s="8" t="s">
        <v>20</v>
      </c>
      <c r="E1067" s="8" t="s">
        <v>21</v>
      </c>
      <c r="F1067" s="8" t="s">
        <v>12</v>
      </c>
      <c r="G1067" s="8" t="s">
        <v>13</v>
      </c>
      <c r="H1067" s="8">
        <v>2008</v>
      </c>
      <c r="I1067" s="8" t="s">
        <v>3238</v>
      </c>
      <c r="J1067" s="8" t="s">
        <v>2048</v>
      </c>
    </row>
    <row r="1068" spans="1:10" x14ac:dyDescent="0.25">
      <c r="A1068" s="8" t="s">
        <v>579</v>
      </c>
      <c r="B1068" s="8" t="s">
        <v>2958</v>
      </c>
      <c r="C1068" s="12">
        <v>42072</v>
      </c>
      <c r="D1068" s="8" t="s">
        <v>20</v>
      </c>
      <c r="E1068" s="8" t="s">
        <v>21</v>
      </c>
      <c r="F1068" s="8" t="s">
        <v>12</v>
      </c>
      <c r="G1068" s="8" t="s">
        <v>13</v>
      </c>
      <c r="H1068" s="8">
        <v>2008</v>
      </c>
      <c r="I1068" s="8" t="s">
        <v>3238</v>
      </c>
      <c r="J1068" s="8" t="s">
        <v>2049</v>
      </c>
    </row>
    <row r="1069" spans="1:10" x14ac:dyDescent="0.25">
      <c r="A1069" s="8" t="s">
        <v>580</v>
      </c>
      <c r="B1069" s="8" t="s">
        <v>2958</v>
      </c>
      <c r="C1069" s="12">
        <v>43000</v>
      </c>
      <c r="D1069" s="8" t="s">
        <v>143</v>
      </c>
      <c r="E1069" s="8" t="s">
        <v>59</v>
      </c>
      <c r="F1069" s="8" t="s">
        <v>12</v>
      </c>
      <c r="G1069" s="8" t="s">
        <v>13</v>
      </c>
      <c r="H1069" s="8">
        <v>2012</v>
      </c>
      <c r="I1069" s="8" t="s">
        <v>3063</v>
      </c>
      <c r="J1069" s="8" t="s">
        <v>2050</v>
      </c>
    </row>
    <row r="1070" spans="1:10" x14ac:dyDescent="0.25">
      <c r="A1070" s="8" t="s">
        <v>580</v>
      </c>
      <c r="B1070" s="8" t="s">
        <v>2958</v>
      </c>
      <c r="C1070" s="12">
        <v>43000</v>
      </c>
      <c r="D1070" s="8" t="s">
        <v>143</v>
      </c>
      <c r="E1070" s="8" t="s">
        <v>59</v>
      </c>
      <c r="F1070" s="8" t="s">
        <v>12</v>
      </c>
      <c r="G1070" s="8" t="s">
        <v>13</v>
      </c>
      <c r="H1070" s="8">
        <v>2012</v>
      </c>
      <c r="I1070" s="8" t="s">
        <v>3063</v>
      </c>
      <c r="J1070" s="8" t="s">
        <v>2051</v>
      </c>
    </row>
    <row r="1071" spans="1:10" x14ac:dyDescent="0.25">
      <c r="A1071" s="8" t="s">
        <v>580</v>
      </c>
      <c r="B1071" s="8" t="s">
        <v>2958</v>
      </c>
      <c r="C1071" s="12">
        <v>43000</v>
      </c>
      <c r="D1071" s="8" t="s">
        <v>143</v>
      </c>
      <c r="E1071" s="8" t="s">
        <v>59</v>
      </c>
      <c r="F1071" s="8" t="s">
        <v>12</v>
      </c>
      <c r="G1071" s="8" t="s">
        <v>13</v>
      </c>
      <c r="H1071" s="8">
        <v>2012</v>
      </c>
      <c r="I1071" s="8" t="s">
        <v>3063</v>
      </c>
      <c r="J1071" s="8" t="s">
        <v>2052</v>
      </c>
    </row>
    <row r="1072" spans="1:10" x14ac:dyDescent="0.25">
      <c r="A1072" s="8" t="s">
        <v>581</v>
      </c>
      <c r="B1072" s="8" t="s">
        <v>2958</v>
      </c>
      <c r="C1072" s="12">
        <v>43647</v>
      </c>
      <c r="D1072" s="8" t="s">
        <v>15</v>
      </c>
      <c r="E1072" s="8" t="s">
        <v>21</v>
      </c>
      <c r="F1072" s="8" t="s">
        <v>12</v>
      </c>
      <c r="G1072" s="8" t="s">
        <v>13</v>
      </c>
      <c r="H1072" s="8">
        <v>2012</v>
      </c>
      <c r="I1072" s="8" t="s">
        <v>3572</v>
      </c>
      <c r="J1072" s="8" t="s">
        <v>1448</v>
      </c>
    </row>
    <row r="1073" spans="1:10" x14ac:dyDescent="0.25">
      <c r="A1073" s="8" t="s">
        <v>581</v>
      </c>
      <c r="B1073" s="8" t="s">
        <v>2958</v>
      </c>
      <c r="C1073" s="12">
        <v>43647</v>
      </c>
      <c r="D1073" s="8" t="s">
        <v>15</v>
      </c>
      <c r="E1073" s="8" t="s">
        <v>21</v>
      </c>
      <c r="F1073" s="8" t="s">
        <v>12</v>
      </c>
      <c r="G1073" s="8" t="s">
        <v>13</v>
      </c>
      <c r="H1073" s="8">
        <v>2012</v>
      </c>
      <c r="I1073" s="8" t="s">
        <v>3572</v>
      </c>
      <c r="J1073" s="8" t="s">
        <v>2053</v>
      </c>
    </row>
    <row r="1074" spans="1:10" x14ac:dyDescent="0.25">
      <c r="A1074" s="8" t="s">
        <v>581</v>
      </c>
      <c r="B1074" s="8" t="s">
        <v>2958</v>
      </c>
      <c r="C1074" s="12">
        <v>43647</v>
      </c>
      <c r="D1074" s="8" t="s">
        <v>15</v>
      </c>
      <c r="E1074" s="8" t="s">
        <v>21</v>
      </c>
      <c r="F1074" s="8" t="s">
        <v>12</v>
      </c>
      <c r="G1074" s="8" t="s">
        <v>13</v>
      </c>
      <c r="H1074" s="8">
        <v>2012</v>
      </c>
      <c r="I1074" s="8" t="s">
        <v>3572</v>
      </c>
      <c r="J1074" s="8" t="s">
        <v>2054</v>
      </c>
    </row>
    <row r="1075" spans="1:10" x14ac:dyDescent="0.25">
      <c r="A1075" s="8" t="s">
        <v>582</v>
      </c>
      <c r="B1075" s="8" t="s">
        <v>2958</v>
      </c>
      <c r="C1075" s="12">
        <v>43063</v>
      </c>
      <c r="D1075" s="8" t="s">
        <v>23</v>
      </c>
      <c r="E1075" s="8" t="s">
        <v>583</v>
      </c>
      <c r="F1075" s="8" t="s">
        <v>36</v>
      </c>
      <c r="G1075" s="8" t="s">
        <v>28</v>
      </c>
      <c r="H1075" s="8">
        <v>1992</v>
      </c>
      <c r="I1075" s="8" t="s">
        <v>3574</v>
      </c>
      <c r="J1075" s="8" t="s">
        <v>584</v>
      </c>
    </row>
    <row r="1076" spans="1:10" x14ac:dyDescent="0.25">
      <c r="A1076" s="8" t="s">
        <v>585</v>
      </c>
      <c r="B1076" s="8" t="s">
        <v>2958</v>
      </c>
      <c r="C1076" s="12">
        <v>44364</v>
      </c>
      <c r="D1076" s="8" t="s">
        <v>135</v>
      </c>
      <c r="E1076" s="8" t="s">
        <v>73</v>
      </c>
      <c r="F1076" s="8" t="s">
        <v>17</v>
      </c>
      <c r="G1076" s="8" t="s">
        <v>18</v>
      </c>
      <c r="H1076" s="8">
        <v>2015</v>
      </c>
      <c r="I1076" s="8" t="s">
        <v>3575</v>
      </c>
      <c r="J1076" s="8" t="s">
        <v>1559</v>
      </c>
    </row>
    <row r="1077" spans="1:10" x14ac:dyDescent="0.25">
      <c r="A1077" s="8" t="s">
        <v>585</v>
      </c>
      <c r="B1077" s="8" t="s">
        <v>2958</v>
      </c>
      <c r="C1077" s="12">
        <v>44364</v>
      </c>
      <c r="D1077" s="8" t="s">
        <v>135</v>
      </c>
      <c r="E1077" s="8" t="s">
        <v>73</v>
      </c>
      <c r="F1077" s="8" t="s">
        <v>17</v>
      </c>
      <c r="G1077" s="8" t="s">
        <v>18</v>
      </c>
      <c r="H1077" s="8">
        <v>2015</v>
      </c>
      <c r="I1077" s="8" t="s">
        <v>3575</v>
      </c>
      <c r="J1077" s="8" t="s">
        <v>2055</v>
      </c>
    </row>
    <row r="1078" spans="1:10" x14ac:dyDescent="0.25">
      <c r="A1078" s="8" t="s">
        <v>585</v>
      </c>
      <c r="B1078" s="8" t="s">
        <v>2958</v>
      </c>
      <c r="C1078" s="12">
        <v>44364</v>
      </c>
      <c r="D1078" s="8" t="s">
        <v>135</v>
      </c>
      <c r="E1078" s="8" t="s">
        <v>73</v>
      </c>
      <c r="F1078" s="8" t="s">
        <v>17</v>
      </c>
      <c r="G1078" s="8" t="s">
        <v>18</v>
      </c>
      <c r="H1078" s="8">
        <v>2015</v>
      </c>
      <c r="I1078" s="8" t="s">
        <v>3575</v>
      </c>
      <c r="J1078" s="8" t="s">
        <v>2056</v>
      </c>
    </row>
    <row r="1079" spans="1:10" x14ac:dyDescent="0.25">
      <c r="A1079" s="8" t="s">
        <v>586</v>
      </c>
      <c r="B1079" s="8" t="s">
        <v>2958</v>
      </c>
      <c r="C1079" s="12">
        <v>42866</v>
      </c>
      <c r="D1079" s="8" t="s">
        <v>15</v>
      </c>
      <c r="E1079" s="8" t="s">
        <v>35</v>
      </c>
      <c r="F1079" s="8" t="s">
        <v>36</v>
      </c>
      <c r="G1079" s="8" t="s">
        <v>28</v>
      </c>
      <c r="H1079" s="8">
        <v>2012</v>
      </c>
      <c r="I1079" s="8" t="s">
        <v>3577</v>
      </c>
      <c r="J1079" s="8" t="s">
        <v>1468</v>
      </c>
    </row>
    <row r="1080" spans="1:10" x14ac:dyDescent="0.25">
      <c r="A1080" s="8" t="s">
        <v>586</v>
      </c>
      <c r="B1080" s="8" t="s">
        <v>2958</v>
      </c>
      <c r="C1080" s="12">
        <v>42866</v>
      </c>
      <c r="D1080" s="8" t="s">
        <v>15</v>
      </c>
      <c r="E1080" s="8" t="s">
        <v>35</v>
      </c>
      <c r="F1080" s="8" t="s">
        <v>36</v>
      </c>
      <c r="G1080" s="8" t="s">
        <v>28</v>
      </c>
      <c r="H1080" s="8">
        <v>2012</v>
      </c>
      <c r="I1080" s="8" t="s">
        <v>3577</v>
      </c>
      <c r="J1080" s="8" t="s">
        <v>1587</v>
      </c>
    </row>
    <row r="1081" spans="1:10" x14ac:dyDescent="0.25">
      <c r="A1081" s="8" t="s">
        <v>586</v>
      </c>
      <c r="B1081" s="8" t="s">
        <v>2958</v>
      </c>
      <c r="C1081" s="12">
        <v>42866</v>
      </c>
      <c r="D1081" s="8" t="s">
        <v>15</v>
      </c>
      <c r="E1081" s="8" t="s">
        <v>35</v>
      </c>
      <c r="F1081" s="8" t="s">
        <v>36</v>
      </c>
      <c r="G1081" s="8" t="s">
        <v>28</v>
      </c>
      <c r="H1081" s="8">
        <v>2012</v>
      </c>
      <c r="I1081" s="8" t="s">
        <v>3577</v>
      </c>
      <c r="J1081" s="8" t="s">
        <v>1479</v>
      </c>
    </row>
    <row r="1082" spans="1:10" x14ac:dyDescent="0.25">
      <c r="A1082" s="8" t="s">
        <v>587</v>
      </c>
      <c r="B1082" s="8" t="s">
        <v>2958</v>
      </c>
      <c r="C1082" s="12">
        <v>41975</v>
      </c>
      <c r="D1082" s="8" t="s">
        <v>143</v>
      </c>
      <c r="E1082" s="8" t="s">
        <v>2985</v>
      </c>
      <c r="F1082" s="8" t="s">
        <v>54</v>
      </c>
      <c r="G1082" s="8" t="s">
        <v>13</v>
      </c>
      <c r="H1082" s="8">
        <v>2007</v>
      </c>
      <c r="I1082" s="8" t="s">
        <v>3579</v>
      </c>
      <c r="J1082" s="8" t="s">
        <v>1767</v>
      </c>
    </row>
    <row r="1083" spans="1:10" x14ac:dyDescent="0.25">
      <c r="A1083" s="8" t="s">
        <v>587</v>
      </c>
      <c r="B1083" s="8" t="s">
        <v>2958</v>
      </c>
      <c r="C1083" s="12">
        <v>41975</v>
      </c>
      <c r="D1083" s="8" t="s">
        <v>143</v>
      </c>
      <c r="E1083" s="8" t="s">
        <v>2985</v>
      </c>
      <c r="F1083" s="8" t="s">
        <v>54</v>
      </c>
      <c r="G1083" s="8" t="s">
        <v>13</v>
      </c>
      <c r="H1083" s="8">
        <v>2007</v>
      </c>
      <c r="I1083" s="8" t="s">
        <v>3579</v>
      </c>
      <c r="J1083" s="8" t="s">
        <v>2057</v>
      </c>
    </row>
    <row r="1084" spans="1:10" x14ac:dyDescent="0.25">
      <c r="A1084" s="8" t="s">
        <v>587</v>
      </c>
      <c r="B1084" s="8" t="s">
        <v>2958</v>
      </c>
      <c r="C1084" s="12">
        <v>41975</v>
      </c>
      <c r="D1084" s="8" t="s">
        <v>143</v>
      </c>
      <c r="E1084" s="8" t="s">
        <v>2985</v>
      </c>
      <c r="F1084" s="8" t="s">
        <v>54</v>
      </c>
      <c r="G1084" s="8" t="s">
        <v>13</v>
      </c>
      <c r="H1084" s="8">
        <v>2007</v>
      </c>
      <c r="I1084" s="8" t="s">
        <v>3579</v>
      </c>
      <c r="J1084" s="8" t="s">
        <v>2058</v>
      </c>
    </row>
    <row r="1085" spans="1:10" x14ac:dyDescent="0.25">
      <c r="A1085" s="8" t="s">
        <v>588</v>
      </c>
      <c r="B1085" s="8" t="s">
        <v>2958</v>
      </c>
      <c r="C1085" s="12">
        <v>42397</v>
      </c>
      <c r="D1085" s="8" t="s">
        <v>70</v>
      </c>
      <c r="E1085" s="8" t="s">
        <v>589</v>
      </c>
      <c r="F1085" s="8" t="s">
        <v>421</v>
      </c>
      <c r="G1085" s="8" t="s">
        <v>28</v>
      </c>
      <c r="H1085" s="8">
        <v>2012</v>
      </c>
      <c r="I1085" s="8" t="s">
        <v>3581</v>
      </c>
      <c r="J1085" s="8" t="s">
        <v>590</v>
      </c>
    </row>
    <row r="1086" spans="1:10" x14ac:dyDescent="0.25">
      <c r="A1086" s="8" t="s">
        <v>591</v>
      </c>
      <c r="B1086" s="8" t="s">
        <v>2958</v>
      </c>
      <c r="C1086" s="12">
        <v>44466</v>
      </c>
      <c r="D1086" s="8" t="s">
        <v>38</v>
      </c>
      <c r="E1086" s="8"/>
      <c r="F1086" s="8" t="s">
        <v>298</v>
      </c>
      <c r="G1086" s="8" t="s">
        <v>13</v>
      </c>
      <c r="H1086" s="8">
        <v>2014</v>
      </c>
      <c r="I1086" s="8" t="s">
        <v>3500</v>
      </c>
      <c r="J1086" s="8" t="s">
        <v>2059</v>
      </c>
    </row>
    <row r="1087" spans="1:10" x14ac:dyDescent="0.25">
      <c r="A1087" s="8" t="s">
        <v>591</v>
      </c>
      <c r="B1087" s="8" t="s">
        <v>2958</v>
      </c>
      <c r="C1087" s="12">
        <v>44466</v>
      </c>
      <c r="D1087" s="8" t="s">
        <v>38</v>
      </c>
      <c r="E1087" s="8"/>
      <c r="F1087" s="8" t="s">
        <v>298</v>
      </c>
      <c r="G1087" s="8" t="s">
        <v>13</v>
      </c>
      <c r="H1087" s="8">
        <v>2014</v>
      </c>
      <c r="I1087" s="8" t="s">
        <v>3500</v>
      </c>
      <c r="J1087" s="8" t="s">
        <v>2060</v>
      </c>
    </row>
    <row r="1088" spans="1:10" x14ac:dyDescent="0.25">
      <c r="A1088" s="8" t="s">
        <v>591</v>
      </c>
      <c r="B1088" s="8" t="s">
        <v>2958</v>
      </c>
      <c r="C1088" s="12">
        <v>44466</v>
      </c>
      <c r="D1088" s="8" t="s">
        <v>38</v>
      </c>
      <c r="E1088" s="8"/>
      <c r="F1088" s="8" t="s">
        <v>298</v>
      </c>
      <c r="G1088" s="8" t="s">
        <v>13</v>
      </c>
      <c r="H1088" s="8">
        <v>2014</v>
      </c>
      <c r="I1088" s="8" t="s">
        <v>3500</v>
      </c>
      <c r="J1088" s="8" t="s">
        <v>2061</v>
      </c>
    </row>
    <row r="1089" spans="1:10" x14ac:dyDescent="0.25">
      <c r="A1089" s="8" t="s">
        <v>592</v>
      </c>
      <c r="B1089" s="8" t="s">
        <v>2958</v>
      </c>
      <c r="C1089" s="12">
        <v>44390</v>
      </c>
      <c r="D1089" s="8" t="s">
        <v>30</v>
      </c>
      <c r="E1089" s="8" t="s">
        <v>24</v>
      </c>
      <c r="F1089" s="8" t="s">
        <v>17</v>
      </c>
      <c r="G1089" s="8" t="s">
        <v>18</v>
      </c>
      <c r="H1089" s="8">
        <v>2010</v>
      </c>
      <c r="I1089" s="8" t="s">
        <v>3435</v>
      </c>
      <c r="J1089" s="8" t="s">
        <v>1915</v>
      </c>
    </row>
    <row r="1090" spans="1:10" x14ac:dyDescent="0.25">
      <c r="A1090" s="8" t="s">
        <v>592</v>
      </c>
      <c r="B1090" s="8" t="s">
        <v>2958</v>
      </c>
      <c r="C1090" s="12">
        <v>44390</v>
      </c>
      <c r="D1090" s="8" t="s">
        <v>30</v>
      </c>
      <c r="E1090" s="8" t="s">
        <v>24</v>
      </c>
      <c r="F1090" s="8" t="s">
        <v>17</v>
      </c>
      <c r="G1090" s="8" t="s">
        <v>18</v>
      </c>
      <c r="H1090" s="8">
        <v>2010</v>
      </c>
      <c r="I1090" s="8" t="s">
        <v>3435</v>
      </c>
      <c r="J1090" s="8" t="s">
        <v>1989</v>
      </c>
    </row>
    <row r="1091" spans="1:10" x14ac:dyDescent="0.25">
      <c r="A1091" s="8" t="s">
        <v>592</v>
      </c>
      <c r="B1091" s="8" t="s">
        <v>2958</v>
      </c>
      <c r="C1091" s="12">
        <v>44390</v>
      </c>
      <c r="D1091" s="8" t="s">
        <v>30</v>
      </c>
      <c r="E1091" s="8" t="s">
        <v>24</v>
      </c>
      <c r="F1091" s="8" t="s">
        <v>17</v>
      </c>
      <c r="G1091" s="8" t="s">
        <v>18</v>
      </c>
      <c r="H1091" s="8">
        <v>2010</v>
      </c>
      <c r="I1091" s="8" t="s">
        <v>3435</v>
      </c>
      <c r="J1091" s="8" t="s">
        <v>1587</v>
      </c>
    </row>
    <row r="1092" spans="1:10" x14ac:dyDescent="0.25">
      <c r="A1092" s="8" t="s">
        <v>593</v>
      </c>
      <c r="B1092" s="8" t="s">
        <v>2958</v>
      </c>
      <c r="C1092" s="12">
        <v>44539</v>
      </c>
      <c r="D1092" s="8" t="s">
        <v>20</v>
      </c>
      <c r="E1092" s="8" t="s">
        <v>140</v>
      </c>
      <c r="F1092" s="8" t="s">
        <v>103</v>
      </c>
      <c r="G1092" s="8" t="s">
        <v>28</v>
      </c>
      <c r="H1092" s="8">
        <v>2020</v>
      </c>
      <c r="I1092" s="8" t="s">
        <v>3584</v>
      </c>
      <c r="J1092" s="8" t="s">
        <v>2062</v>
      </c>
    </row>
    <row r="1093" spans="1:10" x14ac:dyDescent="0.25">
      <c r="A1093" s="8" t="s">
        <v>593</v>
      </c>
      <c r="B1093" s="8" t="s">
        <v>2958</v>
      </c>
      <c r="C1093" s="12">
        <v>44539</v>
      </c>
      <c r="D1093" s="8" t="s">
        <v>20</v>
      </c>
      <c r="E1093" s="8" t="s">
        <v>140</v>
      </c>
      <c r="F1093" s="8" t="s">
        <v>103</v>
      </c>
      <c r="G1093" s="8" t="s">
        <v>28</v>
      </c>
      <c r="H1093" s="8">
        <v>2020</v>
      </c>
      <c r="I1093" s="8" t="s">
        <v>3584</v>
      </c>
      <c r="J1093" s="8" t="s">
        <v>1775</v>
      </c>
    </row>
    <row r="1094" spans="1:10" x14ac:dyDescent="0.25">
      <c r="A1094" s="8" t="s">
        <v>593</v>
      </c>
      <c r="B1094" s="8" t="s">
        <v>2958</v>
      </c>
      <c r="C1094" s="12">
        <v>44539</v>
      </c>
      <c r="D1094" s="8" t="s">
        <v>20</v>
      </c>
      <c r="E1094" s="8" t="s">
        <v>140</v>
      </c>
      <c r="F1094" s="8" t="s">
        <v>103</v>
      </c>
      <c r="G1094" s="8" t="s">
        <v>28</v>
      </c>
      <c r="H1094" s="8">
        <v>2020</v>
      </c>
      <c r="I1094" s="8" t="s">
        <v>3584</v>
      </c>
      <c r="J1094" s="8" t="s">
        <v>1550</v>
      </c>
    </row>
    <row r="1095" spans="1:10" x14ac:dyDescent="0.25">
      <c r="A1095" s="8" t="s">
        <v>594</v>
      </c>
      <c r="B1095" s="8" t="s">
        <v>2958</v>
      </c>
      <c r="C1095" s="12">
        <v>42284</v>
      </c>
      <c r="D1095" s="8" t="s">
        <v>20</v>
      </c>
      <c r="E1095" s="8" t="s">
        <v>24</v>
      </c>
      <c r="F1095" s="8" t="s">
        <v>17</v>
      </c>
      <c r="G1095" s="8" t="s">
        <v>18</v>
      </c>
      <c r="H1095" s="8">
        <v>2009</v>
      </c>
      <c r="I1095" s="8" t="s">
        <v>3586</v>
      </c>
      <c r="J1095" s="8" t="s">
        <v>2063</v>
      </c>
    </row>
    <row r="1096" spans="1:10" x14ac:dyDescent="0.25">
      <c r="A1096" s="8" t="s">
        <v>594</v>
      </c>
      <c r="B1096" s="8" t="s">
        <v>2958</v>
      </c>
      <c r="C1096" s="12">
        <v>42284</v>
      </c>
      <c r="D1096" s="8" t="s">
        <v>20</v>
      </c>
      <c r="E1096" s="8" t="s">
        <v>24</v>
      </c>
      <c r="F1096" s="8" t="s">
        <v>17</v>
      </c>
      <c r="G1096" s="8" t="s">
        <v>18</v>
      </c>
      <c r="H1096" s="8">
        <v>2009</v>
      </c>
      <c r="I1096" s="8" t="s">
        <v>3586</v>
      </c>
      <c r="J1096" s="8" t="s">
        <v>2064</v>
      </c>
    </row>
    <row r="1097" spans="1:10" x14ac:dyDescent="0.25">
      <c r="A1097" s="8" t="s">
        <v>594</v>
      </c>
      <c r="B1097" s="8" t="s">
        <v>2958</v>
      </c>
      <c r="C1097" s="12">
        <v>42284</v>
      </c>
      <c r="D1097" s="8" t="s">
        <v>20</v>
      </c>
      <c r="E1097" s="8" t="s">
        <v>24</v>
      </c>
      <c r="F1097" s="8" t="s">
        <v>17</v>
      </c>
      <c r="G1097" s="8" t="s">
        <v>18</v>
      </c>
      <c r="H1097" s="8">
        <v>2009</v>
      </c>
      <c r="I1097" s="8" t="s">
        <v>3586</v>
      </c>
      <c r="J1097" s="8" t="s">
        <v>2065</v>
      </c>
    </row>
    <row r="1098" spans="1:10" x14ac:dyDescent="0.25">
      <c r="A1098" s="8" t="s">
        <v>595</v>
      </c>
      <c r="B1098" s="8" t="s">
        <v>2958</v>
      </c>
      <c r="C1098" s="12">
        <v>42835</v>
      </c>
      <c r="D1098" s="8" t="s">
        <v>40</v>
      </c>
      <c r="E1098" s="8" t="s">
        <v>596</v>
      </c>
      <c r="F1098" s="8" t="s">
        <v>36</v>
      </c>
      <c r="G1098" s="8" t="s">
        <v>28</v>
      </c>
      <c r="H1098" s="8">
        <v>2007</v>
      </c>
      <c r="I1098" s="8" t="s">
        <v>3588</v>
      </c>
      <c r="J1098" s="8" t="s">
        <v>2066</v>
      </c>
    </row>
    <row r="1099" spans="1:10" x14ac:dyDescent="0.25">
      <c r="A1099" s="8" t="s">
        <v>595</v>
      </c>
      <c r="B1099" s="8" t="s">
        <v>2958</v>
      </c>
      <c r="C1099" s="12">
        <v>42835</v>
      </c>
      <c r="D1099" s="8" t="s">
        <v>40</v>
      </c>
      <c r="E1099" s="8" t="s">
        <v>596</v>
      </c>
      <c r="F1099" s="8" t="s">
        <v>36</v>
      </c>
      <c r="G1099" s="8" t="s">
        <v>28</v>
      </c>
      <c r="H1099" s="8">
        <v>2007</v>
      </c>
      <c r="I1099" s="8" t="s">
        <v>3588</v>
      </c>
      <c r="J1099" s="8" t="s">
        <v>2067</v>
      </c>
    </row>
    <row r="1100" spans="1:10" x14ac:dyDescent="0.25">
      <c r="A1100" s="8" t="s">
        <v>597</v>
      </c>
      <c r="B1100" s="8" t="s">
        <v>2958</v>
      </c>
      <c r="C1100" s="12">
        <v>44201</v>
      </c>
      <c r="D1100" s="8" t="s">
        <v>87</v>
      </c>
      <c r="E1100" s="8" t="s">
        <v>59</v>
      </c>
      <c r="F1100" s="8" t="s">
        <v>12</v>
      </c>
      <c r="G1100" s="8" t="s">
        <v>13</v>
      </c>
      <c r="H1100" s="8">
        <v>2018</v>
      </c>
      <c r="I1100" s="8" t="s">
        <v>3590</v>
      </c>
      <c r="J1100" s="8" t="s">
        <v>1473</v>
      </c>
    </row>
    <row r="1101" spans="1:10" x14ac:dyDescent="0.25">
      <c r="A1101" s="8" t="s">
        <v>597</v>
      </c>
      <c r="B1101" s="8" t="s">
        <v>2958</v>
      </c>
      <c r="C1101" s="12">
        <v>44201</v>
      </c>
      <c r="D1101" s="8" t="s">
        <v>87</v>
      </c>
      <c r="E1101" s="8" t="s">
        <v>59</v>
      </c>
      <c r="F1101" s="8" t="s">
        <v>12</v>
      </c>
      <c r="G1101" s="8" t="s">
        <v>13</v>
      </c>
      <c r="H1101" s="8">
        <v>2018</v>
      </c>
      <c r="I1101" s="8" t="s">
        <v>3590</v>
      </c>
      <c r="J1101" s="8" t="s">
        <v>2068</v>
      </c>
    </row>
    <row r="1102" spans="1:10" x14ac:dyDescent="0.25">
      <c r="A1102" s="8" t="s">
        <v>597</v>
      </c>
      <c r="B1102" s="8" t="s">
        <v>2958</v>
      </c>
      <c r="C1102" s="12">
        <v>44201</v>
      </c>
      <c r="D1102" s="8" t="s">
        <v>87</v>
      </c>
      <c r="E1102" s="8" t="s">
        <v>59</v>
      </c>
      <c r="F1102" s="8" t="s">
        <v>12</v>
      </c>
      <c r="G1102" s="8" t="s">
        <v>13</v>
      </c>
      <c r="H1102" s="8">
        <v>2018</v>
      </c>
      <c r="I1102" s="8" t="s">
        <v>3590</v>
      </c>
      <c r="J1102" s="8" t="s">
        <v>2069</v>
      </c>
    </row>
    <row r="1103" spans="1:10" x14ac:dyDescent="0.25">
      <c r="A1103" s="8" t="s">
        <v>598</v>
      </c>
      <c r="B1103" s="8" t="s">
        <v>2958</v>
      </c>
      <c r="C1103" s="12">
        <v>43250</v>
      </c>
      <c r="D1103" s="8" t="s">
        <v>23</v>
      </c>
      <c r="E1103" s="8" t="s">
        <v>24</v>
      </c>
      <c r="F1103" s="8" t="s">
        <v>17</v>
      </c>
      <c r="G1103" s="8" t="s">
        <v>18</v>
      </c>
      <c r="H1103" s="8">
        <v>2009</v>
      </c>
      <c r="I1103" s="8" t="s">
        <v>3592</v>
      </c>
      <c r="J1103" s="8" t="s">
        <v>2070</v>
      </c>
    </row>
    <row r="1104" spans="1:10" x14ac:dyDescent="0.25">
      <c r="A1104" s="8" t="s">
        <v>598</v>
      </c>
      <c r="B1104" s="8" t="s">
        <v>2958</v>
      </c>
      <c r="C1104" s="12">
        <v>43250</v>
      </c>
      <c r="D1104" s="8" t="s">
        <v>23</v>
      </c>
      <c r="E1104" s="8" t="s">
        <v>24</v>
      </c>
      <c r="F1104" s="8" t="s">
        <v>17</v>
      </c>
      <c r="G1104" s="8" t="s">
        <v>18</v>
      </c>
      <c r="H1104" s="8">
        <v>2009</v>
      </c>
      <c r="I1104" s="8" t="s">
        <v>3592</v>
      </c>
      <c r="J1104" s="8" t="s">
        <v>2071</v>
      </c>
    </row>
    <row r="1105" spans="1:10" x14ac:dyDescent="0.25">
      <c r="A1105" s="8" t="s">
        <v>598</v>
      </c>
      <c r="B1105" s="8" t="s">
        <v>2958</v>
      </c>
      <c r="C1105" s="12">
        <v>43250</v>
      </c>
      <c r="D1105" s="8" t="s">
        <v>23</v>
      </c>
      <c r="E1105" s="8" t="s">
        <v>24</v>
      </c>
      <c r="F1105" s="8" t="s">
        <v>17</v>
      </c>
      <c r="G1105" s="8" t="s">
        <v>18</v>
      </c>
      <c r="H1105" s="8">
        <v>2009</v>
      </c>
      <c r="I1105" s="8" t="s">
        <v>3592</v>
      </c>
      <c r="J1105" s="8" t="s">
        <v>2072</v>
      </c>
    </row>
    <row r="1106" spans="1:10" x14ac:dyDescent="0.25">
      <c r="A1106" s="8" t="s">
        <v>599</v>
      </c>
      <c r="B1106" s="8" t="s">
        <v>2958</v>
      </c>
      <c r="C1106" s="12">
        <v>43073</v>
      </c>
      <c r="D1106" s="8" t="s">
        <v>70</v>
      </c>
      <c r="E1106" s="8" t="s">
        <v>170</v>
      </c>
      <c r="F1106" s="8" t="s">
        <v>17</v>
      </c>
      <c r="G1106" s="8" t="s">
        <v>18</v>
      </c>
      <c r="H1106" s="8">
        <v>2007</v>
      </c>
      <c r="I1106" s="8" t="s">
        <v>3594</v>
      </c>
      <c r="J1106" s="8" t="s">
        <v>2073</v>
      </c>
    </row>
    <row r="1107" spans="1:10" x14ac:dyDescent="0.25">
      <c r="A1107" s="8" t="s">
        <v>599</v>
      </c>
      <c r="B1107" s="8" t="s">
        <v>2958</v>
      </c>
      <c r="C1107" s="12">
        <v>43073</v>
      </c>
      <c r="D1107" s="8" t="s">
        <v>70</v>
      </c>
      <c r="E1107" s="8" t="s">
        <v>170</v>
      </c>
      <c r="F1107" s="8" t="s">
        <v>17</v>
      </c>
      <c r="G1107" s="8" t="s">
        <v>18</v>
      </c>
      <c r="H1107" s="8">
        <v>2007</v>
      </c>
      <c r="I1107" s="8" t="s">
        <v>3594</v>
      </c>
      <c r="J1107" s="8" t="s">
        <v>2074</v>
      </c>
    </row>
    <row r="1108" spans="1:10" x14ac:dyDescent="0.25">
      <c r="A1108" s="8" t="s">
        <v>600</v>
      </c>
      <c r="B1108" s="8" t="s">
        <v>2958</v>
      </c>
      <c r="C1108" s="12">
        <v>44334</v>
      </c>
      <c r="D1108" s="8" t="s">
        <v>23</v>
      </c>
      <c r="E1108" s="8" t="s">
        <v>24</v>
      </c>
      <c r="F1108" s="8" t="s">
        <v>17</v>
      </c>
      <c r="G1108" s="8" t="s">
        <v>18</v>
      </c>
      <c r="H1108" s="8">
        <v>2004</v>
      </c>
      <c r="I1108" s="8" t="s">
        <v>3596</v>
      </c>
      <c r="J1108" s="8" t="s">
        <v>2075</v>
      </c>
    </row>
    <row r="1109" spans="1:10" x14ac:dyDescent="0.25">
      <c r="A1109" s="8" t="s">
        <v>600</v>
      </c>
      <c r="B1109" s="8" t="s">
        <v>2958</v>
      </c>
      <c r="C1109" s="12">
        <v>44334</v>
      </c>
      <c r="D1109" s="8" t="s">
        <v>23</v>
      </c>
      <c r="E1109" s="8" t="s">
        <v>24</v>
      </c>
      <c r="F1109" s="8" t="s">
        <v>17</v>
      </c>
      <c r="G1109" s="8" t="s">
        <v>18</v>
      </c>
      <c r="H1109" s="8">
        <v>2004</v>
      </c>
      <c r="I1109" s="8" t="s">
        <v>3596</v>
      </c>
      <c r="J1109" s="8" t="s">
        <v>2076</v>
      </c>
    </row>
    <row r="1110" spans="1:10" x14ac:dyDescent="0.25">
      <c r="A1110" s="8" t="s">
        <v>600</v>
      </c>
      <c r="B1110" s="8" t="s">
        <v>2958</v>
      </c>
      <c r="C1110" s="12">
        <v>44334</v>
      </c>
      <c r="D1110" s="8" t="s">
        <v>23</v>
      </c>
      <c r="E1110" s="8" t="s">
        <v>24</v>
      </c>
      <c r="F1110" s="8" t="s">
        <v>17</v>
      </c>
      <c r="G1110" s="8" t="s">
        <v>18</v>
      </c>
      <c r="H1110" s="8">
        <v>2004</v>
      </c>
      <c r="I1110" s="8" t="s">
        <v>3596</v>
      </c>
      <c r="J1110" s="8" t="s">
        <v>1745</v>
      </c>
    </row>
    <row r="1111" spans="1:10" x14ac:dyDescent="0.25">
      <c r="A1111" s="8" t="s">
        <v>601</v>
      </c>
      <c r="B1111" s="8" t="s">
        <v>2958</v>
      </c>
      <c r="C1111" s="12">
        <v>44547</v>
      </c>
      <c r="D1111" s="8" t="s">
        <v>30</v>
      </c>
      <c r="E1111" s="8" t="s">
        <v>24</v>
      </c>
      <c r="F1111" s="8" t="s">
        <v>17</v>
      </c>
      <c r="G1111" s="8" t="s">
        <v>18</v>
      </c>
      <c r="H1111" s="8">
        <v>2020</v>
      </c>
      <c r="I1111" s="8" t="s">
        <v>3598</v>
      </c>
      <c r="J1111" s="8" t="s">
        <v>1490</v>
      </c>
    </row>
    <row r="1112" spans="1:10" x14ac:dyDescent="0.25">
      <c r="A1112" s="8" t="s">
        <v>601</v>
      </c>
      <c r="B1112" s="8" t="s">
        <v>2958</v>
      </c>
      <c r="C1112" s="12">
        <v>44547</v>
      </c>
      <c r="D1112" s="8" t="s">
        <v>30</v>
      </c>
      <c r="E1112" s="8" t="s">
        <v>24</v>
      </c>
      <c r="F1112" s="8" t="s">
        <v>17</v>
      </c>
      <c r="G1112" s="8" t="s">
        <v>18</v>
      </c>
      <c r="H1112" s="8">
        <v>2020</v>
      </c>
      <c r="I1112" s="8" t="s">
        <v>3598</v>
      </c>
      <c r="J1112" s="8" t="s">
        <v>1682</v>
      </c>
    </row>
    <row r="1113" spans="1:10" x14ac:dyDescent="0.25">
      <c r="A1113" s="8" t="s">
        <v>601</v>
      </c>
      <c r="B1113" s="8" t="s">
        <v>2958</v>
      </c>
      <c r="C1113" s="12">
        <v>44547</v>
      </c>
      <c r="D1113" s="8" t="s">
        <v>30</v>
      </c>
      <c r="E1113" s="8" t="s">
        <v>24</v>
      </c>
      <c r="F1113" s="8" t="s">
        <v>17</v>
      </c>
      <c r="G1113" s="8" t="s">
        <v>18</v>
      </c>
      <c r="H1113" s="8">
        <v>2020</v>
      </c>
      <c r="I1113" s="8" t="s">
        <v>3598</v>
      </c>
      <c r="J1113" s="8" t="s">
        <v>2077</v>
      </c>
    </row>
    <row r="1114" spans="1:10" x14ac:dyDescent="0.25">
      <c r="A1114" s="8" t="s">
        <v>602</v>
      </c>
      <c r="B1114" s="8" t="s">
        <v>2958</v>
      </c>
      <c r="C1114" s="12">
        <v>44468</v>
      </c>
      <c r="D1114" s="8" t="s">
        <v>30</v>
      </c>
      <c r="E1114" s="8" t="s">
        <v>73</v>
      </c>
      <c r="F1114" s="8" t="s">
        <v>17</v>
      </c>
      <c r="G1114" s="8" t="s">
        <v>18</v>
      </c>
      <c r="H1114" s="8">
        <v>2014</v>
      </c>
      <c r="I1114" s="8" t="s">
        <v>3255</v>
      </c>
      <c r="J1114" s="8" t="s">
        <v>2078</v>
      </c>
    </row>
    <row r="1115" spans="1:10" x14ac:dyDescent="0.25">
      <c r="A1115" s="8" t="s">
        <v>602</v>
      </c>
      <c r="B1115" s="8" t="s">
        <v>2958</v>
      </c>
      <c r="C1115" s="12">
        <v>44468</v>
      </c>
      <c r="D1115" s="8" t="s">
        <v>30</v>
      </c>
      <c r="E1115" s="8" t="s">
        <v>73</v>
      </c>
      <c r="F1115" s="8" t="s">
        <v>17</v>
      </c>
      <c r="G1115" s="8" t="s">
        <v>18</v>
      </c>
      <c r="H1115" s="8">
        <v>2014</v>
      </c>
      <c r="I1115" s="8" t="s">
        <v>3255</v>
      </c>
      <c r="J1115" s="8" t="s">
        <v>1505</v>
      </c>
    </row>
    <row r="1116" spans="1:10" x14ac:dyDescent="0.25">
      <c r="A1116" s="8" t="s">
        <v>602</v>
      </c>
      <c r="B1116" s="8" t="s">
        <v>2958</v>
      </c>
      <c r="C1116" s="12">
        <v>44468</v>
      </c>
      <c r="D1116" s="8" t="s">
        <v>30</v>
      </c>
      <c r="E1116" s="8" t="s">
        <v>73</v>
      </c>
      <c r="F1116" s="8" t="s">
        <v>17</v>
      </c>
      <c r="G1116" s="8" t="s">
        <v>18</v>
      </c>
      <c r="H1116" s="8">
        <v>2014</v>
      </c>
      <c r="I1116" s="8" t="s">
        <v>3255</v>
      </c>
      <c r="J1116" s="8" t="s">
        <v>1987</v>
      </c>
    </row>
    <row r="1117" spans="1:10" x14ac:dyDescent="0.25">
      <c r="A1117" s="8" t="s">
        <v>603</v>
      </c>
      <c r="B1117" s="8" t="s">
        <v>2958</v>
      </c>
      <c r="C1117" s="12">
        <v>44466</v>
      </c>
      <c r="D1117" s="8" t="s">
        <v>23</v>
      </c>
      <c r="E1117" s="8" t="s">
        <v>604</v>
      </c>
      <c r="F1117" s="8" t="s">
        <v>605</v>
      </c>
      <c r="G1117" s="8" t="s">
        <v>13</v>
      </c>
      <c r="H1117" s="8">
        <v>2013</v>
      </c>
      <c r="I1117" s="8" t="s">
        <v>3601</v>
      </c>
      <c r="J1117" s="8" t="s">
        <v>2079</v>
      </c>
    </row>
    <row r="1118" spans="1:10" x14ac:dyDescent="0.25">
      <c r="A1118" s="8" t="s">
        <v>603</v>
      </c>
      <c r="B1118" s="8" t="s">
        <v>2958</v>
      </c>
      <c r="C1118" s="12">
        <v>44466</v>
      </c>
      <c r="D1118" s="8" t="s">
        <v>23</v>
      </c>
      <c r="E1118" s="8" t="s">
        <v>604</v>
      </c>
      <c r="F1118" s="8" t="s">
        <v>605</v>
      </c>
      <c r="G1118" s="8" t="s">
        <v>13</v>
      </c>
      <c r="H1118" s="8">
        <v>2013</v>
      </c>
      <c r="I1118" s="8" t="s">
        <v>3601</v>
      </c>
      <c r="J1118" s="8" t="s">
        <v>2080</v>
      </c>
    </row>
    <row r="1119" spans="1:10" x14ac:dyDescent="0.25">
      <c r="A1119" s="8" t="s">
        <v>603</v>
      </c>
      <c r="B1119" s="8" t="s">
        <v>2958</v>
      </c>
      <c r="C1119" s="12">
        <v>44466</v>
      </c>
      <c r="D1119" s="8" t="s">
        <v>23</v>
      </c>
      <c r="E1119" s="8" t="s">
        <v>604</v>
      </c>
      <c r="F1119" s="8" t="s">
        <v>605</v>
      </c>
      <c r="G1119" s="8" t="s">
        <v>13</v>
      </c>
      <c r="H1119" s="8">
        <v>2013</v>
      </c>
      <c r="I1119" s="8" t="s">
        <v>3601</v>
      </c>
      <c r="J1119" s="8" t="s">
        <v>2081</v>
      </c>
    </row>
    <row r="1120" spans="1:10" x14ac:dyDescent="0.25">
      <c r="A1120" s="8" t="s">
        <v>606</v>
      </c>
      <c r="B1120" s="8" t="s">
        <v>2958</v>
      </c>
      <c r="C1120" s="12">
        <v>44592</v>
      </c>
      <c r="D1120" s="8" t="s">
        <v>70</v>
      </c>
      <c r="E1120" s="8" t="s">
        <v>133</v>
      </c>
      <c r="F1120" s="8" t="s">
        <v>17</v>
      </c>
      <c r="G1120" s="8" t="s">
        <v>18</v>
      </c>
      <c r="H1120" s="8">
        <v>2016</v>
      </c>
      <c r="I1120" s="8" t="s">
        <v>3601</v>
      </c>
      <c r="J1120" s="8" t="s">
        <v>363</v>
      </c>
    </row>
    <row r="1121" spans="1:10" x14ac:dyDescent="0.25">
      <c r="A1121" s="8" t="s">
        <v>606</v>
      </c>
      <c r="B1121" s="8" t="s">
        <v>2958</v>
      </c>
      <c r="C1121" s="12">
        <v>44592</v>
      </c>
      <c r="D1121" s="8" t="s">
        <v>70</v>
      </c>
      <c r="E1121" s="8" t="s">
        <v>133</v>
      </c>
      <c r="F1121" s="8" t="s">
        <v>17</v>
      </c>
      <c r="G1121" s="8" t="s">
        <v>18</v>
      </c>
      <c r="H1121" s="8">
        <v>2016</v>
      </c>
      <c r="I1121" s="8" t="s">
        <v>3601</v>
      </c>
      <c r="J1121" s="8" t="s">
        <v>1496</v>
      </c>
    </row>
    <row r="1122" spans="1:10" x14ac:dyDescent="0.25">
      <c r="A1122" s="8" t="s">
        <v>606</v>
      </c>
      <c r="B1122" s="8" t="s">
        <v>2958</v>
      </c>
      <c r="C1122" s="12">
        <v>44592</v>
      </c>
      <c r="D1122" s="8" t="s">
        <v>70</v>
      </c>
      <c r="E1122" s="8" t="s">
        <v>133</v>
      </c>
      <c r="F1122" s="8" t="s">
        <v>17</v>
      </c>
      <c r="G1122" s="8" t="s">
        <v>18</v>
      </c>
      <c r="H1122" s="8">
        <v>2016</v>
      </c>
      <c r="I1122" s="8" t="s">
        <v>3601</v>
      </c>
      <c r="J1122" s="8" t="s">
        <v>2082</v>
      </c>
    </row>
    <row r="1123" spans="1:10" x14ac:dyDescent="0.25">
      <c r="A1123" s="8" t="s">
        <v>607</v>
      </c>
      <c r="B1123" s="8" t="s">
        <v>2958</v>
      </c>
      <c r="C1123" s="12">
        <v>44469</v>
      </c>
      <c r="D1123" s="8" t="s">
        <v>30</v>
      </c>
      <c r="E1123" s="8" t="s">
        <v>608</v>
      </c>
      <c r="F1123" s="8" t="s">
        <v>17</v>
      </c>
      <c r="G1123" s="8" t="s">
        <v>18</v>
      </c>
      <c r="H1123" s="8">
        <v>2015</v>
      </c>
      <c r="I1123" s="8" t="s">
        <v>3604</v>
      </c>
      <c r="J1123" s="8" t="s">
        <v>2083</v>
      </c>
    </row>
    <row r="1124" spans="1:10" x14ac:dyDescent="0.25">
      <c r="A1124" s="8" t="s">
        <v>607</v>
      </c>
      <c r="B1124" s="8" t="s">
        <v>2958</v>
      </c>
      <c r="C1124" s="12">
        <v>44469</v>
      </c>
      <c r="D1124" s="8" t="s">
        <v>30</v>
      </c>
      <c r="E1124" s="8" t="s">
        <v>608</v>
      </c>
      <c r="F1124" s="8" t="s">
        <v>17</v>
      </c>
      <c r="G1124" s="8" t="s">
        <v>18</v>
      </c>
      <c r="H1124" s="8">
        <v>2015</v>
      </c>
      <c r="I1124" s="8" t="s">
        <v>3604</v>
      </c>
      <c r="J1124" s="8" t="s">
        <v>1509</v>
      </c>
    </row>
    <row r="1125" spans="1:10" x14ac:dyDescent="0.25">
      <c r="A1125" s="8" t="s">
        <v>607</v>
      </c>
      <c r="B1125" s="8" t="s">
        <v>2958</v>
      </c>
      <c r="C1125" s="12">
        <v>44469</v>
      </c>
      <c r="D1125" s="8" t="s">
        <v>30</v>
      </c>
      <c r="E1125" s="8" t="s">
        <v>608</v>
      </c>
      <c r="F1125" s="8" t="s">
        <v>17</v>
      </c>
      <c r="G1125" s="8" t="s">
        <v>18</v>
      </c>
      <c r="H1125" s="8">
        <v>2015</v>
      </c>
      <c r="I1125" s="8" t="s">
        <v>3604</v>
      </c>
      <c r="J1125" s="8" t="s">
        <v>1492</v>
      </c>
    </row>
    <row r="1126" spans="1:10" x14ac:dyDescent="0.25">
      <c r="A1126" s="8" t="s">
        <v>609</v>
      </c>
      <c r="B1126" s="8" t="s">
        <v>2958</v>
      </c>
      <c r="C1126" s="12">
        <v>44490</v>
      </c>
      <c r="D1126" s="8" t="s">
        <v>23</v>
      </c>
      <c r="E1126" s="8" t="s">
        <v>73</v>
      </c>
      <c r="F1126" s="8" t="s">
        <v>17</v>
      </c>
      <c r="G1126" s="8" t="s">
        <v>18</v>
      </c>
      <c r="H1126" s="8">
        <v>2021</v>
      </c>
      <c r="I1126" s="8" t="s">
        <v>3606</v>
      </c>
      <c r="J1126" s="8" t="s">
        <v>273</v>
      </c>
    </row>
    <row r="1127" spans="1:10" x14ac:dyDescent="0.25">
      <c r="A1127" s="8" t="s">
        <v>609</v>
      </c>
      <c r="B1127" s="8" t="s">
        <v>2958</v>
      </c>
      <c r="C1127" s="12">
        <v>44490</v>
      </c>
      <c r="D1127" s="8" t="s">
        <v>23</v>
      </c>
      <c r="E1127" s="8" t="s">
        <v>73</v>
      </c>
      <c r="F1127" s="8" t="s">
        <v>17</v>
      </c>
      <c r="G1127" s="8" t="s">
        <v>18</v>
      </c>
      <c r="H1127" s="8">
        <v>2021</v>
      </c>
      <c r="I1127" s="8" t="s">
        <v>3606</v>
      </c>
      <c r="J1127" s="8" t="s">
        <v>1451</v>
      </c>
    </row>
    <row r="1128" spans="1:10" x14ac:dyDescent="0.25">
      <c r="A1128" s="8" t="s">
        <v>609</v>
      </c>
      <c r="B1128" s="8" t="s">
        <v>2958</v>
      </c>
      <c r="C1128" s="12">
        <v>44490</v>
      </c>
      <c r="D1128" s="8" t="s">
        <v>23</v>
      </c>
      <c r="E1128" s="8" t="s">
        <v>73</v>
      </c>
      <c r="F1128" s="8" t="s">
        <v>17</v>
      </c>
      <c r="G1128" s="8" t="s">
        <v>18</v>
      </c>
      <c r="H1128" s="8">
        <v>2021</v>
      </c>
      <c r="I1128" s="8" t="s">
        <v>3606</v>
      </c>
      <c r="J1128" s="8" t="s">
        <v>2084</v>
      </c>
    </row>
    <row r="1129" spans="1:10" x14ac:dyDescent="0.25">
      <c r="A1129" s="8" t="s">
        <v>610</v>
      </c>
      <c r="B1129" s="8" t="s">
        <v>2958</v>
      </c>
      <c r="C1129" s="12">
        <v>44335</v>
      </c>
      <c r="D1129" s="8" t="s">
        <v>43</v>
      </c>
      <c r="E1129" s="8" t="s">
        <v>611</v>
      </c>
      <c r="F1129" s="8" t="s">
        <v>612</v>
      </c>
      <c r="G1129" s="8" t="s">
        <v>28</v>
      </c>
      <c r="H1129" s="8">
        <v>2016</v>
      </c>
      <c r="I1129" s="8" t="s">
        <v>3372</v>
      </c>
      <c r="J1129" s="8" t="s">
        <v>204</v>
      </c>
    </row>
    <row r="1130" spans="1:10" x14ac:dyDescent="0.25">
      <c r="A1130" s="8" t="s">
        <v>610</v>
      </c>
      <c r="B1130" s="8" t="s">
        <v>2958</v>
      </c>
      <c r="C1130" s="12">
        <v>44335</v>
      </c>
      <c r="D1130" s="8" t="s">
        <v>43</v>
      </c>
      <c r="E1130" s="8" t="s">
        <v>611</v>
      </c>
      <c r="F1130" s="8" t="s">
        <v>612</v>
      </c>
      <c r="G1130" s="8" t="s">
        <v>28</v>
      </c>
      <c r="H1130" s="8">
        <v>2016</v>
      </c>
      <c r="I1130" s="8" t="s">
        <v>3372</v>
      </c>
      <c r="J1130" s="8" t="s">
        <v>1586</v>
      </c>
    </row>
    <row r="1131" spans="1:10" x14ac:dyDescent="0.25">
      <c r="A1131" s="8" t="s">
        <v>610</v>
      </c>
      <c r="B1131" s="8" t="s">
        <v>2958</v>
      </c>
      <c r="C1131" s="12">
        <v>44335</v>
      </c>
      <c r="D1131" s="8" t="s">
        <v>43</v>
      </c>
      <c r="E1131" s="8" t="s">
        <v>611</v>
      </c>
      <c r="F1131" s="8" t="s">
        <v>612</v>
      </c>
      <c r="G1131" s="8" t="s">
        <v>28</v>
      </c>
      <c r="H1131" s="8">
        <v>2016</v>
      </c>
      <c r="I1131" s="8" t="s">
        <v>3372</v>
      </c>
      <c r="J1131" s="8" t="s">
        <v>2085</v>
      </c>
    </row>
    <row r="1132" spans="1:10" x14ac:dyDescent="0.25">
      <c r="A1132" s="8" t="s">
        <v>613</v>
      </c>
      <c r="B1132" s="8" t="s">
        <v>2958</v>
      </c>
      <c r="C1132" s="12">
        <v>44484</v>
      </c>
      <c r="D1132" s="8" t="s">
        <v>23</v>
      </c>
      <c r="E1132" s="8" t="s">
        <v>24</v>
      </c>
      <c r="F1132" s="8" t="s">
        <v>17</v>
      </c>
      <c r="G1132" s="8" t="s">
        <v>18</v>
      </c>
      <c r="H1132" s="8">
        <v>2017</v>
      </c>
      <c r="I1132" s="8" t="s">
        <v>3243</v>
      </c>
      <c r="J1132" s="8" t="s">
        <v>2086</v>
      </c>
    </row>
    <row r="1133" spans="1:10" x14ac:dyDescent="0.25">
      <c r="A1133" s="8" t="s">
        <v>613</v>
      </c>
      <c r="B1133" s="8" t="s">
        <v>2958</v>
      </c>
      <c r="C1133" s="12">
        <v>44484</v>
      </c>
      <c r="D1133" s="8" t="s">
        <v>23</v>
      </c>
      <c r="E1133" s="8" t="s">
        <v>24</v>
      </c>
      <c r="F1133" s="8" t="s">
        <v>17</v>
      </c>
      <c r="G1133" s="8" t="s">
        <v>18</v>
      </c>
      <c r="H1133" s="8">
        <v>2017</v>
      </c>
      <c r="I1133" s="8" t="s">
        <v>3243</v>
      </c>
      <c r="J1133" s="8" t="s">
        <v>2087</v>
      </c>
    </row>
    <row r="1134" spans="1:10" x14ac:dyDescent="0.25">
      <c r="A1134" s="8" t="s">
        <v>613</v>
      </c>
      <c r="B1134" s="8" t="s">
        <v>2958</v>
      </c>
      <c r="C1134" s="12">
        <v>44484</v>
      </c>
      <c r="D1134" s="8" t="s">
        <v>23</v>
      </c>
      <c r="E1134" s="8" t="s">
        <v>24</v>
      </c>
      <c r="F1134" s="8" t="s">
        <v>17</v>
      </c>
      <c r="G1134" s="8" t="s">
        <v>18</v>
      </c>
      <c r="H1134" s="8">
        <v>2017</v>
      </c>
      <c r="I1134" s="8" t="s">
        <v>3243</v>
      </c>
      <c r="J1134" s="8" t="s">
        <v>2088</v>
      </c>
    </row>
    <row r="1135" spans="1:10" x14ac:dyDescent="0.25">
      <c r="A1135" s="8" t="s">
        <v>614</v>
      </c>
      <c r="B1135" s="8" t="s">
        <v>2958</v>
      </c>
      <c r="C1135" s="12">
        <v>43633</v>
      </c>
      <c r="D1135" s="8" t="s">
        <v>23</v>
      </c>
      <c r="E1135" s="8" t="s">
        <v>24</v>
      </c>
      <c r="F1135" s="8" t="s">
        <v>17</v>
      </c>
      <c r="G1135" s="8" t="s">
        <v>18</v>
      </c>
      <c r="H1135" s="8">
        <v>2013</v>
      </c>
      <c r="I1135" s="8" t="s">
        <v>3610</v>
      </c>
      <c r="J1135" s="8" t="s">
        <v>1507</v>
      </c>
    </row>
    <row r="1136" spans="1:10" x14ac:dyDescent="0.25">
      <c r="A1136" s="8" t="s">
        <v>614</v>
      </c>
      <c r="B1136" s="8" t="s">
        <v>2958</v>
      </c>
      <c r="C1136" s="12">
        <v>43633</v>
      </c>
      <c r="D1136" s="8" t="s">
        <v>23</v>
      </c>
      <c r="E1136" s="8" t="s">
        <v>24</v>
      </c>
      <c r="F1136" s="8" t="s">
        <v>17</v>
      </c>
      <c r="G1136" s="8" t="s">
        <v>18</v>
      </c>
      <c r="H1136" s="8">
        <v>2013</v>
      </c>
      <c r="I1136" s="8" t="s">
        <v>3610</v>
      </c>
      <c r="J1136" s="8" t="s">
        <v>1624</v>
      </c>
    </row>
    <row r="1137" spans="1:10" x14ac:dyDescent="0.25">
      <c r="A1137" s="8" t="s">
        <v>614</v>
      </c>
      <c r="B1137" s="8" t="s">
        <v>2958</v>
      </c>
      <c r="C1137" s="12">
        <v>43633</v>
      </c>
      <c r="D1137" s="8" t="s">
        <v>23</v>
      </c>
      <c r="E1137" s="8" t="s">
        <v>24</v>
      </c>
      <c r="F1137" s="8" t="s">
        <v>17</v>
      </c>
      <c r="G1137" s="8" t="s">
        <v>18</v>
      </c>
      <c r="H1137" s="8">
        <v>2013</v>
      </c>
      <c r="I1137" s="8" t="s">
        <v>3610</v>
      </c>
      <c r="J1137" s="8" t="s">
        <v>1505</v>
      </c>
    </row>
    <row r="1138" spans="1:10" x14ac:dyDescent="0.25">
      <c r="A1138" s="8" t="s">
        <v>615</v>
      </c>
      <c r="B1138" s="8" t="s">
        <v>2958</v>
      </c>
      <c r="C1138" s="12">
        <v>44406</v>
      </c>
      <c r="D1138" s="8" t="s">
        <v>30</v>
      </c>
      <c r="E1138" s="8" t="s">
        <v>616</v>
      </c>
      <c r="F1138" s="8" t="s">
        <v>32</v>
      </c>
      <c r="G1138" s="8" t="s">
        <v>33</v>
      </c>
      <c r="H1138" s="8">
        <v>2011</v>
      </c>
      <c r="I1138" s="8" t="s">
        <v>3612</v>
      </c>
      <c r="J1138" s="8" t="s">
        <v>2089</v>
      </c>
    </row>
    <row r="1139" spans="1:10" x14ac:dyDescent="0.25">
      <c r="A1139" s="8" t="s">
        <v>615</v>
      </c>
      <c r="B1139" s="8" t="s">
        <v>2958</v>
      </c>
      <c r="C1139" s="12">
        <v>44406</v>
      </c>
      <c r="D1139" s="8" t="s">
        <v>30</v>
      </c>
      <c r="E1139" s="8" t="s">
        <v>616</v>
      </c>
      <c r="F1139" s="8" t="s">
        <v>32</v>
      </c>
      <c r="G1139" s="8" t="s">
        <v>33</v>
      </c>
      <c r="H1139" s="8">
        <v>2011</v>
      </c>
      <c r="I1139" s="8" t="s">
        <v>3612</v>
      </c>
      <c r="J1139" s="8" t="s">
        <v>1509</v>
      </c>
    </row>
    <row r="1140" spans="1:10" x14ac:dyDescent="0.25">
      <c r="A1140" s="8" t="s">
        <v>615</v>
      </c>
      <c r="B1140" s="8" t="s">
        <v>2958</v>
      </c>
      <c r="C1140" s="12">
        <v>44406</v>
      </c>
      <c r="D1140" s="8" t="s">
        <v>30</v>
      </c>
      <c r="E1140" s="8" t="s">
        <v>616</v>
      </c>
      <c r="F1140" s="8" t="s">
        <v>32</v>
      </c>
      <c r="G1140" s="8" t="s">
        <v>33</v>
      </c>
      <c r="H1140" s="8">
        <v>2011</v>
      </c>
      <c r="I1140" s="8" t="s">
        <v>3612</v>
      </c>
      <c r="J1140" s="8" t="s">
        <v>1462</v>
      </c>
    </row>
    <row r="1141" spans="1:10" x14ac:dyDescent="0.25">
      <c r="A1141" s="8" t="s">
        <v>617</v>
      </c>
      <c r="B1141" s="8" t="s">
        <v>2958</v>
      </c>
      <c r="C1141" s="12">
        <v>44495</v>
      </c>
      <c r="D1141" s="8" t="s">
        <v>43</v>
      </c>
      <c r="E1141" s="8" t="s">
        <v>523</v>
      </c>
      <c r="F1141" s="8" t="s">
        <v>17</v>
      </c>
      <c r="G1141" s="8" t="s">
        <v>18</v>
      </c>
      <c r="H1141" s="8">
        <v>2011</v>
      </c>
      <c r="I1141" s="8" t="s">
        <v>3255</v>
      </c>
      <c r="J1141" s="8" t="s">
        <v>273</v>
      </c>
    </row>
    <row r="1142" spans="1:10" x14ac:dyDescent="0.25">
      <c r="A1142" s="8" t="s">
        <v>617</v>
      </c>
      <c r="B1142" s="8" t="s">
        <v>2958</v>
      </c>
      <c r="C1142" s="12">
        <v>44495</v>
      </c>
      <c r="D1142" s="8" t="s">
        <v>43</v>
      </c>
      <c r="E1142" s="8" t="s">
        <v>523</v>
      </c>
      <c r="F1142" s="8" t="s">
        <v>17</v>
      </c>
      <c r="G1142" s="8" t="s">
        <v>18</v>
      </c>
      <c r="H1142" s="8">
        <v>2011</v>
      </c>
      <c r="I1142" s="8" t="s">
        <v>3255</v>
      </c>
      <c r="J1142" s="8" t="s">
        <v>2090</v>
      </c>
    </row>
    <row r="1143" spans="1:10" x14ac:dyDescent="0.25">
      <c r="A1143" s="8" t="s">
        <v>617</v>
      </c>
      <c r="B1143" s="8" t="s">
        <v>2958</v>
      </c>
      <c r="C1143" s="12">
        <v>44495</v>
      </c>
      <c r="D1143" s="8" t="s">
        <v>43</v>
      </c>
      <c r="E1143" s="8" t="s">
        <v>523</v>
      </c>
      <c r="F1143" s="8" t="s">
        <v>17</v>
      </c>
      <c r="G1143" s="8" t="s">
        <v>18</v>
      </c>
      <c r="H1143" s="8">
        <v>2011</v>
      </c>
      <c r="I1143" s="8" t="s">
        <v>3255</v>
      </c>
      <c r="J1143" s="8" t="s">
        <v>1854</v>
      </c>
    </row>
    <row r="1144" spans="1:10" x14ac:dyDescent="0.25">
      <c r="A1144" s="8" t="s">
        <v>618</v>
      </c>
      <c r="B1144" s="8" t="s">
        <v>2958</v>
      </c>
      <c r="C1144" s="12">
        <v>44599</v>
      </c>
      <c r="D1144" s="8" t="s">
        <v>38</v>
      </c>
      <c r="E1144" s="8" t="s">
        <v>619</v>
      </c>
      <c r="F1144" s="8" t="s">
        <v>54</v>
      </c>
      <c r="G1144" s="8" t="s">
        <v>13</v>
      </c>
      <c r="H1144" s="8">
        <v>2016</v>
      </c>
      <c r="I1144" s="8" t="s">
        <v>3265</v>
      </c>
      <c r="J1144" s="8" t="s">
        <v>2091</v>
      </c>
    </row>
    <row r="1145" spans="1:10" x14ac:dyDescent="0.25">
      <c r="A1145" s="8" t="s">
        <v>618</v>
      </c>
      <c r="B1145" s="8" t="s">
        <v>2958</v>
      </c>
      <c r="C1145" s="12">
        <v>44599</v>
      </c>
      <c r="D1145" s="8" t="s">
        <v>38</v>
      </c>
      <c r="E1145" s="8" t="s">
        <v>619</v>
      </c>
      <c r="F1145" s="8" t="s">
        <v>54</v>
      </c>
      <c r="G1145" s="8" t="s">
        <v>13</v>
      </c>
      <c r="H1145" s="8">
        <v>2016</v>
      </c>
      <c r="I1145" s="8" t="s">
        <v>3265</v>
      </c>
      <c r="J1145" s="8" t="s">
        <v>1542</v>
      </c>
    </row>
    <row r="1146" spans="1:10" x14ac:dyDescent="0.25">
      <c r="A1146" s="8" t="s">
        <v>618</v>
      </c>
      <c r="B1146" s="8" t="s">
        <v>2958</v>
      </c>
      <c r="C1146" s="12">
        <v>44599</v>
      </c>
      <c r="D1146" s="8" t="s">
        <v>38</v>
      </c>
      <c r="E1146" s="8" t="s">
        <v>619</v>
      </c>
      <c r="F1146" s="8" t="s">
        <v>54</v>
      </c>
      <c r="G1146" s="8" t="s">
        <v>13</v>
      </c>
      <c r="H1146" s="8">
        <v>2016</v>
      </c>
      <c r="I1146" s="8" t="s">
        <v>3265</v>
      </c>
      <c r="J1146" s="8" t="s">
        <v>1694</v>
      </c>
    </row>
    <row r="1147" spans="1:10" x14ac:dyDescent="0.25">
      <c r="A1147" s="8" t="s">
        <v>620</v>
      </c>
      <c r="B1147" s="8" t="s">
        <v>2958</v>
      </c>
      <c r="C1147" s="12">
        <v>42514</v>
      </c>
      <c r="D1147" s="8" t="s">
        <v>93</v>
      </c>
      <c r="E1147" s="8" t="s">
        <v>35</v>
      </c>
      <c r="F1147" s="8" t="s">
        <v>36</v>
      </c>
      <c r="G1147" s="8" t="s">
        <v>28</v>
      </c>
      <c r="H1147" s="8">
        <v>2010</v>
      </c>
      <c r="I1147" s="8" t="s">
        <v>3616</v>
      </c>
      <c r="J1147" s="8" t="s">
        <v>2092</v>
      </c>
    </row>
    <row r="1148" spans="1:10" x14ac:dyDescent="0.25">
      <c r="A1148" s="8" t="s">
        <v>620</v>
      </c>
      <c r="B1148" s="8" t="s">
        <v>2958</v>
      </c>
      <c r="C1148" s="12">
        <v>42514</v>
      </c>
      <c r="D1148" s="8" t="s">
        <v>93</v>
      </c>
      <c r="E1148" s="8" t="s">
        <v>35</v>
      </c>
      <c r="F1148" s="8" t="s">
        <v>36</v>
      </c>
      <c r="G1148" s="8" t="s">
        <v>28</v>
      </c>
      <c r="H1148" s="8">
        <v>2010</v>
      </c>
      <c r="I1148" s="8" t="s">
        <v>3616</v>
      </c>
      <c r="J1148" s="8" t="s">
        <v>2093</v>
      </c>
    </row>
    <row r="1149" spans="1:10" x14ac:dyDescent="0.25">
      <c r="A1149" s="8" t="s">
        <v>620</v>
      </c>
      <c r="B1149" s="8" t="s">
        <v>2958</v>
      </c>
      <c r="C1149" s="12">
        <v>42514</v>
      </c>
      <c r="D1149" s="8" t="s">
        <v>93</v>
      </c>
      <c r="E1149" s="8" t="s">
        <v>35</v>
      </c>
      <c r="F1149" s="8" t="s">
        <v>36</v>
      </c>
      <c r="G1149" s="8" t="s">
        <v>28</v>
      </c>
      <c r="H1149" s="8">
        <v>2010</v>
      </c>
      <c r="I1149" s="8" t="s">
        <v>3616</v>
      </c>
      <c r="J1149" s="8" t="s">
        <v>2094</v>
      </c>
    </row>
    <row r="1150" spans="1:10" x14ac:dyDescent="0.25">
      <c r="A1150" s="8" t="s">
        <v>621</v>
      </c>
      <c r="B1150" s="8" t="s">
        <v>2958</v>
      </c>
      <c r="C1150" s="12">
        <v>44274</v>
      </c>
      <c r="D1150" s="8" t="s">
        <v>135</v>
      </c>
      <c r="E1150" s="8" t="s">
        <v>439</v>
      </c>
      <c r="F1150" s="8" t="s">
        <v>17</v>
      </c>
      <c r="G1150" s="8" t="s">
        <v>18</v>
      </c>
      <c r="H1150" s="8">
        <v>2010</v>
      </c>
      <c r="I1150" s="8" t="s">
        <v>3618</v>
      </c>
      <c r="J1150" s="8" t="s">
        <v>2095</v>
      </c>
    </row>
    <row r="1151" spans="1:10" x14ac:dyDescent="0.25">
      <c r="A1151" s="8" t="s">
        <v>621</v>
      </c>
      <c r="B1151" s="8" t="s">
        <v>2958</v>
      </c>
      <c r="C1151" s="12">
        <v>44274</v>
      </c>
      <c r="D1151" s="8" t="s">
        <v>135</v>
      </c>
      <c r="E1151" s="8" t="s">
        <v>439</v>
      </c>
      <c r="F1151" s="8" t="s">
        <v>17</v>
      </c>
      <c r="G1151" s="8" t="s">
        <v>18</v>
      </c>
      <c r="H1151" s="8">
        <v>2010</v>
      </c>
      <c r="I1151" s="8" t="s">
        <v>3618</v>
      </c>
      <c r="J1151" s="8" t="s">
        <v>2096</v>
      </c>
    </row>
    <row r="1152" spans="1:10" x14ac:dyDescent="0.25">
      <c r="A1152" s="8" t="s">
        <v>621</v>
      </c>
      <c r="B1152" s="8" t="s">
        <v>2958</v>
      </c>
      <c r="C1152" s="12">
        <v>44274</v>
      </c>
      <c r="D1152" s="8" t="s">
        <v>135</v>
      </c>
      <c r="E1152" s="8" t="s">
        <v>439</v>
      </c>
      <c r="F1152" s="8" t="s">
        <v>17</v>
      </c>
      <c r="G1152" s="8" t="s">
        <v>18</v>
      </c>
      <c r="H1152" s="8">
        <v>2010</v>
      </c>
      <c r="I1152" s="8" t="s">
        <v>3618</v>
      </c>
      <c r="J1152" s="8" t="s">
        <v>2097</v>
      </c>
    </row>
    <row r="1153" spans="1:10" x14ac:dyDescent="0.25">
      <c r="A1153" s="8" t="s">
        <v>622</v>
      </c>
      <c r="B1153" s="8" t="s">
        <v>2958</v>
      </c>
      <c r="C1153" s="12">
        <v>44390</v>
      </c>
      <c r="D1153" s="8" t="s">
        <v>30</v>
      </c>
      <c r="E1153" s="8" t="s">
        <v>623</v>
      </c>
      <c r="F1153" s="8" t="s">
        <v>17</v>
      </c>
      <c r="G1153" s="8" t="s">
        <v>18</v>
      </c>
      <c r="H1153" s="8">
        <v>2008</v>
      </c>
      <c r="I1153" s="8" t="s">
        <v>3620</v>
      </c>
      <c r="J1153" s="8" t="s">
        <v>1920</v>
      </c>
    </row>
    <row r="1154" spans="1:10" x14ac:dyDescent="0.25">
      <c r="A1154" s="8" t="s">
        <v>622</v>
      </c>
      <c r="B1154" s="8" t="s">
        <v>2958</v>
      </c>
      <c r="C1154" s="12">
        <v>44390</v>
      </c>
      <c r="D1154" s="8" t="s">
        <v>30</v>
      </c>
      <c r="E1154" s="8" t="s">
        <v>623</v>
      </c>
      <c r="F1154" s="8" t="s">
        <v>17</v>
      </c>
      <c r="G1154" s="8" t="s">
        <v>18</v>
      </c>
      <c r="H1154" s="8">
        <v>2008</v>
      </c>
      <c r="I1154" s="8" t="s">
        <v>3620</v>
      </c>
      <c r="J1154" s="8" t="s">
        <v>2098</v>
      </c>
    </row>
    <row r="1155" spans="1:10" x14ac:dyDescent="0.25">
      <c r="A1155" s="8" t="s">
        <v>622</v>
      </c>
      <c r="B1155" s="8" t="s">
        <v>2958</v>
      </c>
      <c r="C1155" s="12">
        <v>44390</v>
      </c>
      <c r="D1155" s="8" t="s">
        <v>30</v>
      </c>
      <c r="E1155" s="8" t="s">
        <v>623</v>
      </c>
      <c r="F1155" s="8" t="s">
        <v>17</v>
      </c>
      <c r="G1155" s="8" t="s">
        <v>18</v>
      </c>
      <c r="H1155" s="8">
        <v>2008</v>
      </c>
      <c r="I1155" s="8" t="s">
        <v>3620</v>
      </c>
      <c r="J1155" s="8" t="s">
        <v>1853</v>
      </c>
    </row>
    <row r="1156" spans="1:10" x14ac:dyDescent="0.25">
      <c r="A1156" s="8" t="s">
        <v>624</v>
      </c>
      <c r="B1156" s="8" t="s">
        <v>2958</v>
      </c>
      <c r="C1156" s="12">
        <v>44357</v>
      </c>
      <c r="D1156" s="8" t="s">
        <v>87</v>
      </c>
      <c r="E1156" s="8" t="s">
        <v>206</v>
      </c>
      <c r="F1156" s="8" t="s">
        <v>207</v>
      </c>
      <c r="G1156" s="8" t="s">
        <v>28</v>
      </c>
      <c r="H1156" s="8">
        <v>2014</v>
      </c>
      <c r="I1156" s="8" t="s">
        <v>3622</v>
      </c>
      <c r="J1156" s="8" t="s">
        <v>115</v>
      </c>
    </row>
    <row r="1157" spans="1:10" x14ac:dyDescent="0.25">
      <c r="A1157" s="8" t="s">
        <v>624</v>
      </c>
      <c r="B1157" s="8" t="s">
        <v>2958</v>
      </c>
      <c r="C1157" s="12">
        <v>44357</v>
      </c>
      <c r="D1157" s="8" t="s">
        <v>87</v>
      </c>
      <c r="E1157" s="8" t="s">
        <v>206</v>
      </c>
      <c r="F1157" s="8" t="s">
        <v>207</v>
      </c>
      <c r="G1157" s="8" t="s">
        <v>28</v>
      </c>
      <c r="H1157" s="8">
        <v>2014</v>
      </c>
      <c r="I1157" s="8" t="s">
        <v>3622</v>
      </c>
      <c r="J1157" s="8" t="s">
        <v>2099</v>
      </c>
    </row>
    <row r="1158" spans="1:10" x14ac:dyDescent="0.25">
      <c r="A1158" s="8" t="s">
        <v>624</v>
      </c>
      <c r="B1158" s="8" t="s">
        <v>2958</v>
      </c>
      <c r="C1158" s="12">
        <v>44357</v>
      </c>
      <c r="D1158" s="8" t="s">
        <v>87</v>
      </c>
      <c r="E1158" s="8" t="s">
        <v>206</v>
      </c>
      <c r="F1158" s="8" t="s">
        <v>207</v>
      </c>
      <c r="G1158" s="8" t="s">
        <v>28</v>
      </c>
      <c r="H1158" s="8">
        <v>2014</v>
      </c>
      <c r="I1158" s="8" t="s">
        <v>3622</v>
      </c>
      <c r="J1158" s="8" t="s">
        <v>2100</v>
      </c>
    </row>
    <row r="1159" spans="1:10" x14ac:dyDescent="0.25">
      <c r="A1159" s="8" t="s">
        <v>625</v>
      </c>
      <c r="B1159" s="8" t="s">
        <v>2958</v>
      </c>
      <c r="C1159" s="12">
        <v>44510</v>
      </c>
      <c r="D1159" s="8" t="s">
        <v>30</v>
      </c>
      <c r="E1159" s="8" t="s">
        <v>73</v>
      </c>
      <c r="F1159" s="8" t="s">
        <v>17</v>
      </c>
      <c r="G1159" s="8" t="s">
        <v>18</v>
      </c>
      <c r="H1159" s="8">
        <v>2016</v>
      </c>
      <c r="I1159" s="8" t="s">
        <v>3624</v>
      </c>
      <c r="J1159" s="8" t="s">
        <v>2101</v>
      </c>
    </row>
    <row r="1160" spans="1:10" x14ac:dyDescent="0.25">
      <c r="A1160" s="8" t="s">
        <v>625</v>
      </c>
      <c r="B1160" s="8" t="s">
        <v>2958</v>
      </c>
      <c r="C1160" s="12">
        <v>44510</v>
      </c>
      <c r="D1160" s="8" t="s">
        <v>30</v>
      </c>
      <c r="E1160" s="8" t="s">
        <v>73</v>
      </c>
      <c r="F1160" s="8" t="s">
        <v>17</v>
      </c>
      <c r="G1160" s="8" t="s">
        <v>18</v>
      </c>
      <c r="H1160" s="8">
        <v>2016</v>
      </c>
      <c r="I1160" s="8" t="s">
        <v>3624</v>
      </c>
      <c r="J1160" s="8" t="s">
        <v>2102</v>
      </c>
    </row>
    <row r="1161" spans="1:10" x14ac:dyDescent="0.25">
      <c r="A1161" s="8" t="s">
        <v>626</v>
      </c>
      <c r="B1161" s="8" t="s">
        <v>2958</v>
      </c>
      <c r="C1161" s="12">
        <v>44454</v>
      </c>
      <c r="D1161" s="8" t="s">
        <v>43</v>
      </c>
      <c r="E1161" s="8" t="s">
        <v>627</v>
      </c>
      <c r="F1161" s="8" t="s">
        <v>36</v>
      </c>
      <c r="G1161" s="8" t="s">
        <v>28</v>
      </c>
      <c r="H1161" s="8">
        <v>2011</v>
      </c>
      <c r="I1161" s="8" t="s">
        <v>3626</v>
      </c>
      <c r="J1161" s="8" t="s">
        <v>2103</v>
      </c>
    </row>
    <row r="1162" spans="1:10" x14ac:dyDescent="0.25">
      <c r="A1162" s="8" t="s">
        <v>626</v>
      </c>
      <c r="B1162" s="8" t="s">
        <v>2958</v>
      </c>
      <c r="C1162" s="12">
        <v>44454</v>
      </c>
      <c r="D1162" s="8" t="s">
        <v>43</v>
      </c>
      <c r="E1162" s="8" t="s">
        <v>627</v>
      </c>
      <c r="F1162" s="8" t="s">
        <v>36</v>
      </c>
      <c r="G1162" s="8" t="s">
        <v>28</v>
      </c>
      <c r="H1162" s="8">
        <v>2011</v>
      </c>
      <c r="I1162" s="8" t="s">
        <v>3626</v>
      </c>
      <c r="J1162" s="8" t="s">
        <v>2104</v>
      </c>
    </row>
    <row r="1163" spans="1:10" x14ac:dyDescent="0.25">
      <c r="A1163" s="8" t="s">
        <v>626</v>
      </c>
      <c r="B1163" s="8" t="s">
        <v>2958</v>
      </c>
      <c r="C1163" s="12">
        <v>44454</v>
      </c>
      <c r="D1163" s="8" t="s">
        <v>43</v>
      </c>
      <c r="E1163" s="8" t="s">
        <v>627</v>
      </c>
      <c r="F1163" s="8" t="s">
        <v>36</v>
      </c>
      <c r="G1163" s="8" t="s">
        <v>28</v>
      </c>
      <c r="H1163" s="8">
        <v>2011</v>
      </c>
      <c r="I1163" s="8" t="s">
        <v>3626</v>
      </c>
      <c r="J1163" s="8" t="s">
        <v>1470</v>
      </c>
    </row>
    <row r="1164" spans="1:10" x14ac:dyDescent="0.25">
      <c r="A1164" s="8" t="s">
        <v>628</v>
      </c>
      <c r="B1164" s="8" t="s">
        <v>2958</v>
      </c>
      <c r="C1164" s="12">
        <v>44315</v>
      </c>
      <c r="D1164" s="8" t="s">
        <v>10</v>
      </c>
      <c r="E1164" s="8" t="s">
        <v>170</v>
      </c>
      <c r="F1164" s="8" t="s">
        <v>17</v>
      </c>
      <c r="G1164" s="8" t="s">
        <v>18</v>
      </c>
      <c r="H1164" s="8">
        <v>2013</v>
      </c>
      <c r="I1164" s="8" t="s">
        <v>3628</v>
      </c>
      <c r="J1164" s="8" t="s">
        <v>2105</v>
      </c>
    </row>
    <row r="1165" spans="1:10" x14ac:dyDescent="0.25">
      <c r="A1165" s="8" t="s">
        <v>628</v>
      </c>
      <c r="B1165" s="8" t="s">
        <v>2958</v>
      </c>
      <c r="C1165" s="12">
        <v>44315</v>
      </c>
      <c r="D1165" s="8" t="s">
        <v>10</v>
      </c>
      <c r="E1165" s="8" t="s">
        <v>170</v>
      </c>
      <c r="F1165" s="8" t="s">
        <v>17</v>
      </c>
      <c r="G1165" s="8" t="s">
        <v>18</v>
      </c>
      <c r="H1165" s="8">
        <v>2013</v>
      </c>
      <c r="I1165" s="8" t="s">
        <v>3628</v>
      </c>
      <c r="J1165" s="8" t="s">
        <v>2106</v>
      </c>
    </row>
    <row r="1166" spans="1:10" x14ac:dyDescent="0.25">
      <c r="A1166" s="8" t="s">
        <v>628</v>
      </c>
      <c r="B1166" s="8" t="s">
        <v>2958</v>
      </c>
      <c r="C1166" s="12">
        <v>44315</v>
      </c>
      <c r="D1166" s="8" t="s">
        <v>10</v>
      </c>
      <c r="E1166" s="8" t="s">
        <v>170</v>
      </c>
      <c r="F1166" s="8" t="s">
        <v>17</v>
      </c>
      <c r="G1166" s="8" t="s">
        <v>18</v>
      </c>
      <c r="H1166" s="8">
        <v>2013</v>
      </c>
      <c r="I1166" s="8" t="s">
        <v>3628</v>
      </c>
      <c r="J1166" s="8" t="s">
        <v>2107</v>
      </c>
    </row>
    <row r="1167" spans="1:10" x14ac:dyDescent="0.25">
      <c r="A1167" s="8" t="s">
        <v>629</v>
      </c>
      <c r="B1167" s="8" t="s">
        <v>2958</v>
      </c>
      <c r="C1167" s="12">
        <v>41312</v>
      </c>
      <c r="D1167" s="8" t="s">
        <v>43</v>
      </c>
      <c r="E1167" s="8" t="s">
        <v>630</v>
      </c>
      <c r="F1167" s="8" t="s">
        <v>17</v>
      </c>
      <c r="G1167" s="8" t="s">
        <v>18</v>
      </c>
      <c r="H1167" s="8">
        <v>2004</v>
      </c>
      <c r="I1167" s="8" t="s">
        <v>3630</v>
      </c>
      <c r="J1167" s="8" t="s">
        <v>363</v>
      </c>
    </row>
    <row r="1168" spans="1:10" x14ac:dyDescent="0.25">
      <c r="A1168" s="8" t="s">
        <v>629</v>
      </c>
      <c r="B1168" s="8" t="s">
        <v>2958</v>
      </c>
      <c r="C1168" s="12">
        <v>41312</v>
      </c>
      <c r="D1168" s="8" t="s">
        <v>43</v>
      </c>
      <c r="E1168" s="8" t="s">
        <v>630</v>
      </c>
      <c r="F1168" s="8" t="s">
        <v>17</v>
      </c>
      <c r="G1168" s="8" t="s">
        <v>18</v>
      </c>
      <c r="H1168" s="8">
        <v>2004</v>
      </c>
      <c r="I1168" s="8" t="s">
        <v>3630</v>
      </c>
      <c r="J1168" s="8" t="s">
        <v>1461</v>
      </c>
    </row>
    <row r="1169" spans="1:10" x14ac:dyDescent="0.25">
      <c r="A1169" s="8" t="s">
        <v>631</v>
      </c>
      <c r="B1169" s="8" t="s">
        <v>2958</v>
      </c>
      <c r="C1169" s="12">
        <v>44361</v>
      </c>
      <c r="D1169" s="8" t="s">
        <v>87</v>
      </c>
      <c r="E1169" s="8" t="s">
        <v>230</v>
      </c>
      <c r="F1169" s="8" t="s">
        <v>231</v>
      </c>
      <c r="G1169" s="8" t="s">
        <v>13</v>
      </c>
      <c r="H1169" s="8">
        <v>2018</v>
      </c>
      <c r="I1169" s="8" t="s">
        <v>3632</v>
      </c>
      <c r="J1169" s="8" t="s">
        <v>2108</v>
      </c>
    </row>
    <row r="1170" spans="1:10" x14ac:dyDescent="0.25">
      <c r="A1170" s="8" t="s">
        <v>631</v>
      </c>
      <c r="B1170" s="8" t="s">
        <v>2958</v>
      </c>
      <c r="C1170" s="12">
        <v>44361</v>
      </c>
      <c r="D1170" s="8" t="s">
        <v>87</v>
      </c>
      <c r="E1170" s="8" t="s">
        <v>230</v>
      </c>
      <c r="F1170" s="8" t="s">
        <v>231</v>
      </c>
      <c r="G1170" s="8" t="s">
        <v>13</v>
      </c>
      <c r="H1170" s="8">
        <v>2018</v>
      </c>
      <c r="I1170" s="8" t="s">
        <v>3632</v>
      </c>
      <c r="J1170" s="8" t="s">
        <v>2109</v>
      </c>
    </row>
    <row r="1171" spans="1:10" x14ac:dyDescent="0.25">
      <c r="A1171" s="8" t="s">
        <v>631</v>
      </c>
      <c r="B1171" s="8" t="s">
        <v>2958</v>
      </c>
      <c r="C1171" s="12">
        <v>44361</v>
      </c>
      <c r="D1171" s="8" t="s">
        <v>87</v>
      </c>
      <c r="E1171" s="8" t="s">
        <v>230</v>
      </c>
      <c r="F1171" s="8" t="s">
        <v>231</v>
      </c>
      <c r="G1171" s="8" t="s">
        <v>13</v>
      </c>
      <c r="H1171" s="8">
        <v>2018</v>
      </c>
      <c r="I1171" s="8" t="s">
        <v>3632</v>
      </c>
      <c r="J1171" s="8" t="s">
        <v>1845</v>
      </c>
    </row>
    <row r="1172" spans="1:10" x14ac:dyDescent="0.25">
      <c r="A1172" s="8" t="s">
        <v>632</v>
      </c>
      <c r="B1172" s="8" t="s">
        <v>2958</v>
      </c>
      <c r="C1172" s="12">
        <v>44403</v>
      </c>
      <c r="D1172" s="8" t="s">
        <v>442</v>
      </c>
      <c r="E1172" s="8" t="s">
        <v>633</v>
      </c>
      <c r="F1172" s="8" t="s">
        <v>634</v>
      </c>
      <c r="G1172" s="8" t="s">
        <v>265</v>
      </c>
      <c r="H1172" s="8">
        <v>2015</v>
      </c>
      <c r="I1172" s="8" t="s">
        <v>3634</v>
      </c>
      <c r="J1172" s="8" t="s">
        <v>1731</v>
      </c>
    </row>
    <row r="1173" spans="1:10" x14ac:dyDescent="0.25">
      <c r="A1173" s="8" t="s">
        <v>632</v>
      </c>
      <c r="B1173" s="8" t="s">
        <v>2958</v>
      </c>
      <c r="C1173" s="12">
        <v>44403</v>
      </c>
      <c r="D1173" s="8" t="s">
        <v>442</v>
      </c>
      <c r="E1173" s="8" t="s">
        <v>633</v>
      </c>
      <c r="F1173" s="8" t="s">
        <v>634</v>
      </c>
      <c r="G1173" s="8" t="s">
        <v>265</v>
      </c>
      <c r="H1173" s="8">
        <v>2015</v>
      </c>
      <c r="I1173" s="8" t="s">
        <v>3634</v>
      </c>
      <c r="J1173" s="8" t="s">
        <v>2110</v>
      </c>
    </row>
    <row r="1174" spans="1:10" x14ac:dyDescent="0.25">
      <c r="A1174" s="8" t="s">
        <v>632</v>
      </c>
      <c r="B1174" s="8" t="s">
        <v>2958</v>
      </c>
      <c r="C1174" s="12">
        <v>44403</v>
      </c>
      <c r="D1174" s="8" t="s">
        <v>442</v>
      </c>
      <c r="E1174" s="8" t="s">
        <v>633</v>
      </c>
      <c r="F1174" s="8" t="s">
        <v>634</v>
      </c>
      <c r="G1174" s="8" t="s">
        <v>265</v>
      </c>
      <c r="H1174" s="8">
        <v>2015</v>
      </c>
      <c r="I1174" s="8" t="s">
        <v>3634</v>
      </c>
      <c r="J1174" s="8" t="s">
        <v>1605</v>
      </c>
    </row>
    <row r="1175" spans="1:10" x14ac:dyDescent="0.25">
      <c r="A1175" s="8" t="s">
        <v>635</v>
      </c>
      <c r="B1175" s="8" t="s">
        <v>2958</v>
      </c>
      <c r="C1175" s="12">
        <v>44545</v>
      </c>
      <c r="D1175" s="8" t="s">
        <v>20</v>
      </c>
      <c r="E1175" s="8" t="s">
        <v>636</v>
      </c>
      <c r="F1175" s="8" t="s">
        <v>270</v>
      </c>
      <c r="G1175" s="8" t="s">
        <v>265</v>
      </c>
      <c r="H1175" s="8">
        <v>2015</v>
      </c>
      <c r="I1175" s="8" t="s">
        <v>3596</v>
      </c>
      <c r="J1175" s="8" t="s">
        <v>2111</v>
      </c>
    </row>
    <row r="1176" spans="1:10" x14ac:dyDescent="0.25">
      <c r="A1176" s="8" t="s">
        <v>635</v>
      </c>
      <c r="B1176" s="8" t="s">
        <v>2958</v>
      </c>
      <c r="C1176" s="12">
        <v>44545</v>
      </c>
      <c r="D1176" s="8" t="s">
        <v>20</v>
      </c>
      <c r="E1176" s="8" t="s">
        <v>636</v>
      </c>
      <c r="F1176" s="8" t="s">
        <v>270</v>
      </c>
      <c r="G1176" s="8" t="s">
        <v>265</v>
      </c>
      <c r="H1176" s="8">
        <v>2015</v>
      </c>
      <c r="I1176" s="8" t="s">
        <v>3596</v>
      </c>
      <c r="J1176" s="8" t="s">
        <v>2112</v>
      </c>
    </row>
    <row r="1177" spans="1:10" x14ac:dyDescent="0.25">
      <c r="A1177" s="8" t="s">
        <v>635</v>
      </c>
      <c r="B1177" s="8" t="s">
        <v>2958</v>
      </c>
      <c r="C1177" s="12">
        <v>44545</v>
      </c>
      <c r="D1177" s="8" t="s">
        <v>20</v>
      </c>
      <c r="E1177" s="8" t="s">
        <v>636</v>
      </c>
      <c r="F1177" s="8" t="s">
        <v>270</v>
      </c>
      <c r="G1177" s="8" t="s">
        <v>265</v>
      </c>
      <c r="H1177" s="8">
        <v>2015</v>
      </c>
      <c r="I1177" s="8" t="s">
        <v>3596</v>
      </c>
      <c r="J1177" s="8" t="s">
        <v>2113</v>
      </c>
    </row>
    <row r="1178" spans="1:10" x14ac:dyDescent="0.25">
      <c r="A1178" s="8" t="s">
        <v>637</v>
      </c>
      <c r="B1178" s="8" t="s">
        <v>2958</v>
      </c>
      <c r="C1178" s="12">
        <v>44279</v>
      </c>
      <c r="D1178" s="8" t="s">
        <v>23</v>
      </c>
      <c r="E1178" s="8" t="s">
        <v>638</v>
      </c>
      <c r="F1178" s="8" t="s">
        <v>17</v>
      </c>
      <c r="G1178" s="8" t="s">
        <v>18</v>
      </c>
      <c r="H1178" s="8">
        <v>2020</v>
      </c>
      <c r="I1178" s="8" t="s">
        <v>3637</v>
      </c>
      <c r="J1178" s="8" t="s">
        <v>1670</v>
      </c>
    </row>
    <row r="1179" spans="1:10" x14ac:dyDescent="0.25">
      <c r="A1179" s="8" t="s">
        <v>637</v>
      </c>
      <c r="B1179" s="8" t="s">
        <v>2958</v>
      </c>
      <c r="C1179" s="12">
        <v>44279</v>
      </c>
      <c r="D1179" s="8" t="s">
        <v>23</v>
      </c>
      <c r="E1179" s="8" t="s">
        <v>638</v>
      </c>
      <c r="F1179" s="8" t="s">
        <v>17</v>
      </c>
      <c r="G1179" s="8" t="s">
        <v>18</v>
      </c>
      <c r="H1179" s="8">
        <v>2020</v>
      </c>
      <c r="I1179" s="8" t="s">
        <v>3637</v>
      </c>
      <c r="J1179" s="8" t="s">
        <v>2114</v>
      </c>
    </row>
    <row r="1180" spans="1:10" x14ac:dyDescent="0.25">
      <c r="A1180" s="8" t="s">
        <v>637</v>
      </c>
      <c r="B1180" s="8" t="s">
        <v>2958</v>
      </c>
      <c r="C1180" s="12">
        <v>44279</v>
      </c>
      <c r="D1180" s="8" t="s">
        <v>23</v>
      </c>
      <c r="E1180" s="8" t="s">
        <v>638</v>
      </c>
      <c r="F1180" s="8" t="s">
        <v>17</v>
      </c>
      <c r="G1180" s="8" t="s">
        <v>18</v>
      </c>
      <c r="H1180" s="8">
        <v>2020</v>
      </c>
      <c r="I1180" s="8" t="s">
        <v>3637</v>
      </c>
      <c r="J1180" s="8" t="s">
        <v>1739</v>
      </c>
    </row>
    <row r="1181" spans="1:10" x14ac:dyDescent="0.25">
      <c r="A1181" s="8" t="s">
        <v>639</v>
      </c>
      <c r="B1181" s="8" t="s">
        <v>2958</v>
      </c>
      <c r="C1181" s="12">
        <v>44557</v>
      </c>
      <c r="D1181" s="8" t="s">
        <v>30</v>
      </c>
      <c r="E1181" s="8" t="s">
        <v>467</v>
      </c>
      <c r="F1181" s="8" t="s">
        <v>17</v>
      </c>
      <c r="G1181" s="8" t="s">
        <v>18</v>
      </c>
      <c r="H1181" s="8">
        <v>2016</v>
      </c>
      <c r="I1181" s="8" t="s">
        <v>3639</v>
      </c>
      <c r="J1181" s="8" t="s">
        <v>2115</v>
      </c>
    </row>
    <row r="1182" spans="1:10" x14ac:dyDescent="0.25">
      <c r="A1182" s="8" t="s">
        <v>639</v>
      </c>
      <c r="B1182" s="8" t="s">
        <v>2958</v>
      </c>
      <c r="C1182" s="12">
        <v>44557</v>
      </c>
      <c r="D1182" s="8" t="s">
        <v>30</v>
      </c>
      <c r="E1182" s="8" t="s">
        <v>467</v>
      </c>
      <c r="F1182" s="8" t="s">
        <v>17</v>
      </c>
      <c r="G1182" s="8" t="s">
        <v>18</v>
      </c>
      <c r="H1182" s="8">
        <v>2016</v>
      </c>
      <c r="I1182" s="8" t="s">
        <v>3639</v>
      </c>
      <c r="J1182" s="8" t="s">
        <v>2116</v>
      </c>
    </row>
    <row r="1183" spans="1:10" x14ac:dyDescent="0.25">
      <c r="A1183" s="8" t="s">
        <v>639</v>
      </c>
      <c r="B1183" s="8" t="s">
        <v>2958</v>
      </c>
      <c r="C1183" s="12">
        <v>44557</v>
      </c>
      <c r="D1183" s="8" t="s">
        <v>30</v>
      </c>
      <c r="E1183" s="8" t="s">
        <v>467</v>
      </c>
      <c r="F1183" s="8" t="s">
        <v>17</v>
      </c>
      <c r="G1183" s="8" t="s">
        <v>18</v>
      </c>
      <c r="H1183" s="8">
        <v>2016</v>
      </c>
      <c r="I1183" s="8" t="s">
        <v>3639</v>
      </c>
      <c r="J1183" s="8" t="s">
        <v>2117</v>
      </c>
    </row>
    <row r="1184" spans="1:10" x14ac:dyDescent="0.25">
      <c r="A1184" s="8" t="s">
        <v>640</v>
      </c>
      <c r="B1184" s="8" t="s">
        <v>2958</v>
      </c>
      <c r="C1184" s="12">
        <v>44454</v>
      </c>
      <c r="D1184" s="8" t="s">
        <v>135</v>
      </c>
      <c r="E1184" s="8" t="s">
        <v>24</v>
      </c>
      <c r="F1184" s="8" t="s">
        <v>17</v>
      </c>
      <c r="G1184" s="8" t="s">
        <v>18</v>
      </c>
      <c r="H1184" s="8">
        <v>2018</v>
      </c>
      <c r="I1184" s="8" t="s">
        <v>3641</v>
      </c>
      <c r="J1184" s="8" t="s">
        <v>1531</v>
      </c>
    </row>
    <row r="1185" spans="1:10" x14ac:dyDescent="0.25">
      <c r="A1185" s="8" t="s">
        <v>640</v>
      </c>
      <c r="B1185" s="8" t="s">
        <v>2958</v>
      </c>
      <c r="C1185" s="12">
        <v>44454</v>
      </c>
      <c r="D1185" s="8" t="s">
        <v>135</v>
      </c>
      <c r="E1185" s="8" t="s">
        <v>24</v>
      </c>
      <c r="F1185" s="8" t="s">
        <v>17</v>
      </c>
      <c r="G1185" s="8" t="s">
        <v>18</v>
      </c>
      <c r="H1185" s="8">
        <v>2018</v>
      </c>
      <c r="I1185" s="8" t="s">
        <v>3641</v>
      </c>
      <c r="J1185" s="8" t="s">
        <v>1509</v>
      </c>
    </row>
    <row r="1186" spans="1:10" x14ac:dyDescent="0.25">
      <c r="A1186" s="8" t="s">
        <v>640</v>
      </c>
      <c r="B1186" s="8" t="s">
        <v>2958</v>
      </c>
      <c r="C1186" s="12">
        <v>44454</v>
      </c>
      <c r="D1186" s="8" t="s">
        <v>135</v>
      </c>
      <c r="E1186" s="8" t="s">
        <v>24</v>
      </c>
      <c r="F1186" s="8" t="s">
        <v>17</v>
      </c>
      <c r="G1186" s="8" t="s">
        <v>18</v>
      </c>
      <c r="H1186" s="8">
        <v>2018</v>
      </c>
      <c r="I1186" s="8" t="s">
        <v>3641</v>
      </c>
      <c r="J1186" s="8" t="s">
        <v>1624</v>
      </c>
    </row>
    <row r="1187" spans="1:10" x14ac:dyDescent="0.25">
      <c r="A1187" s="8" t="s">
        <v>641</v>
      </c>
      <c r="B1187" s="8" t="s">
        <v>2958</v>
      </c>
      <c r="C1187" s="12">
        <v>44397</v>
      </c>
      <c r="D1187" s="8" t="s">
        <v>30</v>
      </c>
      <c r="E1187" s="8" t="s">
        <v>24</v>
      </c>
      <c r="F1187" s="8" t="s">
        <v>17</v>
      </c>
      <c r="G1187" s="8" t="s">
        <v>18</v>
      </c>
      <c r="H1187" s="8">
        <v>2010</v>
      </c>
      <c r="I1187" s="8" t="s">
        <v>3372</v>
      </c>
      <c r="J1187" s="8" t="s">
        <v>1778</v>
      </c>
    </row>
    <row r="1188" spans="1:10" x14ac:dyDescent="0.25">
      <c r="A1188" s="8" t="s">
        <v>641</v>
      </c>
      <c r="B1188" s="8" t="s">
        <v>2958</v>
      </c>
      <c r="C1188" s="12">
        <v>44397</v>
      </c>
      <c r="D1188" s="8" t="s">
        <v>30</v>
      </c>
      <c r="E1188" s="8" t="s">
        <v>24</v>
      </c>
      <c r="F1188" s="8" t="s">
        <v>17</v>
      </c>
      <c r="G1188" s="8" t="s">
        <v>18</v>
      </c>
      <c r="H1188" s="8">
        <v>2010</v>
      </c>
      <c r="I1188" s="8" t="s">
        <v>3372</v>
      </c>
      <c r="J1188" s="8" t="s">
        <v>1464</v>
      </c>
    </row>
    <row r="1189" spans="1:10" x14ac:dyDescent="0.25">
      <c r="A1189" s="8" t="s">
        <v>641</v>
      </c>
      <c r="B1189" s="8" t="s">
        <v>2958</v>
      </c>
      <c r="C1189" s="12">
        <v>44397</v>
      </c>
      <c r="D1189" s="8" t="s">
        <v>30</v>
      </c>
      <c r="E1189" s="8" t="s">
        <v>24</v>
      </c>
      <c r="F1189" s="8" t="s">
        <v>17</v>
      </c>
      <c r="G1189" s="8" t="s">
        <v>18</v>
      </c>
      <c r="H1189" s="8">
        <v>2010</v>
      </c>
      <c r="I1189" s="8" t="s">
        <v>3372</v>
      </c>
      <c r="J1189" s="8" t="s">
        <v>2118</v>
      </c>
    </row>
    <row r="1190" spans="1:10" x14ac:dyDescent="0.25">
      <c r="A1190" s="8" t="s">
        <v>642</v>
      </c>
      <c r="B1190" s="8" t="s">
        <v>2958</v>
      </c>
      <c r="C1190" s="12">
        <v>44341</v>
      </c>
      <c r="D1190" s="8" t="s">
        <v>23</v>
      </c>
      <c r="E1190" s="8" t="s">
        <v>24</v>
      </c>
      <c r="F1190" s="8" t="s">
        <v>17</v>
      </c>
      <c r="G1190" s="8" t="s">
        <v>18</v>
      </c>
      <c r="H1190" s="8">
        <v>2012</v>
      </c>
      <c r="I1190" s="8" t="s">
        <v>3639</v>
      </c>
      <c r="J1190" s="8" t="s">
        <v>363</v>
      </c>
    </row>
    <row r="1191" spans="1:10" x14ac:dyDescent="0.25">
      <c r="A1191" s="8" t="s">
        <v>642</v>
      </c>
      <c r="B1191" s="8" t="s">
        <v>2958</v>
      </c>
      <c r="C1191" s="12">
        <v>44341</v>
      </c>
      <c r="D1191" s="8" t="s">
        <v>23</v>
      </c>
      <c r="E1191" s="8" t="s">
        <v>24</v>
      </c>
      <c r="F1191" s="8" t="s">
        <v>17</v>
      </c>
      <c r="G1191" s="8" t="s">
        <v>18</v>
      </c>
      <c r="H1191" s="8">
        <v>2012</v>
      </c>
      <c r="I1191" s="8" t="s">
        <v>3639</v>
      </c>
      <c r="J1191" s="8" t="s">
        <v>1633</v>
      </c>
    </row>
    <row r="1192" spans="1:10" x14ac:dyDescent="0.25">
      <c r="A1192" s="8" t="s">
        <v>642</v>
      </c>
      <c r="B1192" s="8" t="s">
        <v>2958</v>
      </c>
      <c r="C1192" s="12">
        <v>44341</v>
      </c>
      <c r="D1192" s="8" t="s">
        <v>23</v>
      </c>
      <c r="E1192" s="8" t="s">
        <v>24</v>
      </c>
      <c r="F1192" s="8" t="s">
        <v>17</v>
      </c>
      <c r="G1192" s="8" t="s">
        <v>18</v>
      </c>
      <c r="H1192" s="8">
        <v>2012</v>
      </c>
      <c r="I1192" s="8" t="s">
        <v>3639</v>
      </c>
      <c r="J1192" s="8" t="s">
        <v>1510</v>
      </c>
    </row>
    <row r="1193" spans="1:10" x14ac:dyDescent="0.25">
      <c r="A1193" s="8" t="s">
        <v>643</v>
      </c>
      <c r="B1193" s="8" t="s">
        <v>2958</v>
      </c>
      <c r="C1193" s="12">
        <v>44449</v>
      </c>
      <c r="D1193" s="8" t="s">
        <v>15</v>
      </c>
      <c r="E1193" s="8" t="s">
        <v>506</v>
      </c>
      <c r="F1193" s="8" t="s">
        <v>17</v>
      </c>
      <c r="G1193" s="8" t="s">
        <v>18</v>
      </c>
      <c r="H1193" s="8">
        <v>2016</v>
      </c>
      <c r="I1193" s="8" t="s">
        <v>3265</v>
      </c>
      <c r="J1193" s="8" t="s">
        <v>2119</v>
      </c>
    </row>
    <row r="1194" spans="1:10" x14ac:dyDescent="0.25">
      <c r="A1194" s="8" t="s">
        <v>643</v>
      </c>
      <c r="B1194" s="8" t="s">
        <v>2958</v>
      </c>
      <c r="C1194" s="12">
        <v>44449</v>
      </c>
      <c r="D1194" s="8" t="s">
        <v>15</v>
      </c>
      <c r="E1194" s="8" t="s">
        <v>506</v>
      </c>
      <c r="F1194" s="8" t="s">
        <v>17</v>
      </c>
      <c r="G1194" s="8" t="s">
        <v>18</v>
      </c>
      <c r="H1194" s="8">
        <v>2016</v>
      </c>
      <c r="I1194" s="8" t="s">
        <v>3265</v>
      </c>
      <c r="J1194" s="8" t="s">
        <v>2120</v>
      </c>
    </row>
    <row r="1195" spans="1:10" x14ac:dyDescent="0.25">
      <c r="A1195" s="8" t="s">
        <v>643</v>
      </c>
      <c r="B1195" s="8" t="s">
        <v>2958</v>
      </c>
      <c r="C1195" s="12">
        <v>44449</v>
      </c>
      <c r="D1195" s="8" t="s">
        <v>15</v>
      </c>
      <c r="E1195" s="8" t="s">
        <v>506</v>
      </c>
      <c r="F1195" s="8" t="s">
        <v>17</v>
      </c>
      <c r="G1195" s="8" t="s">
        <v>18</v>
      </c>
      <c r="H1195" s="8">
        <v>2016</v>
      </c>
      <c r="I1195" s="8" t="s">
        <v>3265</v>
      </c>
      <c r="J1195" s="8" t="s">
        <v>1744</v>
      </c>
    </row>
    <row r="1196" spans="1:10" x14ac:dyDescent="0.25">
      <c r="A1196" s="8" t="s">
        <v>644</v>
      </c>
      <c r="B1196" s="8" t="s">
        <v>2958</v>
      </c>
      <c r="C1196" s="12">
        <v>44565</v>
      </c>
      <c r="D1196" s="8" t="s">
        <v>15</v>
      </c>
      <c r="E1196" s="8" t="s">
        <v>645</v>
      </c>
      <c r="F1196" s="8" t="s">
        <v>231</v>
      </c>
      <c r="G1196" s="8" t="s">
        <v>13</v>
      </c>
      <c r="H1196" s="8">
        <v>2012</v>
      </c>
      <c r="I1196" s="8" t="s">
        <v>3646</v>
      </c>
      <c r="J1196" s="8" t="s">
        <v>2121</v>
      </c>
    </row>
    <row r="1197" spans="1:10" x14ac:dyDescent="0.25">
      <c r="A1197" s="8" t="s">
        <v>644</v>
      </c>
      <c r="B1197" s="8" t="s">
        <v>2958</v>
      </c>
      <c r="C1197" s="12">
        <v>44565</v>
      </c>
      <c r="D1197" s="8" t="s">
        <v>15</v>
      </c>
      <c r="E1197" s="8" t="s">
        <v>645</v>
      </c>
      <c r="F1197" s="8" t="s">
        <v>231</v>
      </c>
      <c r="G1197" s="8" t="s">
        <v>13</v>
      </c>
      <c r="H1197" s="8">
        <v>2012</v>
      </c>
      <c r="I1197" s="8" t="s">
        <v>3646</v>
      </c>
      <c r="J1197" s="8" t="s">
        <v>2122</v>
      </c>
    </row>
    <row r="1198" spans="1:10" x14ac:dyDescent="0.25">
      <c r="A1198" s="8" t="s">
        <v>644</v>
      </c>
      <c r="B1198" s="8" t="s">
        <v>2958</v>
      </c>
      <c r="C1198" s="12">
        <v>44565</v>
      </c>
      <c r="D1198" s="8" t="s">
        <v>15</v>
      </c>
      <c r="E1198" s="8" t="s">
        <v>645</v>
      </c>
      <c r="F1198" s="8" t="s">
        <v>231</v>
      </c>
      <c r="G1198" s="8" t="s">
        <v>13</v>
      </c>
      <c r="H1198" s="8">
        <v>2012</v>
      </c>
      <c r="I1198" s="8" t="s">
        <v>3646</v>
      </c>
      <c r="J1198" s="8" t="s">
        <v>2123</v>
      </c>
    </row>
    <row r="1199" spans="1:10" x14ac:dyDescent="0.25">
      <c r="A1199" s="8" t="s">
        <v>646</v>
      </c>
      <c r="B1199" s="8" t="s">
        <v>2958</v>
      </c>
      <c r="C1199" s="12">
        <v>44151</v>
      </c>
      <c r="D1199" s="8" t="s">
        <v>30</v>
      </c>
      <c r="E1199" s="8" t="s">
        <v>24</v>
      </c>
      <c r="F1199" s="8" t="s">
        <v>17</v>
      </c>
      <c r="G1199" s="8" t="s">
        <v>18</v>
      </c>
      <c r="H1199" s="8">
        <v>2009</v>
      </c>
      <c r="I1199" s="8" t="s">
        <v>3648</v>
      </c>
      <c r="J1199" s="8" t="s">
        <v>2002</v>
      </c>
    </row>
    <row r="1200" spans="1:10" x14ac:dyDescent="0.25">
      <c r="A1200" s="8" t="s">
        <v>646</v>
      </c>
      <c r="B1200" s="8" t="s">
        <v>2958</v>
      </c>
      <c r="C1200" s="12">
        <v>44151</v>
      </c>
      <c r="D1200" s="8" t="s">
        <v>30</v>
      </c>
      <c r="E1200" s="8" t="s">
        <v>24</v>
      </c>
      <c r="F1200" s="8" t="s">
        <v>17</v>
      </c>
      <c r="G1200" s="8" t="s">
        <v>18</v>
      </c>
      <c r="H1200" s="8">
        <v>2009</v>
      </c>
      <c r="I1200" s="8" t="s">
        <v>3648</v>
      </c>
      <c r="J1200" s="8" t="s">
        <v>2124</v>
      </c>
    </row>
    <row r="1201" spans="1:10" x14ac:dyDescent="0.25">
      <c r="A1201" s="8" t="s">
        <v>646</v>
      </c>
      <c r="B1201" s="8" t="s">
        <v>2958</v>
      </c>
      <c r="C1201" s="12">
        <v>44151</v>
      </c>
      <c r="D1201" s="8" t="s">
        <v>30</v>
      </c>
      <c r="E1201" s="8" t="s">
        <v>24</v>
      </c>
      <c r="F1201" s="8" t="s">
        <v>17</v>
      </c>
      <c r="G1201" s="8" t="s">
        <v>18</v>
      </c>
      <c r="H1201" s="8">
        <v>2009</v>
      </c>
      <c r="I1201" s="8" t="s">
        <v>3648</v>
      </c>
      <c r="J1201" s="8" t="s">
        <v>1460</v>
      </c>
    </row>
    <row r="1202" spans="1:10" x14ac:dyDescent="0.25">
      <c r="A1202" s="8" t="s">
        <v>647</v>
      </c>
      <c r="B1202" s="8" t="s">
        <v>2958</v>
      </c>
      <c r="C1202" s="12">
        <v>44608</v>
      </c>
      <c r="D1202" s="8" t="s">
        <v>30</v>
      </c>
      <c r="E1202" s="8" t="s">
        <v>282</v>
      </c>
      <c r="F1202" s="8" t="s">
        <v>17</v>
      </c>
      <c r="G1202" s="8" t="s">
        <v>18</v>
      </c>
      <c r="H1202" s="8">
        <v>2019</v>
      </c>
      <c r="I1202" s="8" t="s">
        <v>3650</v>
      </c>
      <c r="J1202" s="8" t="s">
        <v>2125</v>
      </c>
    </row>
    <row r="1203" spans="1:10" x14ac:dyDescent="0.25">
      <c r="A1203" s="8" t="s">
        <v>647</v>
      </c>
      <c r="B1203" s="8" t="s">
        <v>2958</v>
      </c>
      <c r="C1203" s="12">
        <v>44608</v>
      </c>
      <c r="D1203" s="8" t="s">
        <v>30</v>
      </c>
      <c r="E1203" s="8" t="s">
        <v>282</v>
      </c>
      <c r="F1203" s="8" t="s">
        <v>17</v>
      </c>
      <c r="G1203" s="8" t="s">
        <v>18</v>
      </c>
      <c r="H1203" s="8">
        <v>2019</v>
      </c>
      <c r="I1203" s="8" t="s">
        <v>3650</v>
      </c>
      <c r="J1203" s="8" t="s">
        <v>1563</v>
      </c>
    </row>
    <row r="1204" spans="1:10" x14ac:dyDescent="0.25">
      <c r="A1204" s="8" t="s">
        <v>647</v>
      </c>
      <c r="B1204" s="8" t="s">
        <v>2958</v>
      </c>
      <c r="C1204" s="12">
        <v>44608</v>
      </c>
      <c r="D1204" s="8" t="s">
        <v>30</v>
      </c>
      <c r="E1204" s="8" t="s">
        <v>282</v>
      </c>
      <c r="F1204" s="8" t="s">
        <v>17</v>
      </c>
      <c r="G1204" s="8" t="s">
        <v>18</v>
      </c>
      <c r="H1204" s="8">
        <v>2019</v>
      </c>
      <c r="I1204" s="8" t="s">
        <v>3650</v>
      </c>
      <c r="J1204" s="8" t="s">
        <v>2126</v>
      </c>
    </row>
    <row r="1205" spans="1:10" x14ac:dyDescent="0.25">
      <c r="A1205" s="8" t="s">
        <v>648</v>
      </c>
      <c r="B1205" s="8" t="s">
        <v>2958</v>
      </c>
      <c r="C1205" s="12">
        <v>42172</v>
      </c>
      <c r="D1205" s="8" t="s">
        <v>107</v>
      </c>
      <c r="E1205" s="8" t="s">
        <v>11</v>
      </c>
      <c r="F1205" s="8" t="s">
        <v>12</v>
      </c>
      <c r="G1205" s="8" t="s">
        <v>13</v>
      </c>
      <c r="H1205" s="8">
        <v>2011</v>
      </c>
      <c r="I1205" s="8" t="s">
        <v>3211</v>
      </c>
      <c r="J1205" s="8" t="s">
        <v>1487</v>
      </c>
    </row>
    <row r="1206" spans="1:10" x14ac:dyDescent="0.25">
      <c r="A1206" s="8" t="s">
        <v>648</v>
      </c>
      <c r="B1206" s="8" t="s">
        <v>2958</v>
      </c>
      <c r="C1206" s="12">
        <v>42172</v>
      </c>
      <c r="D1206" s="8" t="s">
        <v>107</v>
      </c>
      <c r="E1206" s="8" t="s">
        <v>11</v>
      </c>
      <c r="F1206" s="8" t="s">
        <v>12</v>
      </c>
      <c r="G1206" s="8" t="s">
        <v>13</v>
      </c>
      <c r="H1206" s="8">
        <v>2011</v>
      </c>
      <c r="I1206" s="8" t="s">
        <v>3211</v>
      </c>
      <c r="J1206" s="8" t="s">
        <v>2127</v>
      </c>
    </row>
    <row r="1207" spans="1:10" x14ac:dyDescent="0.25">
      <c r="A1207" s="8" t="s">
        <v>649</v>
      </c>
      <c r="B1207" s="8" t="s">
        <v>2958</v>
      </c>
      <c r="C1207" s="12">
        <v>44258</v>
      </c>
      <c r="D1207" s="8" t="s">
        <v>15</v>
      </c>
      <c r="E1207" s="8" t="s">
        <v>650</v>
      </c>
      <c r="F1207" s="8" t="s">
        <v>17</v>
      </c>
      <c r="G1207" s="8" t="s">
        <v>18</v>
      </c>
      <c r="H1207" s="8">
        <v>2019</v>
      </c>
      <c r="I1207" s="8" t="s">
        <v>362</v>
      </c>
      <c r="J1207" s="8" t="s">
        <v>2128</v>
      </c>
    </row>
    <row r="1208" spans="1:10" x14ac:dyDescent="0.25">
      <c r="A1208" s="8" t="s">
        <v>649</v>
      </c>
      <c r="B1208" s="8" t="s">
        <v>2958</v>
      </c>
      <c r="C1208" s="12">
        <v>44258</v>
      </c>
      <c r="D1208" s="8" t="s">
        <v>15</v>
      </c>
      <c r="E1208" s="8" t="s">
        <v>650</v>
      </c>
      <c r="F1208" s="8" t="s">
        <v>17</v>
      </c>
      <c r="G1208" s="8" t="s">
        <v>18</v>
      </c>
      <c r="H1208" s="8">
        <v>2019</v>
      </c>
      <c r="I1208" s="8" t="s">
        <v>362</v>
      </c>
      <c r="J1208" s="8" t="s">
        <v>2129</v>
      </c>
    </row>
    <row r="1209" spans="1:10" x14ac:dyDescent="0.25">
      <c r="A1209" s="8" t="s">
        <v>649</v>
      </c>
      <c r="B1209" s="8" t="s">
        <v>2958</v>
      </c>
      <c r="C1209" s="12">
        <v>44258</v>
      </c>
      <c r="D1209" s="8" t="s">
        <v>15</v>
      </c>
      <c r="E1209" s="8" t="s">
        <v>650</v>
      </c>
      <c r="F1209" s="8" t="s">
        <v>17</v>
      </c>
      <c r="G1209" s="8" t="s">
        <v>18</v>
      </c>
      <c r="H1209" s="8">
        <v>2019</v>
      </c>
      <c r="I1209" s="8" t="s">
        <v>362</v>
      </c>
      <c r="J1209" s="8" t="s">
        <v>2130</v>
      </c>
    </row>
    <row r="1210" spans="1:10" x14ac:dyDescent="0.25">
      <c r="A1210" s="8" t="s">
        <v>651</v>
      </c>
      <c r="B1210" s="8" t="s">
        <v>2958</v>
      </c>
      <c r="C1210" s="12">
        <v>44551</v>
      </c>
      <c r="D1210" s="8" t="s">
        <v>38</v>
      </c>
      <c r="E1210" s="8" t="s">
        <v>650</v>
      </c>
      <c r="F1210" s="8" t="s">
        <v>17</v>
      </c>
      <c r="G1210" s="8" t="s">
        <v>18</v>
      </c>
      <c r="H1210" s="8">
        <v>2016</v>
      </c>
      <c r="I1210" s="8" t="s">
        <v>3456</v>
      </c>
      <c r="J1210" s="8" t="s">
        <v>1514</v>
      </c>
    </row>
    <row r="1211" spans="1:10" x14ac:dyDescent="0.25">
      <c r="A1211" s="8" t="s">
        <v>651</v>
      </c>
      <c r="B1211" s="8" t="s">
        <v>2958</v>
      </c>
      <c r="C1211" s="12">
        <v>44551</v>
      </c>
      <c r="D1211" s="8" t="s">
        <v>38</v>
      </c>
      <c r="E1211" s="8" t="s">
        <v>650</v>
      </c>
      <c r="F1211" s="8" t="s">
        <v>17</v>
      </c>
      <c r="G1211" s="8" t="s">
        <v>18</v>
      </c>
      <c r="H1211" s="8">
        <v>2016</v>
      </c>
      <c r="I1211" s="8" t="s">
        <v>3456</v>
      </c>
      <c r="J1211" s="8" t="s">
        <v>2131</v>
      </c>
    </row>
    <row r="1212" spans="1:10" x14ac:dyDescent="0.25">
      <c r="A1212" s="8" t="s">
        <v>651</v>
      </c>
      <c r="B1212" s="8" t="s">
        <v>2958</v>
      </c>
      <c r="C1212" s="12">
        <v>44551</v>
      </c>
      <c r="D1212" s="8" t="s">
        <v>38</v>
      </c>
      <c r="E1212" s="8" t="s">
        <v>650</v>
      </c>
      <c r="F1212" s="8" t="s">
        <v>17</v>
      </c>
      <c r="G1212" s="8" t="s">
        <v>18</v>
      </c>
      <c r="H1212" s="8">
        <v>2016</v>
      </c>
      <c r="I1212" s="8" t="s">
        <v>3456</v>
      </c>
      <c r="J1212" s="8" t="s">
        <v>2132</v>
      </c>
    </row>
    <row r="1213" spans="1:10" x14ac:dyDescent="0.25">
      <c r="A1213" s="8" t="s">
        <v>652</v>
      </c>
      <c r="B1213" s="8" t="s">
        <v>2958</v>
      </c>
      <c r="C1213" s="12">
        <v>44587</v>
      </c>
      <c r="D1213" s="8" t="s">
        <v>10</v>
      </c>
      <c r="E1213" s="8" t="s">
        <v>95</v>
      </c>
      <c r="F1213" s="8" t="s">
        <v>96</v>
      </c>
      <c r="G1213" s="8" t="s">
        <v>28</v>
      </c>
      <c r="H1213" s="8">
        <v>2015</v>
      </c>
      <c r="I1213" s="8" t="s">
        <v>3655</v>
      </c>
      <c r="J1213" s="8" t="s">
        <v>1490</v>
      </c>
    </row>
    <row r="1214" spans="1:10" x14ac:dyDescent="0.25">
      <c r="A1214" s="8" t="s">
        <v>652</v>
      </c>
      <c r="B1214" s="8" t="s">
        <v>2958</v>
      </c>
      <c r="C1214" s="12">
        <v>44587</v>
      </c>
      <c r="D1214" s="8" t="s">
        <v>10</v>
      </c>
      <c r="E1214" s="8" t="s">
        <v>95</v>
      </c>
      <c r="F1214" s="8" t="s">
        <v>96</v>
      </c>
      <c r="G1214" s="8" t="s">
        <v>28</v>
      </c>
      <c r="H1214" s="8">
        <v>2015</v>
      </c>
      <c r="I1214" s="8" t="s">
        <v>3655</v>
      </c>
      <c r="J1214" s="8" t="s">
        <v>1515</v>
      </c>
    </row>
    <row r="1215" spans="1:10" x14ac:dyDescent="0.25">
      <c r="A1215" s="8" t="s">
        <v>652</v>
      </c>
      <c r="B1215" s="8" t="s">
        <v>2958</v>
      </c>
      <c r="C1215" s="12">
        <v>44587</v>
      </c>
      <c r="D1215" s="8" t="s">
        <v>10</v>
      </c>
      <c r="E1215" s="8" t="s">
        <v>95</v>
      </c>
      <c r="F1215" s="8" t="s">
        <v>96</v>
      </c>
      <c r="G1215" s="8" t="s">
        <v>28</v>
      </c>
      <c r="H1215" s="8">
        <v>2015</v>
      </c>
      <c r="I1215" s="8" t="s">
        <v>3655</v>
      </c>
      <c r="J1215" s="8" t="s">
        <v>1605</v>
      </c>
    </row>
    <row r="1216" spans="1:10" x14ac:dyDescent="0.25">
      <c r="A1216" s="8" t="s">
        <v>653</v>
      </c>
      <c r="B1216" s="8" t="s">
        <v>2958</v>
      </c>
      <c r="C1216" s="12">
        <v>44455</v>
      </c>
      <c r="D1216" s="8" t="s">
        <v>20</v>
      </c>
      <c r="E1216" s="8" t="s">
        <v>654</v>
      </c>
      <c r="F1216" s="8" t="s">
        <v>17</v>
      </c>
      <c r="G1216" s="8" t="s">
        <v>18</v>
      </c>
      <c r="H1216" s="8">
        <v>2019</v>
      </c>
      <c r="I1216" s="8" t="s">
        <v>3372</v>
      </c>
      <c r="J1216" s="8" t="s">
        <v>1571</v>
      </c>
    </row>
    <row r="1217" spans="1:10" x14ac:dyDescent="0.25">
      <c r="A1217" s="8" t="s">
        <v>653</v>
      </c>
      <c r="B1217" s="8" t="s">
        <v>2958</v>
      </c>
      <c r="C1217" s="12">
        <v>44455</v>
      </c>
      <c r="D1217" s="8" t="s">
        <v>20</v>
      </c>
      <c r="E1217" s="8" t="s">
        <v>654</v>
      </c>
      <c r="F1217" s="8" t="s">
        <v>17</v>
      </c>
      <c r="G1217" s="8" t="s">
        <v>18</v>
      </c>
      <c r="H1217" s="8">
        <v>2019</v>
      </c>
      <c r="I1217" s="8" t="s">
        <v>3372</v>
      </c>
      <c r="J1217" s="8" t="s">
        <v>1478</v>
      </c>
    </row>
    <row r="1218" spans="1:10" x14ac:dyDescent="0.25">
      <c r="A1218" s="8" t="s">
        <v>653</v>
      </c>
      <c r="B1218" s="8" t="s">
        <v>2958</v>
      </c>
      <c r="C1218" s="12">
        <v>44455</v>
      </c>
      <c r="D1218" s="8" t="s">
        <v>20</v>
      </c>
      <c r="E1218" s="8" t="s">
        <v>654</v>
      </c>
      <c r="F1218" s="8" t="s">
        <v>17</v>
      </c>
      <c r="G1218" s="8" t="s">
        <v>18</v>
      </c>
      <c r="H1218" s="8">
        <v>2019</v>
      </c>
      <c r="I1218" s="8" t="s">
        <v>3372</v>
      </c>
      <c r="J1218" s="8" t="s">
        <v>2133</v>
      </c>
    </row>
    <row r="1219" spans="1:10" x14ac:dyDescent="0.25">
      <c r="A1219" s="8" t="s">
        <v>655</v>
      </c>
      <c r="B1219" s="8" t="s">
        <v>2958</v>
      </c>
      <c r="C1219" s="12">
        <v>44180</v>
      </c>
      <c r="D1219" s="8" t="s">
        <v>30</v>
      </c>
      <c r="E1219" s="8" t="s">
        <v>282</v>
      </c>
      <c r="F1219" s="8" t="s">
        <v>17</v>
      </c>
      <c r="G1219" s="8" t="s">
        <v>18</v>
      </c>
      <c r="H1219" s="8">
        <v>2010</v>
      </c>
      <c r="I1219" s="8" t="s">
        <v>3658</v>
      </c>
      <c r="J1219" s="8" t="s">
        <v>1637</v>
      </c>
    </row>
    <row r="1220" spans="1:10" x14ac:dyDescent="0.25">
      <c r="A1220" s="8" t="s">
        <v>655</v>
      </c>
      <c r="B1220" s="8" t="s">
        <v>2958</v>
      </c>
      <c r="C1220" s="12">
        <v>44180</v>
      </c>
      <c r="D1220" s="8" t="s">
        <v>30</v>
      </c>
      <c r="E1220" s="8" t="s">
        <v>282</v>
      </c>
      <c r="F1220" s="8" t="s">
        <v>17</v>
      </c>
      <c r="G1220" s="8" t="s">
        <v>18</v>
      </c>
      <c r="H1220" s="8">
        <v>2010</v>
      </c>
      <c r="I1220" s="8" t="s">
        <v>3658</v>
      </c>
      <c r="J1220" s="8" t="s">
        <v>1586</v>
      </c>
    </row>
    <row r="1221" spans="1:10" x14ac:dyDescent="0.25">
      <c r="A1221" s="8" t="s">
        <v>655</v>
      </c>
      <c r="B1221" s="8" t="s">
        <v>2958</v>
      </c>
      <c r="C1221" s="12">
        <v>44180</v>
      </c>
      <c r="D1221" s="8" t="s">
        <v>30</v>
      </c>
      <c r="E1221" s="8" t="s">
        <v>282</v>
      </c>
      <c r="F1221" s="8" t="s">
        <v>17</v>
      </c>
      <c r="G1221" s="8" t="s">
        <v>18</v>
      </c>
      <c r="H1221" s="8">
        <v>2010</v>
      </c>
      <c r="I1221" s="8" t="s">
        <v>3658</v>
      </c>
      <c r="J1221" s="8" t="s">
        <v>1605</v>
      </c>
    </row>
    <row r="1222" spans="1:10" x14ac:dyDescent="0.25">
      <c r="A1222" s="8" t="s">
        <v>656</v>
      </c>
      <c r="B1222" s="8" t="s">
        <v>2958</v>
      </c>
      <c r="C1222" s="12">
        <v>44340</v>
      </c>
      <c r="D1222" s="8" t="s">
        <v>23</v>
      </c>
      <c r="E1222" s="8" t="s">
        <v>24</v>
      </c>
      <c r="F1222" s="8" t="s">
        <v>17</v>
      </c>
      <c r="G1222" s="8" t="s">
        <v>18</v>
      </c>
      <c r="H1222" s="8">
        <v>2015</v>
      </c>
      <c r="I1222" s="8" t="s">
        <v>3581</v>
      </c>
      <c r="J1222" s="8" t="s">
        <v>2134</v>
      </c>
    </row>
    <row r="1223" spans="1:10" x14ac:dyDescent="0.25">
      <c r="A1223" s="8" t="s">
        <v>656</v>
      </c>
      <c r="B1223" s="8" t="s">
        <v>2958</v>
      </c>
      <c r="C1223" s="12">
        <v>44340</v>
      </c>
      <c r="D1223" s="8" t="s">
        <v>23</v>
      </c>
      <c r="E1223" s="8" t="s">
        <v>24</v>
      </c>
      <c r="F1223" s="8" t="s">
        <v>17</v>
      </c>
      <c r="G1223" s="8" t="s">
        <v>18</v>
      </c>
      <c r="H1223" s="8">
        <v>2015</v>
      </c>
      <c r="I1223" s="8" t="s">
        <v>3581</v>
      </c>
      <c r="J1223" s="8" t="s">
        <v>1587</v>
      </c>
    </row>
    <row r="1224" spans="1:10" x14ac:dyDescent="0.25">
      <c r="A1224" s="8" t="s">
        <v>657</v>
      </c>
      <c r="B1224" s="8" t="s">
        <v>2958</v>
      </c>
      <c r="C1224" s="12">
        <v>44336</v>
      </c>
      <c r="D1224" s="8" t="s">
        <v>30</v>
      </c>
      <c r="E1224" s="8" t="s">
        <v>24</v>
      </c>
      <c r="F1224" s="8" t="s">
        <v>17</v>
      </c>
      <c r="G1224" s="8" t="s">
        <v>18</v>
      </c>
      <c r="H1224" s="8">
        <v>2016</v>
      </c>
      <c r="I1224" s="8" t="s">
        <v>3661</v>
      </c>
      <c r="J1224" s="8" t="s">
        <v>1767</v>
      </c>
    </row>
    <row r="1225" spans="1:10" x14ac:dyDescent="0.25">
      <c r="A1225" s="8" t="s">
        <v>657</v>
      </c>
      <c r="B1225" s="8" t="s">
        <v>2958</v>
      </c>
      <c r="C1225" s="12">
        <v>44336</v>
      </c>
      <c r="D1225" s="8" t="s">
        <v>30</v>
      </c>
      <c r="E1225" s="8" t="s">
        <v>24</v>
      </c>
      <c r="F1225" s="8" t="s">
        <v>17</v>
      </c>
      <c r="G1225" s="8" t="s">
        <v>18</v>
      </c>
      <c r="H1225" s="8">
        <v>2016</v>
      </c>
      <c r="I1225" s="8" t="s">
        <v>3661</v>
      </c>
      <c r="J1225" s="8" t="s">
        <v>1460</v>
      </c>
    </row>
    <row r="1226" spans="1:10" x14ac:dyDescent="0.25">
      <c r="A1226" s="8" t="s">
        <v>657</v>
      </c>
      <c r="B1226" s="8" t="s">
        <v>2958</v>
      </c>
      <c r="C1226" s="12">
        <v>44336</v>
      </c>
      <c r="D1226" s="8" t="s">
        <v>30</v>
      </c>
      <c r="E1226" s="8" t="s">
        <v>24</v>
      </c>
      <c r="F1226" s="8" t="s">
        <v>17</v>
      </c>
      <c r="G1226" s="8" t="s">
        <v>18</v>
      </c>
      <c r="H1226" s="8">
        <v>2016</v>
      </c>
      <c r="I1226" s="8" t="s">
        <v>3661</v>
      </c>
      <c r="J1226" s="8" t="s">
        <v>1496</v>
      </c>
    </row>
    <row r="1227" spans="1:10" x14ac:dyDescent="0.25">
      <c r="A1227" s="8" t="s">
        <v>658</v>
      </c>
      <c r="B1227" s="8" t="s">
        <v>2958</v>
      </c>
      <c r="C1227" s="12">
        <v>44454</v>
      </c>
      <c r="D1227" s="8" t="s">
        <v>30</v>
      </c>
      <c r="E1227" s="8" t="s">
        <v>2985</v>
      </c>
      <c r="F1227" s="8" t="s">
        <v>54</v>
      </c>
      <c r="G1227" s="8" t="s">
        <v>13</v>
      </c>
      <c r="H1227" s="8">
        <v>2018</v>
      </c>
      <c r="I1227" s="8" t="s">
        <v>3031</v>
      </c>
      <c r="J1227" s="8" t="s">
        <v>1604</v>
      </c>
    </row>
    <row r="1228" spans="1:10" x14ac:dyDescent="0.25">
      <c r="A1228" s="8" t="s">
        <v>658</v>
      </c>
      <c r="B1228" s="8" t="s">
        <v>2958</v>
      </c>
      <c r="C1228" s="12">
        <v>44454</v>
      </c>
      <c r="D1228" s="8" t="s">
        <v>30</v>
      </c>
      <c r="E1228" s="8" t="s">
        <v>2985</v>
      </c>
      <c r="F1228" s="8" t="s">
        <v>54</v>
      </c>
      <c r="G1228" s="8" t="s">
        <v>13</v>
      </c>
      <c r="H1228" s="8">
        <v>2018</v>
      </c>
      <c r="I1228" s="8" t="s">
        <v>3031</v>
      </c>
      <c r="J1228" s="8" t="s">
        <v>2135</v>
      </c>
    </row>
    <row r="1229" spans="1:10" x14ac:dyDescent="0.25">
      <c r="A1229" s="8" t="s">
        <v>658</v>
      </c>
      <c r="B1229" s="8" t="s">
        <v>2958</v>
      </c>
      <c r="C1229" s="12">
        <v>44454</v>
      </c>
      <c r="D1229" s="8" t="s">
        <v>30</v>
      </c>
      <c r="E1229" s="8" t="s">
        <v>2985</v>
      </c>
      <c r="F1229" s="8" t="s">
        <v>54</v>
      </c>
      <c r="G1229" s="8" t="s">
        <v>13</v>
      </c>
      <c r="H1229" s="8">
        <v>2018</v>
      </c>
      <c r="I1229" s="8" t="s">
        <v>3031</v>
      </c>
      <c r="J1229" s="8" t="s">
        <v>2136</v>
      </c>
    </row>
    <row r="1230" spans="1:10" x14ac:dyDescent="0.25">
      <c r="A1230" s="8" t="s">
        <v>659</v>
      </c>
      <c r="B1230" s="8" t="s">
        <v>2958</v>
      </c>
      <c r="C1230" s="12">
        <v>44421</v>
      </c>
      <c r="D1230" s="8" t="s">
        <v>23</v>
      </c>
      <c r="E1230" s="8" t="s">
        <v>660</v>
      </c>
      <c r="F1230" s="8" t="s">
        <v>661</v>
      </c>
      <c r="G1230" s="8" t="s">
        <v>265</v>
      </c>
      <c r="H1230" s="8">
        <v>2017</v>
      </c>
      <c r="I1230" s="8" t="s">
        <v>3664</v>
      </c>
      <c r="J1230" s="8" t="s">
        <v>2137</v>
      </c>
    </row>
    <row r="1231" spans="1:10" x14ac:dyDescent="0.25">
      <c r="A1231" s="8" t="s">
        <v>659</v>
      </c>
      <c r="B1231" s="8" t="s">
        <v>2958</v>
      </c>
      <c r="C1231" s="12">
        <v>44421</v>
      </c>
      <c r="D1231" s="8" t="s">
        <v>23</v>
      </c>
      <c r="E1231" s="8" t="s">
        <v>660</v>
      </c>
      <c r="F1231" s="8" t="s">
        <v>661</v>
      </c>
      <c r="G1231" s="8" t="s">
        <v>265</v>
      </c>
      <c r="H1231" s="8">
        <v>2017</v>
      </c>
      <c r="I1231" s="8" t="s">
        <v>3664</v>
      </c>
      <c r="J1231" s="8" t="s">
        <v>1472</v>
      </c>
    </row>
    <row r="1232" spans="1:10" x14ac:dyDescent="0.25">
      <c r="A1232" s="8" t="s">
        <v>659</v>
      </c>
      <c r="B1232" s="8" t="s">
        <v>2958</v>
      </c>
      <c r="C1232" s="12">
        <v>44421</v>
      </c>
      <c r="D1232" s="8" t="s">
        <v>23</v>
      </c>
      <c r="E1232" s="8" t="s">
        <v>660</v>
      </c>
      <c r="F1232" s="8" t="s">
        <v>661</v>
      </c>
      <c r="G1232" s="8" t="s">
        <v>265</v>
      </c>
      <c r="H1232" s="8">
        <v>2017</v>
      </c>
      <c r="I1232" s="8" t="s">
        <v>3664</v>
      </c>
      <c r="J1232" s="8" t="s">
        <v>2138</v>
      </c>
    </row>
    <row r="1233" spans="1:10" x14ac:dyDescent="0.25">
      <c r="A1233" s="8" t="s">
        <v>662</v>
      </c>
      <c r="B1233" s="8" t="s">
        <v>2958</v>
      </c>
      <c r="C1233" s="12">
        <v>44303</v>
      </c>
      <c r="D1233" s="8" t="s">
        <v>15</v>
      </c>
      <c r="E1233" s="8" t="s">
        <v>663</v>
      </c>
      <c r="F1233" s="8" t="s">
        <v>12</v>
      </c>
      <c r="G1233" s="8" t="s">
        <v>13</v>
      </c>
      <c r="H1233" s="8">
        <v>2013</v>
      </c>
      <c r="I1233" s="8" t="s">
        <v>3666</v>
      </c>
      <c r="J1233" s="8" t="s">
        <v>1448</v>
      </c>
    </row>
    <row r="1234" spans="1:10" x14ac:dyDescent="0.25">
      <c r="A1234" s="8" t="s">
        <v>662</v>
      </c>
      <c r="B1234" s="8" t="s">
        <v>2958</v>
      </c>
      <c r="C1234" s="12">
        <v>44303</v>
      </c>
      <c r="D1234" s="8" t="s">
        <v>15</v>
      </c>
      <c r="E1234" s="8" t="s">
        <v>663</v>
      </c>
      <c r="F1234" s="8" t="s">
        <v>12</v>
      </c>
      <c r="G1234" s="8" t="s">
        <v>13</v>
      </c>
      <c r="H1234" s="8">
        <v>2013</v>
      </c>
      <c r="I1234" s="8" t="s">
        <v>3666</v>
      </c>
      <c r="J1234" s="8" t="s">
        <v>1636</v>
      </c>
    </row>
    <row r="1235" spans="1:10" x14ac:dyDescent="0.25">
      <c r="A1235" s="8" t="s">
        <v>662</v>
      </c>
      <c r="B1235" s="8" t="s">
        <v>2958</v>
      </c>
      <c r="C1235" s="12">
        <v>44303</v>
      </c>
      <c r="D1235" s="8" t="s">
        <v>15</v>
      </c>
      <c r="E1235" s="8" t="s">
        <v>663</v>
      </c>
      <c r="F1235" s="8" t="s">
        <v>12</v>
      </c>
      <c r="G1235" s="8" t="s">
        <v>13</v>
      </c>
      <c r="H1235" s="8">
        <v>2013</v>
      </c>
      <c r="I1235" s="8" t="s">
        <v>3666</v>
      </c>
      <c r="J1235" s="8" t="s">
        <v>1494</v>
      </c>
    </row>
    <row r="1236" spans="1:10" x14ac:dyDescent="0.25">
      <c r="A1236" s="8" t="s">
        <v>664</v>
      </c>
      <c r="B1236" s="8" t="s">
        <v>2958</v>
      </c>
      <c r="C1236" s="12">
        <v>44335</v>
      </c>
      <c r="D1236" s="8" t="s">
        <v>93</v>
      </c>
      <c r="E1236" s="8" t="s">
        <v>196</v>
      </c>
      <c r="F1236" s="8" t="s">
        <v>12</v>
      </c>
      <c r="G1236" s="8" t="s">
        <v>13</v>
      </c>
      <c r="H1236" s="8">
        <v>2014</v>
      </c>
      <c r="I1236" s="8" t="s">
        <v>3275</v>
      </c>
      <c r="J1236" s="8" t="s">
        <v>2025</v>
      </c>
    </row>
    <row r="1237" spans="1:10" x14ac:dyDescent="0.25">
      <c r="A1237" s="8" t="s">
        <v>664</v>
      </c>
      <c r="B1237" s="8" t="s">
        <v>2958</v>
      </c>
      <c r="C1237" s="12">
        <v>44335</v>
      </c>
      <c r="D1237" s="8" t="s">
        <v>93</v>
      </c>
      <c r="E1237" s="8" t="s">
        <v>196</v>
      </c>
      <c r="F1237" s="8" t="s">
        <v>12</v>
      </c>
      <c r="G1237" s="8" t="s">
        <v>13</v>
      </c>
      <c r="H1237" s="8">
        <v>2014</v>
      </c>
      <c r="I1237" s="8" t="s">
        <v>3275</v>
      </c>
      <c r="J1237" s="8" t="s">
        <v>2026</v>
      </c>
    </row>
    <row r="1238" spans="1:10" x14ac:dyDescent="0.25">
      <c r="A1238" s="8" t="s">
        <v>664</v>
      </c>
      <c r="B1238" s="8" t="s">
        <v>2958</v>
      </c>
      <c r="C1238" s="12">
        <v>44335</v>
      </c>
      <c r="D1238" s="8" t="s">
        <v>93</v>
      </c>
      <c r="E1238" s="8" t="s">
        <v>196</v>
      </c>
      <c r="F1238" s="8" t="s">
        <v>12</v>
      </c>
      <c r="G1238" s="8" t="s">
        <v>13</v>
      </c>
      <c r="H1238" s="8">
        <v>2014</v>
      </c>
      <c r="I1238" s="8" t="s">
        <v>3275</v>
      </c>
      <c r="J1238" s="8" t="s">
        <v>2027</v>
      </c>
    </row>
    <row r="1239" spans="1:10" x14ac:dyDescent="0.25">
      <c r="A1239" s="8" t="s">
        <v>665</v>
      </c>
      <c r="B1239" s="8" t="s">
        <v>2958</v>
      </c>
      <c r="C1239" s="12">
        <v>44280</v>
      </c>
      <c r="D1239" s="8" t="s">
        <v>15</v>
      </c>
      <c r="E1239" s="8" t="s">
        <v>301</v>
      </c>
      <c r="F1239" s="8" t="s">
        <v>17</v>
      </c>
      <c r="G1239" s="8" t="s">
        <v>18</v>
      </c>
      <c r="H1239" s="8">
        <v>2017</v>
      </c>
      <c r="I1239" s="8" t="s">
        <v>3524</v>
      </c>
      <c r="J1239" s="8" t="s">
        <v>2139</v>
      </c>
    </row>
    <row r="1240" spans="1:10" x14ac:dyDescent="0.25">
      <c r="A1240" s="8" t="s">
        <v>665</v>
      </c>
      <c r="B1240" s="8" t="s">
        <v>2958</v>
      </c>
      <c r="C1240" s="12">
        <v>44280</v>
      </c>
      <c r="D1240" s="8" t="s">
        <v>15</v>
      </c>
      <c r="E1240" s="8" t="s">
        <v>301</v>
      </c>
      <c r="F1240" s="8" t="s">
        <v>17</v>
      </c>
      <c r="G1240" s="8" t="s">
        <v>18</v>
      </c>
      <c r="H1240" s="8">
        <v>2017</v>
      </c>
      <c r="I1240" s="8" t="s">
        <v>3524</v>
      </c>
      <c r="J1240" s="8" t="s">
        <v>2140</v>
      </c>
    </row>
    <row r="1241" spans="1:10" x14ac:dyDescent="0.25">
      <c r="A1241" s="8" t="s">
        <v>665</v>
      </c>
      <c r="B1241" s="8" t="s">
        <v>2958</v>
      </c>
      <c r="C1241" s="12">
        <v>44280</v>
      </c>
      <c r="D1241" s="8" t="s">
        <v>15</v>
      </c>
      <c r="E1241" s="8" t="s">
        <v>301</v>
      </c>
      <c r="F1241" s="8" t="s">
        <v>17</v>
      </c>
      <c r="G1241" s="8" t="s">
        <v>18</v>
      </c>
      <c r="H1241" s="8">
        <v>2017</v>
      </c>
      <c r="I1241" s="8" t="s">
        <v>3524</v>
      </c>
      <c r="J1241" s="8" t="s">
        <v>2141</v>
      </c>
    </row>
    <row r="1242" spans="1:10" x14ac:dyDescent="0.25">
      <c r="A1242" s="8" t="s">
        <v>666</v>
      </c>
      <c r="B1242" s="8" t="s">
        <v>2958</v>
      </c>
      <c r="C1242" s="12">
        <v>42839</v>
      </c>
      <c r="D1242" s="8" t="s">
        <v>10</v>
      </c>
      <c r="E1242" s="8" t="s">
        <v>667</v>
      </c>
      <c r="F1242" s="8" t="s">
        <v>668</v>
      </c>
      <c r="G1242" s="8" t="s">
        <v>18</v>
      </c>
      <c r="H1242" s="8">
        <v>2006</v>
      </c>
      <c r="I1242" s="8" t="s">
        <v>3669</v>
      </c>
      <c r="J1242" s="8" t="s">
        <v>669</v>
      </c>
    </row>
    <row r="1243" spans="1:10" x14ac:dyDescent="0.25">
      <c r="A1243" s="8" t="s">
        <v>670</v>
      </c>
      <c r="B1243" s="8" t="s">
        <v>2958</v>
      </c>
      <c r="C1243" s="12">
        <v>44335</v>
      </c>
      <c r="D1243" s="8" t="s">
        <v>10</v>
      </c>
      <c r="E1243" s="8" t="s">
        <v>73</v>
      </c>
      <c r="F1243" s="8" t="s">
        <v>17</v>
      </c>
      <c r="G1243" s="8" t="s">
        <v>18</v>
      </c>
      <c r="H1243" s="8">
        <v>2014</v>
      </c>
      <c r="I1243" s="8" t="s">
        <v>3670</v>
      </c>
      <c r="J1243" s="8" t="s">
        <v>2142</v>
      </c>
    </row>
    <row r="1244" spans="1:10" x14ac:dyDescent="0.25">
      <c r="A1244" s="8" t="s">
        <v>670</v>
      </c>
      <c r="B1244" s="8" t="s">
        <v>2958</v>
      </c>
      <c r="C1244" s="12">
        <v>44335</v>
      </c>
      <c r="D1244" s="8" t="s">
        <v>10</v>
      </c>
      <c r="E1244" s="8" t="s">
        <v>73</v>
      </c>
      <c r="F1244" s="8" t="s">
        <v>17</v>
      </c>
      <c r="G1244" s="8" t="s">
        <v>18</v>
      </c>
      <c r="H1244" s="8">
        <v>2014</v>
      </c>
      <c r="I1244" s="8" t="s">
        <v>3670</v>
      </c>
      <c r="J1244" s="8" t="s">
        <v>2143</v>
      </c>
    </row>
    <row r="1245" spans="1:10" x14ac:dyDescent="0.25">
      <c r="A1245" s="8" t="s">
        <v>670</v>
      </c>
      <c r="B1245" s="8" t="s">
        <v>2958</v>
      </c>
      <c r="C1245" s="12">
        <v>44335</v>
      </c>
      <c r="D1245" s="8" t="s">
        <v>10</v>
      </c>
      <c r="E1245" s="8" t="s">
        <v>73</v>
      </c>
      <c r="F1245" s="8" t="s">
        <v>17</v>
      </c>
      <c r="G1245" s="8" t="s">
        <v>18</v>
      </c>
      <c r="H1245" s="8">
        <v>2014</v>
      </c>
      <c r="I1245" s="8" t="s">
        <v>3670</v>
      </c>
      <c r="J1245" s="8" t="s">
        <v>2144</v>
      </c>
    </row>
    <row r="1246" spans="1:10" x14ac:dyDescent="0.25">
      <c r="A1246" s="8" t="s">
        <v>671</v>
      </c>
      <c r="B1246" s="8" t="s">
        <v>2958</v>
      </c>
      <c r="C1246" s="12">
        <v>44452</v>
      </c>
      <c r="D1246" s="8" t="s">
        <v>135</v>
      </c>
      <c r="E1246" s="8" t="s">
        <v>110</v>
      </c>
      <c r="F1246" s="8" t="s">
        <v>17</v>
      </c>
      <c r="G1246" s="8" t="s">
        <v>18</v>
      </c>
      <c r="H1246" s="8">
        <v>2013</v>
      </c>
      <c r="I1246" s="8" t="s">
        <v>3672</v>
      </c>
      <c r="J1246" s="8" t="s">
        <v>1634</v>
      </c>
    </row>
    <row r="1247" spans="1:10" x14ac:dyDescent="0.25">
      <c r="A1247" s="8" t="s">
        <v>671</v>
      </c>
      <c r="B1247" s="8" t="s">
        <v>2958</v>
      </c>
      <c r="C1247" s="12">
        <v>44452</v>
      </c>
      <c r="D1247" s="8" t="s">
        <v>135</v>
      </c>
      <c r="E1247" s="8" t="s">
        <v>110</v>
      </c>
      <c r="F1247" s="8" t="s">
        <v>17</v>
      </c>
      <c r="G1247" s="8" t="s">
        <v>18</v>
      </c>
      <c r="H1247" s="8">
        <v>2013</v>
      </c>
      <c r="I1247" s="8" t="s">
        <v>3672</v>
      </c>
      <c r="J1247" s="8" t="s">
        <v>1552</v>
      </c>
    </row>
    <row r="1248" spans="1:10" x14ac:dyDescent="0.25">
      <c r="A1248" s="8" t="s">
        <v>671</v>
      </c>
      <c r="B1248" s="8" t="s">
        <v>2958</v>
      </c>
      <c r="C1248" s="12">
        <v>44452</v>
      </c>
      <c r="D1248" s="8" t="s">
        <v>135</v>
      </c>
      <c r="E1248" s="8" t="s">
        <v>110</v>
      </c>
      <c r="F1248" s="8" t="s">
        <v>17</v>
      </c>
      <c r="G1248" s="8" t="s">
        <v>18</v>
      </c>
      <c r="H1248" s="8">
        <v>2013</v>
      </c>
      <c r="I1248" s="8" t="s">
        <v>3672</v>
      </c>
      <c r="J1248" s="8" t="s">
        <v>2145</v>
      </c>
    </row>
    <row r="1249" spans="1:10" x14ac:dyDescent="0.25">
      <c r="A1249" s="8" t="s">
        <v>672</v>
      </c>
      <c r="B1249" s="8" t="s">
        <v>2958</v>
      </c>
      <c r="C1249" s="12">
        <v>43117</v>
      </c>
      <c r="D1249" s="8" t="s">
        <v>93</v>
      </c>
      <c r="E1249" s="8" t="s">
        <v>194</v>
      </c>
      <c r="F1249" s="8" t="s">
        <v>12</v>
      </c>
      <c r="G1249" s="8" t="s">
        <v>13</v>
      </c>
      <c r="H1249" s="8">
        <v>2015</v>
      </c>
      <c r="I1249" s="8" t="s">
        <v>3674</v>
      </c>
      <c r="J1249" s="8" t="s">
        <v>2146</v>
      </c>
    </row>
    <row r="1250" spans="1:10" x14ac:dyDescent="0.25">
      <c r="A1250" s="8" t="s">
        <v>672</v>
      </c>
      <c r="B1250" s="8" t="s">
        <v>2958</v>
      </c>
      <c r="C1250" s="12">
        <v>43117</v>
      </c>
      <c r="D1250" s="8" t="s">
        <v>93</v>
      </c>
      <c r="E1250" s="8" t="s">
        <v>194</v>
      </c>
      <c r="F1250" s="8" t="s">
        <v>12</v>
      </c>
      <c r="G1250" s="8" t="s">
        <v>13</v>
      </c>
      <c r="H1250" s="8">
        <v>2015</v>
      </c>
      <c r="I1250" s="8" t="s">
        <v>3674</v>
      </c>
      <c r="J1250" s="8" t="s">
        <v>2147</v>
      </c>
    </row>
    <row r="1251" spans="1:10" x14ac:dyDescent="0.25">
      <c r="A1251" s="8" t="s">
        <v>673</v>
      </c>
      <c r="B1251" s="8" t="s">
        <v>2958</v>
      </c>
      <c r="C1251" s="12">
        <v>44642</v>
      </c>
      <c r="D1251" s="8" t="s">
        <v>23</v>
      </c>
      <c r="E1251" s="8" t="s">
        <v>73</v>
      </c>
      <c r="F1251" s="8" t="s">
        <v>17</v>
      </c>
      <c r="G1251" s="8" t="s">
        <v>18</v>
      </c>
      <c r="H1251" s="8">
        <v>2017</v>
      </c>
      <c r="I1251" s="8" t="s">
        <v>3676</v>
      </c>
      <c r="J1251" s="8" t="s">
        <v>363</v>
      </c>
    </row>
    <row r="1252" spans="1:10" x14ac:dyDescent="0.25">
      <c r="A1252" s="8" t="s">
        <v>673</v>
      </c>
      <c r="B1252" s="8" t="s">
        <v>2958</v>
      </c>
      <c r="C1252" s="12">
        <v>44642</v>
      </c>
      <c r="D1252" s="8" t="s">
        <v>23</v>
      </c>
      <c r="E1252" s="8" t="s">
        <v>73</v>
      </c>
      <c r="F1252" s="8" t="s">
        <v>17</v>
      </c>
      <c r="G1252" s="8" t="s">
        <v>18</v>
      </c>
      <c r="H1252" s="8">
        <v>2017</v>
      </c>
      <c r="I1252" s="8" t="s">
        <v>3676</v>
      </c>
      <c r="J1252" s="8" t="s">
        <v>1509</v>
      </c>
    </row>
    <row r="1253" spans="1:10" x14ac:dyDescent="0.25">
      <c r="A1253" s="8" t="s">
        <v>673</v>
      </c>
      <c r="B1253" s="8" t="s">
        <v>2958</v>
      </c>
      <c r="C1253" s="12">
        <v>44642</v>
      </c>
      <c r="D1253" s="8" t="s">
        <v>23</v>
      </c>
      <c r="E1253" s="8" t="s">
        <v>73</v>
      </c>
      <c r="F1253" s="8" t="s">
        <v>17</v>
      </c>
      <c r="G1253" s="8" t="s">
        <v>18</v>
      </c>
      <c r="H1253" s="8">
        <v>2017</v>
      </c>
      <c r="I1253" s="8" t="s">
        <v>3676</v>
      </c>
      <c r="J1253" s="8" t="s">
        <v>2148</v>
      </c>
    </row>
    <row r="1254" spans="1:10" x14ac:dyDescent="0.25">
      <c r="A1254" s="8" t="s">
        <v>674</v>
      </c>
      <c r="B1254" s="8" t="s">
        <v>2958</v>
      </c>
      <c r="C1254" s="12">
        <v>42236</v>
      </c>
      <c r="D1254" s="8" t="s">
        <v>87</v>
      </c>
      <c r="E1254" s="8" t="s">
        <v>170</v>
      </c>
      <c r="F1254" s="8" t="s">
        <v>17</v>
      </c>
      <c r="G1254" s="8" t="s">
        <v>18</v>
      </c>
      <c r="H1254" s="8">
        <v>2013</v>
      </c>
      <c r="I1254" s="8" t="s">
        <v>3452</v>
      </c>
      <c r="J1254" s="8" t="s">
        <v>1734</v>
      </c>
    </row>
    <row r="1255" spans="1:10" x14ac:dyDescent="0.25">
      <c r="A1255" s="8" t="s">
        <v>674</v>
      </c>
      <c r="B1255" s="8" t="s">
        <v>2958</v>
      </c>
      <c r="C1255" s="12">
        <v>42236</v>
      </c>
      <c r="D1255" s="8" t="s">
        <v>87</v>
      </c>
      <c r="E1255" s="8" t="s">
        <v>170</v>
      </c>
      <c r="F1255" s="8" t="s">
        <v>17</v>
      </c>
      <c r="G1255" s="8" t="s">
        <v>18</v>
      </c>
      <c r="H1255" s="8">
        <v>2013</v>
      </c>
      <c r="I1255" s="8" t="s">
        <v>3452</v>
      </c>
      <c r="J1255" s="8" t="s">
        <v>1460</v>
      </c>
    </row>
    <row r="1256" spans="1:10" x14ac:dyDescent="0.25">
      <c r="A1256" s="8" t="s">
        <v>674</v>
      </c>
      <c r="B1256" s="8" t="s">
        <v>2958</v>
      </c>
      <c r="C1256" s="12">
        <v>42236</v>
      </c>
      <c r="D1256" s="8" t="s">
        <v>87</v>
      </c>
      <c r="E1256" s="8" t="s">
        <v>170</v>
      </c>
      <c r="F1256" s="8" t="s">
        <v>17</v>
      </c>
      <c r="G1256" s="8" t="s">
        <v>18</v>
      </c>
      <c r="H1256" s="8">
        <v>2013</v>
      </c>
      <c r="I1256" s="8" t="s">
        <v>3452</v>
      </c>
      <c r="J1256" s="8" t="s">
        <v>2149</v>
      </c>
    </row>
    <row r="1257" spans="1:10" x14ac:dyDescent="0.25">
      <c r="A1257" s="8" t="s">
        <v>675</v>
      </c>
      <c r="B1257" s="8" t="s">
        <v>2958</v>
      </c>
      <c r="C1257" s="12">
        <v>44313</v>
      </c>
      <c r="D1257" s="8" t="s">
        <v>30</v>
      </c>
      <c r="E1257" s="8" t="s">
        <v>676</v>
      </c>
      <c r="F1257" s="8" t="s">
        <v>154</v>
      </c>
      <c r="G1257" s="8" t="s">
        <v>18</v>
      </c>
      <c r="H1257" s="8">
        <v>2008</v>
      </c>
      <c r="I1257" s="8" t="s">
        <v>3679</v>
      </c>
      <c r="J1257" s="8" t="s">
        <v>2150</v>
      </c>
    </row>
    <row r="1258" spans="1:10" x14ac:dyDescent="0.25">
      <c r="A1258" s="8" t="s">
        <v>675</v>
      </c>
      <c r="B1258" s="8" t="s">
        <v>2958</v>
      </c>
      <c r="C1258" s="12">
        <v>44313</v>
      </c>
      <c r="D1258" s="8" t="s">
        <v>30</v>
      </c>
      <c r="E1258" s="8" t="s">
        <v>676</v>
      </c>
      <c r="F1258" s="8" t="s">
        <v>154</v>
      </c>
      <c r="G1258" s="8" t="s">
        <v>18</v>
      </c>
      <c r="H1258" s="8">
        <v>2008</v>
      </c>
      <c r="I1258" s="8" t="s">
        <v>3679</v>
      </c>
      <c r="J1258" s="8" t="s">
        <v>1714</v>
      </c>
    </row>
    <row r="1259" spans="1:10" x14ac:dyDescent="0.25">
      <c r="A1259" s="8" t="s">
        <v>675</v>
      </c>
      <c r="B1259" s="8" t="s">
        <v>2958</v>
      </c>
      <c r="C1259" s="12">
        <v>44313</v>
      </c>
      <c r="D1259" s="8" t="s">
        <v>30</v>
      </c>
      <c r="E1259" s="8" t="s">
        <v>676</v>
      </c>
      <c r="F1259" s="8" t="s">
        <v>154</v>
      </c>
      <c r="G1259" s="8" t="s">
        <v>18</v>
      </c>
      <c r="H1259" s="8">
        <v>2008</v>
      </c>
      <c r="I1259" s="8" t="s">
        <v>3679</v>
      </c>
      <c r="J1259" s="8" t="s">
        <v>1492</v>
      </c>
    </row>
    <row r="1260" spans="1:10" x14ac:dyDescent="0.25">
      <c r="A1260" s="8" t="s">
        <v>677</v>
      </c>
      <c r="B1260" s="8" t="s">
        <v>2958</v>
      </c>
      <c r="C1260" s="12">
        <v>44637</v>
      </c>
      <c r="D1260" s="8" t="s">
        <v>442</v>
      </c>
      <c r="E1260" s="8" t="s">
        <v>24</v>
      </c>
      <c r="F1260" s="8" t="s">
        <v>17</v>
      </c>
      <c r="G1260" s="8" t="s">
        <v>18</v>
      </c>
      <c r="H1260" s="8">
        <v>2017</v>
      </c>
      <c r="I1260" s="8" t="s">
        <v>3681</v>
      </c>
      <c r="J1260" s="8" t="s">
        <v>1468</v>
      </c>
    </row>
    <row r="1261" spans="1:10" x14ac:dyDescent="0.25">
      <c r="A1261" s="8" t="s">
        <v>677</v>
      </c>
      <c r="B1261" s="8" t="s">
        <v>2958</v>
      </c>
      <c r="C1261" s="12">
        <v>44637</v>
      </c>
      <c r="D1261" s="8" t="s">
        <v>442</v>
      </c>
      <c r="E1261" s="8" t="s">
        <v>24</v>
      </c>
      <c r="F1261" s="8" t="s">
        <v>17</v>
      </c>
      <c r="G1261" s="8" t="s">
        <v>18</v>
      </c>
      <c r="H1261" s="8">
        <v>2017</v>
      </c>
      <c r="I1261" s="8" t="s">
        <v>3681</v>
      </c>
      <c r="J1261" s="8" t="s">
        <v>1499</v>
      </c>
    </row>
    <row r="1262" spans="1:10" x14ac:dyDescent="0.25">
      <c r="A1262" s="8" t="s">
        <v>677</v>
      </c>
      <c r="B1262" s="8" t="s">
        <v>2958</v>
      </c>
      <c r="C1262" s="12">
        <v>44637</v>
      </c>
      <c r="D1262" s="8" t="s">
        <v>442</v>
      </c>
      <c r="E1262" s="8" t="s">
        <v>24</v>
      </c>
      <c r="F1262" s="8" t="s">
        <v>17</v>
      </c>
      <c r="G1262" s="8" t="s">
        <v>18</v>
      </c>
      <c r="H1262" s="8">
        <v>2017</v>
      </c>
      <c r="I1262" s="8" t="s">
        <v>3681</v>
      </c>
      <c r="J1262" s="8" t="s">
        <v>1460</v>
      </c>
    </row>
    <row r="1263" spans="1:10" x14ac:dyDescent="0.25">
      <c r="A1263" s="8" t="s">
        <v>678</v>
      </c>
      <c r="B1263" s="8" t="s">
        <v>2958</v>
      </c>
      <c r="C1263" s="12">
        <v>44348</v>
      </c>
      <c r="D1263" s="8" t="s">
        <v>135</v>
      </c>
      <c r="E1263" s="8" t="s">
        <v>679</v>
      </c>
      <c r="F1263" s="8" t="s">
        <v>17</v>
      </c>
      <c r="G1263" s="8" t="s">
        <v>18</v>
      </c>
      <c r="H1263" s="8">
        <v>2013</v>
      </c>
      <c r="I1263" s="8" t="s">
        <v>3555</v>
      </c>
      <c r="J1263" s="8" t="s">
        <v>1637</v>
      </c>
    </row>
    <row r="1264" spans="1:10" x14ac:dyDescent="0.25">
      <c r="A1264" s="8" t="s">
        <v>678</v>
      </c>
      <c r="B1264" s="8" t="s">
        <v>2958</v>
      </c>
      <c r="C1264" s="12">
        <v>44348</v>
      </c>
      <c r="D1264" s="8" t="s">
        <v>135</v>
      </c>
      <c r="E1264" s="8" t="s">
        <v>679</v>
      </c>
      <c r="F1264" s="8" t="s">
        <v>17</v>
      </c>
      <c r="G1264" s="8" t="s">
        <v>18</v>
      </c>
      <c r="H1264" s="8">
        <v>2013</v>
      </c>
      <c r="I1264" s="8" t="s">
        <v>3555</v>
      </c>
      <c r="J1264" s="8" t="s">
        <v>2151</v>
      </c>
    </row>
    <row r="1265" spans="1:10" x14ac:dyDescent="0.25">
      <c r="A1265" s="8" t="s">
        <v>678</v>
      </c>
      <c r="B1265" s="8" t="s">
        <v>2958</v>
      </c>
      <c r="C1265" s="12">
        <v>44348</v>
      </c>
      <c r="D1265" s="8" t="s">
        <v>135</v>
      </c>
      <c r="E1265" s="8" t="s">
        <v>679</v>
      </c>
      <c r="F1265" s="8" t="s">
        <v>17</v>
      </c>
      <c r="G1265" s="8" t="s">
        <v>18</v>
      </c>
      <c r="H1265" s="8">
        <v>2013</v>
      </c>
      <c r="I1265" s="8" t="s">
        <v>3555</v>
      </c>
      <c r="J1265" s="8" t="s">
        <v>1555</v>
      </c>
    </row>
    <row r="1266" spans="1:10" x14ac:dyDescent="0.25">
      <c r="A1266" s="8" t="s">
        <v>680</v>
      </c>
      <c r="B1266" s="8" t="s">
        <v>2958</v>
      </c>
      <c r="C1266" s="12">
        <v>43557</v>
      </c>
      <c r="D1266" s="8" t="s">
        <v>38</v>
      </c>
      <c r="E1266" s="8" t="s">
        <v>110</v>
      </c>
      <c r="F1266" s="8" t="s">
        <v>17</v>
      </c>
      <c r="G1266" s="8" t="s">
        <v>18</v>
      </c>
      <c r="H1266" s="8">
        <v>2007</v>
      </c>
      <c r="I1266" s="8" t="s">
        <v>3684</v>
      </c>
      <c r="J1266" s="8" t="s">
        <v>1859</v>
      </c>
    </row>
    <row r="1267" spans="1:10" x14ac:dyDescent="0.25">
      <c r="A1267" s="8" t="s">
        <v>680</v>
      </c>
      <c r="B1267" s="8" t="s">
        <v>2958</v>
      </c>
      <c r="C1267" s="12">
        <v>43557</v>
      </c>
      <c r="D1267" s="8" t="s">
        <v>38</v>
      </c>
      <c r="E1267" s="8" t="s">
        <v>110</v>
      </c>
      <c r="F1267" s="8" t="s">
        <v>17</v>
      </c>
      <c r="G1267" s="8" t="s">
        <v>18</v>
      </c>
      <c r="H1267" s="8">
        <v>2007</v>
      </c>
      <c r="I1267" s="8" t="s">
        <v>3684</v>
      </c>
      <c r="J1267" s="8" t="s">
        <v>1560</v>
      </c>
    </row>
    <row r="1268" spans="1:10" x14ac:dyDescent="0.25">
      <c r="A1268" s="8" t="s">
        <v>680</v>
      </c>
      <c r="B1268" s="8" t="s">
        <v>2958</v>
      </c>
      <c r="C1268" s="12">
        <v>43557</v>
      </c>
      <c r="D1268" s="8" t="s">
        <v>38</v>
      </c>
      <c r="E1268" s="8" t="s">
        <v>110</v>
      </c>
      <c r="F1268" s="8" t="s">
        <v>17</v>
      </c>
      <c r="G1268" s="8" t="s">
        <v>18</v>
      </c>
      <c r="H1268" s="8">
        <v>2007</v>
      </c>
      <c r="I1268" s="8" t="s">
        <v>3684</v>
      </c>
      <c r="J1268" s="8" t="s">
        <v>2152</v>
      </c>
    </row>
    <row r="1269" spans="1:10" x14ac:dyDescent="0.25">
      <c r="A1269" s="8" t="s">
        <v>681</v>
      </c>
      <c r="B1269" s="8" t="s">
        <v>2958</v>
      </c>
      <c r="C1269" s="12">
        <v>44441</v>
      </c>
      <c r="D1269" s="8" t="s">
        <v>23</v>
      </c>
      <c r="E1269" s="8" t="s">
        <v>24</v>
      </c>
      <c r="F1269" s="8" t="s">
        <v>17</v>
      </c>
      <c r="G1269" s="8" t="s">
        <v>18</v>
      </c>
      <c r="H1269" s="8">
        <v>2012</v>
      </c>
      <c r="I1269" s="8" t="s">
        <v>3686</v>
      </c>
      <c r="J1269" s="8" t="s">
        <v>1846</v>
      </c>
    </row>
    <row r="1270" spans="1:10" x14ac:dyDescent="0.25">
      <c r="A1270" s="8" t="s">
        <v>681</v>
      </c>
      <c r="B1270" s="8" t="s">
        <v>2958</v>
      </c>
      <c r="C1270" s="12">
        <v>44441</v>
      </c>
      <c r="D1270" s="8" t="s">
        <v>23</v>
      </c>
      <c r="E1270" s="8" t="s">
        <v>24</v>
      </c>
      <c r="F1270" s="8" t="s">
        <v>17</v>
      </c>
      <c r="G1270" s="8" t="s">
        <v>18</v>
      </c>
      <c r="H1270" s="8">
        <v>2012</v>
      </c>
      <c r="I1270" s="8" t="s">
        <v>3686</v>
      </c>
      <c r="J1270" s="8" t="s">
        <v>2153</v>
      </c>
    </row>
    <row r="1271" spans="1:10" x14ac:dyDescent="0.25">
      <c r="A1271" s="8" t="s">
        <v>681</v>
      </c>
      <c r="B1271" s="8" t="s">
        <v>2958</v>
      </c>
      <c r="C1271" s="12">
        <v>44441</v>
      </c>
      <c r="D1271" s="8" t="s">
        <v>23</v>
      </c>
      <c r="E1271" s="8" t="s">
        <v>24</v>
      </c>
      <c r="F1271" s="8" t="s">
        <v>17</v>
      </c>
      <c r="G1271" s="8" t="s">
        <v>18</v>
      </c>
      <c r="H1271" s="8">
        <v>2012</v>
      </c>
      <c r="I1271" s="8" t="s">
        <v>3686</v>
      </c>
      <c r="J1271" s="8" t="s">
        <v>2154</v>
      </c>
    </row>
    <row r="1272" spans="1:10" x14ac:dyDescent="0.25">
      <c r="A1272" s="8" t="s">
        <v>682</v>
      </c>
      <c r="B1272" s="8" t="s">
        <v>2958</v>
      </c>
      <c r="C1272" s="12">
        <v>44320</v>
      </c>
      <c r="D1272" s="8" t="s">
        <v>30</v>
      </c>
      <c r="E1272" s="8" t="s">
        <v>24</v>
      </c>
      <c r="F1272" s="8" t="s">
        <v>17</v>
      </c>
      <c r="G1272" s="8" t="s">
        <v>18</v>
      </c>
      <c r="H1272" s="8">
        <v>2013</v>
      </c>
      <c r="I1272" s="8" t="s">
        <v>3279</v>
      </c>
      <c r="J1272" s="8" t="s">
        <v>1637</v>
      </c>
    </row>
    <row r="1273" spans="1:10" x14ac:dyDescent="0.25">
      <c r="A1273" s="8" t="s">
        <v>682</v>
      </c>
      <c r="B1273" s="8" t="s">
        <v>2958</v>
      </c>
      <c r="C1273" s="12">
        <v>44320</v>
      </c>
      <c r="D1273" s="8" t="s">
        <v>30</v>
      </c>
      <c r="E1273" s="8" t="s">
        <v>24</v>
      </c>
      <c r="F1273" s="8" t="s">
        <v>17</v>
      </c>
      <c r="G1273" s="8" t="s">
        <v>18</v>
      </c>
      <c r="H1273" s="8">
        <v>2013</v>
      </c>
      <c r="I1273" s="8" t="s">
        <v>3279</v>
      </c>
      <c r="J1273" s="8" t="s">
        <v>2155</v>
      </c>
    </row>
    <row r="1274" spans="1:10" x14ac:dyDescent="0.25">
      <c r="A1274" s="8" t="s">
        <v>682</v>
      </c>
      <c r="B1274" s="8" t="s">
        <v>2958</v>
      </c>
      <c r="C1274" s="12">
        <v>44320</v>
      </c>
      <c r="D1274" s="8" t="s">
        <v>30</v>
      </c>
      <c r="E1274" s="8" t="s">
        <v>24</v>
      </c>
      <c r="F1274" s="8" t="s">
        <v>17</v>
      </c>
      <c r="G1274" s="8" t="s">
        <v>18</v>
      </c>
      <c r="H1274" s="8">
        <v>2013</v>
      </c>
      <c r="I1274" s="8" t="s">
        <v>3279</v>
      </c>
      <c r="J1274" s="8" t="s">
        <v>1845</v>
      </c>
    </row>
    <row r="1275" spans="1:10" x14ac:dyDescent="0.25">
      <c r="A1275" s="8" t="s">
        <v>683</v>
      </c>
      <c r="B1275" s="8" t="s">
        <v>2958</v>
      </c>
      <c r="C1275" s="12">
        <v>42123</v>
      </c>
      <c r="D1275" s="8" t="s">
        <v>87</v>
      </c>
      <c r="E1275" s="8" t="s">
        <v>71</v>
      </c>
      <c r="F1275" s="8" t="s">
        <v>17</v>
      </c>
      <c r="G1275" s="8" t="s">
        <v>18</v>
      </c>
      <c r="H1275" s="8">
        <v>2011</v>
      </c>
      <c r="I1275" s="8" t="s">
        <v>3689</v>
      </c>
      <c r="J1275" s="8" t="s">
        <v>2156</v>
      </c>
    </row>
    <row r="1276" spans="1:10" x14ac:dyDescent="0.25">
      <c r="A1276" s="8" t="s">
        <v>683</v>
      </c>
      <c r="B1276" s="8" t="s">
        <v>2958</v>
      </c>
      <c r="C1276" s="12">
        <v>42123</v>
      </c>
      <c r="D1276" s="8" t="s">
        <v>87</v>
      </c>
      <c r="E1276" s="8" t="s">
        <v>71</v>
      </c>
      <c r="F1276" s="8" t="s">
        <v>17</v>
      </c>
      <c r="G1276" s="8" t="s">
        <v>18</v>
      </c>
      <c r="H1276" s="8">
        <v>2011</v>
      </c>
      <c r="I1276" s="8" t="s">
        <v>3689</v>
      </c>
      <c r="J1276" s="8" t="s">
        <v>1521</v>
      </c>
    </row>
    <row r="1277" spans="1:10" x14ac:dyDescent="0.25">
      <c r="A1277" s="8" t="s">
        <v>684</v>
      </c>
      <c r="B1277" s="8" t="s">
        <v>2958</v>
      </c>
      <c r="C1277" s="12">
        <v>44380</v>
      </c>
      <c r="D1277" s="8" t="s">
        <v>23</v>
      </c>
      <c r="E1277" s="8" t="s">
        <v>24</v>
      </c>
      <c r="F1277" s="8" t="s">
        <v>17</v>
      </c>
      <c r="G1277" s="8" t="s">
        <v>18</v>
      </c>
      <c r="H1277" s="8">
        <v>2019</v>
      </c>
      <c r="I1277" s="8" t="s">
        <v>3648</v>
      </c>
      <c r="J1277" s="8" t="s">
        <v>1468</v>
      </c>
    </row>
    <row r="1278" spans="1:10" x14ac:dyDescent="0.25">
      <c r="A1278" s="8" t="s">
        <v>684</v>
      </c>
      <c r="B1278" s="8" t="s">
        <v>2958</v>
      </c>
      <c r="C1278" s="12">
        <v>44380</v>
      </c>
      <c r="D1278" s="8" t="s">
        <v>23</v>
      </c>
      <c r="E1278" s="8" t="s">
        <v>24</v>
      </c>
      <c r="F1278" s="8" t="s">
        <v>17</v>
      </c>
      <c r="G1278" s="8" t="s">
        <v>18</v>
      </c>
      <c r="H1278" s="8">
        <v>2019</v>
      </c>
      <c r="I1278" s="8" t="s">
        <v>3648</v>
      </c>
      <c r="J1278" s="8" t="s">
        <v>1562</v>
      </c>
    </row>
    <row r="1279" spans="1:10" x14ac:dyDescent="0.25">
      <c r="A1279" s="8" t="s">
        <v>684</v>
      </c>
      <c r="B1279" s="8" t="s">
        <v>2958</v>
      </c>
      <c r="C1279" s="12">
        <v>44380</v>
      </c>
      <c r="D1279" s="8" t="s">
        <v>23</v>
      </c>
      <c r="E1279" s="8" t="s">
        <v>24</v>
      </c>
      <c r="F1279" s="8" t="s">
        <v>17</v>
      </c>
      <c r="G1279" s="8" t="s">
        <v>18</v>
      </c>
      <c r="H1279" s="8">
        <v>2019</v>
      </c>
      <c r="I1279" s="8" t="s">
        <v>3648</v>
      </c>
      <c r="J1279" s="8" t="s">
        <v>2157</v>
      </c>
    </row>
    <row r="1280" spans="1:10" x14ac:dyDescent="0.25">
      <c r="A1280" s="8" t="s">
        <v>685</v>
      </c>
      <c r="B1280" s="8" t="s">
        <v>2958</v>
      </c>
      <c r="C1280" s="12">
        <v>44315</v>
      </c>
      <c r="D1280" s="8" t="s">
        <v>23</v>
      </c>
      <c r="E1280" s="8" t="s">
        <v>73</v>
      </c>
      <c r="F1280" s="8" t="s">
        <v>17</v>
      </c>
      <c r="G1280" s="8" t="s">
        <v>18</v>
      </c>
      <c r="H1280" s="8">
        <v>2012</v>
      </c>
      <c r="I1280" s="8" t="s">
        <v>3692</v>
      </c>
      <c r="J1280" s="8" t="s">
        <v>2158</v>
      </c>
    </row>
    <row r="1281" spans="1:10" x14ac:dyDescent="0.25">
      <c r="A1281" s="8" t="s">
        <v>685</v>
      </c>
      <c r="B1281" s="8" t="s">
        <v>2958</v>
      </c>
      <c r="C1281" s="12">
        <v>44315</v>
      </c>
      <c r="D1281" s="8" t="s">
        <v>23</v>
      </c>
      <c r="E1281" s="8" t="s">
        <v>73</v>
      </c>
      <c r="F1281" s="8" t="s">
        <v>17</v>
      </c>
      <c r="G1281" s="8" t="s">
        <v>18</v>
      </c>
      <c r="H1281" s="8">
        <v>2012</v>
      </c>
      <c r="I1281" s="8" t="s">
        <v>3692</v>
      </c>
      <c r="J1281" s="8" t="s">
        <v>2159</v>
      </c>
    </row>
    <row r="1282" spans="1:10" x14ac:dyDescent="0.25">
      <c r="A1282" s="8" t="s">
        <v>685</v>
      </c>
      <c r="B1282" s="8" t="s">
        <v>2958</v>
      </c>
      <c r="C1282" s="12">
        <v>44315</v>
      </c>
      <c r="D1282" s="8" t="s">
        <v>23</v>
      </c>
      <c r="E1282" s="8" t="s">
        <v>73</v>
      </c>
      <c r="F1282" s="8" t="s">
        <v>17</v>
      </c>
      <c r="G1282" s="8" t="s">
        <v>18</v>
      </c>
      <c r="H1282" s="8">
        <v>2012</v>
      </c>
      <c r="I1282" s="8" t="s">
        <v>3692</v>
      </c>
      <c r="J1282" s="8" t="s">
        <v>2160</v>
      </c>
    </row>
    <row r="1283" spans="1:10" x14ac:dyDescent="0.25">
      <c r="A1283" s="8" t="s">
        <v>686</v>
      </c>
      <c r="B1283" s="8" t="s">
        <v>2958</v>
      </c>
      <c r="C1283" s="12">
        <v>44319</v>
      </c>
      <c r="D1283" s="8" t="s">
        <v>30</v>
      </c>
      <c r="E1283" s="8" t="s">
        <v>433</v>
      </c>
      <c r="F1283" s="8" t="s">
        <v>32</v>
      </c>
      <c r="G1283" s="8" t="s">
        <v>33</v>
      </c>
      <c r="H1283" s="8">
        <v>2004</v>
      </c>
      <c r="I1283" s="8" t="s">
        <v>3694</v>
      </c>
      <c r="J1283" s="8" t="s">
        <v>2161</v>
      </c>
    </row>
    <row r="1284" spans="1:10" x14ac:dyDescent="0.25">
      <c r="A1284" s="8" t="s">
        <v>686</v>
      </c>
      <c r="B1284" s="8" t="s">
        <v>2958</v>
      </c>
      <c r="C1284" s="12">
        <v>44319</v>
      </c>
      <c r="D1284" s="8" t="s">
        <v>30</v>
      </c>
      <c r="E1284" s="8" t="s">
        <v>433</v>
      </c>
      <c r="F1284" s="8" t="s">
        <v>32</v>
      </c>
      <c r="G1284" s="8" t="s">
        <v>33</v>
      </c>
      <c r="H1284" s="8">
        <v>2004</v>
      </c>
      <c r="I1284" s="8" t="s">
        <v>3694</v>
      </c>
      <c r="J1284" s="8" t="s">
        <v>2162</v>
      </c>
    </row>
    <row r="1285" spans="1:10" x14ac:dyDescent="0.25">
      <c r="A1285" s="8" t="s">
        <v>686</v>
      </c>
      <c r="B1285" s="8" t="s">
        <v>2958</v>
      </c>
      <c r="C1285" s="12">
        <v>44319</v>
      </c>
      <c r="D1285" s="8" t="s">
        <v>30</v>
      </c>
      <c r="E1285" s="8" t="s">
        <v>433</v>
      </c>
      <c r="F1285" s="8" t="s">
        <v>32</v>
      </c>
      <c r="G1285" s="8" t="s">
        <v>33</v>
      </c>
      <c r="H1285" s="8">
        <v>2004</v>
      </c>
      <c r="I1285" s="8" t="s">
        <v>3694</v>
      </c>
      <c r="J1285" s="8" t="s">
        <v>1605</v>
      </c>
    </row>
    <row r="1286" spans="1:10" x14ac:dyDescent="0.25">
      <c r="A1286" s="8" t="s">
        <v>687</v>
      </c>
      <c r="B1286" s="8" t="s">
        <v>2958</v>
      </c>
      <c r="C1286" s="12">
        <v>44355</v>
      </c>
      <c r="D1286" s="8" t="s">
        <v>23</v>
      </c>
      <c r="E1286" s="8" t="s">
        <v>688</v>
      </c>
      <c r="F1286" s="8" t="s">
        <v>689</v>
      </c>
      <c r="G1286" s="8" t="s">
        <v>13</v>
      </c>
      <c r="H1286" s="8">
        <v>2013</v>
      </c>
      <c r="I1286" s="8" t="s">
        <v>3646</v>
      </c>
      <c r="J1286" s="8" t="s">
        <v>2163</v>
      </c>
    </row>
    <row r="1287" spans="1:10" x14ac:dyDescent="0.25">
      <c r="A1287" s="8" t="s">
        <v>687</v>
      </c>
      <c r="B1287" s="8" t="s">
        <v>2958</v>
      </c>
      <c r="C1287" s="12">
        <v>44355</v>
      </c>
      <c r="D1287" s="8" t="s">
        <v>23</v>
      </c>
      <c r="E1287" s="8" t="s">
        <v>688</v>
      </c>
      <c r="F1287" s="8" t="s">
        <v>689</v>
      </c>
      <c r="G1287" s="8" t="s">
        <v>13</v>
      </c>
      <c r="H1287" s="8">
        <v>2013</v>
      </c>
      <c r="I1287" s="8" t="s">
        <v>3646</v>
      </c>
      <c r="J1287" s="8" t="s">
        <v>2164</v>
      </c>
    </row>
    <row r="1288" spans="1:10" x14ac:dyDescent="0.25">
      <c r="A1288" s="8" t="s">
        <v>687</v>
      </c>
      <c r="B1288" s="8" t="s">
        <v>2958</v>
      </c>
      <c r="C1288" s="12">
        <v>44355</v>
      </c>
      <c r="D1288" s="8" t="s">
        <v>23</v>
      </c>
      <c r="E1288" s="8" t="s">
        <v>688</v>
      </c>
      <c r="F1288" s="8" t="s">
        <v>689</v>
      </c>
      <c r="G1288" s="8" t="s">
        <v>13</v>
      </c>
      <c r="H1288" s="8">
        <v>2013</v>
      </c>
      <c r="I1288" s="8" t="s">
        <v>3646</v>
      </c>
      <c r="J1288" s="8" t="s">
        <v>2165</v>
      </c>
    </row>
    <row r="1289" spans="1:10" x14ac:dyDescent="0.25">
      <c r="A1289" s="8" t="s">
        <v>690</v>
      </c>
      <c r="B1289" s="8" t="s">
        <v>2958</v>
      </c>
      <c r="C1289" s="12">
        <v>44286</v>
      </c>
      <c r="D1289" s="8" t="s">
        <v>20</v>
      </c>
      <c r="E1289" s="8" t="s">
        <v>24</v>
      </c>
      <c r="F1289" s="8" t="s">
        <v>17</v>
      </c>
      <c r="G1289" s="8" t="s">
        <v>18</v>
      </c>
      <c r="H1289" s="8">
        <v>2015</v>
      </c>
      <c r="I1289" s="8" t="s">
        <v>3350</v>
      </c>
      <c r="J1289" s="8" t="s">
        <v>1778</v>
      </c>
    </row>
    <row r="1290" spans="1:10" x14ac:dyDescent="0.25">
      <c r="A1290" s="8" t="s">
        <v>690</v>
      </c>
      <c r="B1290" s="8" t="s">
        <v>2958</v>
      </c>
      <c r="C1290" s="12">
        <v>44286</v>
      </c>
      <c r="D1290" s="8" t="s">
        <v>20</v>
      </c>
      <c r="E1290" s="8" t="s">
        <v>24</v>
      </c>
      <c r="F1290" s="8" t="s">
        <v>17</v>
      </c>
      <c r="G1290" s="8" t="s">
        <v>18</v>
      </c>
      <c r="H1290" s="8">
        <v>2015</v>
      </c>
      <c r="I1290" s="8" t="s">
        <v>3350</v>
      </c>
      <c r="J1290" s="8" t="s">
        <v>1770</v>
      </c>
    </row>
    <row r="1291" spans="1:10" x14ac:dyDescent="0.25">
      <c r="A1291" s="8" t="s">
        <v>690</v>
      </c>
      <c r="B1291" s="8" t="s">
        <v>2958</v>
      </c>
      <c r="C1291" s="12">
        <v>44286</v>
      </c>
      <c r="D1291" s="8" t="s">
        <v>20</v>
      </c>
      <c r="E1291" s="8" t="s">
        <v>24</v>
      </c>
      <c r="F1291" s="8" t="s">
        <v>17</v>
      </c>
      <c r="G1291" s="8" t="s">
        <v>18</v>
      </c>
      <c r="H1291" s="8">
        <v>2015</v>
      </c>
      <c r="I1291" s="8" t="s">
        <v>3350</v>
      </c>
      <c r="J1291" s="8" t="s">
        <v>2166</v>
      </c>
    </row>
    <row r="1292" spans="1:10" x14ac:dyDescent="0.25">
      <c r="A1292" s="8" t="s">
        <v>691</v>
      </c>
      <c r="B1292" s="8" t="s">
        <v>2958</v>
      </c>
      <c r="C1292" s="12">
        <v>44496</v>
      </c>
      <c r="D1292" s="8" t="s">
        <v>70</v>
      </c>
      <c r="E1292" s="8" t="s">
        <v>692</v>
      </c>
      <c r="F1292" s="8" t="s">
        <v>17</v>
      </c>
      <c r="G1292" s="8" t="s">
        <v>18</v>
      </c>
      <c r="H1292" s="8">
        <v>2016</v>
      </c>
      <c r="I1292" s="8" t="s">
        <v>3698</v>
      </c>
      <c r="J1292" s="8" t="s">
        <v>1632</v>
      </c>
    </row>
    <row r="1293" spans="1:10" x14ac:dyDescent="0.25">
      <c r="A1293" s="8" t="s">
        <v>691</v>
      </c>
      <c r="B1293" s="8" t="s">
        <v>2958</v>
      </c>
      <c r="C1293" s="12">
        <v>44496</v>
      </c>
      <c r="D1293" s="8" t="s">
        <v>70</v>
      </c>
      <c r="E1293" s="8" t="s">
        <v>692</v>
      </c>
      <c r="F1293" s="8" t="s">
        <v>17</v>
      </c>
      <c r="G1293" s="8" t="s">
        <v>18</v>
      </c>
      <c r="H1293" s="8">
        <v>2016</v>
      </c>
      <c r="I1293" s="8" t="s">
        <v>3698</v>
      </c>
      <c r="J1293" s="8" t="s">
        <v>1513</v>
      </c>
    </row>
    <row r="1294" spans="1:10" x14ac:dyDescent="0.25">
      <c r="A1294" s="8" t="s">
        <v>691</v>
      </c>
      <c r="B1294" s="8" t="s">
        <v>2958</v>
      </c>
      <c r="C1294" s="12">
        <v>44496</v>
      </c>
      <c r="D1294" s="8" t="s">
        <v>70</v>
      </c>
      <c r="E1294" s="8" t="s">
        <v>692</v>
      </c>
      <c r="F1294" s="8" t="s">
        <v>17</v>
      </c>
      <c r="G1294" s="8" t="s">
        <v>18</v>
      </c>
      <c r="H1294" s="8">
        <v>2016</v>
      </c>
      <c r="I1294" s="8" t="s">
        <v>3698</v>
      </c>
      <c r="J1294" s="8" t="s">
        <v>2167</v>
      </c>
    </row>
    <row r="1295" spans="1:10" x14ac:dyDescent="0.25">
      <c r="A1295" s="8" t="s">
        <v>693</v>
      </c>
      <c r="B1295" s="8" t="s">
        <v>2958</v>
      </c>
      <c r="C1295" s="12">
        <v>44271</v>
      </c>
      <c r="D1295" s="8" t="s">
        <v>70</v>
      </c>
      <c r="E1295" s="8" t="s">
        <v>73</v>
      </c>
      <c r="F1295" s="8" t="s">
        <v>17</v>
      </c>
      <c r="G1295" s="8" t="s">
        <v>18</v>
      </c>
      <c r="H1295" s="8">
        <v>2014</v>
      </c>
      <c r="I1295" s="8" t="s">
        <v>3700</v>
      </c>
      <c r="J1295" s="8" t="s">
        <v>273</v>
      </c>
    </row>
    <row r="1296" spans="1:10" x14ac:dyDescent="0.25">
      <c r="A1296" s="8" t="s">
        <v>693</v>
      </c>
      <c r="B1296" s="8" t="s">
        <v>2958</v>
      </c>
      <c r="C1296" s="12">
        <v>44271</v>
      </c>
      <c r="D1296" s="8" t="s">
        <v>70</v>
      </c>
      <c r="E1296" s="8" t="s">
        <v>73</v>
      </c>
      <c r="F1296" s="8" t="s">
        <v>17</v>
      </c>
      <c r="G1296" s="8" t="s">
        <v>18</v>
      </c>
      <c r="H1296" s="8">
        <v>2014</v>
      </c>
      <c r="I1296" s="8" t="s">
        <v>3700</v>
      </c>
      <c r="J1296" s="8" t="s">
        <v>1460</v>
      </c>
    </row>
    <row r="1297" spans="1:10" x14ac:dyDescent="0.25">
      <c r="A1297" s="8" t="s">
        <v>693</v>
      </c>
      <c r="B1297" s="8" t="s">
        <v>2958</v>
      </c>
      <c r="C1297" s="12">
        <v>44271</v>
      </c>
      <c r="D1297" s="8" t="s">
        <v>70</v>
      </c>
      <c r="E1297" s="8" t="s">
        <v>73</v>
      </c>
      <c r="F1297" s="8" t="s">
        <v>17</v>
      </c>
      <c r="G1297" s="8" t="s">
        <v>18</v>
      </c>
      <c r="H1297" s="8">
        <v>2014</v>
      </c>
      <c r="I1297" s="8" t="s">
        <v>3700</v>
      </c>
      <c r="J1297" s="8" t="s">
        <v>1509</v>
      </c>
    </row>
    <row r="1298" spans="1:10" x14ac:dyDescent="0.25">
      <c r="A1298" s="8" t="s">
        <v>694</v>
      </c>
      <c r="B1298" s="8" t="s">
        <v>2958</v>
      </c>
      <c r="C1298" s="12">
        <v>43859</v>
      </c>
      <c r="D1298" s="8" t="s">
        <v>135</v>
      </c>
      <c r="E1298" s="8" t="s">
        <v>158</v>
      </c>
      <c r="F1298" s="8" t="s">
        <v>17</v>
      </c>
      <c r="G1298" s="8" t="s">
        <v>18</v>
      </c>
      <c r="H1298" s="8">
        <v>2016</v>
      </c>
      <c r="I1298" s="8" t="s">
        <v>3701</v>
      </c>
      <c r="J1298" s="8" t="s">
        <v>2168</v>
      </c>
    </row>
    <row r="1299" spans="1:10" x14ac:dyDescent="0.25">
      <c r="A1299" s="8" t="s">
        <v>694</v>
      </c>
      <c r="B1299" s="8" t="s">
        <v>2958</v>
      </c>
      <c r="C1299" s="12">
        <v>43859</v>
      </c>
      <c r="D1299" s="8" t="s">
        <v>135</v>
      </c>
      <c r="E1299" s="8" t="s">
        <v>158</v>
      </c>
      <c r="F1299" s="8" t="s">
        <v>17</v>
      </c>
      <c r="G1299" s="8" t="s">
        <v>18</v>
      </c>
      <c r="H1299" s="8">
        <v>2016</v>
      </c>
      <c r="I1299" s="8" t="s">
        <v>3701</v>
      </c>
      <c r="J1299" s="8" t="s">
        <v>1625</v>
      </c>
    </row>
    <row r="1300" spans="1:10" x14ac:dyDescent="0.25">
      <c r="A1300" s="8" t="s">
        <v>694</v>
      </c>
      <c r="B1300" s="8" t="s">
        <v>2958</v>
      </c>
      <c r="C1300" s="12">
        <v>43859</v>
      </c>
      <c r="D1300" s="8" t="s">
        <v>135</v>
      </c>
      <c r="E1300" s="8" t="s">
        <v>158</v>
      </c>
      <c r="F1300" s="8" t="s">
        <v>17</v>
      </c>
      <c r="G1300" s="8" t="s">
        <v>18</v>
      </c>
      <c r="H1300" s="8">
        <v>2016</v>
      </c>
      <c r="I1300" s="8" t="s">
        <v>3701</v>
      </c>
      <c r="J1300" s="8" t="s">
        <v>1460</v>
      </c>
    </row>
    <row r="1301" spans="1:10" x14ac:dyDescent="0.25">
      <c r="A1301" s="8" t="s">
        <v>695</v>
      </c>
      <c r="B1301" s="8" t="s">
        <v>2958</v>
      </c>
      <c r="C1301" s="12">
        <v>44593</v>
      </c>
      <c r="D1301" s="8" t="s">
        <v>23</v>
      </c>
      <c r="E1301" s="8" t="s">
        <v>375</v>
      </c>
      <c r="F1301" s="8" t="s">
        <v>376</v>
      </c>
      <c r="G1301" s="8" t="s">
        <v>28</v>
      </c>
      <c r="H1301" s="8">
        <v>2019</v>
      </c>
      <c r="I1301" s="8" t="s">
        <v>3703</v>
      </c>
      <c r="J1301" s="8" t="s">
        <v>2169</v>
      </c>
    </row>
    <row r="1302" spans="1:10" x14ac:dyDescent="0.25">
      <c r="A1302" s="8" t="s">
        <v>695</v>
      </c>
      <c r="B1302" s="8" t="s">
        <v>2958</v>
      </c>
      <c r="C1302" s="12">
        <v>44593</v>
      </c>
      <c r="D1302" s="8" t="s">
        <v>23</v>
      </c>
      <c r="E1302" s="8" t="s">
        <v>375</v>
      </c>
      <c r="F1302" s="8" t="s">
        <v>376</v>
      </c>
      <c r="G1302" s="8" t="s">
        <v>28</v>
      </c>
      <c r="H1302" s="8">
        <v>2019</v>
      </c>
      <c r="I1302" s="8" t="s">
        <v>3703</v>
      </c>
      <c r="J1302" s="8" t="s">
        <v>1465</v>
      </c>
    </row>
    <row r="1303" spans="1:10" x14ac:dyDescent="0.25">
      <c r="A1303" s="8" t="s">
        <v>695</v>
      </c>
      <c r="B1303" s="8" t="s">
        <v>2958</v>
      </c>
      <c r="C1303" s="12">
        <v>44593</v>
      </c>
      <c r="D1303" s="8" t="s">
        <v>23</v>
      </c>
      <c r="E1303" s="8" t="s">
        <v>375</v>
      </c>
      <c r="F1303" s="8" t="s">
        <v>376</v>
      </c>
      <c r="G1303" s="8" t="s">
        <v>28</v>
      </c>
      <c r="H1303" s="8">
        <v>2019</v>
      </c>
      <c r="I1303" s="8" t="s">
        <v>3703</v>
      </c>
      <c r="J1303" s="8" t="s">
        <v>1888</v>
      </c>
    </row>
    <row r="1304" spans="1:10" x14ac:dyDescent="0.25">
      <c r="A1304" s="8" t="s">
        <v>696</v>
      </c>
      <c r="B1304" s="8" t="s">
        <v>2958</v>
      </c>
      <c r="C1304" s="12">
        <v>42171</v>
      </c>
      <c r="D1304" s="8" t="s">
        <v>30</v>
      </c>
      <c r="E1304" s="8" t="s">
        <v>697</v>
      </c>
      <c r="F1304" s="8" t="s">
        <v>12</v>
      </c>
      <c r="G1304" s="8" t="s">
        <v>13</v>
      </c>
      <c r="H1304" s="8">
        <v>2006</v>
      </c>
      <c r="I1304" s="8" t="s">
        <v>3346</v>
      </c>
      <c r="J1304" s="8" t="s">
        <v>2170</v>
      </c>
    </row>
    <row r="1305" spans="1:10" x14ac:dyDescent="0.25">
      <c r="A1305" s="8" t="s">
        <v>696</v>
      </c>
      <c r="B1305" s="8" t="s">
        <v>2958</v>
      </c>
      <c r="C1305" s="12">
        <v>42171</v>
      </c>
      <c r="D1305" s="8" t="s">
        <v>30</v>
      </c>
      <c r="E1305" s="8" t="s">
        <v>697</v>
      </c>
      <c r="F1305" s="8" t="s">
        <v>12</v>
      </c>
      <c r="G1305" s="8" t="s">
        <v>13</v>
      </c>
      <c r="H1305" s="8">
        <v>2006</v>
      </c>
      <c r="I1305" s="8" t="s">
        <v>3346</v>
      </c>
      <c r="J1305" s="8" t="s">
        <v>1494</v>
      </c>
    </row>
    <row r="1306" spans="1:10" x14ac:dyDescent="0.25">
      <c r="A1306" s="8" t="s">
        <v>698</v>
      </c>
      <c r="B1306" s="8" t="s">
        <v>2958</v>
      </c>
      <c r="C1306" s="12">
        <v>44572</v>
      </c>
      <c r="D1306" s="8" t="s">
        <v>70</v>
      </c>
      <c r="E1306" s="8" t="s">
        <v>24</v>
      </c>
      <c r="F1306" s="8" t="s">
        <v>17</v>
      </c>
      <c r="G1306" s="8" t="s">
        <v>18</v>
      </c>
      <c r="H1306" s="8">
        <v>2020</v>
      </c>
      <c r="I1306" s="8" t="s">
        <v>3706</v>
      </c>
      <c r="J1306" s="8" t="s">
        <v>2171</v>
      </c>
    </row>
    <row r="1307" spans="1:10" x14ac:dyDescent="0.25">
      <c r="A1307" s="8" t="s">
        <v>698</v>
      </c>
      <c r="B1307" s="8" t="s">
        <v>2958</v>
      </c>
      <c r="C1307" s="12">
        <v>44572</v>
      </c>
      <c r="D1307" s="8" t="s">
        <v>70</v>
      </c>
      <c r="E1307" s="8" t="s">
        <v>24</v>
      </c>
      <c r="F1307" s="8" t="s">
        <v>17</v>
      </c>
      <c r="G1307" s="8" t="s">
        <v>18</v>
      </c>
      <c r="H1307" s="8">
        <v>2020</v>
      </c>
      <c r="I1307" s="8" t="s">
        <v>3706</v>
      </c>
      <c r="J1307" s="8" t="s">
        <v>1496</v>
      </c>
    </row>
    <row r="1308" spans="1:10" x14ac:dyDescent="0.25">
      <c r="A1308" s="8" t="s">
        <v>698</v>
      </c>
      <c r="B1308" s="8" t="s">
        <v>2958</v>
      </c>
      <c r="C1308" s="12">
        <v>44572</v>
      </c>
      <c r="D1308" s="8" t="s">
        <v>70</v>
      </c>
      <c r="E1308" s="8" t="s">
        <v>24</v>
      </c>
      <c r="F1308" s="8" t="s">
        <v>17</v>
      </c>
      <c r="G1308" s="8" t="s">
        <v>18</v>
      </c>
      <c r="H1308" s="8">
        <v>2020</v>
      </c>
      <c r="I1308" s="8" t="s">
        <v>3706</v>
      </c>
      <c r="J1308" s="8" t="s">
        <v>2172</v>
      </c>
    </row>
    <row r="1309" spans="1:10" x14ac:dyDescent="0.25">
      <c r="A1309" s="8" t="s">
        <v>699</v>
      </c>
      <c r="B1309" s="8" t="s">
        <v>2958</v>
      </c>
      <c r="C1309" s="12">
        <v>44328</v>
      </c>
      <c r="D1309" s="8" t="s">
        <v>15</v>
      </c>
      <c r="E1309" s="8" t="s">
        <v>700</v>
      </c>
      <c r="F1309" s="8" t="s">
        <v>17</v>
      </c>
      <c r="G1309" s="8" t="s">
        <v>18</v>
      </c>
      <c r="H1309" s="8">
        <v>2017</v>
      </c>
      <c r="I1309" s="8" t="s">
        <v>3708</v>
      </c>
      <c r="J1309" s="8" t="s">
        <v>701</v>
      </c>
    </row>
    <row r="1310" spans="1:10" x14ac:dyDescent="0.25">
      <c r="A1310" s="8" t="s">
        <v>702</v>
      </c>
      <c r="B1310" s="8" t="s">
        <v>2958</v>
      </c>
      <c r="C1310" s="12">
        <v>43543</v>
      </c>
      <c r="D1310" s="8" t="s">
        <v>40</v>
      </c>
      <c r="E1310" s="8" t="s">
        <v>73</v>
      </c>
      <c r="F1310" s="8" t="s">
        <v>17</v>
      </c>
      <c r="G1310" s="8" t="s">
        <v>18</v>
      </c>
      <c r="H1310" s="8">
        <v>2014</v>
      </c>
      <c r="I1310" s="8" t="s">
        <v>3709</v>
      </c>
      <c r="J1310" s="8" t="s">
        <v>1480</v>
      </c>
    </row>
    <row r="1311" spans="1:10" x14ac:dyDescent="0.25">
      <c r="A1311" s="8" t="s">
        <v>702</v>
      </c>
      <c r="B1311" s="8" t="s">
        <v>2958</v>
      </c>
      <c r="C1311" s="12">
        <v>43543</v>
      </c>
      <c r="D1311" s="8" t="s">
        <v>40</v>
      </c>
      <c r="E1311" s="8" t="s">
        <v>73</v>
      </c>
      <c r="F1311" s="8" t="s">
        <v>17</v>
      </c>
      <c r="G1311" s="8" t="s">
        <v>18</v>
      </c>
      <c r="H1311" s="8">
        <v>2014</v>
      </c>
      <c r="I1311" s="8" t="s">
        <v>3709</v>
      </c>
      <c r="J1311" s="8" t="s">
        <v>1515</v>
      </c>
    </row>
    <row r="1312" spans="1:10" x14ac:dyDescent="0.25">
      <c r="A1312" s="8" t="s">
        <v>702</v>
      </c>
      <c r="B1312" s="8" t="s">
        <v>2958</v>
      </c>
      <c r="C1312" s="12">
        <v>43543</v>
      </c>
      <c r="D1312" s="8" t="s">
        <v>40</v>
      </c>
      <c r="E1312" s="8" t="s">
        <v>73</v>
      </c>
      <c r="F1312" s="8" t="s">
        <v>17</v>
      </c>
      <c r="G1312" s="8" t="s">
        <v>18</v>
      </c>
      <c r="H1312" s="8">
        <v>2014</v>
      </c>
      <c r="I1312" s="8" t="s">
        <v>3709</v>
      </c>
      <c r="J1312" s="8" t="s">
        <v>1702</v>
      </c>
    </row>
    <row r="1313" spans="1:10" x14ac:dyDescent="0.25">
      <c r="A1313" s="8" t="s">
        <v>703</v>
      </c>
      <c r="B1313" s="8" t="s">
        <v>2958</v>
      </c>
      <c r="C1313" s="12">
        <v>44481</v>
      </c>
      <c r="D1313" s="8" t="s">
        <v>30</v>
      </c>
      <c r="E1313" s="8" t="s">
        <v>230</v>
      </c>
      <c r="F1313" s="8" t="s">
        <v>231</v>
      </c>
      <c r="G1313" s="8" t="s">
        <v>13</v>
      </c>
      <c r="H1313" s="8">
        <v>2015</v>
      </c>
      <c r="I1313" s="8" t="s">
        <v>3391</v>
      </c>
      <c r="J1313" s="8" t="s">
        <v>1559</v>
      </c>
    </row>
    <row r="1314" spans="1:10" x14ac:dyDescent="0.25">
      <c r="A1314" s="8" t="s">
        <v>703</v>
      </c>
      <c r="B1314" s="8" t="s">
        <v>2958</v>
      </c>
      <c r="C1314" s="12">
        <v>44481</v>
      </c>
      <c r="D1314" s="8" t="s">
        <v>30</v>
      </c>
      <c r="E1314" s="8" t="s">
        <v>230</v>
      </c>
      <c r="F1314" s="8" t="s">
        <v>231</v>
      </c>
      <c r="G1314" s="8" t="s">
        <v>13</v>
      </c>
      <c r="H1314" s="8">
        <v>2015</v>
      </c>
      <c r="I1314" s="8" t="s">
        <v>3391</v>
      </c>
      <c r="J1314" s="8" t="s">
        <v>2173</v>
      </c>
    </row>
    <row r="1315" spans="1:10" x14ac:dyDescent="0.25">
      <c r="A1315" s="8" t="s">
        <v>703</v>
      </c>
      <c r="B1315" s="8" t="s">
        <v>2958</v>
      </c>
      <c r="C1315" s="12">
        <v>44481</v>
      </c>
      <c r="D1315" s="8" t="s">
        <v>30</v>
      </c>
      <c r="E1315" s="8" t="s">
        <v>230</v>
      </c>
      <c r="F1315" s="8" t="s">
        <v>231</v>
      </c>
      <c r="G1315" s="8" t="s">
        <v>13</v>
      </c>
      <c r="H1315" s="8">
        <v>2015</v>
      </c>
      <c r="I1315" s="8" t="s">
        <v>3391</v>
      </c>
      <c r="J1315" s="8" t="s">
        <v>1470</v>
      </c>
    </row>
    <row r="1316" spans="1:10" x14ac:dyDescent="0.25">
      <c r="A1316" s="8" t="s">
        <v>704</v>
      </c>
      <c r="B1316" s="8" t="s">
        <v>2958</v>
      </c>
      <c r="C1316" s="12">
        <v>44531</v>
      </c>
      <c r="D1316" s="8" t="s">
        <v>30</v>
      </c>
      <c r="E1316" s="8" t="s">
        <v>705</v>
      </c>
      <c r="F1316" s="8" t="s">
        <v>706</v>
      </c>
      <c r="G1316" s="8" t="s">
        <v>28</v>
      </c>
      <c r="H1316" s="8">
        <v>2009</v>
      </c>
      <c r="I1316" s="8" t="s">
        <v>3712</v>
      </c>
      <c r="J1316" s="8" t="s">
        <v>2174</v>
      </c>
    </row>
    <row r="1317" spans="1:10" x14ac:dyDescent="0.25">
      <c r="A1317" s="8" t="s">
        <v>704</v>
      </c>
      <c r="B1317" s="8" t="s">
        <v>2958</v>
      </c>
      <c r="C1317" s="12">
        <v>44531</v>
      </c>
      <c r="D1317" s="8" t="s">
        <v>30</v>
      </c>
      <c r="E1317" s="8" t="s">
        <v>705</v>
      </c>
      <c r="F1317" s="8" t="s">
        <v>706</v>
      </c>
      <c r="G1317" s="8" t="s">
        <v>28</v>
      </c>
      <c r="H1317" s="8">
        <v>2009</v>
      </c>
      <c r="I1317" s="8" t="s">
        <v>3712</v>
      </c>
      <c r="J1317" s="8" t="s">
        <v>1587</v>
      </c>
    </row>
    <row r="1318" spans="1:10" x14ac:dyDescent="0.25">
      <c r="A1318" s="8" t="s">
        <v>704</v>
      </c>
      <c r="B1318" s="8" t="s">
        <v>2958</v>
      </c>
      <c r="C1318" s="12">
        <v>44531</v>
      </c>
      <c r="D1318" s="8" t="s">
        <v>30</v>
      </c>
      <c r="E1318" s="8" t="s">
        <v>705</v>
      </c>
      <c r="F1318" s="8" t="s">
        <v>706</v>
      </c>
      <c r="G1318" s="8" t="s">
        <v>28</v>
      </c>
      <c r="H1318" s="8">
        <v>2009</v>
      </c>
      <c r="I1318" s="8" t="s">
        <v>3712</v>
      </c>
      <c r="J1318" s="8" t="s">
        <v>1871</v>
      </c>
    </row>
    <row r="1319" spans="1:10" x14ac:dyDescent="0.25">
      <c r="A1319" s="8" t="s">
        <v>707</v>
      </c>
      <c r="B1319" s="8" t="s">
        <v>2958</v>
      </c>
      <c r="C1319" s="12">
        <v>44637</v>
      </c>
      <c r="D1319" s="8" t="s">
        <v>30</v>
      </c>
      <c r="E1319" s="8" t="s">
        <v>24</v>
      </c>
      <c r="F1319" s="8" t="s">
        <v>17</v>
      </c>
      <c r="G1319" s="8" t="s">
        <v>18</v>
      </c>
      <c r="H1319" s="8">
        <v>2019</v>
      </c>
      <c r="I1319" s="8" t="s">
        <v>3714</v>
      </c>
      <c r="J1319" s="8" t="s">
        <v>2175</v>
      </c>
    </row>
    <row r="1320" spans="1:10" x14ac:dyDescent="0.25">
      <c r="A1320" s="8" t="s">
        <v>707</v>
      </c>
      <c r="B1320" s="8" t="s">
        <v>2958</v>
      </c>
      <c r="C1320" s="12">
        <v>44637</v>
      </c>
      <c r="D1320" s="8" t="s">
        <v>30</v>
      </c>
      <c r="E1320" s="8" t="s">
        <v>24</v>
      </c>
      <c r="F1320" s="8" t="s">
        <v>17</v>
      </c>
      <c r="G1320" s="8" t="s">
        <v>18</v>
      </c>
      <c r="H1320" s="8">
        <v>2019</v>
      </c>
      <c r="I1320" s="8" t="s">
        <v>3714</v>
      </c>
      <c r="J1320" s="8" t="s">
        <v>2176</v>
      </c>
    </row>
    <row r="1321" spans="1:10" x14ac:dyDescent="0.25">
      <c r="A1321" s="8" t="s">
        <v>707</v>
      </c>
      <c r="B1321" s="8" t="s">
        <v>2958</v>
      </c>
      <c r="C1321" s="12">
        <v>44637</v>
      </c>
      <c r="D1321" s="8" t="s">
        <v>30</v>
      </c>
      <c r="E1321" s="8" t="s">
        <v>24</v>
      </c>
      <c r="F1321" s="8" t="s">
        <v>17</v>
      </c>
      <c r="G1321" s="8" t="s">
        <v>18</v>
      </c>
      <c r="H1321" s="8">
        <v>2019</v>
      </c>
      <c r="I1321" s="8" t="s">
        <v>3714</v>
      </c>
      <c r="J1321" s="8" t="s">
        <v>1478</v>
      </c>
    </row>
    <row r="1322" spans="1:10" x14ac:dyDescent="0.25">
      <c r="A1322" s="8" t="s">
        <v>708</v>
      </c>
      <c r="B1322" s="8" t="s">
        <v>2958</v>
      </c>
      <c r="C1322" s="12">
        <v>44390</v>
      </c>
      <c r="D1322" s="8" t="s">
        <v>23</v>
      </c>
      <c r="E1322" s="8" t="s">
        <v>140</v>
      </c>
      <c r="F1322" s="8" t="s">
        <v>103</v>
      </c>
      <c r="G1322" s="8" t="s">
        <v>28</v>
      </c>
      <c r="H1322" s="8">
        <v>2016</v>
      </c>
      <c r="I1322" s="8" t="s">
        <v>3716</v>
      </c>
      <c r="J1322" s="8" t="s">
        <v>2177</v>
      </c>
    </row>
    <row r="1323" spans="1:10" x14ac:dyDescent="0.25">
      <c r="A1323" s="8" t="s">
        <v>708</v>
      </c>
      <c r="B1323" s="8" t="s">
        <v>2958</v>
      </c>
      <c r="C1323" s="12">
        <v>44390</v>
      </c>
      <c r="D1323" s="8" t="s">
        <v>23</v>
      </c>
      <c r="E1323" s="8" t="s">
        <v>140</v>
      </c>
      <c r="F1323" s="8" t="s">
        <v>103</v>
      </c>
      <c r="G1323" s="8" t="s">
        <v>28</v>
      </c>
      <c r="H1323" s="8">
        <v>2016</v>
      </c>
      <c r="I1323" s="8" t="s">
        <v>3716</v>
      </c>
      <c r="J1323" s="8" t="s">
        <v>1761</v>
      </c>
    </row>
    <row r="1324" spans="1:10" x14ac:dyDescent="0.25">
      <c r="A1324" s="8" t="s">
        <v>708</v>
      </c>
      <c r="B1324" s="8" t="s">
        <v>2958</v>
      </c>
      <c r="C1324" s="12">
        <v>44390</v>
      </c>
      <c r="D1324" s="8" t="s">
        <v>23</v>
      </c>
      <c r="E1324" s="8" t="s">
        <v>140</v>
      </c>
      <c r="F1324" s="8" t="s">
        <v>103</v>
      </c>
      <c r="G1324" s="8" t="s">
        <v>28</v>
      </c>
      <c r="H1324" s="8">
        <v>2016</v>
      </c>
      <c r="I1324" s="8" t="s">
        <v>3716</v>
      </c>
      <c r="J1324" s="8" t="s">
        <v>2178</v>
      </c>
    </row>
    <row r="1325" spans="1:10" x14ac:dyDescent="0.25">
      <c r="A1325" s="8" t="s">
        <v>709</v>
      </c>
      <c r="B1325" s="8" t="s">
        <v>2958</v>
      </c>
      <c r="C1325" s="12">
        <v>42256</v>
      </c>
      <c r="D1325" s="8" t="s">
        <v>20</v>
      </c>
      <c r="E1325" s="8" t="s">
        <v>127</v>
      </c>
      <c r="F1325" s="8" t="s">
        <v>128</v>
      </c>
      <c r="G1325" s="8" t="s">
        <v>13</v>
      </c>
      <c r="H1325" s="8">
        <v>2009</v>
      </c>
      <c r="I1325" s="8" t="s">
        <v>3718</v>
      </c>
      <c r="J1325" s="8" t="s">
        <v>2179</v>
      </c>
    </row>
    <row r="1326" spans="1:10" x14ac:dyDescent="0.25">
      <c r="A1326" s="8" t="s">
        <v>709</v>
      </c>
      <c r="B1326" s="8" t="s">
        <v>2958</v>
      </c>
      <c r="C1326" s="12">
        <v>42256</v>
      </c>
      <c r="D1326" s="8" t="s">
        <v>20</v>
      </c>
      <c r="E1326" s="8" t="s">
        <v>127</v>
      </c>
      <c r="F1326" s="8" t="s">
        <v>128</v>
      </c>
      <c r="G1326" s="8" t="s">
        <v>13</v>
      </c>
      <c r="H1326" s="8">
        <v>2009</v>
      </c>
      <c r="I1326" s="8" t="s">
        <v>3718</v>
      </c>
      <c r="J1326" s="8" t="s">
        <v>2180</v>
      </c>
    </row>
    <row r="1327" spans="1:10" x14ac:dyDescent="0.25">
      <c r="A1327" s="8" t="s">
        <v>710</v>
      </c>
      <c r="B1327" s="8" t="s">
        <v>2958</v>
      </c>
      <c r="C1327" s="12">
        <v>44305</v>
      </c>
      <c r="D1327" s="8" t="s">
        <v>23</v>
      </c>
      <c r="E1327" s="8" t="s">
        <v>206</v>
      </c>
      <c r="F1327" s="8" t="s">
        <v>207</v>
      </c>
      <c r="G1327" s="8" t="s">
        <v>28</v>
      </c>
      <c r="H1327" s="8">
        <v>2016</v>
      </c>
      <c r="I1327" s="8" t="s">
        <v>3720</v>
      </c>
      <c r="J1327" s="8" t="s">
        <v>1566</v>
      </c>
    </row>
    <row r="1328" spans="1:10" x14ac:dyDescent="0.25">
      <c r="A1328" s="8" t="s">
        <v>710</v>
      </c>
      <c r="B1328" s="8" t="s">
        <v>2958</v>
      </c>
      <c r="C1328" s="12">
        <v>44305</v>
      </c>
      <c r="D1328" s="8" t="s">
        <v>23</v>
      </c>
      <c r="E1328" s="8" t="s">
        <v>206</v>
      </c>
      <c r="F1328" s="8" t="s">
        <v>207</v>
      </c>
      <c r="G1328" s="8" t="s">
        <v>28</v>
      </c>
      <c r="H1328" s="8">
        <v>2016</v>
      </c>
      <c r="I1328" s="8" t="s">
        <v>3720</v>
      </c>
      <c r="J1328" s="8" t="s">
        <v>1744</v>
      </c>
    </row>
    <row r="1329" spans="1:10" x14ac:dyDescent="0.25">
      <c r="A1329" s="8" t="s">
        <v>710</v>
      </c>
      <c r="B1329" s="8" t="s">
        <v>2958</v>
      </c>
      <c r="C1329" s="12">
        <v>44305</v>
      </c>
      <c r="D1329" s="8" t="s">
        <v>23</v>
      </c>
      <c r="E1329" s="8" t="s">
        <v>206</v>
      </c>
      <c r="F1329" s="8" t="s">
        <v>207</v>
      </c>
      <c r="G1329" s="8" t="s">
        <v>28</v>
      </c>
      <c r="H1329" s="8">
        <v>2016</v>
      </c>
      <c r="I1329" s="8" t="s">
        <v>3720</v>
      </c>
      <c r="J1329" s="8" t="s">
        <v>2181</v>
      </c>
    </row>
    <row r="1330" spans="1:10" x14ac:dyDescent="0.25">
      <c r="A1330" s="8" t="s">
        <v>711</v>
      </c>
      <c r="B1330" s="8" t="s">
        <v>2958</v>
      </c>
      <c r="C1330" s="12">
        <v>44061</v>
      </c>
      <c r="D1330" s="8" t="s">
        <v>87</v>
      </c>
      <c r="E1330" s="8" t="s">
        <v>59</v>
      </c>
      <c r="F1330" s="8" t="s">
        <v>12</v>
      </c>
      <c r="G1330" s="8" t="s">
        <v>13</v>
      </c>
      <c r="H1330" s="8">
        <v>2019</v>
      </c>
      <c r="I1330" s="8" t="s">
        <v>3722</v>
      </c>
      <c r="J1330" s="8" t="s">
        <v>2182</v>
      </c>
    </row>
    <row r="1331" spans="1:10" x14ac:dyDescent="0.25">
      <c r="A1331" s="8" t="s">
        <v>711</v>
      </c>
      <c r="B1331" s="8" t="s">
        <v>2958</v>
      </c>
      <c r="C1331" s="12">
        <v>44061</v>
      </c>
      <c r="D1331" s="8" t="s">
        <v>87</v>
      </c>
      <c r="E1331" s="8" t="s">
        <v>59</v>
      </c>
      <c r="F1331" s="8" t="s">
        <v>12</v>
      </c>
      <c r="G1331" s="8" t="s">
        <v>13</v>
      </c>
      <c r="H1331" s="8">
        <v>2019</v>
      </c>
      <c r="I1331" s="8" t="s">
        <v>3722</v>
      </c>
      <c r="J1331" s="8" t="s">
        <v>1494</v>
      </c>
    </row>
    <row r="1332" spans="1:10" x14ac:dyDescent="0.25">
      <c r="A1332" s="8" t="s">
        <v>711</v>
      </c>
      <c r="B1332" s="8" t="s">
        <v>2958</v>
      </c>
      <c r="C1332" s="12">
        <v>44061</v>
      </c>
      <c r="D1332" s="8" t="s">
        <v>87</v>
      </c>
      <c r="E1332" s="8" t="s">
        <v>59</v>
      </c>
      <c r="F1332" s="8" t="s">
        <v>12</v>
      </c>
      <c r="G1332" s="8" t="s">
        <v>13</v>
      </c>
      <c r="H1332" s="8">
        <v>2019</v>
      </c>
      <c r="I1332" s="8" t="s">
        <v>3722</v>
      </c>
      <c r="J1332" s="8" t="s">
        <v>2183</v>
      </c>
    </row>
    <row r="1333" spans="1:10" x14ac:dyDescent="0.25">
      <c r="A1333" s="8" t="s">
        <v>712</v>
      </c>
      <c r="B1333" s="8" t="s">
        <v>2958</v>
      </c>
      <c r="C1333" s="12">
        <v>44060</v>
      </c>
      <c r="D1333" s="8" t="s">
        <v>15</v>
      </c>
      <c r="E1333" s="8" t="s">
        <v>206</v>
      </c>
      <c r="F1333" s="8" t="s">
        <v>207</v>
      </c>
      <c r="G1333" s="8" t="s">
        <v>28</v>
      </c>
      <c r="H1333" s="8">
        <v>2013</v>
      </c>
      <c r="I1333" s="8" t="s">
        <v>3724</v>
      </c>
      <c r="J1333" s="8" t="s">
        <v>1473</v>
      </c>
    </row>
    <row r="1334" spans="1:10" x14ac:dyDescent="0.25">
      <c r="A1334" s="8" t="s">
        <v>712</v>
      </c>
      <c r="B1334" s="8" t="s">
        <v>2958</v>
      </c>
      <c r="C1334" s="12">
        <v>44060</v>
      </c>
      <c r="D1334" s="8" t="s">
        <v>15</v>
      </c>
      <c r="E1334" s="8" t="s">
        <v>206</v>
      </c>
      <c r="F1334" s="8" t="s">
        <v>207</v>
      </c>
      <c r="G1334" s="8" t="s">
        <v>28</v>
      </c>
      <c r="H1334" s="8">
        <v>2013</v>
      </c>
      <c r="I1334" s="8" t="s">
        <v>3724</v>
      </c>
      <c r="J1334" s="8" t="s">
        <v>1521</v>
      </c>
    </row>
    <row r="1335" spans="1:10" x14ac:dyDescent="0.25">
      <c r="A1335" s="8" t="s">
        <v>713</v>
      </c>
      <c r="B1335" s="8" t="s">
        <v>2958</v>
      </c>
      <c r="C1335" s="12">
        <v>44389</v>
      </c>
      <c r="D1335" s="8" t="s">
        <v>20</v>
      </c>
      <c r="E1335" s="8" t="s">
        <v>714</v>
      </c>
      <c r="F1335" s="8" t="s">
        <v>715</v>
      </c>
      <c r="G1335" s="8" t="s">
        <v>13</v>
      </c>
      <c r="H1335" s="8">
        <v>2015</v>
      </c>
      <c r="I1335" s="8" t="s">
        <v>3726</v>
      </c>
      <c r="J1335" s="8" t="s">
        <v>2184</v>
      </c>
    </row>
    <row r="1336" spans="1:10" x14ac:dyDescent="0.25">
      <c r="A1336" s="8" t="s">
        <v>713</v>
      </c>
      <c r="B1336" s="8" t="s">
        <v>2958</v>
      </c>
      <c r="C1336" s="12">
        <v>44389</v>
      </c>
      <c r="D1336" s="8" t="s">
        <v>20</v>
      </c>
      <c r="E1336" s="8" t="s">
        <v>714</v>
      </c>
      <c r="F1336" s="8" t="s">
        <v>715</v>
      </c>
      <c r="G1336" s="8" t="s">
        <v>13</v>
      </c>
      <c r="H1336" s="8">
        <v>2015</v>
      </c>
      <c r="I1336" s="8" t="s">
        <v>3726</v>
      </c>
      <c r="J1336" s="8" t="s">
        <v>2185</v>
      </c>
    </row>
    <row r="1337" spans="1:10" x14ac:dyDescent="0.25">
      <c r="A1337" s="8" t="s">
        <v>713</v>
      </c>
      <c r="B1337" s="8" t="s">
        <v>2958</v>
      </c>
      <c r="C1337" s="12">
        <v>44389</v>
      </c>
      <c r="D1337" s="8" t="s">
        <v>20</v>
      </c>
      <c r="E1337" s="8" t="s">
        <v>714</v>
      </c>
      <c r="F1337" s="8" t="s">
        <v>715</v>
      </c>
      <c r="G1337" s="8" t="s">
        <v>13</v>
      </c>
      <c r="H1337" s="8">
        <v>2015</v>
      </c>
      <c r="I1337" s="8" t="s">
        <v>3726</v>
      </c>
      <c r="J1337" s="8" t="s">
        <v>2186</v>
      </c>
    </row>
    <row r="1338" spans="1:10" x14ac:dyDescent="0.25">
      <c r="A1338" s="8" t="s">
        <v>716</v>
      </c>
      <c r="B1338" s="8" t="s">
        <v>2958</v>
      </c>
      <c r="C1338" s="12">
        <v>44327</v>
      </c>
      <c r="D1338" s="8" t="s">
        <v>30</v>
      </c>
      <c r="E1338" s="8" t="s">
        <v>24</v>
      </c>
      <c r="F1338" s="8" t="s">
        <v>17</v>
      </c>
      <c r="G1338" s="8" t="s">
        <v>18</v>
      </c>
      <c r="H1338" s="8">
        <v>2011</v>
      </c>
      <c r="I1338" s="8" t="s">
        <v>3728</v>
      </c>
      <c r="J1338" s="8" t="s">
        <v>1718</v>
      </c>
    </row>
    <row r="1339" spans="1:10" x14ac:dyDescent="0.25">
      <c r="A1339" s="8" t="s">
        <v>716</v>
      </c>
      <c r="B1339" s="8" t="s">
        <v>2958</v>
      </c>
      <c r="C1339" s="12">
        <v>44327</v>
      </c>
      <c r="D1339" s="8" t="s">
        <v>30</v>
      </c>
      <c r="E1339" s="8" t="s">
        <v>24</v>
      </c>
      <c r="F1339" s="8" t="s">
        <v>17</v>
      </c>
      <c r="G1339" s="8" t="s">
        <v>18</v>
      </c>
      <c r="H1339" s="8">
        <v>2011</v>
      </c>
      <c r="I1339" s="8" t="s">
        <v>3728</v>
      </c>
      <c r="J1339" s="8" t="s">
        <v>2187</v>
      </c>
    </row>
    <row r="1340" spans="1:10" x14ac:dyDescent="0.25">
      <c r="A1340" s="8" t="s">
        <v>716</v>
      </c>
      <c r="B1340" s="8" t="s">
        <v>2958</v>
      </c>
      <c r="C1340" s="12">
        <v>44327</v>
      </c>
      <c r="D1340" s="8" t="s">
        <v>30</v>
      </c>
      <c r="E1340" s="8" t="s">
        <v>24</v>
      </c>
      <c r="F1340" s="8" t="s">
        <v>17</v>
      </c>
      <c r="G1340" s="8" t="s">
        <v>18</v>
      </c>
      <c r="H1340" s="8">
        <v>2011</v>
      </c>
      <c r="I1340" s="8" t="s">
        <v>3728</v>
      </c>
      <c r="J1340" s="8" t="s">
        <v>2188</v>
      </c>
    </row>
    <row r="1341" spans="1:10" x14ac:dyDescent="0.25">
      <c r="A1341" s="8" t="s">
        <v>717</v>
      </c>
      <c r="B1341" s="8" t="s">
        <v>2958</v>
      </c>
      <c r="C1341" s="12">
        <v>44588</v>
      </c>
      <c r="D1341" s="8" t="s">
        <v>20</v>
      </c>
      <c r="E1341" s="8" t="s">
        <v>2985</v>
      </c>
      <c r="F1341" s="8" t="s">
        <v>54</v>
      </c>
      <c r="G1341" s="8" t="s">
        <v>13</v>
      </c>
      <c r="H1341" s="8">
        <v>2018</v>
      </c>
      <c r="I1341" s="8" t="s">
        <v>3514</v>
      </c>
      <c r="J1341" s="8" t="s">
        <v>2189</v>
      </c>
    </row>
    <row r="1342" spans="1:10" x14ac:dyDescent="0.25">
      <c r="A1342" s="8" t="s">
        <v>717</v>
      </c>
      <c r="B1342" s="8" t="s">
        <v>2958</v>
      </c>
      <c r="C1342" s="12">
        <v>44588</v>
      </c>
      <c r="D1342" s="8" t="s">
        <v>20</v>
      </c>
      <c r="E1342" s="8" t="s">
        <v>2985</v>
      </c>
      <c r="F1342" s="8" t="s">
        <v>54</v>
      </c>
      <c r="G1342" s="8" t="s">
        <v>13</v>
      </c>
      <c r="H1342" s="8">
        <v>2018</v>
      </c>
      <c r="I1342" s="8" t="s">
        <v>3514</v>
      </c>
      <c r="J1342" s="8" t="s">
        <v>1606</v>
      </c>
    </row>
    <row r="1343" spans="1:10" x14ac:dyDescent="0.25">
      <c r="A1343" s="8" t="s">
        <v>717</v>
      </c>
      <c r="B1343" s="8" t="s">
        <v>2958</v>
      </c>
      <c r="C1343" s="12">
        <v>44588</v>
      </c>
      <c r="D1343" s="8" t="s">
        <v>20</v>
      </c>
      <c r="E1343" s="8" t="s">
        <v>2985</v>
      </c>
      <c r="F1343" s="8" t="s">
        <v>54</v>
      </c>
      <c r="G1343" s="8" t="s">
        <v>13</v>
      </c>
      <c r="H1343" s="8">
        <v>2018</v>
      </c>
      <c r="I1343" s="8" t="s">
        <v>3514</v>
      </c>
      <c r="J1343" s="8" t="s">
        <v>1605</v>
      </c>
    </row>
    <row r="1344" spans="1:10" x14ac:dyDescent="0.25">
      <c r="A1344" s="8" t="s">
        <v>718</v>
      </c>
      <c r="B1344" s="8" t="s">
        <v>2958</v>
      </c>
      <c r="C1344" s="12">
        <v>44258</v>
      </c>
      <c r="D1344" s="8" t="s">
        <v>70</v>
      </c>
      <c r="E1344" s="8" t="s">
        <v>351</v>
      </c>
      <c r="F1344" s="8" t="s">
        <v>17</v>
      </c>
      <c r="G1344" s="8" t="s">
        <v>18</v>
      </c>
      <c r="H1344" s="8">
        <v>2013</v>
      </c>
      <c r="I1344" s="8" t="s">
        <v>3716</v>
      </c>
      <c r="J1344" s="8" t="s">
        <v>2171</v>
      </c>
    </row>
    <row r="1345" spans="1:10" x14ac:dyDescent="0.25">
      <c r="A1345" s="8" t="s">
        <v>718</v>
      </c>
      <c r="B1345" s="8" t="s">
        <v>2958</v>
      </c>
      <c r="C1345" s="12">
        <v>44258</v>
      </c>
      <c r="D1345" s="8" t="s">
        <v>70</v>
      </c>
      <c r="E1345" s="8" t="s">
        <v>351</v>
      </c>
      <c r="F1345" s="8" t="s">
        <v>17</v>
      </c>
      <c r="G1345" s="8" t="s">
        <v>18</v>
      </c>
      <c r="H1345" s="8">
        <v>2013</v>
      </c>
      <c r="I1345" s="8" t="s">
        <v>3716</v>
      </c>
      <c r="J1345" s="8" t="s">
        <v>2190</v>
      </c>
    </row>
    <row r="1346" spans="1:10" x14ac:dyDescent="0.25">
      <c r="A1346" s="8" t="s">
        <v>718</v>
      </c>
      <c r="B1346" s="8" t="s">
        <v>2958</v>
      </c>
      <c r="C1346" s="12">
        <v>44258</v>
      </c>
      <c r="D1346" s="8" t="s">
        <v>70</v>
      </c>
      <c r="E1346" s="8" t="s">
        <v>351</v>
      </c>
      <c r="F1346" s="8" t="s">
        <v>17</v>
      </c>
      <c r="G1346" s="8" t="s">
        <v>18</v>
      </c>
      <c r="H1346" s="8">
        <v>2013</v>
      </c>
      <c r="I1346" s="8" t="s">
        <v>3716</v>
      </c>
      <c r="J1346" s="8" t="s">
        <v>2191</v>
      </c>
    </row>
    <row r="1347" spans="1:10" x14ac:dyDescent="0.25">
      <c r="A1347" s="8" t="s">
        <v>719</v>
      </c>
      <c r="B1347" s="8" t="s">
        <v>2958</v>
      </c>
      <c r="C1347" s="12">
        <v>44497</v>
      </c>
      <c r="D1347" s="8" t="s">
        <v>135</v>
      </c>
      <c r="E1347" s="8" t="s">
        <v>720</v>
      </c>
      <c r="F1347" s="8" t="s">
        <v>17</v>
      </c>
      <c r="G1347" s="8" t="s">
        <v>18</v>
      </c>
      <c r="H1347" s="8">
        <v>2016</v>
      </c>
      <c r="I1347" s="8" t="s">
        <v>3732</v>
      </c>
      <c r="J1347" s="8" t="s">
        <v>2192</v>
      </c>
    </row>
    <row r="1348" spans="1:10" x14ac:dyDescent="0.25">
      <c r="A1348" s="8" t="s">
        <v>719</v>
      </c>
      <c r="B1348" s="8" t="s">
        <v>2958</v>
      </c>
      <c r="C1348" s="12">
        <v>44497</v>
      </c>
      <c r="D1348" s="8" t="s">
        <v>135</v>
      </c>
      <c r="E1348" s="8" t="s">
        <v>720</v>
      </c>
      <c r="F1348" s="8" t="s">
        <v>17</v>
      </c>
      <c r="G1348" s="8" t="s">
        <v>18</v>
      </c>
      <c r="H1348" s="8">
        <v>2016</v>
      </c>
      <c r="I1348" s="8" t="s">
        <v>3732</v>
      </c>
      <c r="J1348" s="8" t="s">
        <v>2193</v>
      </c>
    </row>
    <row r="1349" spans="1:10" x14ac:dyDescent="0.25">
      <c r="A1349" s="8" t="s">
        <v>719</v>
      </c>
      <c r="B1349" s="8" t="s">
        <v>2958</v>
      </c>
      <c r="C1349" s="12">
        <v>44497</v>
      </c>
      <c r="D1349" s="8" t="s">
        <v>135</v>
      </c>
      <c r="E1349" s="8" t="s">
        <v>720</v>
      </c>
      <c r="F1349" s="8" t="s">
        <v>17</v>
      </c>
      <c r="G1349" s="8" t="s">
        <v>18</v>
      </c>
      <c r="H1349" s="8">
        <v>2016</v>
      </c>
      <c r="I1349" s="8" t="s">
        <v>3732</v>
      </c>
      <c r="J1349" s="8" t="s">
        <v>2194</v>
      </c>
    </row>
    <row r="1350" spans="1:10" x14ac:dyDescent="0.25">
      <c r="A1350" s="8" t="s">
        <v>721</v>
      </c>
      <c r="B1350" s="8" t="s">
        <v>2958</v>
      </c>
      <c r="C1350" s="12">
        <v>44138</v>
      </c>
      <c r="D1350" s="8" t="s">
        <v>38</v>
      </c>
      <c r="E1350" s="8" t="s">
        <v>35</v>
      </c>
      <c r="F1350" s="8" t="s">
        <v>36</v>
      </c>
      <c r="G1350" s="8" t="s">
        <v>28</v>
      </c>
      <c r="H1350" s="8">
        <v>2012</v>
      </c>
      <c r="I1350" s="8" t="s">
        <v>3528</v>
      </c>
      <c r="J1350" s="8" t="s">
        <v>2195</v>
      </c>
    </row>
    <row r="1351" spans="1:10" x14ac:dyDescent="0.25">
      <c r="A1351" s="8" t="s">
        <v>721</v>
      </c>
      <c r="B1351" s="8" t="s">
        <v>2958</v>
      </c>
      <c r="C1351" s="12">
        <v>44138</v>
      </c>
      <c r="D1351" s="8" t="s">
        <v>38</v>
      </c>
      <c r="E1351" s="8" t="s">
        <v>35</v>
      </c>
      <c r="F1351" s="8" t="s">
        <v>36</v>
      </c>
      <c r="G1351" s="8" t="s">
        <v>28</v>
      </c>
      <c r="H1351" s="8">
        <v>2012</v>
      </c>
      <c r="I1351" s="8" t="s">
        <v>3528</v>
      </c>
      <c r="J1351" s="8" t="s">
        <v>2196</v>
      </c>
    </row>
    <row r="1352" spans="1:10" x14ac:dyDescent="0.25">
      <c r="A1352" s="8" t="s">
        <v>721</v>
      </c>
      <c r="B1352" s="8" t="s">
        <v>2958</v>
      </c>
      <c r="C1352" s="12">
        <v>44138</v>
      </c>
      <c r="D1352" s="8" t="s">
        <v>38</v>
      </c>
      <c r="E1352" s="8" t="s">
        <v>35</v>
      </c>
      <c r="F1352" s="8" t="s">
        <v>36</v>
      </c>
      <c r="G1352" s="8" t="s">
        <v>28</v>
      </c>
      <c r="H1352" s="8">
        <v>2012</v>
      </c>
      <c r="I1352" s="8" t="s">
        <v>3528</v>
      </c>
      <c r="J1352" s="8" t="s">
        <v>2197</v>
      </c>
    </row>
    <row r="1353" spans="1:10" x14ac:dyDescent="0.25">
      <c r="A1353" s="8" t="s">
        <v>722</v>
      </c>
      <c r="B1353" s="8" t="s">
        <v>2958</v>
      </c>
      <c r="C1353" s="12">
        <v>44507</v>
      </c>
      <c r="D1353" s="8" t="s">
        <v>10</v>
      </c>
      <c r="E1353" s="8" t="s">
        <v>133</v>
      </c>
      <c r="F1353" s="8" t="s">
        <v>17</v>
      </c>
      <c r="G1353" s="8" t="s">
        <v>18</v>
      </c>
      <c r="H1353" s="8">
        <v>2011</v>
      </c>
      <c r="I1353" s="8" t="s">
        <v>3735</v>
      </c>
      <c r="J1353" s="8" t="s">
        <v>1661</v>
      </c>
    </row>
    <row r="1354" spans="1:10" x14ac:dyDescent="0.25">
      <c r="A1354" s="8" t="s">
        <v>722</v>
      </c>
      <c r="B1354" s="8" t="s">
        <v>2958</v>
      </c>
      <c r="C1354" s="12">
        <v>44507</v>
      </c>
      <c r="D1354" s="8" t="s">
        <v>10</v>
      </c>
      <c r="E1354" s="8" t="s">
        <v>133</v>
      </c>
      <c r="F1354" s="8" t="s">
        <v>17</v>
      </c>
      <c r="G1354" s="8" t="s">
        <v>18</v>
      </c>
      <c r="H1354" s="8">
        <v>2011</v>
      </c>
      <c r="I1354" s="8" t="s">
        <v>3735</v>
      </c>
      <c r="J1354" s="8" t="s">
        <v>2198</v>
      </c>
    </row>
    <row r="1355" spans="1:10" x14ac:dyDescent="0.25">
      <c r="A1355" s="8" t="s">
        <v>722</v>
      </c>
      <c r="B1355" s="8" t="s">
        <v>2958</v>
      </c>
      <c r="C1355" s="12">
        <v>44507</v>
      </c>
      <c r="D1355" s="8" t="s">
        <v>10</v>
      </c>
      <c r="E1355" s="8" t="s">
        <v>133</v>
      </c>
      <c r="F1355" s="8" t="s">
        <v>17</v>
      </c>
      <c r="G1355" s="8" t="s">
        <v>18</v>
      </c>
      <c r="H1355" s="8">
        <v>2011</v>
      </c>
      <c r="I1355" s="8" t="s">
        <v>3735</v>
      </c>
      <c r="J1355" s="8" t="s">
        <v>2199</v>
      </c>
    </row>
    <row r="1356" spans="1:10" x14ac:dyDescent="0.25">
      <c r="A1356" s="8" t="s">
        <v>723</v>
      </c>
      <c r="B1356" s="8" t="s">
        <v>2958</v>
      </c>
      <c r="C1356" s="12">
        <v>44210</v>
      </c>
      <c r="D1356" s="8" t="s">
        <v>10</v>
      </c>
      <c r="E1356" s="8" t="s">
        <v>24</v>
      </c>
      <c r="F1356" s="8" t="s">
        <v>17</v>
      </c>
      <c r="G1356" s="8" t="s">
        <v>18</v>
      </c>
      <c r="H1356" s="8">
        <v>2016</v>
      </c>
      <c r="I1356" s="8" t="s">
        <v>3700</v>
      </c>
      <c r="J1356" s="8" t="s">
        <v>1634</v>
      </c>
    </row>
    <row r="1357" spans="1:10" x14ac:dyDescent="0.25">
      <c r="A1357" s="8" t="s">
        <v>723</v>
      </c>
      <c r="B1357" s="8" t="s">
        <v>2958</v>
      </c>
      <c r="C1357" s="12">
        <v>44210</v>
      </c>
      <c r="D1357" s="8" t="s">
        <v>10</v>
      </c>
      <c r="E1357" s="8" t="s">
        <v>24</v>
      </c>
      <c r="F1357" s="8" t="s">
        <v>17</v>
      </c>
      <c r="G1357" s="8" t="s">
        <v>18</v>
      </c>
      <c r="H1357" s="8">
        <v>2016</v>
      </c>
      <c r="I1357" s="8" t="s">
        <v>3700</v>
      </c>
      <c r="J1357" s="8" t="s">
        <v>2200</v>
      </c>
    </row>
    <row r="1358" spans="1:10" x14ac:dyDescent="0.25">
      <c r="A1358" s="8" t="s">
        <v>723</v>
      </c>
      <c r="B1358" s="8" t="s">
        <v>2958</v>
      </c>
      <c r="C1358" s="12">
        <v>44210</v>
      </c>
      <c r="D1358" s="8" t="s">
        <v>10</v>
      </c>
      <c r="E1358" s="8" t="s">
        <v>24</v>
      </c>
      <c r="F1358" s="8" t="s">
        <v>17</v>
      </c>
      <c r="G1358" s="8" t="s">
        <v>18</v>
      </c>
      <c r="H1358" s="8">
        <v>2016</v>
      </c>
      <c r="I1358" s="8" t="s">
        <v>3700</v>
      </c>
      <c r="J1358" s="8" t="s">
        <v>1736</v>
      </c>
    </row>
    <row r="1359" spans="1:10" x14ac:dyDescent="0.25">
      <c r="A1359" s="8" t="s">
        <v>724</v>
      </c>
      <c r="B1359" s="8" t="s">
        <v>2958</v>
      </c>
      <c r="C1359" s="12">
        <v>43147</v>
      </c>
      <c r="D1359" s="8" t="s">
        <v>40</v>
      </c>
      <c r="E1359" s="8" t="s">
        <v>73</v>
      </c>
      <c r="F1359" s="8" t="s">
        <v>17</v>
      </c>
      <c r="G1359" s="8" t="s">
        <v>18</v>
      </c>
      <c r="H1359" s="8">
        <v>2013</v>
      </c>
      <c r="I1359" s="8" t="s">
        <v>3287</v>
      </c>
      <c r="J1359" s="8" t="s">
        <v>1665</v>
      </c>
    </row>
    <row r="1360" spans="1:10" x14ac:dyDescent="0.25">
      <c r="A1360" s="8" t="s">
        <v>724</v>
      </c>
      <c r="B1360" s="8" t="s">
        <v>2958</v>
      </c>
      <c r="C1360" s="12">
        <v>43147</v>
      </c>
      <c r="D1360" s="8" t="s">
        <v>40</v>
      </c>
      <c r="E1360" s="8" t="s">
        <v>73</v>
      </c>
      <c r="F1360" s="8" t="s">
        <v>17</v>
      </c>
      <c r="G1360" s="8" t="s">
        <v>18</v>
      </c>
      <c r="H1360" s="8">
        <v>2013</v>
      </c>
      <c r="I1360" s="8" t="s">
        <v>3287</v>
      </c>
      <c r="J1360" s="8" t="s">
        <v>1605</v>
      </c>
    </row>
    <row r="1361" spans="1:10" x14ac:dyDescent="0.25">
      <c r="A1361" s="8" t="s">
        <v>724</v>
      </c>
      <c r="B1361" s="8" t="s">
        <v>2958</v>
      </c>
      <c r="C1361" s="12">
        <v>43147</v>
      </c>
      <c r="D1361" s="8" t="s">
        <v>40</v>
      </c>
      <c r="E1361" s="8" t="s">
        <v>73</v>
      </c>
      <c r="F1361" s="8" t="s">
        <v>17</v>
      </c>
      <c r="G1361" s="8" t="s">
        <v>18</v>
      </c>
      <c r="H1361" s="8">
        <v>2013</v>
      </c>
      <c r="I1361" s="8" t="s">
        <v>3287</v>
      </c>
      <c r="J1361" s="8" t="s">
        <v>1744</v>
      </c>
    </row>
    <row r="1362" spans="1:10" x14ac:dyDescent="0.25">
      <c r="A1362" s="8" t="s">
        <v>725</v>
      </c>
      <c r="B1362" s="8" t="s">
        <v>2958</v>
      </c>
      <c r="C1362" s="12">
        <v>43395</v>
      </c>
      <c r="D1362" s="8" t="s">
        <v>40</v>
      </c>
      <c r="E1362" s="8" t="s">
        <v>24</v>
      </c>
      <c r="F1362" s="8" t="s">
        <v>17</v>
      </c>
      <c r="G1362" s="8" t="s">
        <v>18</v>
      </c>
      <c r="H1362" s="8">
        <v>2007</v>
      </c>
      <c r="I1362" s="8" t="s">
        <v>3253</v>
      </c>
      <c r="J1362" s="8" t="s">
        <v>2201</v>
      </c>
    </row>
    <row r="1363" spans="1:10" x14ac:dyDescent="0.25">
      <c r="A1363" s="8" t="s">
        <v>725</v>
      </c>
      <c r="B1363" s="8" t="s">
        <v>2958</v>
      </c>
      <c r="C1363" s="12">
        <v>43395</v>
      </c>
      <c r="D1363" s="8" t="s">
        <v>40</v>
      </c>
      <c r="E1363" s="8" t="s">
        <v>24</v>
      </c>
      <c r="F1363" s="8" t="s">
        <v>17</v>
      </c>
      <c r="G1363" s="8" t="s">
        <v>18</v>
      </c>
      <c r="H1363" s="8">
        <v>2007</v>
      </c>
      <c r="I1363" s="8" t="s">
        <v>3253</v>
      </c>
      <c r="J1363" s="8" t="s">
        <v>2202</v>
      </c>
    </row>
    <row r="1364" spans="1:10" x14ac:dyDescent="0.25">
      <c r="A1364" s="8" t="s">
        <v>725</v>
      </c>
      <c r="B1364" s="8" t="s">
        <v>2958</v>
      </c>
      <c r="C1364" s="12">
        <v>43395</v>
      </c>
      <c r="D1364" s="8" t="s">
        <v>40</v>
      </c>
      <c r="E1364" s="8" t="s">
        <v>24</v>
      </c>
      <c r="F1364" s="8" t="s">
        <v>17</v>
      </c>
      <c r="G1364" s="8" t="s">
        <v>18</v>
      </c>
      <c r="H1364" s="8">
        <v>2007</v>
      </c>
      <c r="I1364" s="8" t="s">
        <v>3253</v>
      </c>
      <c r="J1364" s="8" t="s">
        <v>1605</v>
      </c>
    </row>
    <row r="1365" spans="1:10" x14ac:dyDescent="0.25">
      <c r="A1365" s="8" t="s">
        <v>726</v>
      </c>
      <c r="B1365" s="8" t="s">
        <v>2958</v>
      </c>
      <c r="C1365" s="12">
        <v>44594</v>
      </c>
      <c r="D1365" s="8" t="s">
        <v>30</v>
      </c>
      <c r="E1365" s="8" t="s">
        <v>24</v>
      </c>
      <c r="F1365" s="8" t="s">
        <v>17</v>
      </c>
      <c r="G1365" s="8" t="s">
        <v>18</v>
      </c>
      <c r="H1365" s="8">
        <v>2014</v>
      </c>
      <c r="I1365" s="8" t="s">
        <v>3620</v>
      </c>
      <c r="J1365" s="8" t="s">
        <v>1566</v>
      </c>
    </row>
    <row r="1366" spans="1:10" x14ac:dyDescent="0.25">
      <c r="A1366" s="8" t="s">
        <v>726</v>
      </c>
      <c r="B1366" s="8" t="s">
        <v>2958</v>
      </c>
      <c r="C1366" s="12">
        <v>44594</v>
      </c>
      <c r="D1366" s="8" t="s">
        <v>30</v>
      </c>
      <c r="E1366" s="8" t="s">
        <v>24</v>
      </c>
      <c r="F1366" s="8" t="s">
        <v>17</v>
      </c>
      <c r="G1366" s="8" t="s">
        <v>18</v>
      </c>
      <c r="H1366" s="8">
        <v>2014</v>
      </c>
      <c r="I1366" s="8" t="s">
        <v>3620</v>
      </c>
      <c r="J1366" s="8" t="s">
        <v>1466</v>
      </c>
    </row>
    <row r="1367" spans="1:10" x14ac:dyDescent="0.25">
      <c r="A1367" s="8" t="s">
        <v>726</v>
      </c>
      <c r="B1367" s="8" t="s">
        <v>2958</v>
      </c>
      <c r="C1367" s="12">
        <v>44594</v>
      </c>
      <c r="D1367" s="8" t="s">
        <v>30</v>
      </c>
      <c r="E1367" s="8" t="s">
        <v>24</v>
      </c>
      <c r="F1367" s="8" t="s">
        <v>17</v>
      </c>
      <c r="G1367" s="8" t="s">
        <v>18</v>
      </c>
      <c r="H1367" s="8">
        <v>2014</v>
      </c>
      <c r="I1367" s="8" t="s">
        <v>3620</v>
      </c>
      <c r="J1367" s="8" t="s">
        <v>1854</v>
      </c>
    </row>
    <row r="1368" spans="1:10" x14ac:dyDescent="0.25">
      <c r="A1368" s="8" t="s">
        <v>727</v>
      </c>
      <c r="B1368" s="8" t="s">
        <v>2958</v>
      </c>
      <c r="C1368" s="12">
        <v>44504</v>
      </c>
      <c r="D1368" s="8" t="s">
        <v>43</v>
      </c>
      <c r="E1368" s="8" t="s">
        <v>170</v>
      </c>
      <c r="F1368" s="8" t="s">
        <v>17</v>
      </c>
      <c r="G1368" s="8" t="s">
        <v>18</v>
      </c>
      <c r="H1368" s="8">
        <v>2011</v>
      </c>
      <c r="I1368" s="8" t="s">
        <v>3741</v>
      </c>
      <c r="J1368" s="8" t="s">
        <v>2154</v>
      </c>
    </row>
    <row r="1369" spans="1:10" x14ac:dyDescent="0.25">
      <c r="A1369" s="8" t="s">
        <v>727</v>
      </c>
      <c r="B1369" s="8" t="s">
        <v>2958</v>
      </c>
      <c r="C1369" s="12">
        <v>44504</v>
      </c>
      <c r="D1369" s="8" t="s">
        <v>43</v>
      </c>
      <c r="E1369" s="8" t="s">
        <v>170</v>
      </c>
      <c r="F1369" s="8" t="s">
        <v>17</v>
      </c>
      <c r="G1369" s="8" t="s">
        <v>18</v>
      </c>
      <c r="H1369" s="8">
        <v>2011</v>
      </c>
      <c r="I1369" s="8" t="s">
        <v>3741</v>
      </c>
      <c r="J1369" s="8" t="s">
        <v>2203</v>
      </c>
    </row>
    <row r="1370" spans="1:10" x14ac:dyDescent="0.25">
      <c r="A1370" s="8" t="s">
        <v>727</v>
      </c>
      <c r="B1370" s="8" t="s">
        <v>2958</v>
      </c>
      <c r="C1370" s="12">
        <v>44504</v>
      </c>
      <c r="D1370" s="8" t="s">
        <v>43</v>
      </c>
      <c r="E1370" s="8" t="s">
        <v>170</v>
      </c>
      <c r="F1370" s="8" t="s">
        <v>17</v>
      </c>
      <c r="G1370" s="8" t="s">
        <v>18</v>
      </c>
      <c r="H1370" s="8">
        <v>2011</v>
      </c>
      <c r="I1370" s="8" t="s">
        <v>3741</v>
      </c>
      <c r="J1370" s="8" t="s">
        <v>2104</v>
      </c>
    </row>
    <row r="1371" spans="1:10" x14ac:dyDescent="0.25">
      <c r="A1371" s="8" t="s">
        <v>728</v>
      </c>
      <c r="B1371" s="8" t="s">
        <v>2958</v>
      </c>
      <c r="C1371" s="12">
        <v>44608</v>
      </c>
      <c r="D1371" s="8" t="s">
        <v>23</v>
      </c>
      <c r="E1371" s="8" t="s">
        <v>190</v>
      </c>
      <c r="F1371" s="8" t="s">
        <v>17</v>
      </c>
      <c r="G1371" s="8" t="s">
        <v>18</v>
      </c>
      <c r="H1371" s="8">
        <v>2019</v>
      </c>
      <c r="I1371" s="8" t="s">
        <v>3743</v>
      </c>
      <c r="J1371" s="8" t="s">
        <v>560</v>
      </c>
    </row>
    <row r="1372" spans="1:10" x14ac:dyDescent="0.25">
      <c r="A1372" s="8" t="s">
        <v>728</v>
      </c>
      <c r="B1372" s="8" t="s">
        <v>2958</v>
      </c>
      <c r="C1372" s="12">
        <v>44608</v>
      </c>
      <c r="D1372" s="8" t="s">
        <v>23</v>
      </c>
      <c r="E1372" s="8" t="s">
        <v>190</v>
      </c>
      <c r="F1372" s="8" t="s">
        <v>17</v>
      </c>
      <c r="G1372" s="8" t="s">
        <v>18</v>
      </c>
      <c r="H1372" s="8">
        <v>2019</v>
      </c>
      <c r="I1372" s="8" t="s">
        <v>3743</v>
      </c>
      <c r="J1372" s="8" t="s">
        <v>2093</v>
      </c>
    </row>
    <row r="1373" spans="1:10" x14ac:dyDescent="0.25">
      <c r="A1373" s="8" t="s">
        <v>728</v>
      </c>
      <c r="B1373" s="8" t="s">
        <v>2958</v>
      </c>
      <c r="C1373" s="12">
        <v>44608</v>
      </c>
      <c r="D1373" s="8" t="s">
        <v>23</v>
      </c>
      <c r="E1373" s="8" t="s">
        <v>190</v>
      </c>
      <c r="F1373" s="8" t="s">
        <v>17</v>
      </c>
      <c r="G1373" s="8" t="s">
        <v>18</v>
      </c>
      <c r="H1373" s="8">
        <v>2019</v>
      </c>
      <c r="I1373" s="8" t="s">
        <v>3743</v>
      </c>
      <c r="J1373" s="8" t="s">
        <v>2204</v>
      </c>
    </row>
    <row r="1374" spans="1:10" x14ac:dyDescent="0.25">
      <c r="A1374" s="8" t="s">
        <v>729</v>
      </c>
      <c r="B1374" s="8" t="s">
        <v>2958</v>
      </c>
      <c r="C1374" s="12">
        <v>44256</v>
      </c>
      <c r="D1374" s="8" t="s">
        <v>20</v>
      </c>
      <c r="E1374" s="8" t="s">
        <v>206</v>
      </c>
      <c r="F1374" s="8" t="s">
        <v>207</v>
      </c>
      <c r="G1374" s="8" t="s">
        <v>28</v>
      </c>
      <c r="H1374" s="8">
        <v>2009</v>
      </c>
      <c r="I1374" s="8" t="s">
        <v>3745</v>
      </c>
      <c r="J1374" s="8" t="s">
        <v>2205</v>
      </c>
    </row>
    <row r="1375" spans="1:10" x14ac:dyDescent="0.25">
      <c r="A1375" s="8" t="s">
        <v>729</v>
      </c>
      <c r="B1375" s="8" t="s">
        <v>2958</v>
      </c>
      <c r="C1375" s="12">
        <v>44256</v>
      </c>
      <c r="D1375" s="8" t="s">
        <v>20</v>
      </c>
      <c r="E1375" s="8" t="s">
        <v>206</v>
      </c>
      <c r="F1375" s="8" t="s">
        <v>207</v>
      </c>
      <c r="G1375" s="8" t="s">
        <v>28</v>
      </c>
      <c r="H1375" s="8">
        <v>2009</v>
      </c>
      <c r="I1375" s="8" t="s">
        <v>3745</v>
      </c>
      <c r="J1375" s="8" t="s">
        <v>1782</v>
      </c>
    </row>
    <row r="1376" spans="1:10" x14ac:dyDescent="0.25">
      <c r="A1376" s="8" t="s">
        <v>729</v>
      </c>
      <c r="B1376" s="8" t="s">
        <v>2958</v>
      </c>
      <c r="C1376" s="12">
        <v>44256</v>
      </c>
      <c r="D1376" s="8" t="s">
        <v>20</v>
      </c>
      <c r="E1376" s="8" t="s">
        <v>206</v>
      </c>
      <c r="F1376" s="8" t="s">
        <v>207</v>
      </c>
      <c r="G1376" s="8" t="s">
        <v>28</v>
      </c>
      <c r="H1376" s="8">
        <v>2009</v>
      </c>
      <c r="I1376" s="8" t="s">
        <v>3745</v>
      </c>
      <c r="J1376" s="8" t="s">
        <v>2206</v>
      </c>
    </row>
    <row r="1377" spans="1:10" x14ac:dyDescent="0.25">
      <c r="A1377" s="8" t="s">
        <v>730</v>
      </c>
      <c r="B1377" s="8" t="s">
        <v>2958</v>
      </c>
      <c r="C1377" s="12">
        <v>44446</v>
      </c>
      <c r="D1377" s="8" t="s">
        <v>23</v>
      </c>
      <c r="E1377" s="8" t="s">
        <v>731</v>
      </c>
      <c r="F1377" s="8" t="s">
        <v>732</v>
      </c>
      <c r="G1377" s="8" t="s">
        <v>733</v>
      </c>
      <c r="H1377" s="8">
        <v>2018</v>
      </c>
      <c r="I1377" s="8" t="s">
        <v>3435</v>
      </c>
      <c r="J1377" s="8" t="s">
        <v>22</v>
      </c>
    </row>
    <row r="1378" spans="1:10" x14ac:dyDescent="0.25">
      <c r="A1378" s="8" t="s">
        <v>730</v>
      </c>
      <c r="B1378" s="8" t="s">
        <v>2958</v>
      </c>
      <c r="C1378" s="12">
        <v>44446</v>
      </c>
      <c r="D1378" s="8" t="s">
        <v>23</v>
      </c>
      <c r="E1378" s="8" t="s">
        <v>731</v>
      </c>
      <c r="F1378" s="8" t="s">
        <v>732</v>
      </c>
      <c r="G1378" s="8" t="s">
        <v>733</v>
      </c>
      <c r="H1378" s="8">
        <v>2018</v>
      </c>
      <c r="I1378" s="8" t="s">
        <v>3435</v>
      </c>
      <c r="J1378" s="8" t="s">
        <v>1624</v>
      </c>
    </row>
    <row r="1379" spans="1:10" x14ac:dyDescent="0.25">
      <c r="A1379" s="8" t="s">
        <v>730</v>
      </c>
      <c r="B1379" s="8" t="s">
        <v>2958</v>
      </c>
      <c r="C1379" s="12">
        <v>44446</v>
      </c>
      <c r="D1379" s="8" t="s">
        <v>23</v>
      </c>
      <c r="E1379" s="8" t="s">
        <v>731</v>
      </c>
      <c r="F1379" s="8" t="s">
        <v>732</v>
      </c>
      <c r="G1379" s="8" t="s">
        <v>733</v>
      </c>
      <c r="H1379" s="8">
        <v>2018</v>
      </c>
      <c r="I1379" s="8" t="s">
        <v>3435</v>
      </c>
      <c r="J1379" s="8" t="s">
        <v>1910</v>
      </c>
    </row>
    <row r="1380" spans="1:10" x14ac:dyDescent="0.25">
      <c r="A1380" s="8" t="s">
        <v>734</v>
      </c>
      <c r="B1380" s="8" t="s">
        <v>2958</v>
      </c>
      <c r="C1380" s="12">
        <v>44509</v>
      </c>
      <c r="D1380" s="8" t="s">
        <v>23</v>
      </c>
      <c r="E1380" s="8" t="s">
        <v>511</v>
      </c>
      <c r="F1380" s="8" t="s">
        <v>17</v>
      </c>
      <c r="G1380" s="8" t="s">
        <v>18</v>
      </c>
      <c r="H1380" s="8">
        <v>2015</v>
      </c>
      <c r="I1380" s="8" t="s">
        <v>3748</v>
      </c>
      <c r="J1380" s="8" t="s">
        <v>1883</v>
      </c>
    </row>
    <row r="1381" spans="1:10" x14ac:dyDescent="0.25">
      <c r="A1381" s="8" t="s">
        <v>734</v>
      </c>
      <c r="B1381" s="8" t="s">
        <v>2958</v>
      </c>
      <c r="C1381" s="12">
        <v>44509</v>
      </c>
      <c r="D1381" s="8" t="s">
        <v>23</v>
      </c>
      <c r="E1381" s="8" t="s">
        <v>511</v>
      </c>
      <c r="F1381" s="8" t="s">
        <v>17</v>
      </c>
      <c r="G1381" s="8" t="s">
        <v>18</v>
      </c>
      <c r="H1381" s="8">
        <v>2015</v>
      </c>
      <c r="I1381" s="8" t="s">
        <v>3748</v>
      </c>
      <c r="J1381" s="8" t="s">
        <v>1933</v>
      </c>
    </row>
    <row r="1382" spans="1:10" x14ac:dyDescent="0.25">
      <c r="A1382" s="8" t="s">
        <v>734</v>
      </c>
      <c r="B1382" s="8" t="s">
        <v>2958</v>
      </c>
      <c r="C1382" s="12">
        <v>44509</v>
      </c>
      <c r="D1382" s="8" t="s">
        <v>23</v>
      </c>
      <c r="E1382" s="8" t="s">
        <v>511</v>
      </c>
      <c r="F1382" s="8" t="s">
        <v>17</v>
      </c>
      <c r="G1382" s="8" t="s">
        <v>18</v>
      </c>
      <c r="H1382" s="8">
        <v>2015</v>
      </c>
      <c r="I1382" s="8" t="s">
        <v>3748</v>
      </c>
      <c r="J1382" s="8" t="s">
        <v>2207</v>
      </c>
    </row>
    <row r="1383" spans="1:10" x14ac:dyDescent="0.25">
      <c r="A1383" s="8" t="s">
        <v>735</v>
      </c>
      <c r="B1383" s="8" t="s">
        <v>2958</v>
      </c>
      <c r="C1383" s="12">
        <v>44341</v>
      </c>
      <c r="D1383" s="8" t="s">
        <v>15</v>
      </c>
      <c r="E1383" s="8" t="s">
        <v>73</v>
      </c>
      <c r="F1383" s="8" t="s">
        <v>17</v>
      </c>
      <c r="G1383" s="8" t="s">
        <v>18</v>
      </c>
      <c r="H1383" s="8">
        <v>2015</v>
      </c>
      <c r="I1383" s="8" t="s">
        <v>3059</v>
      </c>
      <c r="J1383" s="8" t="s">
        <v>2208</v>
      </c>
    </row>
    <row r="1384" spans="1:10" x14ac:dyDescent="0.25">
      <c r="A1384" s="8" t="s">
        <v>735</v>
      </c>
      <c r="B1384" s="8" t="s">
        <v>2958</v>
      </c>
      <c r="C1384" s="12">
        <v>44341</v>
      </c>
      <c r="D1384" s="8" t="s">
        <v>15</v>
      </c>
      <c r="E1384" s="8" t="s">
        <v>73</v>
      </c>
      <c r="F1384" s="8" t="s">
        <v>17</v>
      </c>
      <c r="G1384" s="8" t="s">
        <v>18</v>
      </c>
      <c r="H1384" s="8">
        <v>2015</v>
      </c>
      <c r="I1384" s="8" t="s">
        <v>3059</v>
      </c>
      <c r="J1384" s="8" t="s">
        <v>1505</v>
      </c>
    </row>
    <row r="1385" spans="1:10" x14ac:dyDescent="0.25">
      <c r="A1385" s="8" t="s">
        <v>735</v>
      </c>
      <c r="B1385" s="8" t="s">
        <v>2958</v>
      </c>
      <c r="C1385" s="12">
        <v>44341</v>
      </c>
      <c r="D1385" s="8" t="s">
        <v>15</v>
      </c>
      <c r="E1385" s="8" t="s">
        <v>73</v>
      </c>
      <c r="F1385" s="8" t="s">
        <v>17</v>
      </c>
      <c r="G1385" s="8" t="s">
        <v>18</v>
      </c>
      <c r="H1385" s="8">
        <v>2015</v>
      </c>
      <c r="I1385" s="8" t="s">
        <v>3059</v>
      </c>
      <c r="J1385" s="8" t="s">
        <v>1496</v>
      </c>
    </row>
    <row r="1386" spans="1:10" x14ac:dyDescent="0.25">
      <c r="A1386" s="8" t="s">
        <v>736</v>
      </c>
      <c r="B1386" s="8" t="s">
        <v>2958</v>
      </c>
      <c r="C1386" s="12">
        <v>44098</v>
      </c>
      <c r="D1386" s="8" t="s">
        <v>23</v>
      </c>
      <c r="E1386" s="8" t="s">
        <v>272</v>
      </c>
      <c r="F1386" s="8" t="s">
        <v>17</v>
      </c>
      <c r="G1386" s="8" t="s">
        <v>18</v>
      </c>
      <c r="H1386" s="8">
        <v>2014</v>
      </c>
      <c r="I1386" s="8" t="s">
        <v>3751</v>
      </c>
      <c r="J1386" s="8" t="s">
        <v>2209</v>
      </c>
    </row>
    <row r="1387" spans="1:10" x14ac:dyDescent="0.25">
      <c r="A1387" s="8" t="s">
        <v>736</v>
      </c>
      <c r="B1387" s="8" t="s">
        <v>2958</v>
      </c>
      <c r="C1387" s="12">
        <v>44098</v>
      </c>
      <c r="D1387" s="8" t="s">
        <v>23</v>
      </c>
      <c r="E1387" s="8" t="s">
        <v>272</v>
      </c>
      <c r="F1387" s="8" t="s">
        <v>17</v>
      </c>
      <c r="G1387" s="8" t="s">
        <v>18</v>
      </c>
      <c r="H1387" s="8">
        <v>2014</v>
      </c>
      <c r="I1387" s="8" t="s">
        <v>3751</v>
      </c>
      <c r="J1387" s="8" t="s">
        <v>2210</v>
      </c>
    </row>
    <row r="1388" spans="1:10" x14ac:dyDescent="0.25">
      <c r="A1388" s="8" t="s">
        <v>736</v>
      </c>
      <c r="B1388" s="8" t="s">
        <v>2958</v>
      </c>
      <c r="C1388" s="12">
        <v>44098</v>
      </c>
      <c r="D1388" s="8" t="s">
        <v>23</v>
      </c>
      <c r="E1388" s="8" t="s">
        <v>272</v>
      </c>
      <c r="F1388" s="8" t="s">
        <v>17</v>
      </c>
      <c r="G1388" s="8" t="s">
        <v>18</v>
      </c>
      <c r="H1388" s="8">
        <v>2014</v>
      </c>
      <c r="I1388" s="8" t="s">
        <v>3751</v>
      </c>
      <c r="J1388" s="8" t="s">
        <v>2211</v>
      </c>
    </row>
    <row r="1389" spans="1:10" x14ac:dyDescent="0.25">
      <c r="A1389" s="8" t="s">
        <v>737</v>
      </c>
      <c r="B1389" s="8" t="s">
        <v>2958</v>
      </c>
      <c r="C1389" s="12">
        <v>43578</v>
      </c>
      <c r="D1389" s="8" t="s">
        <v>38</v>
      </c>
      <c r="E1389" s="8" t="s">
        <v>24</v>
      </c>
      <c r="F1389" s="8" t="s">
        <v>17</v>
      </c>
      <c r="G1389" s="8" t="s">
        <v>18</v>
      </c>
      <c r="H1389" s="8">
        <v>2013</v>
      </c>
      <c r="I1389" s="8" t="s">
        <v>3436</v>
      </c>
      <c r="J1389" s="8" t="s">
        <v>1734</v>
      </c>
    </row>
    <row r="1390" spans="1:10" x14ac:dyDescent="0.25">
      <c r="A1390" s="8" t="s">
        <v>737</v>
      </c>
      <c r="B1390" s="8" t="s">
        <v>2958</v>
      </c>
      <c r="C1390" s="12">
        <v>43578</v>
      </c>
      <c r="D1390" s="8" t="s">
        <v>38</v>
      </c>
      <c r="E1390" s="8" t="s">
        <v>24</v>
      </c>
      <c r="F1390" s="8" t="s">
        <v>17</v>
      </c>
      <c r="G1390" s="8" t="s">
        <v>18</v>
      </c>
      <c r="H1390" s="8">
        <v>2013</v>
      </c>
      <c r="I1390" s="8" t="s">
        <v>3436</v>
      </c>
      <c r="J1390" s="8" t="s">
        <v>1509</v>
      </c>
    </row>
    <row r="1391" spans="1:10" x14ac:dyDescent="0.25">
      <c r="A1391" s="8" t="s">
        <v>737</v>
      </c>
      <c r="B1391" s="8" t="s">
        <v>2958</v>
      </c>
      <c r="C1391" s="12">
        <v>43578</v>
      </c>
      <c r="D1391" s="8" t="s">
        <v>38</v>
      </c>
      <c r="E1391" s="8" t="s">
        <v>24</v>
      </c>
      <c r="F1391" s="8" t="s">
        <v>17</v>
      </c>
      <c r="G1391" s="8" t="s">
        <v>18</v>
      </c>
      <c r="H1391" s="8">
        <v>2013</v>
      </c>
      <c r="I1391" s="8" t="s">
        <v>3436</v>
      </c>
      <c r="J1391" s="8" t="s">
        <v>1989</v>
      </c>
    </row>
    <row r="1392" spans="1:10" x14ac:dyDescent="0.25">
      <c r="A1392" s="8" t="s">
        <v>738</v>
      </c>
      <c r="B1392" s="8" t="s">
        <v>2958</v>
      </c>
      <c r="C1392" s="12">
        <v>44406</v>
      </c>
      <c r="D1392" s="8" t="s">
        <v>30</v>
      </c>
      <c r="E1392" s="8" t="s">
        <v>739</v>
      </c>
      <c r="F1392" s="8" t="s">
        <v>261</v>
      </c>
      <c r="G1392" s="8" t="s">
        <v>28</v>
      </c>
      <c r="H1392" s="8">
        <v>2005</v>
      </c>
      <c r="I1392" s="8" t="s">
        <v>3754</v>
      </c>
      <c r="J1392" s="8" t="s">
        <v>1592</v>
      </c>
    </row>
    <row r="1393" spans="1:10" x14ac:dyDescent="0.25">
      <c r="A1393" s="8" t="s">
        <v>738</v>
      </c>
      <c r="B1393" s="8" t="s">
        <v>2958</v>
      </c>
      <c r="C1393" s="12">
        <v>44406</v>
      </c>
      <c r="D1393" s="8" t="s">
        <v>30</v>
      </c>
      <c r="E1393" s="8" t="s">
        <v>739</v>
      </c>
      <c r="F1393" s="8" t="s">
        <v>261</v>
      </c>
      <c r="G1393" s="8" t="s">
        <v>28</v>
      </c>
      <c r="H1393" s="8">
        <v>2005</v>
      </c>
      <c r="I1393" s="8" t="s">
        <v>3754</v>
      </c>
      <c r="J1393" s="8" t="s">
        <v>2212</v>
      </c>
    </row>
    <row r="1394" spans="1:10" x14ac:dyDescent="0.25">
      <c r="A1394" s="8" t="s">
        <v>738</v>
      </c>
      <c r="B1394" s="8" t="s">
        <v>2958</v>
      </c>
      <c r="C1394" s="12">
        <v>44406</v>
      </c>
      <c r="D1394" s="8" t="s">
        <v>30</v>
      </c>
      <c r="E1394" s="8" t="s">
        <v>739</v>
      </c>
      <c r="F1394" s="8" t="s">
        <v>261</v>
      </c>
      <c r="G1394" s="8" t="s">
        <v>28</v>
      </c>
      <c r="H1394" s="8">
        <v>2005</v>
      </c>
      <c r="I1394" s="8" t="s">
        <v>3754</v>
      </c>
      <c r="J1394" s="8" t="s">
        <v>2213</v>
      </c>
    </row>
    <row r="1395" spans="1:10" x14ac:dyDescent="0.25">
      <c r="A1395" s="8" t="s">
        <v>740</v>
      </c>
      <c r="B1395" s="8" t="s">
        <v>2958</v>
      </c>
      <c r="C1395" s="12">
        <v>43872</v>
      </c>
      <c r="D1395" s="8" t="s">
        <v>15</v>
      </c>
      <c r="E1395" s="8" t="s">
        <v>741</v>
      </c>
      <c r="F1395" s="8" t="s">
        <v>17</v>
      </c>
      <c r="G1395" s="8" t="s">
        <v>18</v>
      </c>
      <c r="H1395" s="8">
        <v>2010</v>
      </c>
      <c r="I1395" s="8" t="s">
        <v>3748</v>
      </c>
      <c r="J1395" s="8" t="s">
        <v>2214</v>
      </c>
    </row>
    <row r="1396" spans="1:10" x14ac:dyDescent="0.25">
      <c r="A1396" s="8" t="s">
        <v>740</v>
      </c>
      <c r="B1396" s="8" t="s">
        <v>2958</v>
      </c>
      <c r="C1396" s="12">
        <v>43872</v>
      </c>
      <c r="D1396" s="8" t="s">
        <v>15</v>
      </c>
      <c r="E1396" s="8" t="s">
        <v>741</v>
      </c>
      <c r="F1396" s="8" t="s">
        <v>17</v>
      </c>
      <c r="G1396" s="8" t="s">
        <v>18</v>
      </c>
      <c r="H1396" s="8">
        <v>2010</v>
      </c>
      <c r="I1396" s="8" t="s">
        <v>3748</v>
      </c>
      <c r="J1396" s="8" t="s">
        <v>2215</v>
      </c>
    </row>
    <row r="1397" spans="1:10" x14ac:dyDescent="0.25">
      <c r="A1397" s="8" t="s">
        <v>740</v>
      </c>
      <c r="B1397" s="8" t="s">
        <v>2958</v>
      </c>
      <c r="C1397" s="12">
        <v>43872</v>
      </c>
      <c r="D1397" s="8" t="s">
        <v>15</v>
      </c>
      <c r="E1397" s="8" t="s">
        <v>741</v>
      </c>
      <c r="F1397" s="8" t="s">
        <v>17</v>
      </c>
      <c r="G1397" s="8" t="s">
        <v>18</v>
      </c>
      <c r="H1397" s="8">
        <v>2010</v>
      </c>
      <c r="I1397" s="8" t="s">
        <v>3748</v>
      </c>
      <c r="J1397" s="8" t="s">
        <v>1500</v>
      </c>
    </row>
    <row r="1398" spans="1:10" x14ac:dyDescent="0.25">
      <c r="A1398" s="8" t="s">
        <v>742</v>
      </c>
      <c r="B1398" s="8" t="s">
        <v>2958</v>
      </c>
      <c r="C1398" s="12">
        <v>42304</v>
      </c>
      <c r="D1398" s="8" t="s">
        <v>10</v>
      </c>
      <c r="E1398" s="8" t="s">
        <v>164</v>
      </c>
      <c r="F1398" s="8" t="s">
        <v>17</v>
      </c>
      <c r="G1398" s="8" t="s">
        <v>18</v>
      </c>
      <c r="H1398" s="8">
        <v>2014</v>
      </c>
      <c r="I1398" s="8" t="s">
        <v>3641</v>
      </c>
      <c r="J1398" s="8" t="s">
        <v>2216</v>
      </c>
    </row>
    <row r="1399" spans="1:10" x14ac:dyDescent="0.25">
      <c r="A1399" s="8" t="s">
        <v>742</v>
      </c>
      <c r="B1399" s="8" t="s">
        <v>2958</v>
      </c>
      <c r="C1399" s="12">
        <v>42304</v>
      </c>
      <c r="D1399" s="8" t="s">
        <v>10</v>
      </c>
      <c r="E1399" s="8" t="s">
        <v>164</v>
      </c>
      <c r="F1399" s="8" t="s">
        <v>17</v>
      </c>
      <c r="G1399" s="8" t="s">
        <v>18</v>
      </c>
      <c r="H1399" s="8">
        <v>2014</v>
      </c>
      <c r="I1399" s="8" t="s">
        <v>3641</v>
      </c>
      <c r="J1399" s="8" t="s">
        <v>1469</v>
      </c>
    </row>
    <row r="1400" spans="1:10" x14ac:dyDescent="0.25">
      <c r="A1400" s="8" t="s">
        <v>742</v>
      </c>
      <c r="B1400" s="8" t="s">
        <v>2958</v>
      </c>
      <c r="C1400" s="12">
        <v>42304</v>
      </c>
      <c r="D1400" s="8" t="s">
        <v>10</v>
      </c>
      <c r="E1400" s="8" t="s">
        <v>164</v>
      </c>
      <c r="F1400" s="8" t="s">
        <v>17</v>
      </c>
      <c r="G1400" s="8" t="s">
        <v>18</v>
      </c>
      <c r="H1400" s="8">
        <v>2014</v>
      </c>
      <c r="I1400" s="8" t="s">
        <v>3641</v>
      </c>
      <c r="J1400" s="8" t="s">
        <v>2217</v>
      </c>
    </row>
    <row r="1401" spans="1:10" x14ac:dyDescent="0.25">
      <c r="A1401" s="8" t="s">
        <v>743</v>
      </c>
      <c r="B1401" s="8" t="s">
        <v>2958</v>
      </c>
      <c r="C1401" s="12">
        <v>44540</v>
      </c>
      <c r="D1401" s="8" t="s">
        <v>23</v>
      </c>
      <c r="E1401" s="8" t="s">
        <v>546</v>
      </c>
      <c r="F1401" s="8" t="s">
        <v>547</v>
      </c>
      <c r="G1401" s="8" t="s">
        <v>13</v>
      </c>
      <c r="H1401" s="8">
        <v>2013</v>
      </c>
      <c r="I1401" s="8" t="s">
        <v>3257</v>
      </c>
      <c r="J1401" s="8" t="s">
        <v>1821</v>
      </c>
    </row>
    <row r="1402" spans="1:10" x14ac:dyDescent="0.25">
      <c r="A1402" s="8" t="s">
        <v>743</v>
      </c>
      <c r="B1402" s="8" t="s">
        <v>2958</v>
      </c>
      <c r="C1402" s="12">
        <v>44540</v>
      </c>
      <c r="D1402" s="8" t="s">
        <v>23</v>
      </c>
      <c r="E1402" s="8" t="s">
        <v>546</v>
      </c>
      <c r="F1402" s="8" t="s">
        <v>547</v>
      </c>
      <c r="G1402" s="8" t="s">
        <v>13</v>
      </c>
      <c r="H1402" s="8">
        <v>2013</v>
      </c>
      <c r="I1402" s="8" t="s">
        <v>3257</v>
      </c>
      <c r="J1402" s="8" t="s">
        <v>1636</v>
      </c>
    </row>
    <row r="1403" spans="1:10" x14ac:dyDescent="0.25">
      <c r="A1403" s="8" t="s">
        <v>743</v>
      </c>
      <c r="B1403" s="8" t="s">
        <v>2958</v>
      </c>
      <c r="C1403" s="12">
        <v>44540</v>
      </c>
      <c r="D1403" s="8" t="s">
        <v>23</v>
      </c>
      <c r="E1403" s="8" t="s">
        <v>546</v>
      </c>
      <c r="F1403" s="8" t="s">
        <v>547</v>
      </c>
      <c r="G1403" s="8" t="s">
        <v>13</v>
      </c>
      <c r="H1403" s="8">
        <v>2013</v>
      </c>
      <c r="I1403" s="8" t="s">
        <v>3257</v>
      </c>
      <c r="J1403" s="8" t="s">
        <v>1627</v>
      </c>
    </row>
    <row r="1404" spans="1:10" x14ac:dyDescent="0.25">
      <c r="A1404" s="8" t="s">
        <v>744</v>
      </c>
      <c r="B1404" s="8" t="s">
        <v>2958</v>
      </c>
      <c r="C1404" s="12">
        <v>44405</v>
      </c>
      <c r="D1404" s="8" t="s">
        <v>30</v>
      </c>
      <c r="E1404" s="8" t="s">
        <v>24</v>
      </c>
      <c r="F1404" s="8" t="s">
        <v>17</v>
      </c>
      <c r="G1404" s="8" t="s">
        <v>18</v>
      </c>
      <c r="H1404" s="8">
        <v>2012</v>
      </c>
      <c r="I1404" s="8" t="s">
        <v>3465</v>
      </c>
      <c r="J1404" s="8" t="s">
        <v>1490</v>
      </c>
    </row>
    <row r="1405" spans="1:10" x14ac:dyDescent="0.25">
      <c r="A1405" s="8" t="s">
        <v>744</v>
      </c>
      <c r="B1405" s="8" t="s">
        <v>2958</v>
      </c>
      <c r="C1405" s="12">
        <v>44405</v>
      </c>
      <c r="D1405" s="8" t="s">
        <v>30</v>
      </c>
      <c r="E1405" s="8" t="s">
        <v>24</v>
      </c>
      <c r="F1405" s="8" t="s">
        <v>17</v>
      </c>
      <c r="G1405" s="8" t="s">
        <v>18</v>
      </c>
      <c r="H1405" s="8">
        <v>2012</v>
      </c>
      <c r="I1405" s="8" t="s">
        <v>3465</v>
      </c>
      <c r="J1405" s="8" t="s">
        <v>2218</v>
      </c>
    </row>
    <row r="1406" spans="1:10" x14ac:dyDescent="0.25">
      <c r="A1406" s="8" t="s">
        <v>744</v>
      </c>
      <c r="B1406" s="8" t="s">
        <v>2958</v>
      </c>
      <c r="C1406" s="12">
        <v>44405</v>
      </c>
      <c r="D1406" s="8" t="s">
        <v>30</v>
      </c>
      <c r="E1406" s="8" t="s">
        <v>24</v>
      </c>
      <c r="F1406" s="8" t="s">
        <v>17</v>
      </c>
      <c r="G1406" s="8" t="s">
        <v>18</v>
      </c>
      <c r="H1406" s="8">
        <v>2012</v>
      </c>
      <c r="I1406" s="8" t="s">
        <v>3465</v>
      </c>
      <c r="J1406" s="8" t="s">
        <v>1574</v>
      </c>
    </row>
    <row r="1407" spans="1:10" x14ac:dyDescent="0.25">
      <c r="A1407" s="8" t="s">
        <v>745</v>
      </c>
      <c r="B1407" s="8" t="s">
        <v>2958</v>
      </c>
      <c r="C1407" s="12">
        <v>44475</v>
      </c>
      <c r="D1407" s="8" t="s">
        <v>30</v>
      </c>
      <c r="E1407" s="8" t="s">
        <v>542</v>
      </c>
      <c r="F1407" s="8" t="s">
        <v>17</v>
      </c>
      <c r="G1407" s="8" t="s">
        <v>18</v>
      </c>
      <c r="H1407" s="8">
        <v>2013</v>
      </c>
      <c r="I1407" s="8" t="s">
        <v>3760</v>
      </c>
      <c r="J1407" s="8" t="s">
        <v>2219</v>
      </c>
    </row>
    <row r="1408" spans="1:10" x14ac:dyDescent="0.25">
      <c r="A1408" s="8" t="s">
        <v>745</v>
      </c>
      <c r="B1408" s="8" t="s">
        <v>2958</v>
      </c>
      <c r="C1408" s="12">
        <v>44475</v>
      </c>
      <c r="D1408" s="8" t="s">
        <v>30</v>
      </c>
      <c r="E1408" s="8" t="s">
        <v>542</v>
      </c>
      <c r="F1408" s="8" t="s">
        <v>17</v>
      </c>
      <c r="G1408" s="8" t="s">
        <v>18</v>
      </c>
      <c r="H1408" s="8">
        <v>2013</v>
      </c>
      <c r="I1408" s="8" t="s">
        <v>3760</v>
      </c>
      <c r="J1408" s="8" t="s">
        <v>2220</v>
      </c>
    </row>
    <row r="1409" spans="1:10" x14ac:dyDescent="0.25">
      <c r="A1409" s="8" t="s">
        <v>745</v>
      </c>
      <c r="B1409" s="8" t="s">
        <v>2958</v>
      </c>
      <c r="C1409" s="12">
        <v>44475</v>
      </c>
      <c r="D1409" s="8" t="s">
        <v>30</v>
      </c>
      <c r="E1409" s="8" t="s">
        <v>542</v>
      </c>
      <c r="F1409" s="8" t="s">
        <v>17</v>
      </c>
      <c r="G1409" s="8" t="s">
        <v>18</v>
      </c>
      <c r="H1409" s="8">
        <v>2013</v>
      </c>
      <c r="I1409" s="8" t="s">
        <v>3760</v>
      </c>
      <c r="J1409" s="8" t="s">
        <v>2221</v>
      </c>
    </row>
    <row r="1410" spans="1:10" x14ac:dyDescent="0.25">
      <c r="A1410" s="8" t="s">
        <v>746</v>
      </c>
      <c r="B1410" s="8" t="s">
        <v>2958</v>
      </c>
      <c r="C1410" s="12">
        <v>44524</v>
      </c>
      <c r="D1410" s="8" t="s">
        <v>20</v>
      </c>
      <c r="E1410" s="8" t="s">
        <v>108</v>
      </c>
      <c r="F1410" s="8" t="s">
        <v>54</v>
      </c>
      <c r="G1410" s="8" t="s">
        <v>13</v>
      </c>
      <c r="H1410" s="8">
        <v>2015</v>
      </c>
      <c r="I1410" s="8" t="s">
        <v>3762</v>
      </c>
      <c r="J1410" s="8" t="s">
        <v>1514</v>
      </c>
    </row>
    <row r="1411" spans="1:10" x14ac:dyDescent="0.25">
      <c r="A1411" s="8" t="s">
        <v>746</v>
      </c>
      <c r="B1411" s="8" t="s">
        <v>2958</v>
      </c>
      <c r="C1411" s="12">
        <v>44524</v>
      </c>
      <c r="D1411" s="8" t="s">
        <v>20</v>
      </c>
      <c r="E1411" s="8" t="s">
        <v>108</v>
      </c>
      <c r="F1411" s="8" t="s">
        <v>54</v>
      </c>
      <c r="G1411" s="8" t="s">
        <v>13</v>
      </c>
      <c r="H1411" s="8">
        <v>2015</v>
      </c>
      <c r="I1411" s="8" t="s">
        <v>3762</v>
      </c>
      <c r="J1411" s="8" t="s">
        <v>2222</v>
      </c>
    </row>
    <row r="1412" spans="1:10" x14ac:dyDescent="0.25">
      <c r="A1412" s="8" t="s">
        <v>746</v>
      </c>
      <c r="B1412" s="8" t="s">
        <v>2958</v>
      </c>
      <c r="C1412" s="12">
        <v>44524</v>
      </c>
      <c r="D1412" s="8" t="s">
        <v>20</v>
      </c>
      <c r="E1412" s="8" t="s">
        <v>108</v>
      </c>
      <c r="F1412" s="8" t="s">
        <v>54</v>
      </c>
      <c r="G1412" s="8" t="s">
        <v>13</v>
      </c>
      <c r="H1412" s="8">
        <v>2015</v>
      </c>
      <c r="I1412" s="8" t="s">
        <v>3762</v>
      </c>
      <c r="J1412" s="8" t="s">
        <v>2223</v>
      </c>
    </row>
    <row r="1413" spans="1:10" x14ac:dyDescent="0.25">
      <c r="A1413" s="8" t="s">
        <v>747</v>
      </c>
      <c r="B1413" s="8" t="s">
        <v>2958</v>
      </c>
      <c r="C1413" s="12">
        <v>44354</v>
      </c>
      <c r="D1413" s="8" t="s">
        <v>135</v>
      </c>
      <c r="E1413" s="8" t="s">
        <v>153</v>
      </c>
      <c r="F1413" s="8" t="s">
        <v>154</v>
      </c>
      <c r="G1413" s="8" t="s">
        <v>18</v>
      </c>
      <c r="H1413" s="8">
        <v>2011</v>
      </c>
      <c r="I1413" s="8" t="s">
        <v>3506</v>
      </c>
      <c r="J1413" s="8" t="s">
        <v>2224</v>
      </c>
    </row>
    <row r="1414" spans="1:10" x14ac:dyDescent="0.25">
      <c r="A1414" s="8" t="s">
        <v>747</v>
      </c>
      <c r="B1414" s="8" t="s">
        <v>2958</v>
      </c>
      <c r="C1414" s="12">
        <v>44354</v>
      </c>
      <c r="D1414" s="8" t="s">
        <v>135</v>
      </c>
      <c r="E1414" s="8" t="s">
        <v>153</v>
      </c>
      <c r="F1414" s="8" t="s">
        <v>154</v>
      </c>
      <c r="G1414" s="8" t="s">
        <v>18</v>
      </c>
      <c r="H1414" s="8">
        <v>2011</v>
      </c>
      <c r="I1414" s="8" t="s">
        <v>3506</v>
      </c>
      <c r="J1414" s="8" t="s">
        <v>1685</v>
      </c>
    </row>
    <row r="1415" spans="1:10" x14ac:dyDescent="0.25">
      <c r="A1415" s="8" t="s">
        <v>747</v>
      </c>
      <c r="B1415" s="8" t="s">
        <v>2958</v>
      </c>
      <c r="C1415" s="12">
        <v>44354</v>
      </c>
      <c r="D1415" s="8" t="s">
        <v>135</v>
      </c>
      <c r="E1415" s="8" t="s">
        <v>153</v>
      </c>
      <c r="F1415" s="8" t="s">
        <v>154</v>
      </c>
      <c r="G1415" s="8" t="s">
        <v>18</v>
      </c>
      <c r="H1415" s="8">
        <v>2011</v>
      </c>
      <c r="I1415" s="8" t="s">
        <v>3506</v>
      </c>
      <c r="J1415" s="8" t="s">
        <v>2225</v>
      </c>
    </row>
    <row r="1416" spans="1:10" x14ac:dyDescent="0.25">
      <c r="A1416" s="8" t="s">
        <v>748</v>
      </c>
      <c r="B1416" s="8" t="s">
        <v>2958</v>
      </c>
      <c r="C1416" s="12">
        <v>43405</v>
      </c>
      <c r="D1416" s="8" t="s">
        <v>40</v>
      </c>
      <c r="E1416" s="8" t="s">
        <v>133</v>
      </c>
      <c r="F1416" s="8" t="s">
        <v>17</v>
      </c>
      <c r="G1416" s="8" t="s">
        <v>18</v>
      </c>
      <c r="H1416" s="8">
        <v>2015</v>
      </c>
      <c r="I1416" s="8" t="s">
        <v>3765</v>
      </c>
      <c r="J1416" s="8" t="s">
        <v>2226</v>
      </c>
    </row>
    <row r="1417" spans="1:10" x14ac:dyDescent="0.25">
      <c r="A1417" s="8" t="s">
        <v>748</v>
      </c>
      <c r="B1417" s="8" t="s">
        <v>2958</v>
      </c>
      <c r="C1417" s="12">
        <v>43405</v>
      </c>
      <c r="D1417" s="8" t="s">
        <v>40</v>
      </c>
      <c r="E1417" s="8" t="s">
        <v>133</v>
      </c>
      <c r="F1417" s="8" t="s">
        <v>17</v>
      </c>
      <c r="G1417" s="8" t="s">
        <v>18</v>
      </c>
      <c r="H1417" s="8">
        <v>2015</v>
      </c>
      <c r="I1417" s="8" t="s">
        <v>3765</v>
      </c>
      <c r="J1417" s="8" t="s">
        <v>2227</v>
      </c>
    </row>
    <row r="1418" spans="1:10" x14ac:dyDescent="0.25">
      <c r="A1418" s="8" t="s">
        <v>748</v>
      </c>
      <c r="B1418" s="8" t="s">
        <v>2958</v>
      </c>
      <c r="C1418" s="12">
        <v>43405</v>
      </c>
      <c r="D1418" s="8" t="s">
        <v>40</v>
      </c>
      <c r="E1418" s="8" t="s">
        <v>133</v>
      </c>
      <c r="F1418" s="8" t="s">
        <v>17</v>
      </c>
      <c r="G1418" s="8" t="s">
        <v>18</v>
      </c>
      <c r="H1418" s="8">
        <v>2015</v>
      </c>
      <c r="I1418" s="8" t="s">
        <v>3765</v>
      </c>
      <c r="J1418" s="8" t="s">
        <v>1648</v>
      </c>
    </row>
    <row r="1419" spans="1:10" x14ac:dyDescent="0.25">
      <c r="A1419" s="8" t="s">
        <v>749</v>
      </c>
      <c r="B1419" s="8" t="s">
        <v>2958</v>
      </c>
      <c r="C1419" s="12">
        <v>43206</v>
      </c>
      <c r="D1419" s="8" t="s">
        <v>93</v>
      </c>
      <c r="E1419" s="8" t="s">
        <v>59</v>
      </c>
      <c r="F1419" s="8" t="s">
        <v>12</v>
      </c>
      <c r="G1419" s="8" t="s">
        <v>13</v>
      </c>
      <c r="H1419" s="8">
        <v>2017</v>
      </c>
      <c r="I1419" s="8" t="s">
        <v>3287</v>
      </c>
      <c r="J1419" s="8" t="s">
        <v>2228</v>
      </c>
    </row>
    <row r="1420" spans="1:10" x14ac:dyDescent="0.25">
      <c r="A1420" s="8" t="s">
        <v>749</v>
      </c>
      <c r="B1420" s="8" t="s">
        <v>2958</v>
      </c>
      <c r="C1420" s="12">
        <v>43206</v>
      </c>
      <c r="D1420" s="8" t="s">
        <v>93</v>
      </c>
      <c r="E1420" s="8" t="s">
        <v>59</v>
      </c>
      <c r="F1420" s="8" t="s">
        <v>12</v>
      </c>
      <c r="G1420" s="8" t="s">
        <v>13</v>
      </c>
      <c r="H1420" s="8">
        <v>2017</v>
      </c>
      <c r="I1420" s="8" t="s">
        <v>3287</v>
      </c>
      <c r="J1420" s="8" t="s">
        <v>2229</v>
      </c>
    </row>
    <row r="1421" spans="1:10" x14ac:dyDescent="0.25">
      <c r="A1421" s="8" t="s">
        <v>749</v>
      </c>
      <c r="B1421" s="8" t="s">
        <v>2958</v>
      </c>
      <c r="C1421" s="12">
        <v>43206</v>
      </c>
      <c r="D1421" s="8" t="s">
        <v>93</v>
      </c>
      <c r="E1421" s="8" t="s">
        <v>59</v>
      </c>
      <c r="F1421" s="8" t="s">
        <v>12</v>
      </c>
      <c r="G1421" s="8" t="s">
        <v>13</v>
      </c>
      <c r="H1421" s="8">
        <v>2017</v>
      </c>
      <c r="I1421" s="8" t="s">
        <v>3287</v>
      </c>
      <c r="J1421" s="8" t="s">
        <v>2230</v>
      </c>
    </row>
    <row r="1422" spans="1:10" x14ac:dyDescent="0.25">
      <c r="A1422" s="8" t="s">
        <v>750</v>
      </c>
      <c r="B1422" s="8" t="s">
        <v>2958</v>
      </c>
      <c r="C1422" s="12">
        <v>44321</v>
      </c>
      <c r="D1422" s="8" t="s">
        <v>23</v>
      </c>
      <c r="E1422" s="8" t="s">
        <v>751</v>
      </c>
      <c r="F1422" s="8" t="s">
        <v>138</v>
      </c>
      <c r="G1422" s="8" t="s">
        <v>18</v>
      </c>
      <c r="H1422" s="8">
        <v>2014</v>
      </c>
      <c r="I1422" s="8" t="s">
        <v>3768</v>
      </c>
      <c r="J1422" s="8" t="s">
        <v>2231</v>
      </c>
    </row>
    <row r="1423" spans="1:10" x14ac:dyDescent="0.25">
      <c r="A1423" s="8" t="s">
        <v>750</v>
      </c>
      <c r="B1423" s="8" t="s">
        <v>2958</v>
      </c>
      <c r="C1423" s="12">
        <v>44321</v>
      </c>
      <c r="D1423" s="8" t="s">
        <v>23</v>
      </c>
      <c r="E1423" s="8" t="s">
        <v>751</v>
      </c>
      <c r="F1423" s="8" t="s">
        <v>138</v>
      </c>
      <c r="G1423" s="8" t="s">
        <v>18</v>
      </c>
      <c r="H1423" s="8">
        <v>2014</v>
      </c>
      <c r="I1423" s="8" t="s">
        <v>3768</v>
      </c>
      <c r="J1423" s="8" t="s">
        <v>1965</v>
      </c>
    </row>
    <row r="1424" spans="1:10" x14ac:dyDescent="0.25">
      <c r="A1424" s="8" t="s">
        <v>750</v>
      </c>
      <c r="B1424" s="8" t="s">
        <v>2958</v>
      </c>
      <c r="C1424" s="12">
        <v>44321</v>
      </c>
      <c r="D1424" s="8" t="s">
        <v>23</v>
      </c>
      <c r="E1424" s="8" t="s">
        <v>751</v>
      </c>
      <c r="F1424" s="8" t="s">
        <v>138</v>
      </c>
      <c r="G1424" s="8" t="s">
        <v>18</v>
      </c>
      <c r="H1424" s="8">
        <v>2014</v>
      </c>
      <c r="I1424" s="8" t="s">
        <v>3768</v>
      </c>
      <c r="J1424" s="8" t="s">
        <v>1647</v>
      </c>
    </row>
    <row r="1425" spans="1:10" x14ac:dyDescent="0.25">
      <c r="A1425" s="8" t="s">
        <v>752</v>
      </c>
      <c r="B1425" s="8" t="s">
        <v>2958</v>
      </c>
      <c r="C1425" s="12">
        <v>44615</v>
      </c>
      <c r="D1425" s="8" t="s">
        <v>10</v>
      </c>
      <c r="E1425" s="8" t="s">
        <v>133</v>
      </c>
      <c r="F1425" s="8" t="s">
        <v>17</v>
      </c>
      <c r="G1425" s="8" t="s">
        <v>18</v>
      </c>
      <c r="H1425" s="8">
        <v>2009</v>
      </c>
      <c r="I1425" s="8" t="s">
        <v>3770</v>
      </c>
      <c r="J1425" s="8" t="s">
        <v>2232</v>
      </c>
    </row>
    <row r="1426" spans="1:10" x14ac:dyDescent="0.25">
      <c r="A1426" s="8" t="s">
        <v>752</v>
      </c>
      <c r="B1426" s="8" t="s">
        <v>2958</v>
      </c>
      <c r="C1426" s="12">
        <v>44615</v>
      </c>
      <c r="D1426" s="8" t="s">
        <v>10</v>
      </c>
      <c r="E1426" s="8" t="s">
        <v>133</v>
      </c>
      <c r="F1426" s="8" t="s">
        <v>17</v>
      </c>
      <c r="G1426" s="8" t="s">
        <v>18</v>
      </c>
      <c r="H1426" s="8">
        <v>2009</v>
      </c>
      <c r="I1426" s="8" t="s">
        <v>3770</v>
      </c>
      <c r="J1426" s="8" t="s">
        <v>2233</v>
      </c>
    </row>
    <row r="1427" spans="1:10" x14ac:dyDescent="0.25">
      <c r="A1427" s="8" t="s">
        <v>752</v>
      </c>
      <c r="B1427" s="8" t="s">
        <v>2958</v>
      </c>
      <c r="C1427" s="12">
        <v>44615</v>
      </c>
      <c r="D1427" s="8" t="s">
        <v>10</v>
      </c>
      <c r="E1427" s="8" t="s">
        <v>133</v>
      </c>
      <c r="F1427" s="8" t="s">
        <v>17</v>
      </c>
      <c r="G1427" s="8" t="s">
        <v>18</v>
      </c>
      <c r="H1427" s="8">
        <v>2009</v>
      </c>
      <c r="I1427" s="8" t="s">
        <v>3770</v>
      </c>
      <c r="J1427" s="8" t="s">
        <v>1555</v>
      </c>
    </row>
    <row r="1428" spans="1:10" x14ac:dyDescent="0.25">
      <c r="A1428" s="8" t="s">
        <v>753</v>
      </c>
      <c r="B1428" s="8" t="s">
        <v>2958</v>
      </c>
      <c r="C1428" s="12">
        <v>44313</v>
      </c>
      <c r="D1428" s="8" t="s">
        <v>23</v>
      </c>
      <c r="E1428" s="8" t="s">
        <v>73</v>
      </c>
      <c r="F1428" s="8" t="s">
        <v>17</v>
      </c>
      <c r="G1428" s="8" t="s">
        <v>18</v>
      </c>
      <c r="H1428" s="8">
        <v>2015</v>
      </c>
      <c r="I1428" s="8" t="s">
        <v>3772</v>
      </c>
      <c r="J1428" s="8" t="s">
        <v>2234</v>
      </c>
    </row>
    <row r="1429" spans="1:10" x14ac:dyDescent="0.25">
      <c r="A1429" s="8" t="s">
        <v>753</v>
      </c>
      <c r="B1429" s="8" t="s">
        <v>2958</v>
      </c>
      <c r="C1429" s="12">
        <v>44313</v>
      </c>
      <c r="D1429" s="8" t="s">
        <v>23</v>
      </c>
      <c r="E1429" s="8" t="s">
        <v>73</v>
      </c>
      <c r="F1429" s="8" t="s">
        <v>17</v>
      </c>
      <c r="G1429" s="8" t="s">
        <v>18</v>
      </c>
      <c r="H1429" s="8">
        <v>2015</v>
      </c>
      <c r="I1429" s="8" t="s">
        <v>3772</v>
      </c>
      <c r="J1429" s="8" t="s">
        <v>1965</v>
      </c>
    </row>
    <row r="1430" spans="1:10" x14ac:dyDescent="0.25">
      <c r="A1430" s="8" t="s">
        <v>753</v>
      </c>
      <c r="B1430" s="8" t="s">
        <v>2958</v>
      </c>
      <c r="C1430" s="12">
        <v>44313</v>
      </c>
      <c r="D1430" s="8" t="s">
        <v>23</v>
      </c>
      <c r="E1430" s="8" t="s">
        <v>73</v>
      </c>
      <c r="F1430" s="8" t="s">
        <v>17</v>
      </c>
      <c r="G1430" s="8" t="s">
        <v>18</v>
      </c>
      <c r="H1430" s="8">
        <v>2015</v>
      </c>
      <c r="I1430" s="8" t="s">
        <v>3772</v>
      </c>
      <c r="J1430" s="8" t="s">
        <v>1835</v>
      </c>
    </row>
    <row r="1431" spans="1:10" x14ac:dyDescent="0.25">
      <c r="A1431" s="8" t="s">
        <v>754</v>
      </c>
      <c r="B1431" s="8" t="s">
        <v>2958</v>
      </c>
      <c r="C1431" s="12">
        <v>44110</v>
      </c>
      <c r="D1431" s="8" t="s">
        <v>30</v>
      </c>
      <c r="E1431" s="8" t="s">
        <v>24</v>
      </c>
      <c r="F1431" s="8" t="s">
        <v>17</v>
      </c>
      <c r="G1431" s="8" t="s">
        <v>18</v>
      </c>
      <c r="H1431" s="8">
        <v>2011</v>
      </c>
      <c r="I1431" s="8" t="s">
        <v>3013</v>
      </c>
      <c r="J1431" s="8" t="s">
        <v>1468</v>
      </c>
    </row>
    <row r="1432" spans="1:10" x14ac:dyDescent="0.25">
      <c r="A1432" s="8" t="s">
        <v>754</v>
      </c>
      <c r="B1432" s="8" t="s">
        <v>2958</v>
      </c>
      <c r="C1432" s="12">
        <v>44110</v>
      </c>
      <c r="D1432" s="8" t="s">
        <v>30</v>
      </c>
      <c r="E1432" s="8" t="s">
        <v>24</v>
      </c>
      <c r="F1432" s="8" t="s">
        <v>17</v>
      </c>
      <c r="G1432" s="8" t="s">
        <v>18</v>
      </c>
      <c r="H1432" s="8">
        <v>2011</v>
      </c>
      <c r="I1432" s="8" t="s">
        <v>3013</v>
      </c>
      <c r="J1432" s="8" t="s">
        <v>1505</v>
      </c>
    </row>
    <row r="1433" spans="1:10" x14ac:dyDescent="0.25">
      <c r="A1433" s="8" t="s">
        <v>754</v>
      </c>
      <c r="B1433" s="8" t="s">
        <v>2958</v>
      </c>
      <c r="C1433" s="12">
        <v>44110</v>
      </c>
      <c r="D1433" s="8" t="s">
        <v>30</v>
      </c>
      <c r="E1433" s="8" t="s">
        <v>24</v>
      </c>
      <c r="F1433" s="8" t="s">
        <v>17</v>
      </c>
      <c r="G1433" s="8" t="s">
        <v>18</v>
      </c>
      <c r="H1433" s="8">
        <v>2011</v>
      </c>
      <c r="I1433" s="8" t="s">
        <v>3013</v>
      </c>
      <c r="J1433" s="8" t="s">
        <v>2235</v>
      </c>
    </row>
    <row r="1434" spans="1:10" x14ac:dyDescent="0.25">
      <c r="A1434" s="8" t="s">
        <v>755</v>
      </c>
      <c r="B1434" s="8" t="s">
        <v>2958</v>
      </c>
      <c r="C1434" s="12">
        <v>44607</v>
      </c>
      <c r="D1434" s="8" t="s">
        <v>38</v>
      </c>
      <c r="E1434" s="8" t="s">
        <v>11</v>
      </c>
      <c r="F1434" s="8" t="s">
        <v>12</v>
      </c>
      <c r="G1434" s="8" t="s">
        <v>13</v>
      </c>
      <c r="H1434" s="8">
        <v>2006</v>
      </c>
      <c r="I1434" s="8" t="s">
        <v>3775</v>
      </c>
      <c r="J1434" s="8" t="s">
        <v>2236</v>
      </c>
    </row>
    <row r="1435" spans="1:10" x14ac:dyDescent="0.25">
      <c r="A1435" s="8" t="s">
        <v>755</v>
      </c>
      <c r="B1435" s="8" t="s">
        <v>2958</v>
      </c>
      <c r="C1435" s="12">
        <v>44607</v>
      </c>
      <c r="D1435" s="8" t="s">
        <v>38</v>
      </c>
      <c r="E1435" s="8" t="s">
        <v>11</v>
      </c>
      <c r="F1435" s="8" t="s">
        <v>12</v>
      </c>
      <c r="G1435" s="8" t="s">
        <v>13</v>
      </c>
      <c r="H1435" s="8">
        <v>2006</v>
      </c>
      <c r="I1435" s="8" t="s">
        <v>3775</v>
      </c>
      <c r="J1435" s="8" t="s">
        <v>1654</v>
      </c>
    </row>
    <row r="1436" spans="1:10" x14ac:dyDescent="0.25">
      <c r="A1436" s="8" t="s">
        <v>755</v>
      </c>
      <c r="B1436" s="8" t="s">
        <v>2958</v>
      </c>
      <c r="C1436" s="12">
        <v>44607</v>
      </c>
      <c r="D1436" s="8" t="s">
        <v>38</v>
      </c>
      <c r="E1436" s="8" t="s">
        <v>11</v>
      </c>
      <c r="F1436" s="8" t="s">
        <v>12</v>
      </c>
      <c r="G1436" s="8" t="s">
        <v>13</v>
      </c>
      <c r="H1436" s="8">
        <v>2006</v>
      </c>
      <c r="I1436" s="8" t="s">
        <v>3775</v>
      </c>
      <c r="J1436" s="8" t="s">
        <v>2237</v>
      </c>
    </row>
    <row r="1437" spans="1:10" x14ac:dyDescent="0.25">
      <c r="A1437" s="8" t="s">
        <v>756</v>
      </c>
      <c r="B1437" s="8" t="s">
        <v>2958</v>
      </c>
      <c r="C1437" s="12">
        <v>43628</v>
      </c>
      <c r="D1437" s="8" t="s">
        <v>30</v>
      </c>
      <c r="E1437" s="8" t="s">
        <v>73</v>
      </c>
      <c r="F1437" s="8" t="s">
        <v>17</v>
      </c>
      <c r="G1437" s="8" t="s">
        <v>18</v>
      </c>
      <c r="H1437" s="8">
        <v>2012</v>
      </c>
      <c r="I1437" s="8" t="s">
        <v>3508</v>
      </c>
      <c r="J1437" s="8" t="s">
        <v>760</v>
      </c>
    </row>
    <row r="1438" spans="1:10" x14ac:dyDescent="0.25">
      <c r="A1438" s="8" t="s">
        <v>756</v>
      </c>
      <c r="B1438" s="8" t="s">
        <v>2958</v>
      </c>
      <c r="C1438" s="12">
        <v>43628</v>
      </c>
      <c r="D1438" s="8" t="s">
        <v>30</v>
      </c>
      <c r="E1438" s="8" t="s">
        <v>73</v>
      </c>
      <c r="F1438" s="8" t="s">
        <v>17</v>
      </c>
      <c r="G1438" s="8" t="s">
        <v>18</v>
      </c>
      <c r="H1438" s="8">
        <v>2012</v>
      </c>
      <c r="I1438" s="8" t="s">
        <v>3508</v>
      </c>
      <c r="J1438" s="8" t="s">
        <v>1587</v>
      </c>
    </row>
    <row r="1439" spans="1:10" x14ac:dyDescent="0.25">
      <c r="A1439" s="8" t="s">
        <v>756</v>
      </c>
      <c r="B1439" s="8" t="s">
        <v>2958</v>
      </c>
      <c r="C1439" s="12">
        <v>43628</v>
      </c>
      <c r="D1439" s="8" t="s">
        <v>30</v>
      </c>
      <c r="E1439" s="8" t="s">
        <v>73</v>
      </c>
      <c r="F1439" s="8" t="s">
        <v>17</v>
      </c>
      <c r="G1439" s="8" t="s">
        <v>18</v>
      </c>
      <c r="H1439" s="8">
        <v>2012</v>
      </c>
      <c r="I1439" s="8" t="s">
        <v>3508</v>
      </c>
      <c r="J1439" s="8" t="s">
        <v>1871</v>
      </c>
    </row>
    <row r="1440" spans="1:10" x14ac:dyDescent="0.25">
      <c r="A1440" s="8" t="s">
        <v>757</v>
      </c>
      <c r="B1440" s="8" t="s">
        <v>2958</v>
      </c>
      <c r="C1440" s="12">
        <v>43780</v>
      </c>
      <c r="D1440" s="8" t="s">
        <v>20</v>
      </c>
      <c r="E1440" s="8" t="s">
        <v>127</v>
      </c>
      <c r="F1440" s="8" t="s">
        <v>128</v>
      </c>
      <c r="G1440" s="8" t="s">
        <v>13</v>
      </c>
      <c r="H1440" s="8">
        <v>2001</v>
      </c>
      <c r="I1440" s="8" t="s">
        <v>3778</v>
      </c>
      <c r="J1440" s="8" t="s">
        <v>363</v>
      </c>
    </row>
    <row r="1441" spans="1:10" x14ac:dyDescent="0.25">
      <c r="A1441" s="8" t="s">
        <v>758</v>
      </c>
      <c r="B1441" s="8" t="s">
        <v>2958</v>
      </c>
      <c r="C1441" s="12">
        <v>43153</v>
      </c>
      <c r="D1441" s="8" t="s">
        <v>15</v>
      </c>
      <c r="E1441" s="8" t="s">
        <v>759</v>
      </c>
      <c r="F1441" s="8" t="s">
        <v>103</v>
      </c>
      <c r="G1441" s="8" t="s">
        <v>28</v>
      </c>
      <c r="H1441" s="8">
        <v>2016</v>
      </c>
      <c r="I1441" s="8" t="s">
        <v>3779</v>
      </c>
      <c r="J1441" s="8" t="s">
        <v>760</v>
      </c>
    </row>
    <row r="1442" spans="1:10" x14ac:dyDescent="0.25">
      <c r="A1442" s="8" t="s">
        <v>761</v>
      </c>
      <c r="B1442" s="8" t="s">
        <v>2958</v>
      </c>
      <c r="C1442" s="12">
        <v>44418</v>
      </c>
      <c r="D1442" s="8" t="s">
        <v>70</v>
      </c>
      <c r="E1442" s="8" t="s">
        <v>110</v>
      </c>
      <c r="F1442" s="8" t="s">
        <v>17</v>
      </c>
      <c r="G1442" s="8" t="s">
        <v>18</v>
      </c>
      <c r="H1442" s="8">
        <v>2012</v>
      </c>
      <c r="I1442" s="8" t="s">
        <v>3780</v>
      </c>
      <c r="J1442" s="8" t="s">
        <v>2238</v>
      </c>
    </row>
    <row r="1443" spans="1:10" x14ac:dyDescent="0.25">
      <c r="A1443" s="8" t="s">
        <v>761</v>
      </c>
      <c r="B1443" s="8" t="s">
        <v>2958</v>
      </c>
      <c r="C1443" s="12">
        <v>44418</v>
      </c>
      <c r="D1443" s="8" t="s">
        <v>70</v>
      </c>
      <c r="E1443" s="8" t="s">
        <v>110</v>
      </c>
      <c r="F1443" s="8" t="s">
        <v>17</v>
      </c>
      <c r="G1443" s="8" t="s">
        <v>18</v>
      </c>
      <c r="H1443" s="8">
        <v>2012</v>
      </c>
      <c r="I1443" s="8" t="s">
        <v>3780</v>
      </c>
      <c r="J1443" s="8" t="s">
        <v>1470</v>
      </c>
    </row>
    <row r="1444" spans="1:10" x14ac:dyDescent="0.25">
      <c r="A1444" s="8" t="s">
        <v>761</v>
      </c>
      <c r="B1444" s="8" t="s">
        <v>2958</v>
      </c>
      <c r="C1444" s="12">
        <v>44418</v>
      </c>
      <c r="D1444" s="8" t="s">
        <v>70</v>
      </c>
      <c r="E1444" s="8" t="s">
        <v>110</v>
      </c>
      <c r="F1444" s="8" t="s">
        <v>17</v>
      </c>
      <c r="G1444" s="8" t="s">
        <v>18</v>
      </c>
      <c r="H1444" s="8">
        <v>2012</v>
      </c>
      <c r="I1444" s="8" t="s">
        <v>3780</v>
      </c>
      <c r="J1444" s="8" t="s">
        <v>2239</v>
      </c>
    </row>
    <row r="1445" spans="1:10" x14ac:dyDescent="0.25">
      <c r="A1445" s="8" t="s">
        <v>762</v>
      </c>
      <c r="B1445" s="8" t="s">
        <v>2958</v>
      </c>
      <c r="C1445" s="12">
        <v>44284</v>
      </c>
      <c r="D1445" s="8" t="s">
        <v>15</v>
      </c>
      <c r="E1445" s="8" t="s">
        <v>24</v>
      </c>
      <c r="F1445" s="8" t="s">
        <v>17</v>
      </c>
      <c r="G1445" s="8" t="s">
        <v>18</v>
      </c>
      <c r="H1445" s="8">
        <v>2012</v>
      </c>
      <c r="I1445" s="8" t="s">
        <v>3495</v>
      </c>
      <c r="J1445" s="8" t="s">
        <v>2240</v>
      </c>
    </row>
    <row r="1446" spans="1:10" x14ac:dyDescent="0.25">
      <c r="A1446" s="8" t="s">
        <v>762</v>
      </c>
      <c r="B1446" s="8" t="s">
        <v>2958</v>
      </c>
      <c r="C1446" s="12">
        <v>44284</v>
      </c>
      <c r="D1446" s="8" t="s">
        <v>15</v>
      </c>
      <c r="E1446" s="8" t="s">
        <v>24</v>
      </c>
      <c r="F1446" s="8" t="s">
        <v>17</v>
      </c>
      <c r="G1446" s="8" t="s">
        <v>18</v>
      </c>
      <c r="H1446" s="8">
        <v>2012</v>
      </c>
      <c r="I1446" s="8" t="s">
        <v>3495</v>
      </c>
      <c r="J1446" s="8" t="s">
        <v>2241</v>
      </c>
    </row>
    <row r="1447" spans="1:10" x14ac:dyDescent="0.25">
      <c r="A1447" s="8" t="s">
        <v>762</v>
      </c>
      <c r="B1447" s="8" t="s">
        <v>2958</v>
      </c>
      <c r="C1447" s="12">
        <v>44284</v>
      </c>
      <c r="D1447" s="8" t="s">
        <v>15</v>
      </c>
      <c r="E1447" s="8" t="s">
        <v>24</v>
      </c>
      <c r="F1447" s="8" t="s">
        <v>17</v>
      </c>
      <c r="G1447" s="8" t="s">
        <v>18</v>
      </c>
      <c r="H1447" s="8">
        <v>2012</v>
      </c>
      <c r="I1447" s="8" t="s">
        <v>3495</v>
      </c>
      <c r="J1447" s="8" t="s">
        <v>2242</v>
      </c>
    </row>
    <row r="1448" spans="1:10" x14ac:dyDescent="0.25">
      <c r="A1448" s="8" t="s">
        <v>763</v>
      </c>
      <c r="B1448" s="8" t="s">
        <v>2958</v>
      </c>
      <c r="C1448" s="12">
        <v>44412</v>
      </c>
      <c r="D1448" s="8" t="s">
        <v>30</v>
      </c>
      <c r="E1448" s="8" t="s">
        <v>272</v>
      </c>
      <c r="F1448" s="8" t="s">
        <v>17</v>
      </c>
      <c r="G1448" s="8" t="s">
        <v>18</v>
      </c>
      <c r="H1448" s="8">
        <v>2014</v>
      </c>
      <c r="I1448" s="8" t="s">
        <v>3783</v>
      </c>
      <c r="J1448" s="8" t="s">
        <v>1734</v>
      </c>
    </row>
    <row r="1449" spans="1:10" x14ac:dyDescent="0.25">
      <c r="A1449" s="8" t="s">
        <v>763</v>
      </c>
      <c r="B1449" s="8" t="s">
        <v>2958</v>
      </c>
      <c r="C1449" s="12">
        <v>44412</v>
      </c>
      <c r="D1449" s="8" t="s">
        <v>30</v>
      </c>
      <c r="E1449" s="8" t="s">
        <v>272</v>
      </c>
      <c r="F1449" s="8" t="s">
        <v>17</v>
      </c>
      <c r="G1449" s="8" t="s">
        <v>18</v>
      </c>
      <c r="H1449" s="8">
        <v>2014</v>
      </c>
      <c r="I1449" s="8" t="s">
        <v>3783</v>
      </c>
      <c r="J1449" s="8" t="s">
        <v>1466</v>
      </c>
    </row>
    <row r="1450" spans="1:10" x14ac:dyDescent="0.25">
      <c r="A1450" s="8" t="s">
        <v>763</v>
      </c>
      <c r="B1450" s="8" t="s">
        <v>2958</v>
      </c>
      <c r="C1450" s="12">
        <v>44412</v>
      </c>
      <c r="D1450" s="8" t="s">
        <v>30</v>
      </c>
      <c r="E1450" s="8" t="s">
        <v>272</v>
      </c>
      <c r="F1450" s="8" t="s">
        <v>17</v>
      </c>
      <c r="G1450" s="8" t="s">
        <v>18</v>
      </c>
      <c r="H1450" s="8">
        <v>2014</v>
      </c>
      <c r="I1450" s="8" t="s">
        <v>3783</v>
      </c>
      <c r="J1450" s="8" t="s">
        <v>1622</v>
      </c>
    </row>
    <row r="1451" spans="1:10" x14ac:dyDescent="0.25">
      <c r="A1451" s="8" t="s">
        <v>764</v>
      </c>
      <c r="B1451" s="8" t="s">
        <v>2958</v>
      </c>
      <c r="C1451" s="12">
        <v>43677</v>
      </c>
      <c r="D1451" s="8" t="s">
        <v>10</v>
      </c>
      <c r="E1451" s="8" t="s">
        <v>765</v>
      </c>
      <c r="F1451" s="8" t="s">
        <v>231</v>
      </c>
      <c r="G1451" s="8" t="s">
        <v>13</v>
      </c>
      <c r="H1451" s="8">
        <v>2013</v>
      </c>
      <c r="I1451" s="8" t="s">
        <v>3785</v>
      </c>
      <c r="J1451" s="8" t="s">
        <v>2243</v>
      </c>
    </row>
    <row r="1452" spans="1:10" x14ac:dyDescent="0.25">
      <c r="A1452" s="8" t="s">
        <v>764</v>
      </c>
      <c r="B1452" s="8" t="s">
        <v>2958</v>
      </c>
      <c r="C1452" s="12">
        <v>43677</v>
      </c>
      <c r="D1452" s="8" t="s">
        <v>10</v>
      </c>
      <c r="E1452" s="8" t="s">
        <v>765</v>
      </c>
      <c r="F1452" s="8" t="s">
        <v>231</v>
      </c>
      <c r="G1452" s="8" t="s">
        <v>13</v>
      </c>
      <c r="H1452" s="8">
        <v>2013</v>
      </c>
      <c r="I1452" s="8" t="s">
        <v>3785</v>
      </c>
      <c r="J1452" s="8" t="s">
        <v>1464</v>
      </c>
    </row>
    <row r="1453" spans="1:10" x14ac:dyDescent="0.25">
      <c r="A1453" s="8" t="s">
        <v>764</v>
      </c>
      <c r="B1453" s="8" t="s">
        <v>2958</v>
      </c>
      <c r="C1453" s="12">
        <v>43677</v>
      </c>
      <c r="D1453" s="8" t="s">
        <v>10</v>
      </c>
      <c r="E1453" s="8" t="s">
        <v>765</v>
      </c>
      <c r="F1453" s="8" t="s">
        <v>231</v>
      </c>
      <c r="G1453" s="8" t="s">
        <v>13</v>
      </c>
      <c r="H1453" s="8">
        <v>2013</v>
      </c>
      <c r="I1453" s="8" t="s">
        <v>3785</v>
      </c>
      <c r="J1453" s="8" t="s">
        <v>2244</v>
      </c>
    </row>
    <row r="1454" spans="1:10" x14ac:dyDescent="0.25">
      <c r="A1454" s="8" t="s">
        <v>764</v>
      </c>
      <c r="B1454" s="8" t="s">
        <v>2958</v>
      </c>
      <c r="C1454" s="12">
        <v>43677</v>
      </c>
      <c r="D1454" s="8" t="s">
        <v>10</v>
      </c>
      <c r="E1454" s="8" t="s">
        <v>765</v>
      </c>
      <c r="F1454" s="8" t="s">
        <v>231</v>
      </c>
      <c r="G1454" s="8" t="s">
        <v>13</v>
      </c>
      <c r="H1454" s="8">
        <v>2013</v>
      </c>
      <c r="I1454" s="8" t="s">
        <v>3785</v>
      </c>
      <c r="J1454" s="8" t="s">
        <v>1521</v>
      </c>
    </row>
    <row r="1455" spans="1:10" x14ac:dyDescent="0.25">
      <c r="A1455" s="8" t="s">
        <v>766</v>
      </c>
      <c r="B1455" s="8" t="s">
        <v>2958</v>
      </c>
      <c r="C1455" s="12">
        <v>44462</v>
      </c>
      <c r="D1455" s="8" t="s">
        <v>87</v>
      </c>
      <c r="E1455" s="8" t="s">
        <v>73</v>
      </c>
      <c r="F1455" s="8" t="s">
        <v>17</v>
      </c>
      <c r="G1455" s="8" t="s">
        <v>18</v>
      </c>
      <c r="H1455" s="8">
        <v>2016</v>
      </c>
      <c r="I1455" s="8" t="s">
        <v>3522</v>
      </c>
      <c r="J1455" s="8" t="s">
        <v>2245</v>
      </c>
    </row>
    <row r="1456" spans="1:10" x14ac:dyDescent="0.25">
      <c r="A1456" s="8" t="s">
        <v>766</v>
      </c>
      <c r="B1456" s="8" t="s">
        <v>2958</v>
      </c>
      <c r="C1456" s="12">
        <v>44462</v>
      </c>
      <c r="D1456" s="8" t="s">
        <v>87</v>
      </c>
      <c r="E1456" s="8" t="s">
        <v>73</v>
      </c>
      <c r="F1456" s="8" t="s">
        <v>17</v>
      </c>
      <c r="G1456" s="8" t="s">
        <v>18</v>
      </c>
      <c r="H1456" s="8">
        <v>2016</v>
      </c>
      <c r="I1456" s="8" t="s">
        <v>3522</v>
      </c>
      <c r="J1456" s="8" t="s">
        <v>1817</v>
      </c>
    </row>
    <row r="1457" spans="1:10" x14ac:dyDescent="0.25">
      <c r="A1457" s="8" t="s">
        <v>766</v>
      </c>
      <c r="B1457" s="8" t="s">
        <v>2958</v>
      </c>
      <c r="C1457" s="12">
        <v>44462</v>
      </c>
      <c r="D1457" s="8" t="s">
        <v>87</v>
      </c>
      <c r="E1457" s="8" t="s">
        <v>73</v>
      </c>
      <c r="F1457" s="8" t="s">
        <v>17</v>
      </c>
      <c r="G1457" s="8" t="s">
        <v>18</v>
      </c>
      <c r="H1457" s="8">
        <v>2016</v>
      </c>
      <c r="I1457" s="8" t="s">
        <v>3522</v>
      </c>
      <c r="J1457" s="8" t="s">
        <v>1933</v>
      </c>
    </row>
    <row r="1458" spans="1:10" x14ac:dyDescent="0.25">
      <c r="A1458" s="8" t="s">
        <v>767</v>
      </c>
      <c r="B1458" s="8" t="s">
        <v>2958</v>
      </c>
      <c r="C1458" s="12">
        <v>42236</v>
      </c>
      <c r="D1458" s="8" t="s">
        <v>70</v>
      </c>
      <c r="E1458" s="8" t="s">
        <v>73</v>
      </c>
      <c r="F1458" s="8" t="s">
        <v>17</v>
      </c>
      <c r="G1458" s="8" t="s">
        <v>18</v>
      </c>
      <c r="H1458" s="8">
        <v>2007</v>
      </c>
      <c r="I1458" s="8" t="s">
        <v>3788</v>
      </c>
      <c r="J1458" s="8" t="s">
        <v>1452</v>
      </c>
    </row>
    <row r="1459" spans="1:10" x14ac:dyDescent="0.25">
      <c r="A1459" s="8" t="s">
        <v>767</v>
      </c>
      <c r="B1459" s="8" t="s">
        <v>2958</v>
      </c>
      <c r="C1459" s="12">
        <v>42236</v>
      </c>
      <c r="D1459" s="8" t="s">
        <v>70</v>
      </c>
      <c r="E1459" s="8" t="s">
        <v>73</v>
      </c>
      <c r="F1459" s="8" t="s">
        <v>17</v>
      </c>
      <c r="G1459" s="8" t="s">
        <v>18</v>
      </c>
      <c r="H1459" s="8">
        <v>2007</v>
      </c>
      <c r="I1459" s="8" t="s">
        <v>3788</v>
      </c>
      <c r="J1459" s="8" t="s">
        <v>1817</v>
      </c>
    </row>
    <row r="1460" spans="1:10" x14ac:dyDescent="0.25">
      <c r="A1460" s="8" t="s">
        <v>767</v>
      </c>
      <c r="B1460" s="8" t="s">
        <v>2958</v>
      </c>
      <c r="C1460" s="12">
        <v>42236</v>
      </c>
      <c r="D1460" s="8" t="s">
        <v>70</v>
      </c>
      <c r="E1460" s="8" t="s">
        <v>73</v>
      </c>
      <c r="F1460" s="8" t="s">
        <v>17</v>
      </c>
      <c r="G1460" s="8" t="s">
        <v>18</v>
      </c>
      <c r="H1460" s="8">
        <v>2007</v>
      </c>
      <c r="I1460" s="8" t="s">
        <v>3788</v>
      </c>
      <c r="J1460" s="8" t="s">
        <v>1521</v>
      </c>
    </row>
    <row r="1461" spans="1:10" x14ac:dyDescent="0.25">
      <c r="A1461" s="8" t="s">
        <v>768</v>
      </c>
      <c r="B1461" s="8" t="s">
        <v>2958</v>
      </c>
      <c r="C1461" s="12">
        <v>44573</v>
      </c>
      <c r="D1461" s="8" t="s">
        <v>15</v>
      </c>
      <c r="E1461" s="8" t="s">
        <v>769</v>
      </c>
      <c r="F1461" s="8" t="s">
        <v>36</v>
      </c>
      <c r="G1461" s="8" t="s">
        <v>28</v>
      </c>
      <c r="H1461" s="8">
        <v>2018</v>
      </c>
      <c r="I1461" s="8" t="s">
        <v>3790</v>
      </c>
      <c r="J1461" s="8" t="s">
        <v>2246</v>
      </c>
    </row>
    <row r="1462" spans="1:10" x14ac:dyDescent="0.25">
      <c r="A1462" s="8" t="s">
        <v>768</v>
      </c>
      <c r="B1462" s="8" t="s">
        <v>2958</v>
      </c>
      <c r="C1462" s="12">
        <v>44573</v>
      </c>
      <c r="D1462" s="8" t="s">
        <v>15</v>
      </c>
      <c r="E1462" s="8" t="s">
        <v>769</v>
      </c>
      <c r="F1462" s="8" t="s">
        <v>36</v>
      </c>
      <c r="G1462" s="8" t="s">
        <v>28</v>
      </c>
      <c r="H1462" s="8">
        <v>2018</v>
      </c>
      <c r="I1462" s="8" t="s">
        <v>3790</v>
      </c>
      <c r="J1462" s="8" t="s">
        <v>2247</v>
      </c>
    </row>
    <row r="1463" spans="1:10" x14ac:dyDescent="0.25">
      <c r="A1463" s="8" t="s">
        <v>768</v>
      </c>
      <c r="B1463" s="8" t="s">
        <v>2958</v>
      </c>
      <c r="C1463" s="12">
        <v>44573</v>
      </c>
      <c r="D1463" s="8" t="s">
        <v>15</v>
      </c>
      <c r="E1463" s="8" t="s">
        <v>769</v>
      </c>
      <c r="F1463" s="8" t="s">
        <v>36</v>
      </c>
      <c r="G1463" s="8" t="s">
        <v>28</v>
      </c>
      <c r="H1463" s="8">
        <v>2018</v>
      </c>
      <c r="I1463" s="8" t="s">
        <v>3790</v>
      </c>
      <c r="J1463" s="8" t="s">
        <v>2248</v>
      </c>
    </row>
    <row r="1464" spans="1:10" x14ac:dyDescent="0.25">
      <c r="A1464" s="8" t="s">
        <v>770</v>
      </c>
      <c r="B1464" s="8" t="s">
        <v>2958</v>
      </c>
      <c r="C1464" s="12">
        <v>43746</v>
      </c>
      <c r="D1464" s="8" t="s">
        <v>143</v>
      </c>
      <c r="E1464" s="8" t="s">
        <v>59</v>
      </c>
      <c r="F1464" s="8" t="s">
        <v>12</v>
      </c>
      <c r="G1464" s="8" t="s">
        <v>13</v>
      </c>
      <c r="H1464" s="8">
        <v>2005</v>
      </c>
      <c r="I1464" s="8" t="s">
        <v>3706</v>
      </c>
      <c r="J1464" s="8" t="s">
        <v>2249</v>
      </c>
    </row>
    <row r="1465" spans="1:10" x14ac:dyDescent="0.25">
      <c r="A1465" s="8" t="s">
        <v>770</v>
      </c>
      <c r="B1465" s="8" t="s">
        <v>2958</v>
      </c>
      <c r="C1465" s="12">
        <v>43746</v>
      </c>
      <c r="D1465" s="8" t="s">
        <v>143</v>
      </c>
      <c r="E1465" s="8" t="s">
        <v>59</v>
      </c>
      <c r="F1465" s="8" t="s">
        <v>12</v>
      </c>
      <c r="G1465" s="8" t="s">
        <v>13</v>
      </c>
      <c r="H1465" s="8">
        <v>2005</v>
      </c>
      <c r="I1465" s="8" t="s">
        <v>3706</v>
      </c>
      <c r="J1465" s="8" t="s">
        <v>2250</v>
      </c>
    </row>
    <row r="1466" spans="1:10" x14ac:dyDescent="0.25">
      <c r="A1466" s="8" t="s">
        <v>770</v>
      </c>
      <c r="B1466" s="8" t="s">
        <v>2958</v>
      </c>
      <c r="C1466" s="12">
        <v>43746</v>
      </c>
      <c r="D1466" s="8" t="s">
        <v>143</v>
      </c>
      <c r="E1466" s="8" t="s">
        <v>59</v>
      </c>
      <c r="F1466" s="8" t="s">
        <v>12</v>
      </c>
      <c r="G1466" s="8" t="s">
        <v>13</v>
      </c>
      <c r="H1466" s="8">
        <v>2005</v>
      </c>
      <c r="I1466" s="8" t="s">
        <v>3706</v>
      </c>
      <c r="J1466" s="8" t="s">
        <v>1747</v>
      </c>
    </row>
    <row r="1467" spans="1:10" x14ac:dyDescent="0.25">
      <c r="A1467" s="8" t="s">
        <v>771</v>
      </c>
      <c r="B1467" s="8" t="s">
        <v>2958</v>
      </c>
      <c r="C1467" s="12">
        <v>44362</v>
      </c>
      <c r="D1467" s="8" t="s">
        <v>23</v>
      </c>
      <c r="E1467" s="8" t="s">
        <v>133</v>
      </c>
      <c r="F1467" s="8" t="s">
        <v>17</v>
      </c>
      <c r="G1467" s="8" t="s">
        <v>18</v>
      </c>
      <c r="H1467" s="8">
        <v>2009</v>
      </c>
      <c r="I1467" s="8" t="s">
        <v>3793</v>
      </c>
      <c r="J1467" s="8" t="s">
        <v>2251</v>
      </c>
    </row>
    <row r="1468" spans="1:10" x14ac:dyDescent="0.25">
      <c r="A1468" s="8" t="s">
        <v>771</v>
      </c>
      <c r="B1468" s="8" t="s">
        <v>2958</v>
      </c>
      <c r="C1468" s="12">
        <v>44362</v>
      </c>
      <c r="D1468" s="8" t="s">
        <v>23</v>
      </c>
      <c r="E1468" s="8" t="s">
        <v>133</v>
      </c>
      <c r="F1468" s="8" t="s">
        <v>17</v>
      </c>
      <c r="G1468" s="8" t="s">
        <v>18</v>
      </c>
      <c r="H1468" s="8">
        <v>2009</v>
      </c>
      <c r="I1468" s="8" t="s">
        <v>3793</v>
      </c>
      <c r="J1468" s="8" t="s">
        <v>1792</v>
      </c>
    </row>
    <row r="1469" spans="1:10" x14ac:dyDescent="0.25">
      <c r="A1469" s="8" t="s">
        <v>771</v>
      </c>
      <c r="B1469" s="8" t="s">
        <v>2958</v>
      </c>
      <c r="C1469" s="12">
        <v>44362</v>
      </c>
      <c r="D1469" s="8" t="s">
        <v>23</v>
      </c>
      <c r="E1469" s="8" t="s">
        <v>133</v>
      </c>
      <c r="F1469" s="8" t="s">
        <v>17</v>
      </c>
      <c r="G1469" s="8" t="s">
        <v>18</v>
      </c>
      <c r="H1469" s="8">
        <v>2009</v>
      </c>
      <c r="I1469" s="8" t="s">
        <v>3793</v>
      </c>
      <c r="J1469" s="8" t="s">
        <v>2252</v>
      </c>
    </row>
    <row r="1470" spans="1:10" x14ac:dyDescent="0.25">
      <c r="A1470" s="8" t="s">
        <v>772</v>
      </c>
      <c r="B1470" s="8" t="s">
        <v>2958</v>
      </c>
      <c r="C1470" s="12">
        <v>43167</v>
      </c>
      <c r="D1470" s="8" t="s">
        <v>10</v>
      </c>
      <c r="E1470" s="8" t="s">
        <v>59</v>
      </c>
      <c r="F1470" s="8" t="s">
        <v>12</v>
      </c>
      <c r="G1470" s="8" t="s">
        <v>13</v>
      </c>
      <c r="H1470" s="8">
        <v>2012</v>
      </c>
      <c r="I1470" s="8" t="s">
        <v>3672</v>
      </c>
      <c r="J1470" s="8" t="s">
        <v>1448</v>
      </c>
    </row>
    <row r="1471" spans="1:10" x14ac:dyDescent="0.25">
      <c r="A1471" s="8" t="s">
        <v>772</v>
      </c>
      <c r="B1471" s="8" t="s">
        <v>2958</v>
      </c>
      <c r="C1471" s="12">
        <v>43167</v>
      </c>
      <c r="D1471" s="8" t="s">
        <v>10</v>
      </c>
      <c r="E1471" s="8" t="s">
        <v>59</v>
      </c>
      <c r="F1471" s="8" t="s">
        <v>12</v>
      </c>
      <c r="G1471" s="8" t="s">
        <v>13</v>
      </c>
      <c r="H1471" s="8">
        <v>2012</v>
      </c>
      <c r="I1471" s="8" t="s">
        <v>3672</v>
      </c>
      <c r="J1471" s="8" t="s">
        <v>2253</v>
      </c>
    </row>
    <row r="1472" spans="1:10" x14ac:dyDescent="0.25">
      <c r="A1472" s="8" t="s">
        <v>773</v>
      </c>
      <c r="B1472" s="8" t="s">
        <v>2958</v>
      </c>
      <c r="C1472" s="12">
        <v>44447</v>
      </c>
      <c r="D1472" s="8" t="s">
        <v>23</v>
      </c>
      <c r="E1472" s="8" t="s">
        <v>269</v>
      </c>
      <c r="F1472" s="8" t="s">
        <v>270</v>
      </c>
      <c r="G1472" s="8" t="s">
        <v>265</v>
      </c>
      <c r="H1472" s="8">
        <v>2015</v>
      </c>
      <c r="I1472" s="8" t="s">
        <v>3796</v>
      </c>
      <c r="J1472" s="8" t="s">
        <v>2254</v>
      </c>
    </row>
    <row r="1473" spans="1:10" x14ac:dyDescent="0.25">
      <c r="A1473" s="8" t="s">
        <v>773</v>
      </c>
      <c r="B1473" s="8" t="s">
        <v>2958</v>
      </c>
      <c r="C1473" s="12">
        <v>44447</v>
      </c>
      <c r="D1473" s="8" t="s">
        <v>23</v>
      </c>
      <c r="E1473" s="8" t="s">
        <v>269</v>
      </c>
      <c r="F1473" s="8" t="s">
        <v>270</v>
      </c>
      <c r="G1473" s="8" t="s">
        <v>265</v>
      </c>
      <c r="H1473" s="8">
        <v>2015</v>
      </c>
      <c r="I1473" s="8" t="s">
        <v>3796</v>
      </c>
      <c r="J1473" s="8" t="s">
        <v>2112</v>
      </c>
    </row>
    <row r="1474" spans="1:10" x14ac:dyDescent="0.25">
      <c r="A1474" s="8" t="s">
        <v>773</v>
      </c>
      <c r="B1474" s="8" t="s">
        <v>2958</v>
      </c>
      <c r="C1474" s="12">
        <v>44447</v>
      </c>
      <c r="D1474" s="8" t="s">
        <v>23</v>
      </c>
      <c r="E1474" s="8" t="s">
        <v>269</v>
      </c>
      <c r="F1474" s="8" t="s">
        <v>270</v>
      </c>
      <c r="G1474" s="8" t="s">
        <v>265</v>
      </c>
      <c r="H1474" s="8">
        <v>2015</v>
      </c>
      <c r="I1474" s="8" t="s">
        <v>3796</v>
      </c>
      <c r="J1474" s="8" t="s">
        <v>1465</v>
      </c>
    </row>
    <row r="1475" spans="1:10" x14ac:dyDescent="0.25">
      <c r="A1475" s="8" t="s">
        <v>774</v>
      </c>
      <c r="B1475" s="8" t="s">
        <v>2958</v>
      </c>
      <c r="C1475" s="12">
        <v>44552</v>
      </c>
      <c r="D1475" s="8" t="s">
        <v>30</v>
      </c>
      <c r="E1475" s="8" t="s">
        <v>24</v>
      </c>
      <c r="F1475" s="8" t="s">
        <v>17</v>
      </c>
      <c r="G1475" s="8" t="s">
        <v>18</v>
      </c>
      <c r="H1475" s="8">
        <v>2000</v>
      </c>
      <c r="I1475" s="8" t="s">
        <v>3798</v>
      </c>
      <c r="J1475" s="8" t="s">
        <v>363</v>
      </c>
    </row>
    <row r="1476" spans="1:10" x14ac:dyDescent="0.25">
      <c r="A1476" s="8" t="s">
        <v>775</v>
      </c>
      <c r="B1476" s="8" t="s">
        <v>2958</v>
      </c>
      <c r="C1476" s="12">
        <v>44624</v>
      </c>
      <c r="D1476" s="8" t="s">
        <v>93</v>
      </c>
      <c r="E1476" s="8" t="s">
        <v>776</v>
      </c>
      <c r="F1476" s="8" t="s">
        <v>103</v>
      </c>
      <c r="G1476" s="8" t="s">
        <v>28</v>
      </c>
      <c r="H1476" s="8">
        <v>2011</v>
      </c>
      <c r="I1476" s="8" t="s">
        <v>3215</v>
      </c>
      <c r="J1476" s="8" t="s">
        <v>2255</v>
      </c>
    </row>
    <row r="1477" spans="1:10" x14ac:dyDescent="0.25">
      <c r="A1477" s="8" t="s">
        <v>775</v>
      </c>
      <c r="B1477" s="8" t="s">
        <v>2958</v>
      </c>
      <c r="C1477" s="12">
        <v>44624</v>
      </c>
      <c r="D1477" s="8" t="s">
        <v>93</v>
      </c>
      <c r="E1477" s="8" t="s">
        <v>776</v>
      </c>
      <c r="F1477" s="8" t="s">
        <v>103</v>
      </c>
      <c r="G1477" s="8" t="s">
        <v>28</v>
      </c>
      <c r="H1477" s="8">
        <v>2011</v>
      </c>
      <c r="I1477" s="8" t="s">
        <v>3215</v>
      </c>
      <c r="J1477" s="8" t="s">
        <v>2256</v>
      </c>
    </row>
    <row r="1478" spans="1:10" x14ac:dyDescent="0.25">
      <c r="A1478" s="8" t="s">
        <v>775</v>
      </c>
      <c r="B1478" s="8" t="s">
        <v>2958</v>
      </c>
      <c r="C1478" s="12">
        <v>44624</v>
      </c>
      <c r="D1478" s="8" t="s">
        <v>93</v>
      </c>
      <c r="E1478" s="8" t="s">
        <v>776</v>
      </c>
      <c r="F1478" s="8" t="s">
        <v>103</v>
      </c>
      <c r="G1478" s="8" t="s">
        <v>28</v>
      </c>
      <c r="H1478" s="8">
        <v>2011</v>
      </c>
      <c r="I1478" s="8" t="s">
        <v>3215</v>
      </c>
      <c r="J1478" s="8" t="s">
        <v>1747</v>
      </c>
    </row>
    <row r="1479" spans="1:10" x14ac:dyDescent="0.25">
      <c r="A1479" s="8" t="s">
        <v>777</v>
      </c>
      <c r="B1479" s="8" t="s">
        <v>2958</v>
      </c>
      <c r="C1479" s="12">
        <v>44629</v>
      </c>
      <c r="D1479" s="8" t="s">
        <v>23</v>
      </c>
      <c r="E1479" s="8" t="s">
        <v>249</v>
      </c>
      <c r="F1479" s="8" t="s">
        <v>17</v>
      </c>
      <c r="G1479" s="8" t="s">
        <v>18</v>
      </c>
      <c r="H1479" s="8">
        <v>2012</v>
      </c>
      <c r="I1479" s="8" t="s">
        <v>3426</v>
      </c>
      <c r="J1479" s="8" t="s">
        <v>2257</v>
      </c>
    </row>
    <row r="1480" spans="1:10" x14ac:dyDescent="0.25">
      <c r="A1480" s="8" t="s">
        <v>777</v>
      </c>
      <c r="B1480" s="8" t="s">
        <v>2958</v>
      </c>
      <c r="C1480" s="12">
        <v>44629</v>
      </c>
      <c r="D1480" s="8" t="s">
        <v>23</v>
      </c>
      <c r="E1480" s="8" t="s">
        <v>249</v>
      </c>
      <c r="F1480" s="8" t="s">
        <v>17</v>
      </c>
      <c r="G1480" s="8" t="s">
        <v>18</v>
      </c>
      <c r="H1480" s="8">
        <v>2012</v>
      </c>
      <c r="I1480" s="8" t="s">
        <v>3426</v>
      </c>
      <c r="J1480" s="8" t="s">
        <v>1897</v>
      </c>
    </row>
    <row r="1481" spans="1:10" x14ac:dyDescent="0.25">
      <c r="A1481" s="8" t="s">
        <v>777</v>
      </c>
      <c r="B1481" s="8" t="s">
        <v>2958</v>
      </c>
      <c r="C1481" s="12">
        <v>44629</v>
      </c>
      <c r="D1481" s="8" t="s">
        <v>23</v>
      </c>
      <c r="E1481" s="8" t="s">
        <v>249</v>
      </c>
      <c r="F1481" s="8" t="s">
        <v>17</v>
      </c>
      <c r="G1481" s="8" t="s">
        <v>18</v>
      </c>
      <c r="H1481" s="8">
        <v>2012</v>
      </c>
      <c r="I1481" s="8" t="s">
        <v>3426</v>
      </c>
      <c r="J1481" s="8" t="s">
        <v>1739</v>
      </c>
    </row>
    <row r="1482" spans="1:10" x14ac:dyDescent="0.25">
      <c r="A1482" s="8" t="s">
        <v>778</v>
      </c>
      <c r="B1482" s="8" t="s">
        <v>2958</v>
      </c>
      <c r="C1482" s="12">
        <v>44215</v>
      </c>
      <c r="D1482" s="8" t="s">
        <v>70</v>
      </c>
      <c r="E1482" s="8" t="s">
        <v>779</v>
      </c>
      <c r="F1482" s="8" t="s">
        <v>17</v>
      </c>
      <c r="G1482" s="8" t="s">
        <v>18</v>
      </c>
      <c r="H1482" s="8">
        <v>2014</v>
      </c>
      <c r="I1482" s="8" t="s">
        <v>3801</v>
      </c>
      <c r="J1482" s="8" t="s">
        <v>1727</v>
      </c>
    </row>
    <row r="1483" spans="1:10" x14ac:dyDescent="0.25">
      <c r="A1483" s="8" t="s">
        <v>778</v>
      </c>
      <c r="B1483" s="8" t="s">
        <v>2958</v>
      </c>
      <c r="C1483" s="12">
        <v>44215</v>
      </c>
      <c r="D1483" s="8" t="s">
        <v>70</v>
      </c>
      <c r="E1483" s="8" t="s">
        <v>779</v>
      </c>
      <c r="F1483" s="8" t="s">
        <v>17</v>
      </c>
      <c r="G1483" s="8" t="s">
        <v>18</v>
      </c>
      <c r="H1483" s="8">
        <v>2014</v>
      </c>
      <c r="I1483" s="8" t="s">
        <v>3801</v>
      </c>
      <c r="J1483" s="8" t="s">
        <v>2258</v>
      </c>
    </row>
    <row r="1484" spans="1:10" x14ac:dyDescent="0.25">
      <c r="A1484" s="8" t="s">
        <v>778</v>
      </c>
      <c r="B1484" s="8" t="s">
        <v>2958</v>
      </c>
      <c r="C1484" s="12">
        <v>44215</v>
      </c>
      <c r="D1484" s="8" t="s">
        <v>70</v>
      </c>
      <c r="E1484" s="8" t="s">
        <v>779</v>
      </c>
      <c r="F1484" s="8" t="s">
        <v>17</v>
      </c>
      <c r="G1484" s="8" t="s">
        <v>18</v>
      </c>
      <c r="H1484" s="8">
        <v>2014</v>
      </c>
      <c r="I1484" s="8" t="s">
        <v>3801</v>
      </c>
      <c r="J1484" s="8" t="s">
        <v>2259</v>
      </c>
    </row>
    <row r="1485" spans="1:10" x14ac:dyDescent="0.25">
      <c r="A1485" s="8" t="s">
        <v>780</v>
      </c>
      <c r="B1485" s="8" t="s">
        <v>2958</v>
      </c>
      <c r="C1485" s="12">
        <v>44475</v>
      </c>
      <c r="D1485" s="8" t="s">
        <v>23</v>
      </c>
      <c r="E1485" s="8" t="s">
        <v>781</v>
      </c>
      <c r="F1485" s="8" t="s">
        <v>54</v>
      </c>
      <c r="G1485" s="8" t="s">
        <v>13</v>
      </c>
      <c r="H1485" s="8">
        <v>2017</v>
      </c>
      <c r="I1485" s="8" t="s">
        <v>3803</v>
      </c>
      <c r="J1485" s="8" t="s">
        <v>41</v>
      </c>
    </row>
    <row r="1486" spans="1:10" x14ac:dyDescent="0.25">
      <c r="A1486" s="8" t="s">
        <v>780</v>
      </c>
      <c r="B1486" s="8" t="s">
        <v>2958</v>
      </c>
      <c r="C1486" s="12">
        <v>44475</v>
      </c>
      <c r="D1486" s="8" t="s">
        <v>23</v>
      </c>
      <c r="E1486" s="8" t="s">
        <v>781</v>
      </c>
      <c r="F1486" s="8" t="s">
        <v>54</v>
      </c>
      <c r="G1486" s="8" t="s">
        <v>13</v>
      </c>
      <c r="H1486" s="8">
        <v>2017</v>
      </c>
      <c r="I1486" s="8" t="s">
        <v>3803</v>
      </c>
      <c r="J1486" s="8" t="s">
        <v>1484</v>
      </c>
    </row>
    <row r="1487" spans="1:10" x14ac:dyDescent="0.25">
      <c r="A1487" s="8" t="s">
        <v>780</v>
      </c>
      <c r="B1487" s="8" t="s">
        <v>2958</v>
      </c>
      <c r="C1487" s="12">
        <v>44475</v>
      </c>
      <c r="D1487" s="8" t="s">
        <v>23</v>
      </c>
      <c r="E1487" s="8" t="s">
        <v>781</v>
      </c>
      <c r="F1487" s="8" t="s">
        <v>54</v>
      </c>
      <c r="G1487" s="8" t="s">
        <v>13</v>
      </c>
      <c r="H1487" s="8">
        <v>2017</v>
      </c>
      <c r="I1487" s="8" t="s">
        <v>3803</v>
      </c>
      <c r="J1487" s="8" t="s">
        <v>1472</v>
      </c>
    </row>
    <row r="1488" spans="1:10" x14ac:dyDescent="0.25">
      <c r="A1488" s="8" t="s">
        <v>782</v>
      </c>
      <c r="B1488" s="8" t="s">
        <v>2958</v>
      </c>
      <c r="C1488" s="12">
        <v>44649</v>
      </c>
      <c r="D1488" s="8" t="s">
        <v>442</v>
      </c>
      <c r="E1488" s="8" t="s">
        <v>110</v>
      </c>
      <c r="F1488" s="8" t="s">
        <v>17</v>
      </c>
      <c r="G1488" s="8" t="s">
        <v>18</v>
      </c>
      <c r="H1488" s="8">
        <v>2018</v>
      </c>
      <c r="I1488" s="8" t="s">
        <v>3804</v>
      </c>
      <c r="J1488" s="8" t="s">
        <v>1614</v>
      </c>
    </row>
    <row r="1489" spans="1:10" x14ac:dyDescent="0.25">
      <c r="A1489" s="8" t="s">
        <v>782</v>
      </c>
      <c r="B1489" s="8" t="s">
        <v>2958</v>
      </c>
      <c r="C1489" s="12">
        <v>44649</v>
      </c>
      <c r="D1489" s="8" t="s">
        <v>442</v>
      </c>
      <c r="E1489" s="8" t="s">
        <v>110</v>
      </c>
      <c r="F1489" s="8" t="s">
        <v>17</v>
      </c>
      <c r="G1489" s="8" t="s">
        <v>18</v>
      </c>
      <c r="H1489" s="8">
        <v>2018</v>
      </c>
      <c r="I1489" s="8" t="s">
        <v>3804</v>
      </c>
      <c r="J1489" s="8" t="s">
        <v>2260</v>
      </c>
    </row>
    <row r="1490" spans="1:10" x14ac:dyDescent="0.25">
      <c r="A1490" s="8" t="s">
        <v>782</v>
      </c>
      <c r="B1490" s="8" t="s">
        <v>2958</v>
      </c>
      <c r="C1490" s="12">
        <v>44649</v>
      </c>
      <c r="D1490" s="8" t="s">
        <v>442</v>
      </c>
      <c r="E1490" s="8" t="s">
        <v>110</v>
      </c>
      <c r="F1490" s="8" t="s">
        <v>17</v>
      </c>
      <c r="G1490" s="8" t="s">
        <v>18</v>
      </c>
      <c r="H1490" s="8">
        <v>2018</v>
      </c>
      <c r="I1490" s="8" t="s">
        <v>3804</v>
      </c>
      <c r="J1490" s="8" t="s">
        <v>2261</v>
      </c>
    </row>
    <row r="1491" spans="1:10" x14ac:dyDescent="0.25">
      <c r="A1491" s="8" t="s">
        <v>783</v>
      </c>
      <c r="B1491" s="8" t="s">
        <v>2958</v>
      </c>
      <c r="C1491" s="12">
        <v>44131</v>
      </c>
      <c r="D1491" s="8" t="s">
        <v>30</v>
      </c>
      <c r="E1491" s="8" t="s">
        <v>150</v>
      </c>
      <c r="F1491" s="8" t="s">
        <v>17</v>
      </c>
      <c r="G1491" s="8" t="s">
        <v>18</v>
      </c>
      <c r="H1491" s="8">
        <v>2016</v>
      </c>
      <c r="I1491" s="8" t="s">
        <v>3718</v>
      </c>
      <c r="J1491" s="8" t="s">
        <v>1755</v>
      </c>
    </row>
    <row r="1492" spans="1:10" x14ac:dyDescent="0.25">
      <c r="A1492" s="8" t="s">
        <v>783</v>
      </c>
      <c r="B1492" s="8" t="s">
        <v>2958</v>
      </c>
      <c r="C1492" s="12">
        <v>44131</v>
      </c>
      <c r="D1492" s="8" t="s">
        <v>30</v>
      </c>
      <c r="E1492" s="8" t="s">
        <v>150</v>
      </c>
      <c r="F1492" s="8" t="s">
        <v>17</v>
      </c>
      <c r="G1492" s="8" t="s">
        <v>18</v>
      </c>
      <c r="H1492" s="8">
        <v>2016</v>
      </c>
      <c r="I1492" s="8" t="s">
        <v>3718</v>
      </c>
      <c r="J1492" s="8" t="s">
        <v>1515</v>
      </c>
    </row>
    <row r="1493" spans="1:10" x14ac:dyDescent="0.25">
      <c r="A1493" s="8" t="s">
        <v>783</v>
      </c>
      <c r="B1493" s="8" t="s">
        <v>2958</v>
      </c>
      <c r="C1493" s="12">
        <v>44131</v>
      </c>
      <c r="D1493" s="8" t="s">
        <v>30</v>
      </c>
      <c r="E1493" s="8" t="s">
        <v>150</v>
      </c>
      <c r="F1493" s="8" t="s">
        <v>17</v>
      </c>
      <c r="G1493" s="8" t="s">
        <v>18</v>
      </c>
      <c r="H1493" s="8">
        <v>2016</v>
      </c>
      <c r="I1493" s="8" t="s">
        <v>3718</v>
      </c>
      <c r="J1493" s="8" t="s">
        <v>1496</v>
      </c>
    </row>
    <row r="1494" spans="1:10" x14ac:dyDescent="0.25">
      <c r="A1494" s="8" t="s">
        <v>784</v>
      </c>
      <c r="B1494" s="8" t="s">
        <v>2958</v>
      </c>
      <c r="C1494" s="12">
        <v>43868</v>
      </c>
      <c r="D1494" s="8" t="s">
        <v>20</v>
      </c>
      <c r="E1494" s="8" t="s">
        <v>619</v>
      </c>
      <c r="F1494" s="8" t="s">
        <v>54</v>
      </c>
      <c r="G1494" s="8" t="s">
        <v>13</v>
      </c>
      <c r="H1494" s="8">
        <v>2010</v>
      </c>
      <c r="I1494" s="8" t="s">
        <v>3807</v>
      </c>
      <c r="J1494" s="8" t="s">
        <v>560</v>
      </c>
    </row>
    <row r="1495" spans="1:10" x14ac:dyDescent="0.25">
      <c r="A1495" s="8" t="s">
        <v>784</v>
      </c>
      <c r="B1495" s="8" t="s">
        <v>2958</v>
      </c>
      <c r="C1495" s="12">
        <v>43868</v>
      </c>
      <c r="D1495" s="8" t="s">
        <v>20</v>
      </c>
      <c r="E1495" s="8" t="s">
        <v>619</v>
      </c>
      <c r="F1495" s="8" t="s">
        <v>54</v>
      </c>
      <c r="G1495" s="8" t="s">
        <v>13</v>
      </c>
      <c r="H1495" s="8">
        <v>2010</v>
      </c>
      <c r="I1495" s="8" t="s">
        <v>3807</v>
      </c>
      <c r="J1495" s="8" t="s">
        <v>2262</v>
      </c>
    </row>
    <row r="1496" spans="1:10" x14ac:dyDescent="0.25">
      <c r="A1496" s="8" t="s">
        <v>784</v>
      </c>
      <c r="B1496" s="8" t="s">
        <v>2958</v>
      </c>
      <c r="C1496" s="12">
        <v>43868</v>
      </c>
      <c r="D1496" s="8" t="s">
        <v>20</v>
      </c>
      <c r="E1496" s="8" t="s">
        <v>619</v>
      </c>
      <c r="F1496" s="8" t="s">
        <v>54</v>
      </c>
      <c r="G1496" s="8" t="s">
        <v>13</v>
      </c>
      <c r="H1496" s="8">
        <v>2010</v>
      </c>
      <c r="I1496" s="8" t="s">
        <v>3807</v>
      </c>
      <c r="J1496" s="8" t="s">
        <v>2263</v>
      </c>
    </row>
    <row r="1497" spans="1:10" x14ac:dyDescent="0.25">
      <c r="A1497" s="8" t="s">
        <v>785</v>
      </c>
      <c r="B1497" s="8" t="s">
        <v>2958</v>
      </c>
      <c r="C1497" s="12">
        <v>44368</v>
      </c>
      <c r="D1497" s="8" t="s">
        <v>38</v>
      </c>
      <c r="E1497" s="8" t="s">
        <v>140</v>
      </c>
      <c r="F1497" s="8" t="s">
        <v>103</v>
      </c>
      <c r="G1497" s="8" t="s">
        <v>28</v>
      </c>
      <c r="H1497" s="8">
        <v>2016</v>
      </c>
      <c r="I1497" s="8" t="s">
        <v>3809</v>
      </c>
      <c r="J1497" s="8" t="s">
        <v>2062</v>
      </c>
    </row>
    <row r="1498" spans="1:10" x14ac:dyDescent="0.25">
      <c r="A1498" s="8" t="s">
        <v>785</v>
      </c>
      <c r="B1498" s="8" t="s">
        <v>2958</v>
      </c>
      <c r="C1498" s="12">
        <v>44368</v>
      </c>
      <c r="D1498" s="8" t="s">
        <v>38</v>
      </c>
      <c r="E1498" s="8" t="s">
        <v>140</v>
      </c>
      <c r="F1498" s="8" t="s">
        <v>103</v>
      </c>
      <c r="G1498" s="8" t="s">
        <v>28</v>
      </c>
      <c r="H1498" s="8">
        <v>2016</v>
      </c>
      <c r="I1498" s="8" t="s">
        <v>3809</v>
      </c>
      <c r="J1498" s="8" t="s">
        <v>1613</v>
      </c>
    </row>
    <row r="1499" spans="1:10" x14ac:dyDescent="0.25">
      <c r="A1499" s="8" t="s">
        <v>785</v>
      </c>
      <c r="B1499" s="8" t="s">
        <v>2958</v>
      </c>
      <c r="C1499" s="12">
        <v>44368</v>
      </c>
      <c r="D1499" s="8" t="s">
        <v>38</v>
      </c>
      <c r="E1499" s="8" t="s">
        <v>140</v>
      </c>
      <c r="F1499" s="8" t="s">
        <v>103</v>
      </c>
      <c r="G1499" s="8" t="s">
        <v>28</v>
      </c>
      <c r="H1499" s="8">
        <v>2016</v>
      </c>
      <c r="I1499" s="8" t="s">
        <v>3809</v>
      </c>
      <c r="J1499" s="8" t="s">
        <v>2264</v>
      </c>
    </row>
    <row r="1500" spans="1:10" x14ac:dyDescent="0.25">
      <c r="A1500" s="8" t="s">
        <v>786</v>
      </c>
      <c r="B1500" s="8" t="s">
        <v>2958</v>
      </c>
      <c r="C1500" s="12">
        <v>44600</v>
      </c>
      <c r="D1500" s="8" t="s">
        <v>23</v>
      </c>
      <c r="E1500" s="8" t="s">
        <v>35</v>
      </c>
      <c r="F1500" s="8" t="s">
        <v>36</v>
      </c>
      <c r="G1500" s="8" t="s">
        <v>28</v>
      </c>
      <c r="H1500" s="8">
        <v>2011</v>
      </c>
      <c r="I1500" s="8" t="s">
        <v>3811</v>
      </c>
      <c r="J1500" s="8" t="s">
        <v>1490</v>
      </c>
    </row>
    <row r="1501" spans="1:10" x14ac:dyDescent="0.25">
      <c r="A1501" s="8" t="s">
        <v>786</v>
      </c>
      <c r="B1501" s="8" t="s">
        <v>2958</v>
      </c>
      <c r="C1501" s="12">
        <v>44600</v>
      </c>
      <c r="D1501" s="8" t="s">
        <v>23</v>
      </c>
      <c r="E1501" s="8" t="s">
        <v>35</v>
      </c>
      <c r="F1501" s="8" t="s">
        <v>36</v>
      </c>
      <c r="G1501" s="8" t="s">
        <v>28</v>
      </c>
      <c r="H1501" s="8">
        <v>2011</v>
      </c>
      <c r="I1501" s="8" t="s">
        <v>3811</v>
      </c>
      <c r="J1501" s="8" t="s">
        <v>2265</v>
      </c>
    </row>
    <row r="1502" spans="1:10" x14ac:dyDescent="0.25">
      <c r="A1502" s="8" t="s">
        <v>786</v>
      </c>
      <c r="B1502" s="8" t="s">
        <v>2958</v>
      </c>
      <c r="C1502" s="12">
        <v>44600</v>
      </c>
      <c r="D1502" s="8" t="s">
        <v>23</v>
      </c>
      <c r="E1502" s="8" t="s">
        <v>35</v>
      </c>
      <c r="F1502" s="8" t="s">
        <v>36</v>
      </c>
      <c r="G1502" s="8" t="s">
        <v>28</v>
      </c>
      <c r="H1502" s="8">
        <v>2011</v>
      </c>
      <c r="I1502" s="8" t="s">
        <v>3811</v>
      </c>
      <c r="J1502" s="8" t="s">
        <v>2206</v>
      </c>
    </row>
    <row r="1503" spans="1:10" x14ac:dyDescent="0.25">
      <c r="A1503" s="8" t="s">
        <v>787</v>
      </c>
      <c r="B1503" s="8" t="s">
        <v>2958</v>
      </c>
      <c r="C1503" s="12">
        <v>43040</v>
      </c>
      <c r="D1503" s="8" t="s">
        <v>30</v>
      </c>
      <c r="E1503" s="8" t="s">
        <v>73</v>
      </c>
      <c r="F1503" s="8" t="s">
        <v>17</v>
      </c>
      <c r="G1503" s="8" t="s">
        <v>18</v>
      </c>
      <c r="H1503" s="8">
        <v>2011</v>
      </c>
      <c r="I1503" s="8" t="s">
        <v>3813</v>
      </c>
      <c r="J1503" s="8" t="s">
        <v>2266</v>
      </c>
    </row>
    <row r="1504" spans="1:10" x14ac:dyDescent="0.25">
      <c r="A1504" s="8" t="s">
        <v>787</v>
      </c>
      <c r="B1504" s="8" t="s">
        <v>2958</v>
      </c>
      <c r="C1504" s="12">
        <v>43040</v>
      </c>
      <c r="D1504" s="8" t="s">
        <v>30</v>
      </c>
      <c r="E1504" s="8" t="s">
        <v>73</v>
      </c>
      <c r="F1504" s="8" t="s">
        <v>17</v>
      </c>
      <c r="G1504" s="8" t="s">
        <v>18</v>
      </c>
      <c r="H1504" s="8">
        <v>2011</v>
      </c>
      <c r="I1504" s="8" t="s">
        <v>3813</v>
      </c>
      <c r="J1504" s="8" t="s">
        <v>1605</v>
      </c>
    </row>
    <row r="1505" spans="1:10" x14ac:dyDescent="0.25">
      <c r="A1505" s="8" t="s">
        <v>787</v>
      </c>
      <c r="B1505" s="8" t="s">
        <v>2958</v>
      </c>
      <c r="C1505" s="12">
        <v>43040</v>
      </c>
      <c r="D1505" s="8" t="s">
        <v>30</v>
      </c>
      <c r="E1505" s="8" t="s">
        <v>73</v>
      </c>
      <c r="F1505" s="8" t="s">
        <v>17</v>
      </c>
      <c r="G1505" s="8" t="s">
        <v>18</v>
      </c>
      <c r="H1505" s="8">
        <v>2011</v>
      </c>
      <c r="I1505" s="8" t="s">
        <v>3813</v>
      </c>
      <c r="J1505" s="8" t="s">
        <v>1560</v>
      </c>
    </row>
    <row r="1506" spans="1:10" x14ac:dyDescent="0.25">
      <c r="A1506" s="8" t="s">
        <v>788</v>
      </c>
      <c r="B1506" s="8" t="s">
        <v>2958</v>
      </c>
      <c r="C1506" s="12">
        <v>44634</v>
      </c>
      <c r="D1506" s="8" t="s">
        <v>23</v>
      </c>
      <c r="E1506" s="8" t="s">
        <v>789</v>
      </c>
      <c r="F1506" s="8" t="s">
        <v>17</v>
      </c>
      <c r="G1506" s="8" t="s">
        <v>18</v>
      </c>
      <c r="H1506" s="8">
        <v>2019</v>
      </c>
      <c r="I1506" s="8" t="s">
        <v>3815</v>
      </c>
      <c r="J1506" s="8" t="s">
        <v>1473</v>
      </c>
    </row>
    <row r="1507" spans="1:10" x14ac:dyDescent="0.25">
      <c r="A1507" s="8" t="s">
        <v>788</v>
      </c>
      <c r="B1507" s="8" t="s">
        <v>2958</v>
      </c>
      <c r="C1507" s="12">
        <v>44634</v>
      </c>
      <c r="D1507" s="8" t="s">
        <v>23</v>
      </c>
      <c r="E1507" s="8" t="s">
        <v>789</v>
      </c>
      <c r="F1507" s="8" t="s">
        <v>17</v>
      </c>
      <c r="G1507" s="8" t="s">
        <v>18</v>
      </c>
      <c r="H1507" s="8">
        <v>2019</v>
      </c>
      <c r="I1507" s="8" t="s">
        <v>3815</v>
      </c>
      <c r="J1507" s="8" t="s">
        <v>1524</v>
      </c>
    </row>
    <row r="1508" spans="1:10" x14ac:dyDescent="0.25">
      <c r="A1508" s="8" t="s">
        <v>788</v>
      </c>
      <c r="B1508" s="8" t="s">
        <v>2958</v>
      </c>
      <c r="C1508" s="12">
        <v>44634</v>
      </c>
      <c r="D1508" s="8" t="s">
        <v>23</v>
      </c>
      <c r="E1508" s="8" t="s">
        <v>789</v>
      </c>
      <c r="F1508" s="8" t="s">
        <v>17</v>
      </c>
      <c r="G1508" s="8" t="s">
        <v>18</v>
      </c>
      <c r="H1508" s="8">
        <v>2019</v>
      </c>
      <c r="I1508" s="8" t="s">
        <v>3815</v>
      </c>
      <c r="J1508" s="8" t="s">
        <v>2157</v>
      </c>
    </row>
    <row r="1509" spans="1:10" x14ac:dyDescent="0.25">
      <c r="A1509" s="8" t="s">
        <v>790</v>
      </c>
      <c r="B1509" s="8" t="s">
        <v>2958</v>
      </c>
      <c r="C1509" s="12">
        <v>44495</v>
      </c>
      <c r="D1509" s="8" t="s">
        <v>30</v>
      </c>
      <c r="E1509" s="8" t="s">
        <v>181</v>
      </c>
      <c r="F1509" s="8" t="s">
        <v>17</v>
      </c>
      <c r="G1509" s="8" t="s">
        <v>18</v>
      </c>
      <c r="H1509" s="8">
        <v>2013</v>
      </c>
      <c r="I1509" s="8" t="s">
        <v>3426</v>
      </c>
      <c r="J1509" s="8" t="s">
        <v>2267</v>
      </c>
    </row>
    <row r="1510" spans="1:10" x14ac:dyDescent="0.25">
      <c r="A1510" s="8" t="s">
        <v>790</v>
      </c>
      <c r="B1510" s="8" t="s">
        <v>2958</v>
      </c>
      <c r="C1510" s="12">
        <v>44495</v>
      </c>
      <c r="D1510" s="8" t="s">
        <v>30</v>
      </c>
      <c r="E1510" s="8" t="s">
        <v>181</v>
      </c>
      <c r="F1510" s="8" t="s">
        <v>17</v>
      </c>
      <c r="G1510" s="8" t="s">
        <v>18</v>
      </c>
      <c r="H1510" s="8">
        <v>2013</v>
      </c>
      <c r="I1510" s="8" t="s">
        <v>3426</v>
      </c>
      <c r="J1510" s="8" t="s">
        <v>2104</v>
      </c>
    </row>
    <row r="1511" spans="1:10" x14ac:dyDescent="0.25">
      <c r="A1511" s="8" t="s">
        <v>790</v>
      </c>
      <c r="B1511" s="8" t="s">
        <v>2958</v>
      </c>
      <c r="C1511" s="12">
        <v>44495</v>
      </c>
      <c r="D1511" s="8" t="s">
        <v>30</v>
      </c>
      <c r="E1511" s="8" t="s">
        <v>181</v>
      </c>
      <c r="F1511" s="8" t="s">
        <v>17</v>
      </c>
      <c r="G1511" s="8" t="s">
        <v>18</v>
      </c>
      <c r="H1511" s="8">
        <v>2013</v>
      </c>
      <c r="I1511" s="8" t="s">
        <v>3426</v>
      </c>
      <c r="J1511" s="8" t="s">
        <v>2268</v>
      </c>
    </row>
    <row r="1512" spans="1:10" x14ac:dyDescent="0.25">
      <c r="A1512" s="8" t="s">
        <v>791</v>
      </c>
      <c r="B1512" s="8" t="s">
        <v>2958</v>
      </c>
      <c r="C1512" s="12">
        <v>44377</v>
      </c>
      <c r="D1512" s="8" t="s">
        <v>10</v>
      </c>
      <c r="E1512" s="8" t="s">
        <v>133</v>
      </c>
      <c r="F1512" s="8" t="s">
        <v>17</v>
      </c>
      <c r="G1512" s="8" t="s">
        <v>18</v>
      </c>
      <c r="H1512" s="8">
        <v>2016</v>
      </c>
      <c r="I1512" s="8" t="s">
        <v>3785</v>
      </c>
      <c r="J1512" s="8" t="s">
        <v>1504</v>
      </c>
    </row>
    <row r="1513" spans="1:10" x14ac:dyDescent="0.25">
      <c r="A1513" s="8" t="s">
        <v>791</v>
      </c>
      <c r="B1513" s="8" t="s">
        <v>2958</v>
      </c>
      <c r="C1513" s="12">
        <v>44377</v>
      </c>
      <c r="D1513" s="8" t="s">
        <v>10</v>
      </c>
      <c r="E1513" s="8" t="s">
        <v>133</v>
      </c>
      <c r="F1513" s="8" t="s">
        <v>17</v>
      </c>
      <c r="G1513" s="8" t="s">
        <v>18</v>
      </c>
      <c r="H1513" s="8">
        <v>2016</v>
      </c>
      <c r="I1513" s="8" t="s">
        <v>3785</v>
      </c>
      <c r="J1513" s="8" t="s">
        <v>2104</v>
      </c>
    </row>
    <row r="1514" spans="1:10" x14ac:dyDescent="0.25">
      <c r="A1514" s="8" t="s">
        <v>791</v>
      </c>
      <c r="B1514" s="8" t="s">
        <v>2958</v>
      </c>
      <c r="C1514" s="12">
        <v>44377</v>
      </c>
      <c r="D1514" s="8" t="s">
        <v>10</v>
      </c>
      <c r="E1514" s="8" t="s">
        <v>133</v>
      </c>
      <c r="F1514" s="8" t="s">
        <v>17</v>
      </c>
      <c r="G1514" s="8" t="s">
        <v>18</v>
      </c>
      <c r="H1514" s="8">
        <v>2016</v>
      </c>
      <c r="I1514" s="8" t="s">
        <v>3785</v>
      </c>
      <c r="J1514" s="8" t="s">
        <v>1466</v>
      </c>
    </row>
    <row r="1515" spans="1:10" x14ac:dyDescent="0.25">
      <c r="A1515" s="8" t="s">
        <v>792</v>
      </c>
      <c r="B1515" s="8" t="s">
        <v>2958</v>
      </c>
      <c r="C1515" s="12">
        <v>44209</v>
      </c>
      <c r="D1515" s="8" t="s">
        <v>23</v>
      </c>
      <c r="E1515" s="8" t="s">
        <v>542</v>
      </c>
      <c r="F1515" s="8" t="s">
        <v>17</v>
      </c>
      <c r="G1515" s="8" t="s">
        <v>18</v>
      </c>
      <c r="H1515" s="8">
        <v>2010</v>
      </c>
      <c r="I1515" s="8" t="s">
        <v>3350</v>
      </c>
      <c r="J1515" s="8" t="s">
        <v>1958</v>
      </c>
    </row>
    <row r="1516" spans="1:10" x14ac:dyDescent="0.25">
      <c r="A1516" s="8" t="s">
        <v>792</v>
      </c>
      <c r="B1516" s="8" t="s">
        <v>2958</v>
      </c>
      <c r="C1516" s="12">
        <v>44209</v>
      </c>
      <c r="D1516" s="8" t="s">
        <v>23</v>
      </c>
      <c r="E1516" s="8" t="s">
        <v>542</v>
      </c>
      <c r="F1516" s="8" t="s">
        <v>17</v>
      </c>
      <c r="G1516" s="8" t="s">
        <v>18</v>
      </c>
      <c r="H1516" s="8">
        <v>2010</v>
      </c>
      <c r="I1516" s="8" t="s">
        <v>3350</v>
      </c>
      <c r="J1516" s="8" t="s">
        <v>2269</v>
      </c>
    </row>
    <row r="1517" spans="1:10" x14ac:dyDescent="0.25">
      <c r="A1517" s="8" t="s">
        <v>792</v>
      </c>
      <c r="B1517" s="8" t="s">
        <v>2958</v>
      </c>
      <c r="C1517" s="12">
        <v>44209</v>
      </c>
      <c r="D1517" s="8" t="s">
        <v>23</v>
      </c>
      <c r="E1517" s="8" t="s">
        <v>542</v>
      </c>
      <c r="F1517" s="8" t="s">
        <v>17</v>
      </c>
      <c r="G1517" s="8" t="s">
        <v>18</v>
      </c>
      <c r="H1517" s="8">
        <v>2010</v>
      </c>
      <c r="I1517" s="8" t="s">
        <v>3350</v>
      </c>
      <c r="J1517" s="8" t="s">
        <v>1706</v>
      </c>
    </row>
    <row r="1518" spans="1:10" x14ac:dyDescent="0.25">
      <c r="A1518" s="8" t="s">
        <v>793</v>
      </c>
      <c r="B1518" s="8" t="s">
        <v>2958</v>
      </c>
      <c r="C1518" s="12">
        <v>44567</v>
      </c>
      <c r="D1518" s="8" t="s">
        <v>23</v>
      </c>
      <c r="E1518" s="8" t="s">
        <v>35</v>
      </c>
      <c r="F1518" s="8" t="s">
        <v>36</v>
      </c>
      <c r="G1518" s="8" t="s">
        <v>28</v>
      </c>
      <c r="H1518" s="8">
        <v>2016</v>
      </c>
      <c r="I1518" s="8" t="s">
        <v>3412</v>
      </c>
      <c r="J1518" s="8" t="s">
        <v>1490</v>
      </c>
    </row>
    <row r="1519" spans="1:10" x14ac:dyDescent="0.25">
      <c r="A1519" s="8" t="s">
        <v>793</v>
      </c>
      <c r="B1519" s="8" t="s">
        <v>2958</v>
      </c>
      <c r="C1519" s="12">
        <v>44567</v>
      </c>
      <c r="D1519" s="8" t="s">
        <v>23</v>
      </c>
      <c r="E1519" s="8" t="s">
        <v>35</v>
      </c>
      <c r="F1519" s="8" t="s">
        <v>36</v>
      </c>
      <c r="G1519" s="8" t="s">
        <v>28</v>
      </c>
      <c r="H1519" s="8">
        <v>2016</v>
      </c>
      <c r="I1519" s="8" t="s">
        <v>3412</v>
      </c>
      <c r="J1519" s="8" t="s">
        <v>2270</v>
      </c>
    </row>
    <row r="1520" spans="1:10" x14ac:dyDescent="0.25">
      <c r="A1520" s="8" t="s">
        <v>793</v>
      </c>
      <c r="B1520" s="8" t="s">
        <v>2958</v>
      </c>
      <c r="C1520" s="12">
        <v>44567</v>
      </c>
      <c r="D1520" s="8" t="s">
        <v>23</v>
      </c>
      <c r="E1520" s="8" t="s">
        <v>35</v>
      </c>
      <c r="F1520" s="8" t="s">
        <v>36</v>
      </c>
      <c r="G1520" s="8" t="s">
        <v>28</v>
      </c>
      <c r="H1520" s="8">
        <v>2016</v>
      </c>
      <c r="I1520" s="8" t="s">
        <v>3412</v>
      </c>
      <c r="J1520" s="8" t="s">
        <v>2271</v>
      </c>
    </row>
    <row r="1521" spans="1:10" x14ac:dyDescent="0.25">
      <c r="A1521" s="8" t="s">
        <v>794</v>
      </c>
      <c r="B1521" s="8" t="s">
        <v>2958</v>
      </c>
      <c r="C1521" s="12">
        <v>44322</v>
      </c>
      <c r="D1521" s="8" t="s">
        <v>23</v>
      </c>
      <c r="E1521" s="8" t="s">
        <v>190</v>
      </c>
      <c r="F1521" s="8" t="s">
        <v>17</v>
      </c>
      <c r="G1521" s="8" t="s">
        <v>18</v>
      </c>
      <c r="H1521" s="8">
        <v>2017</v>
      </c>
      <c r="I1521" s="8" t="s">
        <v>3760</v>
      </c>
      <c r="J1521" s="8" t="s">
        <v>2272</v>
      </c>
    </row>
    <row r="1522" spans="1:10" x14ac:dyDescent="0.25">
      <c r="A1522" s="8" t="s">
        <v>794</v>
      </c>
      <c r="B1522" s="8" t="s">
        <v>2958</v>
      </c>
      <c r="C1522" s="12">
        <v>44322</v>
      </c>
      <c r="D1522" s="8" t="s">
        <v>23</v>
      </c>
      <c r="E1522" s="8" t="s">
        <v>190</v>
      </c>
      <c r="F1522" s="8" t="s">
        <v>17</v>
      </c>
      <c r="G1522" s="8" t="s">
        <v>18</v>
      </c>
      <c r="H1522" s="8">
        <v>2017</v>
      </c>
      <c r="I1522" s="8" t="s">
        <v>3760</v>
      </c>
      <c r="J1522" s="8" t="s">
        <v>1897</v>
      </c>
    </row>
    <row r="1523" spans="1:10" x14ac:dyDescent="0.25">
      <c r="A1523" s="8" t="s">
        <v>794</v>
      </c>
      <c r="B1523" s="8" t="s">
        <v>2958</v>
      </c>
      <c r="C1523" s="12">
        <v>44322</v>
      </c>
      <c r="D1523" s="8" t="s">
        <v>23</v>
      </c>
      <c r="E1523" s="8" t="s">
        <v>190</v>
      </c>
      <c r="F1523" s="8" t="s">
        <v>17</v>
      </c>
      <c r="G1523" s="8" t="s">
        <v>18</v>
      </c>
      <c r="H1523" s="8">
        <v>2017</v>
      </c>
      <c r="I1523" s="8" t="s">
        <v>3760</v>
      </c>
      <c r="J1523" s="8" t="s">
        <v>1673</v>
      </c>
    </row>
    <row r="1524" spans="1:10" x14ac:dyDescent="0.25">
      <c r="A1524" s="8" t="s">
        <v>795</v>
      </c>
      <c r="B1524" s="8" t="s">
        <v>2958</v>
      </c>
      <c r="C1524" s="12">
        <v>44630</v>
      </c>
      <c r="D1524" s="8" t="s">
        <v>23</v>
      </c>
      <c r="E1524" s="8" t="s">
        <v>209</v>
      </c>
      <c r="F1524" s="8" t="s">
        <v>17</v>
      </c>
      <c r="G1524" s="8" t="s">
        <v>18</v>
      </c>
      <c r="H1524" s="8">
        <v>2015</v>
      </c>
      <c r="I1524" s="8" t="s">
        <v>3822</v>
      </c>
      <c r="J1524" s="8" t="s">
        <v>403</v>
      </c>
    </row>
    <row r="1525" spans="1:10" x14ac:dyDescent="0.25">
      <c r="A1525" s="8" t="s">
        <v>795</v>
      </c>
      <c r="B1525" s="8" t="s">
        <v>2958</v>
      </c>
      <c r="C1525" s="12">
        <v>44630</v>
      </c>
      <c r="D1525" s="8" t="s">
        <v>23</v>
      </c>
      <c r="E1525" s="8" t="s">
        <v>209</v>
      </c>
      <c r="F1525" s="8" t="s">
        <v>17</v>
      </c>
      <c r="G1525" s="8" t="s">
        <v>18</v>
      </c>
      <c r="H1525" s="8">
        <v>2015</v>
      </c>
      <c r="I1525" s="8" t="s">
        <v>3822</v>
      </c>
      <c r="J1525" s="8" t="s">
        <v>1897</v>
      </c>
    </row>
    <row r="1526" spans="1:10" x14ac:dyDescent="0.25">
      <c r="A1526" s="8" t="s">
        <v>795</v>
      </c>
      <c r="B1526" s="8" t="s">
        <v>2958</v>
      </c>
      <c r="C1526" s="12">
        <v>44630</v>
      </c>
      <c r="D1526" s="8" t="s">
        <v>23</v>
      </c>
      <c r="E1526" s="8" t="s">
        <v>209</v>
      </c>
      <c r="F1526" s="8" t="s">
        <v>17</v>
      </c>
      <c r="G1526" s="8" t="s">
        <v>18</v>
      </c>
      <c r="H1526" s="8">
        <v>2015</v>
      </c>
      <c r="I1526" s="8" t="s">
        <v>3822</v>
      </c>
      <c r="J1526" s="8" t="s">
        <v>1555</v>
      </c>
    </row>
    <row r="1527" spans="1:10" x14ac:dyDescent="0.25">
      <c r="A1527" s="8" t="s">
        <v>796</v>
      </c>
      <c r="B1527" s="8" t="s">
        <v>2958</v>
      </c>
      <c r="C1527" s="12">
        <v>44313</v>
      </c>
      <c r="D1527" s="8" t="s">
        <v>20</v>
      </c>
      <c r="E1527" s="8" t="s">
        <v>285</v>
      </c>
      <c r="F1527" s="8" t="s">
        <v>54</v>
      </c>
      <c r="G1527" s="8" t="s">
        <v>13</v>
      </c>
      <c r="H1527" s="8">
        <v>2014</v>
      </c>
      <c r="I1527" s="8" t="s">
        <v>3217</v>
      </c>
      <c r="J1527" s="8" t="s">
        <v>2273</v>
      </c>
    </row>
    <row r="1528" spans="1:10" x14ac:dyDescent="0.25">
      <c r="A1528" s="8" t="s">
        <v>796</v>
      </c>
      <c r="B1528" s="8" t="s">
        <v>2958</v>
      </c>
      <c r="C1528" s="12">
        <v>44313</v>
      </c>
      <c r="D1528" s="8" t="s">
        <v>20</v>
      </c>
      <c r="E1528" s="8" t="s">
        <v>285</v>
      </c>
      <c r="F1528" s="8" t="s">
        <v>54</v>
      </c>
      <c r="G1528" s="8" t="s">
        <v>13</v>
      </c>
      <c r="H1528" s="8">
        <v>2014</v>
      </c>
      <c r="I1528" s="8" t="s">
        <v>3217</v>
      </c>
      <c r="J1528" s="8" t="s">
        <v>1586</v>
      </c>
    </row>
    <row r="1529" spans="1:10" x14ac:dyDescent="0.25">
      <c r="A1529" s="8" t="s">
        <v>796</v>
      </c>
      <c r="B1529" s="8" t="s">
        <v>2958</v>
      </c>
      <c r="C1529" s="12">
        <v>44313</v>
      </c>
      <c r="D1529" s="8" t="s">
        <v>20</v>
      </c>
      <c r="E1529" s="8" t="s">
        <v>285</v>
      </c>
      <c r="F1529" s="8" t="s">
        <v>54</v>
      </c>
      <c r="G1529" s="8" t="s">
        <v>13</v>
      </c>
      <c r="H1529" s="8">
        <v>2014</v>
      </c>
      <c r="I1529" s="8" t="s">
        <v>3217</v>
      </c>
      <c r="J1529" s="8" t="s">
        <v>1800</v>
      </c>
    </row>
    <row r="1530" spans="1:10" x14ac:dyDescent="0.25">
      <c r="A1530" s="8" t="s">
        <v>797</v>
      </c>
      <c r="B1530" s="8" t="s">
        <v>2958</v>
      </c>
      <c r="C1530" s="12">
        <v>44546</v>
      </c>
      <c r="D1530" s="8" t="s">
        <v>30</v>
      </c>
      <c r="E1530" s="8" t="s">
        <v>73</v>
      </c>
      <c r="F1530" s="8" t="s">
        <v>17</v>
      </c>
      <c r="G1530" s="8" t="s">
        <v>18</v>
      </c>
      <c r="H1530" s="8">
        <v>2012</v>
      </c>
      <c r="I1530" s="8" t="s">
        <v>3492</v>
      </c>
      <c r="J1530" s="8" t="s">
        <v>2274</v>
      </c>
    </row>
    <row r="1531" spans="1:10" x14ac:dyDescent="0.25">
      <c r="A1531" s="8" t="s">
        <v>797</v>
      </c>
      <c r="B1531" s="8" t="s">
        <v>2958</v>
      </c>
      <c r="C1531" s="12">
        <v>44546</v>
      </c>
      <c r="D1531" s="8" t="s">
        <v>30</v>
      </c>
      <c r="E1531" s="8" t="s">
        <v>73</v>
      </c>
      <c r="F1531" s="8" t="s">
        <v>17</v>
      </c>
      <c r="G1531" s="8" t="s">
        <v>18</v>
      </c>
      <c r="H1531" s="8">
        <v>2012</v>
      </c>
      <c r="I1531" s="8" t="s">
        <v>3492</v>
      </c>
      <c r="J1531" s="8" t="s">
        <v>2275</v>
      </c>
    </row>
    <row r="1532" spans="1:10" x14ac:dyDescent="0.25">
      <c r="A1532" s="8" t="s">
        <v>797</v>
      </c>
      <c r="B1532" s="8" t="s">
        <v>2958</v>
      </c>
      <c r="C1532" s="12">
        <v>44546</v>
      </c>
      <c r="D1532" s="8" t="s">
        <v>30</v>
      </c>
      <c r="E1532" s="8" t="s">
        <v>73</v>
      </c>
      <c r="F1532" s="8" t="s">
        <v>17</v>
      </c>
      <c r="G1532" s="8" t="s">
        <v>18</v>
      </c>
      <c r="H1532" s="8">
        <v>2012</v>
      </c>
      <c r="I1532" s="8" t="s">
        <v>3492</v>
      </c>
      <c r="J1532" s="8" t="s">
        <v>1605</v>
      </c>
    </row>
    <row r="1533" spans="1:10" x14ac:dyDescent="0.25">
      <c r="A1533" s="8" t="s">
        <v>798</v>
      </c>
      <c r="B1533" s="8" t="s">
        <v>2958</v>
      </c>
      <c r="C1533" s="12">
        <v>44263</v>
      </c>
      <c r="D1533" s="8" t="s">
        <v>23</v>
      </c>
      <c r="E1533" s="8" t="s">
        <v>35</v>
      </c>
      <c r="F1533" s="8" t="s">
        <v>36</v>
      </c>
      <c r="G1533" s="8" t="s">
        <v>28</v>
      </c>
      <c r="H1533" s="8">
        <v>2014</v>
      </c>
      <c r="I1533" s="8" t="s">
        <v>3826</v>
      </c>
      <c r="J1533" s="8" t="s">
        <v>2276</v>
      </c>
    </row>
    <row r="1534" spans="1:10" x14ac:dyDescent="0.25">
      <c r="A1534" s="8" t="s">
        <v>798</v>
      </c>
      <c r="B1534" s="8" t="s">
        <v>2958</v>
      </c>
      <c r="C1534" s="12">
        <v>44263</v>
      </c>
      <c r="D1534" s="8" t="s">
        <v>23</v>
      </c>
      <c r="E1534" s="8" t="s">
        <v>35</v>
      </c>
      <c r="F1534" s="8" t="s">
        <v>36</v>
      </c>
      <c r="G1534" s="8" t="s">
        <v>28</v>
      </c>
      <c r="H1534" s="8">
        <v>2014</v>
      </c>
      <c r="I1534" s="8" t="s">
        <v>3826</v>
      </c>
      <c r="J1534" s="8" t="s">
        <v>2277</v>
      </c>
    </row>
    <row r="1535" spans="1:10" x14ac:dyDescent="0.25">
      <c r="A1535" s="8" t="s">
        <v>798</v>
      </c>
      <c r="B1535" s="8" t="s">
        <v>2958</v>
      </c>
      <c r="C1535" s="12">
        <v>44263</v>
      </c>
      <c r="D1535" s="8" t="s">
        <v>23</v>
      </c>
      <c r="E1535" s="8" t="s">
        <v>35</v>
      </c>
      <c r="F1535" s="8" t="s">
        <v>36</v>
      </c>
      <c r="G1535" s="8" t="s">
        <v>28</v>
      </c>
      <c r="H1535" s="8">
        <v>2014</v>
      </c>
      <c r="I1535" s="8" t="s">
        <v>3826</v>
      </c>
      <c r="J1535" s="8" t="s">
        <v>2141</v>
      </c>
    </row>
    <row r="1536" spans="1:10" x14ac:dyDescent="0.25">
      <c r="A1536" s="8" t="s">
        <v>799</v>
      </c>
      <c r="B1536" s="8" t="s">
        <v>2958</v>
      </c>
      <c r="C1536" s="12">
        <v>44571</v>
      </c>
      <c r="D1536" s="8" t="s">
        <v>20</v>
      </c>
      <c r="E1536" s="8" t="s">
        <v>206</v>
      </c>
      <c r="F1536" s="8" t="s">
        <v>207</v>
      </c>
      <c r="G1536" s="8" t="s">
        <v>28</v>
      </c>
      <c r="H1536" s="8">
        <v>2019</v>
      </c>
      <c r="I1536" s="8" t="s">
        <v>3770</v>
      </c>
      <c r="J1536" s="8" t="s">
        <v>1670</v>
      </c>
    </row>
    <row r="1537" spans="1:10" x14ac:dyDescent="0.25">
      <c r="A1537" s="8" t="s">
        <v>799</v>
      </c>
      <c r="B1537" s="8" t="s">
        <v>2958</v>
      </c>
      <c r="C1537" s="12">
        <v>44571</v>
      </c>
      <c r="D1537" s="8" t="s">
        <v>20</v>
      </c>
      <c r="E1537" s="8" t="s">
        <v>206</v>
      </c>
      <c r="F1537" s="8" t="s">
        <v>207</v>
      </c>
      <c r="G1537" s="8" t="s">
        <v>28</v>
      </c>
      <c r="H1537" s="8">
        <v>2019</v>
      </c>
      <c r="I1537" s="8" t="s">
        <v>3770</v>
      </c>
      <c r="J1537" s="8" t="s">
        <v>2278</v>
      </c>
    </row>
    <row r="1538" spans="1:10" x14ac:dyDescent="0.25">
      <c r="A1538" s="8" t="s">
        <v>799</v>
      </c>
      <c r="B1538" s="8" t="s">
        <v>2958</v>
      </c>
      <c r="C1538" s="12">
        <v>44571</v>
      </c>
      <c r="D1538" s="8" t="s">
        <v>20</v>
      </c>
      <c r="E1538" s="8" t="s">
        <v>206</v>
      </c>
      <c r="F1538" s="8" t="s">
        <v>207</v>
      </c>
      <c r="G1538" s="8" t="s">
        <v>28</v>
      </c>
      <c r="H1538" s="8">
        <v>2019</v>
      </c>
      <c r="I1538" s="8" t="s">
        <v>3770</v>
      </c>
      <c r="J1538" s="8" t="s">
        <v>2218</v>
      </c>
    </row>
    <row r="1539" spans="1:10" x14ac:dyDescent="0.25">
      <c r="A1539" s="8" t="s">
        <v>800</v>
      </c>
      <c r="B1539" s="8" t="s">
        <v>2958</v>
      </c>
      <c r="C1539" s="12">
        <v>43453</v>
      </c>
      <c r="D1539" s="8" t="s">
        <v>10</v>
      </c>
      <c r="E1539" s="8" t="s">
        <v>11</v>
      </c>
      <c r="F1539" s="8" t="s">
        <v>12</v>
      </c>
      <c r="G1539" s="8" t="s">
        <v>13</v>
      </c>
      <c r="H1539" s="8">
        <v>2015</v>
      </c>
      <c r="I1539" s="8" t="s">
        <v>3018</v>
      </c>
      <c r="J1539" s="8" t="s">
        <v>1448</v>
      </c>
    </row>
    <row r="1540" spans="1:10" x14ac:dyDescent="0.25">
      <c r="A1540" s="8" t="s">
        <v>800</v>
      </c>
      <c r="B1540" s="8" t="s">
        <v>2958</v>
      </c>
      <c r="C1540" s="12">
        <v>43453</v>
      </c>
      <c r="D1540" s="8" t="s">
        <v>10</v>
      </c>
      <c r="E1540" s="8" t="s">
        <v>11</v>
      </c>
      <c r="F1540" s="8" t="s">
        <v>12</v>
      </c>
      <c r="G1540" s="8" t="s">
        <v>13</v>
      </c>
      <c r="H1540" s="8">
        <v>2015</v>
      </c>
      <c r="I1540" s="8" t="s">
        <v>3018</v>
      </c>
      <c r="J1540" s="8" t="s">
        <v>2279</v>
      </c>
    </row>
    <row r="1541" spans="1:10" x14ac:dyDescent="0.25">
      <c r="A1541" s="8" t="s">
        <v>800</v>
      </c>
      <c r="B1541" s="8" t="s">
        <v>2958</v>
      </c>
      <c r="C1541" s="12">
        <v>43453</v>
      </c>
      <c r="D1541" s="8" t="s">
        <v>10</v>
      </c>
      <c r="E1541" s="8" t="s">
        <v>11</v>
      </c>
      <c r="F1541" s="8" t="s">
        <v>12</v>
      </c>
      <c r="G1541" s="8" t="s">
        <v>13</v>
      </c>
      <c r="H1541" s="8">
        <v>2015</v>
      </c>
      <c r="I1541" s="8" t="s">
        <v>3018</v>
      </c>
      <c r="J1541" s="8" t="s">
        <v>2280</v>
      </c>
    </row>
    <row r="1542" spans="1:10" x14ac:dyDescent="0.25">
      <c r="A1542" s="8" t="s">
        <v>801</v>
      </c>
      <c r="B1542" s="8" t="s">
        <v>2958</v>
      </c>
      <c r="C1542" s="12">
        <v>44462</v>
      </c>
      <c r="D1542" s="8" t="s">
        <v>10</v>
      </c>
      <c r="E1542" s="8"/>
      <c r="F1542" s="8" t="s">
        <v>298</v>
      </c>
      <c r="G1542" s="8" t="s">
        <v>13</v>
      </c>
      <c r="H1542" s="8">
        <v>2016</v>
      </c>
      <c r="I1542" s="8" t="s">
        <v>3549</v>
      </c>
      <c r="J1542" s="8" t="s">
        <v>2281</v>
      </c>
    </row>
    <row r="1543" spans="1:10" x14ac:dyDescent="0.25">
      <c r="A1543" s="8" t="s">
        <v>801</v>
      </c>
      <c r="B1543" s="8" t="s">
        <v>2958</v>
      </c>
      <c r="C1543" s="12">
        <v>44462</v>
      </c>
      <c r="D1543" s="8" t="s">
        <v>10</v>
      </c>
      <c r="E1543" s="8"/>
      <c r="F1543" s="8" t="s">
        <v>298</v>
      </c>
      <c r="G1543" s="8" t="s">
        <v>13</v>
      </c>
      <c r="H1543" s="8">
        <v>2016</v>
      </c>
      <c r="I1543" s="8" t="s">
        <v>3549</v>
      </c>
      <c r="J1543" s="8" t="s">
        <v>2282</v>
      </c>
    </row>
    <row r="1544" spans="1:10" x14ac:dyDescent="0.25">
      <c r="A1544" s="8" t="s">
        <v>801</v>
      </c>
      <c r="B1544" s="8" t="s">
        <v>2958</v>
      </c>
      <c r="C1544" s="12">
        <v>44462</v>
      </c>
      <c r="D1544" s="8" t="s">
        <v>10</v>
      </c>
      <c r="E1544" s="8"/>
      <c r="F1544" s="8" t="s">
        <v>298</v>
      </c>
      <c r="G1544" s="8" t="s">
        <v>13</v>
      </c>
      <c r="H1544" s="8">
        <v>2016</v>
      </c>
      <c r="I1544" s="8" t="s">
        <v>3549</v>
      </c>
      <c r="J1544" s="8" t="s">
        <v>1488</v>
      </c>
    </row>
    <row r="1545" spans="1:10" x14ac:dyDescent="0.25">
      <c r="A1545" s="8" t="s">
        <v>802</v>
      </c>
      <c r="B1545" s="8" t="s">
        <v>2958</v>
      </c>
      <c r="C1545" s="12">
        <v>44487</v>
      </c>
      <c r="D1545" s="8" t="s">
        <v>30</v>
      </c>
      <c r="E1545" s="8" t="s">
        <v>217</v>
      </c>
      <c r="F1545" s="8" t="s">
        <v>218</v>
      </c>
      <c r="G1545" s="8" t="s">
        <v>28</v>
      </c>
      <c r="H1545" s="8">
        <v>2016</v>
      </c>
      <c r="I1545" s="8" t="s">
        <v>3831</v>
      </c>
      <c r="J1545" s="8" t="s">
        <v>1459</v>
      </c>
    </row>
    <row r="1546" spans="1:10" x14ac:dyDescent="0.25">
      <c r="A1546" s="8" t="s">
        <v>802</v>
      </c>
      <c r="B1546" s="8" t="s">
        <v>2958</v>
      </c>
      <c r="C1546" s="12">
        <v>44487</v>
      </c>
      <c r="D1546" s="8" t="s">
        <v>30</v>
      </c>
      <c r="E1546" s="8" t="s">
        <v>217</v>
      </c>
      <c r="F1546" s="8" t="s">
        <v>218</v>
      </c>
      <c r="G1546" s="8" t="s">
        <v>28</v>
      </c>
      <c r="H1546" s="8">
        <v>2016</v>
      </c>
      <c r="I1546" s="8" t="s">
        <v>3831</v>
      </c>
      <c r="J1546" s="8" t="s">
        <v>1871</v>
      </c>
    </row>
    <row r="1547" spans="1:10" x14ac:dyDescent="0.25">
      <c r="A1547" s="8" t="s">
        <v>802</v>
      </c>
      <c r="B1547" s="8" t="s">
        <v>2958</v>
      </c>
      <c r="C1547" s="12">
        <v>44487</v>
      </c>
      <c r="D1547" s="8" t="s">
        <v>30</v>
      </c>
      <c r="E1547" s="8" t="s">
        <v>217</v>
      </c>
      <c r="F1547" s="8" t="s">
        <v>218</v>
      </c>
      <c r="G1547" s="8" t="s">
        <v>28</v>
      </c>
      <c r="H1547" s="8">
        <v>2016</v>
      </c>
      <c r="I1547" s="8" t="s">
        <v>3831</v>
      </c>
      <c r="J1547" s="8" t="s">
        <v>1590</v>
      </c>
    </row>
    <row r="1548" spans="1:10" x14ac:dyDescent="0.25">
      <c r="A1548" s="8" t="s">
        <v>803</v>
      </c>
      <c r="B1548" s="8" t="s">
        <v>2958</v>
      </c>
      <c r="C1548" s="12">
        <v>44607</v>
      </c>
      <c r="D1548" s="8" t="s">
        <v>20</v>
      </c>
      <c r="E1548" s="8" t="s">
        <v>56</v>
      </c>
      <c r="F1548" s="8" t="s">
        <v>57</v>
      </c>
      <c r="G1548" s="8" t="s">
        <v>13</v>
      </c>
      <c r="H1548" s="8">
        <v>2014</v>
      </c>
      <c r="I1548" s="8" t="s">
        <v>3833</v>
      </c>
      <c r="J1548" s="8" t="s">
        <v>2283</v>
      </c>
    </row>
    <row r="1549" spans="1:10" x14ac:dyDescent="0.25">
      <c r="A1549" s="8" t="s">
        <v>803</v>
      </c>
      <c r="B1549" s="8" t="s">
        <v>2958</v>
      </c>
      <c r="C1549" s="12">
        <v>44607</v>
      </c>
      <c r="D1549" s="8" t="s">
        <v>20</v>
      </c>
      <c r="E1549" s="8" t="s">
        <v>56</v>
      </c>
      <c r="F1549" s="8" t="s">
        <v>57</v>
      </c>
      <c r="G1549" s="8" t="s">
        <v>13</v>
      </c>
      <c r="H1549" s="8">
        <v>2014</v>
      </c>
      <c r="I1549" s="8" t="s">
        <v>3833</v>
      </c>
      <c r="J1549" s="8" t="s">
        <v>1494</v>
      </c>
    </row>
    <row r="1550" spans="1:10" x14ac:dyDescent="0.25">
      <c r="A1550" s="8" t="s">
        <v>803</v>
      </c>
      <c r="B1550" s="8" t="s">
        <v>2958</v>
      </c>
      <c r="C1550" s="12">
        <v>44607</v>
      </c>
      <c r="D1550" s="8" t="s">
        <v>20</v>
      </c>
      <c r="E1550" s="8" t="s">
        <v>56</v>
      </c>
      <c r="F1550" s="8" t="s">
        <v>57</v>
      </c>
      <c r="G1550" s="8" t="s">
        <v>13</v>
      </c>
      <c r="H1550" s="8">
        <v>2014</v>
      </c>
      <c r="I1550" s="8" t="s">
        <v>3833</v>
      </c>
      <c r="J1550" s="8" t="s">
        <v>2284</v>
      </c>
    </row>
    <row r="1551" spans="1:10" x14ac:dyDescent="0.25">
      <c r="A1551" s="8" t="s">
        <v>804</v>
      </c>
      <c r="B1551" s="8" t="s">
        <v>2958</v>
      </c>
      <c r="C1551" s="12">
        <v>43977</v>
      </c>
      <c r="D1551" s="8" t="s">
        <v>15</v>
      </c>
      <c r="E1551" s="8" t="s">
        <v>805</v>
      </c>
      <c r="F1551" s="8" t="s">
        <v>17</v>
      </c>
      <c r="G1551" s="8" t="s">
        <v>18</v>
      </c>
      <c r="H1551" s="8">
        <v>2012</v>
      </c>
      <c r="I1551" s="8" t="s">
        <v>3575</v>
      </c>
      <c r="J1551" s="8" t="s">
        <v>1790</v>
      </c>
    </row>
    <row r="1552" spans="1:10" x14ac:dyDescent="0.25">
      <c r="A1552" s="8" t="s">
        <v>804</v>
      </c>
      <c r="B1552" s="8" t="s">
        <v>2958</v>
      </c>
      <c r="C1552" s="12">
        <v>43977</v>
      </c>
      <c r="D1552" s="8" t="s">
        <v>15</v>
      </c>
      <c r="E1552" s="8" t="s">
        <v>805</v>
      </c>
      <c r="F1552" s="8" t="s">
        <v>17</v>
      </c>
      <c r="G1552" s="8" t="s">
        <v>18</v>
      </c>
      <c r="H1552" s="8">
        <v>2012</v>
      </c>
      <c r="I1552" s="8" t="s">
        <v>3575</v>
      </c>
      <c r="J1552" s="8" t="s">
        <v>2285</v>
      </c>
    </row>
    <row r="1553" spans="1:10" x14ac:dyDescent="0.25">
      <c r="A1553" s="8" t="s">
        <v>804</v>
      </c>
      <c r="B1553" s="8" t="s">
        <v>2958</v>
      </c>
      <c r="C1553" s="12">
        <v>43977</v>
      </c>
      <c r="D1553" s="8" t="s">
        <v>15</v>
      </c>
      <c r="E1553" s="8" t="s">
        <v>805</v>
      </c>
      <c r="F1553" s="8" t="s">
        <v>17</v>
      </c>
      <c r="G1553" s="8" t="s">
        <v>18</v>
      </c>
      <c r="H1553" s="8">
        <v>2012</v>
      </c>
      <c r="I1553" s="8" t="s">
        <v>3575</v>
      </c>
      <c r="J1553" s="8" t="s">
        <v>1478</v>
      </c>
    </row>
    <row r="1554" spans="1:10" x14ac:dyDescent="0.25">
      <c r="A1554" s="8" t="s">
        <v>806</v>
      </c>
      <c r="B1554" s="8" t="s">
        <v>2958</v>
      </c>
      <c r="C1554" s="12">
        <v>43851</v>
      </c>
      <c r="D1554" s="8" t="s">
        <v>143</v>
      </c>
      <c r="E1554" s="8" t="s">
        <v>24</v>
      </c>
      <c r="F1554" s="8" t="s">
        <v>17</v>
      </c>
      <c r="G1554" s="8" t="s">
        <v>18</v>
      </c>
      <c r="H1554" s="8">
        <v>2011</v>
      </c>
      <c r="I1554" s="8" t="s">
        <v>3836</v>
      </c>
      <c r="J1554" s="8" t="s">
        <v>2286</v>
      </c>
    </row>
    <row r="1555" spans="1:10" x14ac:dyDescent="0.25">
      <c r="A1555" s="8" t="s">
        <v>806</v>
      </c>
      <c r="B1555" s="8" t="s">
        <v>2958</v>
      </c>
      <c r="C1555" s="12">
        <v>43851</v>
      </c>
      <c r="D1555" s="8" t="s">
        <v>143</v>
      </c>
      <c r="E1555" s="8" t="s">
        <v>24</v>
      </c>
      <c r="F1555" s="8" t="s">
        <v>17</v>
      </c>
      <c r="G1555" s="8" t="s">
        <v>18</v>
      </c>
      <c r="H1555" s="8">
        <v>2011</v>
      </c>
      <c r="I1555" s="8" t="s">
        <v>3836</v>
      </c>
      <c r="J1555" s="8" t="s">
        <v>1931</v>
      </c>
    </row>
    <row r="1556" spans="1:10" x14ac:dyDescent="0.25">
      <c r="A1556" s="8" t="s">
        <v>806</v>
      </c>
      <c r="B1556" s="8" t="s">
        <v>2958</v>
      </c>
      <c r="C1556" s="12">
        <v>43851</v>
      </c>
      <c r="D1556" s="8" t="s">
        <v>143</v>
      </c>
      <c r="E1556" s="8" t="s">
        <v>24</v>
      </c>
      <c r="F1556" s="8" t="s">
        <v>17</v>
      </c>
      <c r="G1556" s="8" t="s">
        <v>18</v>
      </c>
      <c r="H1556" s="8">
        <v>2011</v>
      </c>
      <c r="I1556" s="8" t="s">
        <v>3836</v>
      </c>
      <c r="J1556" s="8" t="s">
        <v>2287</v>
      </c>
    </row>
    <row r="1557" spans="1:10" x14ac:dyDescent="0.25">
      <c r="A1557" s="8" t="s">
        <v>807</v>
      </c>
      <c r="B1557" s="8" t="s">
        <v>2958</v>
      </c>
      <c r="C1557" s="12">
        <v>41260</v>
      </c>
      <c r="D1557" s="8" t="s">
        <v>10</v>
      </c>
      <c r="E1557" s="8" t="s">
        <v>164</v>
      </c>
      <c r="F1557" s="8" t="s">
        <v>17</v>
      </c>
      <c r="G1557" s="8" t="s">
        <v>18</v>
      </c>
      <c r="H1557" s="8">
        <v>2012</v>
      </c>
      <c r="I1557" s="8" t="s">
        <v>3838</v>
      </c>
      <c r="J1557" s="8" t="s">
        <v>2288</v>
      </c>
    </row>
    <row r="1558" spans="1:10" x14ac:dyDescent="0.25">
      <c r="A1558" s="8" t="s">
        <v>807</v>
      </c>
      <c r="B1558" s="8" t="s">
        <v>2958</v>
      </c>
      <c r="C1558" s="12">
        <v>41260</v>
      </c>
      <c r="D1558" s="8" t="s">
        <v>10</v>
      </c>
      <c r="E1558" s="8" t="s">
        <v>164</v>
      </c>
      <c r="F1558" s="8" t="s">
        <v>17</v>
      </c>
      <c r="G1558" s="8" t="s">
        <v>18</v>
      </c>
      <c r="H1558" s="8">
        <v>2012</v>
      </c>
      <c r="I1558" s="8" t="s">
        <v>3838</v>
      </c>
      <c r="J1558" s="8" t="s">
        <v>2289</v>
      </c>
    </row>
    <row r="1559" spans="1:10" x14ac:dyDescent="0.25">
      <c r="A1559" s="8" t="s">
        <v>807</v>
      </c>
      <c r="B1559" s="8" t="s">
        <v>2958</v>
      </c>
      <c r="C1559" s="12">
        <v>41260</v>
      </c>
      <c r="D1559" s="8" t="s">
        <v>10</v>
      </c>
      <c r="E1559" s="8" t="s">
        <v>164</v>
      </c>
      <c r="F1559" s="8" t="s">
        <v>17</v>
      </c>
      <c r="G1559" s="8" t="s">
        <v>18</v>
      </c>
      <c r="H1559" s="8">
        <v>2012</v>
      </c>
      <c r="I1559" s="8" t="s">
        <v>3838</v>
      </c>
      <c r="J1559" s="8" t="s">
        <v>2290</v>
      </c>
    </row>
    <row r="1560" spans="1:10" x14ac:dyDescent="0.25">
      <c r="A1560" s="8" t="s">
        <v>808</v>
      </c>
      <c r="B1560" s="8" t="s">
        <v>2958</v>
      </c>
      <c r="C1560" s="12">
        <v>44447</v>
      </c>
      <c r="D1560" s="8" t="s">
        <v>30</v>
      </c>
      <c r="E1560" s="8" t="s">
        <v>150</v>
      </c>
      <c r="F1560" s="8" t="s">
        <v>17</v>
      </c>
      <c r="G1560" s="8" t="s">
        <v>18</v>
      </c>
      <c r="H1560" s="8">
        <v>2014</v>
      </c>
      <c r="I1560" s="8" t="s">
        <v>3840</v>
      </c>
      <c r="J1560" s="8" t="s">
        <v>2291</v>
      </c>
    </row>
    <row r="1561" spans="1:10" x14ac:dyDescent="0.25">
      <c r="A1561" s="8" t="s">
        <v>808</v>
      </c>
      <c r="B1561" s="8" t="s">
        <v>2958</v>
      </c>
      <c r="C1561" s="12">
        <v>44447</v>
      </c>
      <c r="D1561" s="8" t="s">
        <v>30</v>
      </c>
      <c r="E1561" s="8" t="s">
        <v>150</v>
      </c>
      <c r="F1561" s="8" t="s">
        <v>17</v>
      </c>
      <c r="G1561" s="8" t="s">
        <v>18</v>
      </c>
      <c r="H1561" s="8">
        <v>2014</v>
      </c>
      <c r="I1561" s="8" t="s">
        <v>3840</v>
      </c>
      <c r="J1561" s="8" t="s">
        <v>1938</v>
      </c>
    </row>
    <row r="1562" spans="1:10" x14ac:dyDescent="0.25">
      <c r="A1562" s="8" t="s">
        <v>808</v>
      </c>
      <c r="B1562" s="8" t="s">
        <v>2958</v>
      </c>
      <c r="C1562" s="12">
        <v>44447</v>
      </c>
      <c r="D1562" s="8" t="s">
        <v>30</v>
      </c>
      <c r="E1562" s="8" t="s">
        <v>150</v>
      </c>
      <c r="F1562" s="8" t="s">
        <v>17</v>
      </c>
      <c r="G1562" s="8" t="s">
        <v>18</v>
      </c>
      <c r="H1562" s="8">
        <v>2014</v>
      </c>
      <c r="I1562" s="8" t="s">
        <v>3840</v>
      </c>
      <c r="J1562" s="8" t="s">
        <v>1524</v>
      </c>
    </row>
    <row r="1563" spans="1:10" x14ac:dyDescent="0.25">
      <c r="A1563" s="8" t="s">
        <v>809</v>
      </c>
      <c r="B1563" s="8" t="s">
        <v>2958</v>
      </c>
      <c r="C1563" s="12">
        <v>42263</v>
      </c>
      <c r="D1563" s="8" t="s">
        <v>93</v>
      </c>
      <c r="E1563" s="8" t="s">
        <v>206</v>
      </c>
      <c r="F1563" s="8" t="s">
        <v>207</v>
      </c>
      <c r="G1563" s="8" t="s">
        <v>28</v>
      </c>
      <c r="H1563" s="8">
        <v>2006</v>
      </c>
      <c r="I1563" s="8" t="s">
        <v>3842</v>
      </c>
      <c r="J1563" s="8" t="s">
        <v>1602</v>
      </c>
    </row>
    <row r="1564" spans="1:10" x14ac:dyDescent="0.25">
      <c r="A1564" s="8" t="s">
        <v>809</v>
      </c>
      <c r="B1564" s="8" t="s">
        <v>2958</v>
      </c>
      <c r="C1564" s="12">
        <v>42263</v>
      </c>
      <c r="D1564" s="8" t="s">
        <v>93</v>
      </c>
      <c r="E1564" s="8" t="s">
        <v>206</v>
      </c>
      <c r="F1564" s="8" t="s">
        <v>207</v>
      </c>
      <c r="G1564" s="8" t="s">
        <v>28</v>
      </c>
      <c r="H1564" s="8">
        <v>2006</v>
      </c>
      <c r="I1564" s="8" t="s">
        <v>3842</v>
      </c>
      <c r="J1564" s="8" t="s">
        <v>1509</v>
      </c>
    </row>
    <row r="1565" spans="1:10" x14ac:dyDescent="0.25">
      <c r="A1565" s="8" t="s">
        <v>809</v>
      </c>
      <c r="B1565" s="8" t="s">
        <v>2958</v>
      </c>
      <c r="C1565" s="12">
        <v>42263</v>
      </c>
      <c r="D1565" s="8" t="s">
        <v>93</v>
      </c>
      <c r="E1565" s="8" t="s">
        <v>206</v>
      </c>
      <c r="F1565" s="8" t="s">
        <v>207</v>
      </c>
      <c r="G1565" s="8" t="s">
        <v>28</v>
      </c>
      <c r="H1565" s="8">
        <v>2006</v>
      </c>
      <c r="I1565" s="8" t="s">
        <v>3842</v>
      </c>
      <c r="J1565" s="8" t="s">
        <v>2292</v>
      </c>
    </row>
    <row r="1566" spans="1:10" x14ac:dyDescent="0.25">
      <c r="A1566" s="8" t="s">
        <v>810</v>
      </c>
      <c r="B1566" s="8" t="s">
        <v>2958</v>
      </c>
      <c r="C1566" s="12">
        <v>44461</v>
      </c>
      <c r="D1566" s="8" t="s">
        <v>10</v>
      </c>
      <c r="E1566" s="8" t="s">
        <v>59</v>
      </c>
      <c r="F1566" s="8" t="s">
        <v>12</v>
      </c>
      <c r="G1566" s="8" t="s">
        <v>13</v>
      </c>
      <c r="H1566" s="8">
        <v>2016</v>
      </c>
      <c r="I1566" s="8" t="s">
        <v>3844</v>
      </c>
      <c r="J1566" s="8" t="s">
        <v>2293</v>
      </c>
    </row>
    <row r="1567" spans="1:10" x14ac:dyDescent="0.25">
      <c r="A1567" s="8" t="s">
        <v>810</v>
      </c>
      <c r="B1567" s="8" t="s">
        <v>2958</v>
      </c>
      <c r="C1567" s="12">
        <v>44461</v>
      </c>
      <c r="D1567" s="8" t="s">
        <v>10</v>
      </c>
      <c r="E1567" s="8" t="s">
        <v>59</v>
      </c>
      <c r="F1567" s="8" t="s">
        <v>12</v>
      </c>
      <c r="G1567" s="8" t="s">
        <v>13</v>
      </c>
      <c r="H1567" s="8">
        <v>2016</v>
      </c>
      <c r="I1567" s="8" t="s">
        <v>3844</v>
      </c>
      <c r="J1567" s="8" t="s">
        <v>2294</v>
      </c>
    </row>
    <row r="1568" spans="1:10" x14ac:dyDescent="0.25">
      <c r="A1568" s="8" t="s">
        <v>810</v>
      </c>
      <c r="B1568" s="8" t="s">
        <v>2958</v>
      </c>
      <c r="C1568" s="12">
        <v>44461</v>
      </c>
      <c r="D1568" s="8" t="s">
        <v>10</v>
      </c>
      <c r="E1568" s="8" t="s">
        <v>59</v>
      </c>
      <c r="F1568" s="8" t="s">
        <v>12</v>
      </c>
      <c r="G1568" s="8" t="s">
        <v>13</v>
      </c>
      <c r="H1568" s="8">
        <v>2016</v>
      </c>
      <c r="I1568" s="8" t="s">
        <v>3844</v>
      </c>
      <c r="J1568" s="8" t="s">
        <v>2295</v>
      </c>
    </row>
    <row r="1569" spans="1:10" x14ac:dyDescent="0.25">
      <c r="A1569" s="8" t="s">
        <v>811</v>
      </c>
      <c r="B1569" s="8" t="s">
        <v>2958</v>
      </c>
      <c r="C1569" s="12">
        <v>44365</v>
      </c>
      <c r="D1569" s="8" t="s">
        <v>23</v>
      </c>
      <c r="E1569" s="8" t="s">
        <v>201</v>
      </c>
      <c r="F1569" s="8" t="s">
        <v>202</v>
      </c>
      <c r="G1569" s="8" t="s">
        <v>28</v>
      </c>
      <c r="H1569" s="8">
        <v>2013</v>
      </c>
      <c r="I1569" s="8" t="s">
        <v>3846</v>
      </c>
      <c r="J1569" s="8" t="s">
        <v>812</v>
      </c>
    </row>
    <row r="1570" spans="1:10" x14ac:dyDescent="0.25">
      <c r="A1570" s="8" t="s">
        <v>813</v>
      </c>
      <c r="B1570" s="8" t="s">
        <v>2958</v>
      </c>
      <c r="C1570" s="12">
        <v>43502</v>
      </c>
      <c r="D1570" s="8" t="s">
        <v>40</v>
      </c>
      <c r="E1570" s="8" t="s">
        <v>24</v>
      </c>
      <c r="F1570" s="8" t="s">
        <v>17</v>
      </c>
      <c r="G1570" s="8" t="s">
        <v>18</v>
      </c>
      <c r="H1570" s="8">
        <v>2012</v>
      </c>
      <c r="I1570" s="8" t="s">
        <v>3641</v>
      </c>
      <c r="J1570" s="8" t="s">
        <v>1859</v>
      </c>
    </row>
    <row r="1571" spans="1:10" x14ac:dyDescent="0.25">
      <c r="A1571" s="8" t="s">
        <v>813</v>
      </c>
      <c r="B1571" s="8" t="s">
        <v>2958</v>
      </c>
      <c r="C1571" s="12">
        <v>43502</v>
      </c>
      <c r="D1571" s="8" t="s">
        <v>40</v>
      </c>
      <c r="E1571" s="8" t="s">
        <v>24</v>
      </c>
      <c r="F1571" s="8" t="s">
        <v>17</v>
      </c>
      <c r="G1571" s="8" t="s">
        <v>18</v>
      </c>
      <c r="H1571" s="8">
        <v>2012</v>
      </c>
      <c r="I1571" s="8" t="s">
        <v>3641</v>
      </c>
      <c r="J1571" s="8" t="s">
        <v>1599</v>
      </c>
    </row>
    <row r="1572" spans="1:10" x14ac:dyDescent="0.25">
      <c r="A1572" s="8" t="s">
        <v>813</v>
      </c>
      <c r="B1572" s="8" t="s">
        <v>2958</v>
      </c>
      <c r="C1572" s="12">
        <v>43502</v>
      </c>
      <c r="D1572" s="8" t="s">
        <v>40</v>
      </c>
      <c r="E1572" s="8" t="s">
        <v>24</v>
      </c>
      <c r="F1572" s="8" t="s">
        <v>17</v>
      </c>
      <c r="G1572" s="8" t="s">
        <v>18</v>
      </c>
      <c r="H1572" s="8">
        <v>2012</v>
      </c>
      <c r="I1572" s="8" t="s">
        <v>3641</v>
      </c>
      <c r="J1572" s="8" t="s">
        <v>1513</v>
      </c>
    </row>
    <row r="1573" spans="1:10" x14ac:dyDescent="0.25">
      <c r="A1573" s="8" t="s">
        <v>814</v>
      </c>
      <c r="B1573" s="8" t="s">
        <v>2958</v>
      </c>
      <c r="C1573" s="12">
        <v>44347</v>
      </c>
      <c r="D1573" s="8" t="s">
        <v>23</v>
      </c>
      <c r="E1573" s="8" t="s">
        <v>24</v>
      </c>
      <c r="F1573" s="8" t="s">
        <v>17</v>
      </c>
      <c r="G1573" s="8" t="s">
        <v>18</v>
      </c>
      <c r="H1573" s="8">
        <v>2017</v>
      </c>
      <c r="I1573" s="8" t="s">
        <v>3848</v>
      </c>
      <c r="J1573" s="8" t="s">
        <v>2296</v>
      </c>
    </row>
    <row r="1574" spans="1:10" x14ac:dyDescent="0.25">
      <c r="A1574" s="8" t="s">
        <v>814</v>
      </c>
      <c r="B1574" s="8" t="s">
        <v>2958</v>
      </c>
      <c r="C1574" s="12">
        <v>44347</v>
      </c>
      <c r="D1574" s="8" t="s">
        <v>23</v>
      </c>
      <c r="E1574" s="8" t="s">
        <v>24</v>
      </c>
      <c r="F1574" s="8" t="s">
        <v>17</v>
      </c>
      <c r="G1574" s="8" t="s">
        <v>18</v>
      </c>
      <c r="H1574" s="8">
        <v>2017</v>
      </c>
      <c r="I1574" s="8" t="s">
        <v>3848</v>
      </c>
      <c r="J1574" s="8" t="s">
        <v>2297</v>
      </c>
    </row>
    <row r="1575" spans="1:10" x14ac:dyDescent="0.25">
      <c r="A1575" s="8" t="s">
        <v>814</v>
      </c>
      <c r="B1575" s="8" t="s">
        <v>2958</v>
      </c>
      <c r="C1575" s="12">
        <v>44347</v>
      </c>
      <c r="D1575" s="8" t="s">
        <v>23</v>
      </c>
      <c r="E1575" s="8" t="s">
        <v>24</v>
      </c>
      <c r="F1575" s="8" t="s">
        <v>17</v>
      </c>
      <c r="G1575" s="8" t="s">
        <v>18</v>
      </c>
      <c r="H1575" s="8">
        <v>2017</v>
      </c>
      <c r="I1575" s="8" t="s">
        <v>3848</v>
      </c>
      <c r="J1575" s="8" t="s">
        <v>2185</v>
      </c>
    </row>
    <row r="1576" spans="1:10" x14ac:dyDescent="0.25">
      <c r="A1576" s="8" t="s">
        <v>815</v>
      </c>
      <c r="B1576" s="8" t="s">
        <v>2958</v>
      </c>
      <c r="C1576" s="12">
        <v>44306</v>
      </c>
      <c r="D1576" s="8" t="s">
        <v>23</v>
      </c>
      <c r="E1576" s="8" t="s">
        <v>184</v>
      </c>
      <c r="F1576" s="8" t="s">
        <v>154</v>
      </c>
      <c r="G1576" s="8" t="s">
        <v>18</v>
      </c>
      <c r="H1576" s="8">
        <v>2015</v>
      </c>
      <c r="I1576" s="8" t="s">
        <v>3140</v>
      </c>
      <c r="J1576" s="8" t="s">
        <v>2298</v>
      </c>
    </row>
    <row r="1577" spans="1:10" x14ac:dyDescent="0.25">
      <c r="A1577" s="8" t="s">
        <v>815</v>
      </c>
      <c r="B1577" s="8" t="s">
        <v>2958</v>
      </c>
      <c r="C1577" s="12">
        <v>44306</v>
      </c>
      <c r="D1577" s="8" t="s">
        <v>23</v>
      </c>
      <c r="E1577" s="8" t="s">
        <v>184</v>
      </c>
      <c r="F1577" s="8" t="s">
        <v>154</v>
      </c>
      <c r="G1577" s="8" t="s">
        <v>18</v>
      </c>
      <c r="H1577" s="8">
        <v>2015</v>
      </c>
      <c r="I1577" s="8" t="s">
        <v>3140</v>
      </c>
      <c r="J1577" s="8" t="s">
        <v>2299</v>
      </c>
    </row>
    <row r="1578" spans="1:10" x14ac:dyDescent="0.25">
      <c r="A1578" s="8" t="s">
        <v>815</v>
      </c>
      <c r="B1578" s="8" t="s">
        <v>2958</v>
      </c>
      <c r="C1578" s="12">
        <v>44306</v>
      </c>
      <c r="D1578" s="8" t="s">
        <v>23</v>
      </c>
      <c r="E1578" s="8" t="s">
        <v>184</v>
      </c>
      <c r="F1578" s="8" t="s">
        <v>154</v>
      </c>
      <c r="G1578" s="8" t="s">
        <v>18</v>
      </c>
      <c r="H1578" s="8">
        <v>2015</v>
      </c>
      <c r="I1578" s="8" t="s">
        <v>3140</v>
      </c>
      <c r="J1578" s="8" t="s">
        <v>2144</v>
      </c>
    </row>
    <row r="1579" spans="1:10" x14ac:dyDescent="0.25">
      <c r="A1579" s="8" t="s">
        <v>816</v>
      </c>
      <c r="B1579" s="8" t="s">
        <v>2958</v>
      </c>
      <c r="C1579" s="12">
        <v>44497</v>
      </c>
      <c r="D1579" s="8" t="s">
        <v>43</v>
      </c>
      <c r="E1579" s="8" t="s">
        <v>817</v>
      </c>
      <c r="F1579" s="8" t="s">
        <v>17</v>
      </c>
      <c r="G1579" s="8" t="s">
        <v>18</v>
      </c>
      <c r="H1579" s="8">
        <v>2021</v>
      </c>
      <c r="I1579" s="8" t="s">
        <v>3804</v>
      </c>
      <c r="J1579" s="8" t="s">
        <v>1504</v>
      </c>
    </row>
    <row r="1580" spans="1:10" x14ac:dyDescent="0.25">
      <c r="A1580" s="8" t="s">
        <v>816</v>
      </c>
      <c r="B1580" s="8" t="s">
        <v>2958</v>
      </c>
      <c r="C1580" s="12">
        <v>44497</v>
      </c>
      <c r="D1580" s="8" t="s">
        <v>43</v>
      </c>
      <c r="E1580" s="8" t="s">
        <v>817</v>
      </c>
      <c r="F1580" s="8" t="s">
        <v>17</v>
      </c>
      <c r="G1580" s="8" t="s">
        <v>18</v>
      </c>
      <c r="H1580" s="8">
        <v>2021</v>
      </c>
      <c r="I1580" s="8" t="s">
        <v>3804</v>
      </c>
      <c r="J1580" s="8" t="s">
        <v>2300</v>
      </c>
    </row>
    <row r="1581" spans="1:10" x14ac:dyDescent="0.25">
      <c r="A1581" s="8" t="s">
        <v>816</v>
      </c>
      <c r="B1581" s="8" t="s">
        <v>2958</v>
      </c>
      <c r="C1581" s="12">
        <v>44497</v>
      </c>
      <c r="D1581" s="8" t="s">
        <v>43</v>
      </c>
      <c r="E1581" s="8" t="s">
        <v>817</v>
      </c>
      <c r="F1581" s="8" t="s">
        <v>17</v>
      </c>
      <c r="G1581" s="8" t="s">
        <v>18</v>
      </c>
      <c r="H1581" s="8">
        <v>2021</v>
      </c>
      <c r="I1581" s="8" t="s">
        <v>3804</v>
      </c>
      <c r="J1581" s="8" t="s">
        <v>2301</v>
      </c>
    </row>
    <row r="1582" spans="1:10" x14ac:dyDescent="0.25">
      <c r="A1582" s="8" t="s">
        <v>818</v>
      </c>
      <c r="B1582" s="8" t="s">
        <v>2958</v>
      </c>
      <c r="C1582" s="12">
        <v>44357</v>
      </c>
      <c r="D1582" s="8" t="s">
        <v>23</v>
      </c>
      <c r="E1582" s="8" t="s">
        <v>751</v>
      </c>
      <c r="F1582" s="8" t="s">
        <v>138</v>
      </c>
      <c r="G1582" s="8" t="s">
        <v>18</v>
      </c>
      <c r="H1582" s="8">
        <v>2012</v>
      </c>
      <c r="I1582" s="8" t="s">
        <v>3255</v>
      </c>
      <c r="J1582" s="8" t="s">
        <v>2302</v>
      </c>
    </row>
    <row r="1583" spans="1:10" x14ac:dyDescent="0.25">
      <c r="A1583" s="8" t="s">
        <v>818</v>
      </c>
      <c r="B1583" s="8" t="s">
        <v>2958</v>
      </c>
      <c r="C1583" s="12">
        <v>44357</v>
      </c>
      <c r="D1583" s="8" t="s">
        <v>23</v>
      </c>
      <c r="E1583" s="8" t="s">
        <v>751</v>
      </c>
      <c r="F1583" s="8" t="s">
        <v>138</v>
      </c>
      <c r="G1583" s="8" t="s">
        <v>18</v>
      </c>
      <c r="H1583" s="8">
        <v>2012</v>
      </c>
      <c r="I1583" s="8" t="s">
        <v>3255</v>
      </c>
      <c r="J1583" s="8" t="s">
        <v>1461</v>
      </c>
    </row>
    <row r="1584" spans="1:10" x14ac:dyDescent="0.25">
      <c r="A1584" s="8" t="s">
        <v>818</v>
      </c>
      <c r="B1584" s="8" t="s">
        <v>2958</v>
      </c>
      <c r="C1584" s="12">
        <v>44357</v>
      </c>
      <c r="D1584" s="8" t="s">
        <v>23</v>
      </c>
      <c r="E1584" s="8" t="s">
        <v>751</v>
      </c>
      <c r="F1584" s="8" t="s">
        <v>138</v>
      </c>
      <c r="G1584" s="8" t="s">
        <v>18</v>
      </c>
      <c r="H1584" s="8">
        <v>2012</v>
      </c>
      <c r="I1584" s="8" t="s">
        <v>3255</v>
      </c>
      <c r="J1584" s="8" t="s">
        <v>1587</v>
      </c>
    </row>
    <row r="1585" spans="1:10" x14ac:dyDescent="0.25">
      <c r="A1585" s="8" t="s">
        <v>819</v>
      </c>
      <c r="B1585" s="8" t="s">
        <v>2958</v>
      </c>
      <c r="C1585" s="12">
        <v>44607</v>
      </c>
      <c r="D1585" s="8" t="s">
        <v>30</v>
      </c>
      <c r="E1585" s="8" t="s">
        <v>150</v>
      </c>
      <c r="F1585" s="8" t="s">
        <v>17</v>
      </c>
      <c r="G1585" s="8" t="s">
        <v>18</v>
      </c>
      <c r="H1585" s="8">
        <v>2011</v>
      </c>
      <c r="I1585" s="8" t="s">
        <v>3606</v>
      </c>
      <c r="J1585" s="8" t="s">
        <v>833</v>
      </c>
    </row>
    <row r="1586" spans="1:10" x14ac:dyDescent="0.25">
      <c r="A1586" s="8" t="s">
        <v>819</v>
      </c>
      <c r="B1586" s="8" t="s">
        <v>2958</v>
      </c>
      <c r="C1586" s="12">
        <v>44607</v>
      </c>
      <c r="D1586" s="8" t="s">
        <v>30</v>
      </c>
      <c r="E1586" s="8" t="s">
        <v>150</v>
      </c>
      <c r="F1586" s="8" t="s">
        <v>17</v>
      </c>
      <c r="G1586" s="8" t="s">
        <v>18</v>
      </c>
      <c r="H1586" s="8">
        <v>2011</v>
      </c>
      <c r="I1586" s="8" t="s">
        <v>3606</v>
      </c>
      <c r="J1586" s="8" t="s">
        <v>1854</v>
      </c>
    </row>
    <row r="1587" spans="1:10" x14ac:dyDescent="0.25">
      <c r="A1587" s="8" t="s">
        <v>820</v>
      </c>
      <c r="B1587" s="8" t="s">
        <v>2958</v>
      </c>
      <c r="C1587" s="12">
        <v>44522</v>
      </c>
      <c r="D1587" s="8" t="s">
        <v>38</v>
      </c>
      <c r="E1587" s="8" t="s">
        <v>24</v>
      </c>
      <c r="F1587" s="8" t="s">
        <v>17</v>
      </c>
      <c r="G1587" s="8" t="s">
        <v>18</v>
      </c>
      <c r="H1587" s="8">
        <v>2017</v>
      </c>
      <c r="I1587" s="8" t="s">
        <v>3854</v>
      </c>
      <c r="J1587" s="8" t="s">
        <v>2251</v>
      </c>
    </row>
    <row r="1588" spans="1:10" x14ac:dyDescent="0.25">
      <c r="A1588" s="8" t="s">
        <v>820</v>
      </c>
      <c r="B1588" s="8" t="s">
        <v>2958</v>
      </c>
      <c r="C1588" s="12">
        <v>44522</v>
      </c>
      <c r="D1588" s="8" t="s">
        <v>38</v>
      </c>
      <c r="E1588" s="8" t="s">
        <v>24</v>
      </c>
      <c r="F1588" s="8" t="s">
        <v>17</v>
      </c>
      <c r="G1588" s="8" t="s">
        <v>18</v>
      </c>
      <c r="H1588" s="8">
        <v>2017</v>
      </c>
      <c r="I1588" s="8" t="s">
        <v>3854</v>
      </c>
      <c r="J1588" s="8" t="s">
        <v>2303</v>
      </c>
    </row>
    <row r="1589" spans="1:10" x14ac:dyDescent="0.25">
      <c r="A1589" s="8" t="s">
        <v>820</v>
      </c>
      <c r="B1589" s="8" t="s">
        <v>2958</v>
      </c>
      <c r="C1589" s="12">
        <v>44522</v>
      </c>
      <c r="D1589" s="8" t="s">
        <v>38</v>
      </c>
      <c r="E1589" s="8" t="s">
        <v>24</v>
      </c>
      <c r="F1589" s="8" t="s">
        <v>17</v>
      </c>
      <c r="G1589" s="8" t="s">
        <v>18</v>
      </c>
      <c r="H1589" s="8">
        <v>2017</v>
      </c>
      <c r="I1589" s="8" t="s">
        <v>3854</v>
      </c>
      <c r="J1589" s="8" t="s">
        <v>2304</v>
      </c>
    </row>
    <row r="1590" spans="1:10" x14ac:dyDescent="0.25">
      <c r="A1590" s="8" t="s">
        <v>821</v>
      </c>
      <c r="B1590" s="8" t="s">
        <v>2958</v>
      </c>
      <c r="C1590" s="12">
        <v>44421</v>
      </c>
      <c r="D1590" s="8" t="s">
        <v>23</v>
      </c>
      <c r="E1590" s="8" t="s">
        <v>24</v>
      </c>
      <c r="F1590" s="8" t="s">
        <v>17</v>
      </c>
      <c r="G1590" s="8" t="s">
        <v>18</v>
      </c>
      <c r="H1590" s="8">
        <v>2017</v>
      </c>
      <c r="I1590" s="8" t="s">
        <v>3634</v>
      </c>
      <c r="J1590" s="8" t="s">
        <v>1468</v>
      </c>
    </row>
    <row r="1591" spans="1:10" x14ac:dyDescent="0.25">
      <c r="A1591" s="8" t="s">
        <v>821</v>
      </c>
      <c r="B1591" s="8" t="s">
        <v>2958</v>
      </c>
      <c r="C1591" s="12">
        <v>44421</v>
      </c>
      <c r="D1591" s="8" t="s">
        <v>23</v>
      </c>
      <c r="E1591" s="8" t="s">
        <v>24</v>
      </c>
      <c r="F1591" s="8" t="s">
        <v>17</v>
      </c>
      <c r="G1591" s="8" t="s">
        <v>18</v>
      </c>
      <c r="H1591" s="8">
        <v>2017</v>
      </c>
      <c r="I1591" s="8" t="s">
        <v>3634</v>
      </c>
      <c r="J1591" s="8" t="s">
        <v>2305</v>
      </c>
    </row>
    <row r="1592" spans="1:10" x14ac:dyDescent="0.25">
      <c r="A1592" s="8" t="s">
        <v>821</v>
      </c>
      <c r="B1592" s="8" t="s">
        <v>2958</v>
      </c>
      <c r="C1592" s="12">
        <v>44421</v>
      </c>
      <c r="D1592" s="8" t="s">
        <v>23</v>
      </c>
      <c r="E1592" s="8" t="s">
        <v>24</v>
      </c>
      <c r="F1592" s="8" t="s">
        <v>17</v>
      </c>
      <c r="G1592" s="8" t="s">
        <v>18</v>
      </c>
      <c r="H1592" s="8">
        <v>2017</v>
      </c>
      <c r="I1592" s="8" t="s">
        <v>3634</v>
      </c>
      <c r="J1592" s="8" t="s">
        <v>2306</v>
      </c>
    </row>
    <row r="1593" spans="1:10" x14ac:dyDescent="0.25">
      <c r="A1593" s="8" t="s">
        <v>822</v>
      </c>
      <c r="B1593" s="8" t="s">
        <v>2958</v>
      </c>
      <c r="C1593" s="12">
        <v>44202</v>
      </c>
      <c r="D1593" s="8" t="s">
        <v>43</v>
      </c>
      <c r="E1593" s="8" t="s">
        <v>150</v>
      </c>
      <c r="F1593" s="8" t="s">
        <v>17</v>
      </c>
      <c r="G1593" s="8" t="s">
        <v>18</v>
      </c>
      <c r="H1593" s="8">
        <v>2015</v>
      </c>
      <c r="I1593" s="8" t="s">
        <v>3857</v>
      </c>
      <c r="J1593" s="8" t="s">
        <v>1504</v>
      </c>
    </row>
    <row r="1594" spans="1:10" x14ac:dyDescent="0.25">
      <c r="A1594" s="8" t="s">
        <v>822</v>
      </c>
      <c r="B1594" s="8" t="s">
        <v>2958</v>
      </c>
      <c r="C1594" s="12">
        <v>44202</v>
      </c>
      <c r="D1594" s="8" t="s">
        <v>43</v>
      </c>
      <c r="E1594" s="8" t="s">
        <v>150</v>
      </c>
      <c r="F1594" s="8" t="s">
        <v>17</v>
      </c>
      <c r="G1594" s="8" t="s">
        <v>18</v>
      </c>
      <c r="H1594" s="8">
        <v>2015</v>
      </c>
      <c r="I1594" s="8" t="s">
        <v>3857</v>
      </c>
      <c r="J1594" s="8" t="s">
        <v>1667</v>
      </c>
    </row>
    <row r="1595" spans="1:10" x14ac:dyDescent="0.25">
      <c r="A1595" s="8" t="s">
        <v>822</v>
      </c>
      <c r="B1595" s="8" t="s">
        <v>2958</v>
      </c>
      <c r="C1595" s="12">
        <v>44202</v>
      </c>
      <c r="D1595" s="8" t="s">
        <v>43</v>
      </c>
      <c r="E1595" s="8" t="s">
        <v>150</v>
      </c>
      <c r="F1595" s="8" t="s">
        <v>17</v>
      </c>
      <c r="G1595" s="8" t="s">
        <v>18</v>
      </c>
      <c r="H1595" s="8">
        <v>2015</v>
      </c>
      <c r="I1595" s="8" t="s">
        <v>3857</v>
      </c>
      <c r="J1595" s="8" t="s">
        <v>1542</v>
      </c>
    </row>
    <row r="1596" spans="1:10" x14ac:dyDescent="0.25">
      <c r="A1596" s="8" t="s">
        <v>823</v>
      </c>
      <c r="B1596" s="8" t="s">
        <v>2958</v>
      </c>
      <c r="C1596" s="12">
        <v>43636</v>
      </c>
      <c r="D1596" s="8" t="s">
        <v>43</v>
      </c>
      <c r="E1596" s="8" t="s">
        <v>331</v>
      </c>
      <c r="F1596" s="8" t="s">
        <v>17</v>
      </c>
      <c r="G1596" s="8" t="s">
        <v>18</v>
      </c>
      <c r="H1596" s="8">
        <v>2007</v>
      </c>
      <c r="I1596" s="8" t="s">
        <v>3481</v>
      </c>
      <c r="J1596" s="8" t="s">
        <v>1661</v>
      </c>
    </row>
    <row r="1597" spans="1:10" x14ac:dyDescent="0.25">
      <c r="A1597" s="8" t="s">
        <v>823</v>
      </c>
      <c r="B1597" s="8" t="s">
        <v>2958</v>
      </c>
      <c r="C1597" s="12">
        <v>43636</v>
      </c>
      <c r="D1597" s="8" t="s">
        <v>43</v>
      </c>
      <c r="E1597" s="8" t="s">
        <v>331</v>
      </c>
      <c r="F1597" s="8" t="s">
        <v>17</v>
      </c>
      <c r="G1597" s="8" t="s">
        <v>18</v>
      </c>
      <c r="H1597" s="8">
        <v>2007</v>
      </c>
      <c r="I1597" s="8" t="s">
        <v>3481</v>
      </c>
      <c r="J1597" s="8" t="s">
        <v>2307</v>
      </c>
    </row>
    <row r="1598" spans="1:10" x14ac:dyDescent="0.25">
      <c r="A1598" s="8" t="s">
        <v>823</v>
      </c>
      <c r="B1598" s="8" t="s">
        <v>2958</v>
      </c>
      <c r="C1598" s="12">
        <v>43636</v>
      </c>
      <c r="D1598" s="8" t="s">
        <v>43</v>
      </c>
      <c r="E1598" s="8" t="s">
        <v>331</v>
      </c>
      <c r="F1598" s="8" t="s">
        <v>17</v>
      </c>
      <c r="G1598" s="8" t="s">
        <v>18</v>
      </c>
      <c r="H1598" s="8">
        <v>2007</v>
      </c>
      <c r="I1598" s="8" t="s">
        <v>3481</v>
      </c>
      <c r="J1598" s="8" t="s">
        <v>1460</v>
      </c>
    </row>
    <row r="1599" spans="1:10" x14ac:dyDescent="0.25">
      <c r="A1599" s="8" t="s">
        <v>824</v>
      </c>
      <c r="B1599" s="8" t="s">
        <v>2958</v>
      </c>
      <c r="C1599" s="12">
        <v>43900</v>
      </c>
      <c r="D1599" s="8" t="s">
        <v>30</v>
      </c>
      <c r="E1599" s="8" t="s">
        <v>209</v>
      </c>
      <c r="F1599" s="8" t="s">
        <v>17</v>
      </c>
      <c r="G1599" s="8" t="s">
        <v>18</v>
      </c>
      <c r="H1599" s="8">
        <v>2010</v>
      </c>
      <c r="I1599" s="8" t="s">
        <v>3456</v>
      </c>
      <c r="J1599" s="8" t="s">
        <v>2308</v>
      </c>
    </row>
    <row r="1600" spans="1:10" x14ac:dyDescent="0.25">
      <c r="A1600" s="8" t="s">
        <v>824</v>
      </c>
      <c r="B1600" s="8" t="s">
        <v>2958</v>
      </c>
      <c r="C1600" s="12">
        <v>43900</v>
      </c>
      <c r="D1600" s="8" t="s">
        <v>30</v>
      </c>
      <c r="E1600" s="8" t="s">
        <v>209</v>
      </c>
      <c r="F1600" s="8" t="s">
        <v>17</v>
      </c>
      <c r="G1600" s="8" t="s">
        <v>18</v>
      </c>
      <c r="H1600" s="8">
        <v>2010</v>
      </c>
      <c r="I1600" s="8" t="s">
        <v>3456</v>
      </c>
      <c r="J1600" s="8" t="s">
        <v>2153</v>
      </c>
    </row>
    <row r="1601" spans="1:10" x14ac:dyDescent="0.25">
      <c r="A1601" s="8" t="s">
        <v>824</v>
      </c>
      <c r="B1601" s="8" t="s">
        <v>2958</v>
      </c>
      <c r="C1601" s="12">
        <v>43900</v>
      </c>
      <c r="D1601" s="8" t="s">
        <v>30</v>
      </c>
      <c r="E1601" s="8" t="s">
        <v>209</v>
      </c>
      <c r="F1601" s="8" t="s">
        <v>17</v>
      </c>
      <c r="G1601" s="8" t="s">
        <v>18</v>
      </c>
      <c r="H1601" s="8">
        <v>2010</v>
      </c>
      <c r="I1601" s="8" t="s">
        <v>3456</v>
      </c>
      <c r="J1601" s="8" t="s">
        <v>1478</v>
      </c>
    </row>
    <row r="1602" spans="1:10" x14ac:dyDescent="0.25">
      <c r="A1602" s="8" t="s">
        <v>825</v>
      </c>
      <c r="B1602" s="8" t="s">
        <v>2958</v>
      </c>
      <c r="C1602" s="12">
        <v>44578</v>
      </c>
      <c r="D1602" s="8" t="s">
        <v>87</v>
      </c>
      <c r="E1602" s="8" t="s">
        <v>826</v>
      </c>
      <c r="F1602" s="8" t="s">
        <v>207</v>
      </c>
      <c r="G1602" s="8" t="s">
        <v>28</v>
      </c>
      <c r="H1602" s="8">
        <v>2015</v>
      </c>
      <c r="I1602" s="8" t="s">
        <v>3350</v>
      </c>
      <c r="J1602" s="8" t="s">
        <v>2309</v>
      </c>
    </row>
    <row r="1603" spans="1:10" x14ac:dyDescent="0.25">
      <c r="A1603" s="8" t="s">
        <v>825</v>
      </c>
      <c r="B1603" s="8" t="s">
        <v>2958</v>
      </c>
      <c r="C1603" s="12">
        <v>44578</v>
      </c>
      <c r="D1603" s="8" t="s">
        <v>87</v>
      </c>
      <c r="E1603" s="8" t="s">
        <v>826</v>
      </c>
      <c r="F1603" s="8" t="s">
        <v>207</v>
      </c>
      <c r="G1603" s="8" t="s">
        <v>28</v>
      </c>
      <c r="H1603" s="8">
        <v>2015</v>
      </c>
      <c r="I1603" s="8" t="s">
        <v>3350</v>
      </c>
      <c r="J1603" s="8" t="s">
        <v>2310</v>
      </c>
    </row>
    <row r="1604" spans="1:10" x14ac:dyDescent="0.25">
      <c r="A1604" s="8" t="s">
        <v>825</v>
      </c>
      <c r="B1604" s="8" t="s">
        <v>2958</v>
      </c>
      <c r="C1604" s="12">
        <v>44578</v>
      </c>
      <c r="D1604" s="8" t="s">
        <v>87</v>
      </c>
      <c r="E1604" s="8" t="s">
        <v>826</v>
      </c>
      <c r="F1604" s="8" t="s">
        <v>207</v>
      </c>
      <c r="G1604" s="8" t="s">
        <v>28</v>
      </c>
      <c r="H1604" s="8">
        <v>2015</v>
      </c>
      <c r="I1604" s="8" t="s">
        <v>3350</v>
      </c>
      <c r="J1604" s="8" t="s">
        <v>2311</v>
      </c>
    </row>
    <row r="1605" spans="1:10" x14ac:dyDescent="0.25">
      <c r="A1605" s="8" t="s">
        <v>827</v>
      </c>
      <c r="B1605" s="8" t="s">
        <v>2958</v>
      </c>
      <c r="C1605" s="12">
        <v>43313</v>
      </c>
      <c r="D1605" s="8" t="s">
        <v>87</v>
      </c>
      <c r="E1605" s="8" t="s">
        <v>828</v>
      </c>
      <c r="F1605" s="8" t="s">
        <v>17</v>
      </c>
      <c r="G1605" s="8" t="s">
        <v>18</v>
      </c>
      <c r="H1605" s="8">
        <v>2011</v>
      </c>
      <c r="I1605" s="8" t="s">
        <v>3735</v>
      </c>
      <c r="J1605" s="8" t="s">
        <v>2312</v>
      </c>
    </row>
    <row r="1606" spans="1:10" x14ac:dyDescent="0.25">
      <c r="A1606" s="8" t="s">
        <v>827</v>
      </c>
      <c r="B1606" s="8" t="s">
        <v>2958</v>
      </c>
      <c r="C1606" s="12">
        <v>43313</v>
      </c>
      <c r="D1606" s="8" t="s">
        <v>87</v>
      </c>
      <c r="E1606" s="8" t="s">
        <v>828</v>
      </c>
      <c r="F1606" s="8" t="s">
        <v>17</v>
      </c>
      <c r="G1606" s="8" t="s">
        <v>18</v>
      </c>
      <c r="H1606" s="8">
        <v>2011</v>
      </c>
      <c r="I1606" s="8" t="s">
        <v>3735</v>
      </c>
      <c r="J1606" s="8" t="s">
        <v>2313</v>
      </c>
    </row>
    <row r="1607" spans="1:10" x14ac:dyDescent="0.25">
      <c r="A1607" s="8" t="s">
        <v>827</v>
      </c>
      <c r="B1607" s="8" t="s">
        <v>2958</v>
      </c>
      <c r="C1607" s="12">
        <v>43313</v>
      </c>
      <c r="D1607" s="8" t="s">
        <v>87</v>
      </c>
      <c r="E1607" s="8" t="s">
        <v>828</v>
      </c>
      <c r="F1607" s="8" t="s">
        <v>17</v>
      </c>
      <c r="G1607" s="8" t="s">
        <v>18</v>
      </c>
      <c r="H1607" s="8">
        <v>2011</v>
      </c>
      <c r="I1607" s="8" t="s">
        <v>3735</v>
      </c>
      <c r="J1607" s="8" t="s">
        <v>2065</v>
      </c>
    </row>
    <row r="1608" spans="1:10" x14ac:dyDescent="0.25">
      <c r="A1608" s="8" t="s">
        <v>829</v>
      </c>
      <c r="B1608" s="8" t="s">
        <v>2958</v>
      </c>
      <c r="C1608" s="12">
        <v>44272</v>
      </c>
      <c r="D1608" s="8" t="s">
        <v>40</v>
      </c>
      <c r="E1608" s="8" t="s">
        <v>59</v>
      </c>
      <c r="F1608" s="8" t="s">
        <v>12</v>
      </c>
      <c r="G1608" s="8" t="s">
        <v>13</v>
      </c>
      <c r="H1608" s="8">
        <v>2017</v>
      </c>
      <c r="I1608" s="8" t="s">
        <v>3317</v>
      </c>
      <c r="J1608" s="8" t="s">
        <v>2314</v>
      </c>
    </row>
    <row r="1609" spans="1:10" x14ac:dyDescent="0.25">
      <c r="A1609" s="8" t="s">
        <v>829</v>
      </c>
      <c r="B1609" s="8" t="s">
        <v>2958</v>
      </c>
      <c r="C1609" s="12">
        <v>44272</v>
      </c>
      <c r="D1609" s="8" t="s">
        <v>40</v>
      </c>
      <c r="E1609" s="8" t="s">
        <v>59</v>
      </c>
      <c r="F1609" s="8" t="s">
        <v>12</v>
      </c>
      <c r="G1609" s="8" t="s">
        <v>13</v>
      </c>
      <c r="H1609" s="8">
        <v>2017</v>
      </c>
      <c r="I1609" s="8" t="s">
        <v>3317</v>
      </c>
      <c r="J1609" s="8" t="s">
        <v>2315</v>
      </c>
    </row>
    <row r="1610" spans="1:10" x14ac:dyDescent="0.25">
      <c r="A1610" s="8" t="s">
        <v>829</v>
      </c>
      <c r="B1610" s="8" t="s">
        <v>2958</v>
      </c>
      <c r="C1610" s="12">
        <v>44272</v>
      </c>
      <c r="D1610" s="8" t="s">
        <v>40</v>
      </c>
      <c r="E1610" s="8" t="s">
        <v>59</v>
      </c>
      <c r="F1610" s="8" t="s">
        <v>12</v>
      </c>
      <c r="G1610" s="8" t="s">
        <v>13</v>
      </c>
      <c r="H1610" s="8">
        <v>2017</v>
      </c>
      <c r="I1610" s="8" t="s">
        <v>3317</v>
      </c>
      <c r="J1610" s="8" t="s">
        <v>2316</v>
      </c>
    </row>
    <row r="1611" spans="1:10" x14ac:dyDescent="0.25">
      <c r="A1611" s="8" t="s">
        <v>830</v>
      </c>
      <c r="B1611" s="8" t="s">
        <v>2958</v>
      </c>
      <c r="C1611" s="12">
        <v>44307</v>
      </c>
      <c r="D1611" s="8" t="s">
        <v>10</v>
      </c>
      <c r="E1611" s="8" t="s">
        <v>24</v>
      </c>
      <c r="F1611" s="8" t="s">
        <v>17</v>
      </c>
      <c r="G1611" s="8" t="s">
        <v>18</v>
      </c>
      <c r="H1611" s="8">
        <v>2013</v>
      </c>
      <c r="I1611" s="8" t="s">
        <v>3864</v>
      </c>
      <c r="J1611" s="8" t="s">
        <v>2317</v>
      </c>
    </row>
    <row r="1612" spans="1:10" x14ac:dyDescent="0.25">
      <c r="A1612" s="8" t="s">
        <v>830</v>
      </c>
      <c r="B1612" s="8" t="s">
        <v>2958</v>
      </c>
      <c r="C1612" s="12">
        <v>44307</v>
      </c>
      <c r="D1612" s="8" t="s">
        <v>10</v>
      </c>
      <c r="E1612" s="8" t="s">
        <v>24</v>
      </c>
      <c r="F1612" s="8" t="s">
        <v>17</v>
      </c>
      <c r="G1612" s="8" t="s">
        <v>18</v>
      </c>
      <c r="H1612" s="8">
        <v>2013</v>
      </c>
      <c r="I1612" s="8" t="s">
        <v>3864</v>
      </c>
      <c r="J1612" s="8" t="s">
        <v>2318</v>
      </c>
    </row>
    <row r="1613" spans="1:10" x14ac:dyDescent="0.25">
      <c r="A1613" s="8" t="s">
        <v>830</v>
      </c>
      <c r="B1613" s="8" t="s">
        <v>2958</v>
      </c>
      <c r="C1613" s="12">
        <v>44307</v>
      </c>
      <c r="D1613" s="8" t="s">
        <v>10</v>
      </c>
      <c r="E1613" s="8" t="s">
        <v>24</v>
      </c>
      <c r="F1613" s="8" t="s">
        <v>17</v>
      </c>
      <c r="G1613" s="8" t="s">
        <v>18</v>
      </c>
      <c r="H1613" s="8">
        <v>2013</v>
      </c>
      <c r="I1613" s="8" t="s">
        <v>3864</v>
      </c>
      <c r="J1613" s="8" t="s">
        <v>1496</v>
      </c>
    </row>
    <row r="1614" spans="1:10" x14ac:dyDescent="0.25">
      <c r="A1614" s="8" t="s">
        <v>831</v>
      </c>
      <c r="B1614" s="8" t="s">
        <v>2958</v>
      </c>
      <c r="C1614" s="12">
        <v>42618</v>
      </c>
      <c r="D1614" s="8" t="s">
        <v>20</v>
      </c>
      <c r="E1614" s="8" t="s">
        <v>11</v>
      </c>
      <c r="F1614" s="8" t="s">
        <v>12</v>
      </c>
      <c r="G1614" s="8" t="s">
        <v>13</v>
      </c>
      <c r="H1614" s="8">
        <v>2013</v>
      </c>
      <c r="I1614" s="8" t="s">
        <v>3724</v>
      </c>
      <c r="J1614" s="8" t="s">
        <v>2319</v>
      </c>
    </row>
    <row r="1615" spans="1:10" x14ac:dyDescent="0.25">
      <c r="A1615" s="8" t="s">
        <v>831</v>
      </c>
      <c r="B1615" s="8" t="s">
        <v>2958</v>
      </c>
      <c r="C1615" s="12">
        <v>42618</v>
      </c>
      <c r="D1615" s="8" t="s">
        <v>20</v>
      </c>
      <c r="E1615" s="8" t="s">
        <v>11</v>
      </c>
      <c r="F1615" s="8" t="s">
        <v>12</v>
      </c>
      <c r="G1615" s="8" t="s">
        <v>13</v>
      </c>
      <c r="H1615" s="8">
        <v>2013</v>
      </c>
      <c r="I1615" s="8" t="s">
        <v>3724</v>
      </c>
      <c r="J1615" s="8" t="s">
        <v>2320</v>
      </c>
    </row>
    <row r="1616" spans="1:10" x14ac:dyDescent="0.25">
      <c r="A1616" s="8" t="s">
        <v>831</v>
      </c>
      <c r="B1616" s="8" t="s">
        <v>2958</v>
      </c>
      <c r="C1616" s="12">
        <v>42618</v>
      </c>
      <c r="D1616" s="8" t="s">
        <v>20</v>
      </c>
      <c r="E1616" s="8" t="s">
        <v>11</v>
      </c>
      <c r="F1616" s="8" t="s">
        <v>12</v>
      </c>
      <c r="G1616" s="8" t="s">
        <v>13</v>
      </c>
      <c r="H1616" s="8">
        <v>2013</v>
      </c>
      <c r="I1616" s="8" t="s">
        <v>3724</v>
      </c>
      <c r="J1616" s="8" t="s">
        <v>2321</v>
      </c>
    </row>
    <row r="1617" spans="1:10" x14ac:dyDescent="0.25">
      <c r="A1617" s="8" t="s">
        <v>832</v>
      </c>
      <c r="B1617" s="8" t="s">
        <v>2958</v>
      </c>
      <c r="C1617" s="12">
        <v>44182</v>
      </c>
      <c r="D1617" s="8" t="s">
        <v>38</v>
      </c>
      <c r="E1617" s="8" t="s">
        <v>470</v>
      </c>
      <c r="F1617" s="8" t="s">
        <v>17</v>
      </c>
      <c r="G1617" s="8" t="s">
        <v>18</v>
      </c>
      <c r="H1617" s="8">
        <v>2001</v>
      </c>
      <c r="I1617" s="8" t="s">
        <v>362</v>
      </c>
      <c r="J1617" s="8" t="s">
        <v>833</v>
      </c>
    </row>
    <row r="1618" spans="1:10" x14ac:dyDescent="0.25">
      <c r="A1618" s="8" t="s">
        <v>834</v>
      </c>
      <c r="B1618" s="8" t="s">
        <v>2958</v>
      </c>
      <c r="C1618" s="12">
        <v>44362</v>
      </c>
      <c r="D1618" s="8" t="s">
        <v>30</v>
      </c>
      <c r="E1618" s="8" t="s">
        <v>24</v>
      </c>
      <c r="F1618" s="8" t="s">
        <v>17</v>
      </c>
      <c r="G1618" s="8" t="s">
        <v>18</v>
      </c>
      <c r="H1618" s="8">
        <v>2013</v>
      </c>
      <c r="I1618" s="8" t="s">
        <v>3867</v>
      </c>
      <c r="J1618" s="8" t="s">
        <v>1902</v>
      </c>
    </row>
    <row r="1619" spans="1:10" x14ac:dyDescent="0.25">
      <c r="A1619" s="8" t="s">
        <v>834</v>
      </c>
      <c r="B1619" s="8" t="s">
        <v>2958</v>
      </c>
      <c r="C1619" s="12">
        <v>44362</v>
      </c>
      <c r="D1619" s="8" t="s">
        <v>30</v>
      </c>
      <c r="E1619" s="8" t="s">
        <v>24</v>
      </c>
      <c r="F1619" s="8" t="s">
        <v>17</v>
      </c>
      <c r="G1619" s="8" t="s">
        <v>18</v>
      </c>
      <c r="H1619" s="8">
        <v>2013</v>
      </c>
      <c r="I1619" s="8" t="s">
        <v>3867</v>
      </c>
      <c r="J1619" s="8" t="s">
        <v>2116</v>
      </c>
    </row>
    <row r="1620" spans="1:10" x14ac:dyDescent="0.25">
      <c r="A1620" s="8" t="s">
        <v>834</v>
      </c>
      <c r="B1620" s="8" t="s">
        <v>2958</v>
      </c>
      <c r="C1620" s="12">
        <v>44362</v>
      </c>
      <c r="D1620" s="8" t="s">
        <v>30</v>
      </c>
      <c r="E1620" s="8" t="s">
        <v>24</v>
      </c>
      <c r="F1620" s="8" t="s">
        <v>17</v>
      </c>
      <c r="G1620" s="8" t="s">
        <v>18</v>
      </c>
      <c r="H1620" s="8">
        <v>2013</v>
      </c>
      <c r="I1620" s="8" t="s">
        <v>3867</v>
      </c>
      <c r="J1620" s="8" t="s">
        <v>1509</v>
      </c>
    </row>
    <row r="1621" spans="1:10" x14ac:dyDescent="0.25">
      <c r="A1621" s="8" t="s">
        <v>835</v>
      </c>
      <c r="B1621" s="8" t="s">
        <v>2958</v>
      </c>
      <c r="C1621" s="12">
        <v>44320</v>
      </c>
      <c r="D1621" s="8" t="s">
        <v>30</v>
      </c>
      <c r="E1621" s="8" t="s">
        <v>249</v>
      </c>
      <c r="F1621" s="8" t="s">
        <v>17</v>
      </c>
      <c r="G1621" s="8" t="s">
        <v>18</v>
      </c>
      <c r="H1621" s="8">
        <v>2010</v>
      </c>
      <c r="I1621" s="8" t="s">
        <v>3779</v>
      </c>
      <c r="J1621" s="8" t="s">
        <v>2322</v>
      </c>
    </row>
    <row r="1622" spans="1:10" x14ac:dyDescent="0.25">
      <c r="A1622" s="8" t="s">
        <v>835</v>
      </c>
      <c r="B1622" s="8" t="s">
        <v>2958</v>
      </c>
      <c r="C1622" s="12">
        <v>44320</v>
      </c>
      <c r="D1622" s="8" t="s">
        <v>30</v>
      </c>
      <c r="E1622" s="8" t="s">
        <v>249</v>
      </c>
      <c r="F1622" s="8" t="s">
        <v>17</v>
      </c>
      <c r="G1622" s="8" t="s">
        <v>18</v>
      </c>
      <c r="H1622" s="8">
        <v>2010</v>
      </c>
      <c r="I1622" s="8" t="s">
        <v>3779</v>
      </c>
      <c r="J1622" s="8" t="s">
        <v>1605</v>
      </c>
    </row>
    <row r="1623" spans="1:10" x14ac:dyDescent="0.25">
      <c r="A1623" s="8" t="s">
        <v>835</v>
      </c>
      <c r="B1623" s="8" t="s">
        <v>2958</v>
      </c>
      <c r="C1623" s="12">
        <v>44320</v>
      </c>
      <c r="D1623" s="8" t="s">
        <v>30</v>
      </c>
      <c r="E1623" s="8" t="s">
        <v>249</v>
      </c>
      <c r="F1623" s="8" t="s">
        <v>17</v>
      </c>
      <c r="G1623" s="8" t="s">
        <v>18</v>
      </c>
      <c r="H1623" s="8">
        <v>2010</v>
      </c>
      <c r="I1623" s="8" t="s">
        <v>3779</v>
      </c>
      <c r="J1623" s="8" t="s">
        <v>2323</v>
      </c>
    </row>
    <row r="1624" spans="1:10" x14ac:dyDescent="0.25">
      <c r="A1624" s="8" t="s">
        <v>836</v>
      </c>
      <c r="B1624" s="8" t="s">
        <v>2958</v>
      </c>
      <c r="C1624" s="12">
        <v>43551</v>
      </c>
      <c r="D1624" s="8" t="s">
        <v>135</v>
      </c>
      <c r="E1624" s="8" t="s">
        <v>310</v>
      </c>
      <c r="F1624" s="8" t="s">
        <v>17</v>
      </c>
      <c r="G1624" s="8" t="s">
        <v>18</v>
      </c>
      <c r="H1624" s="8">
        <v>2000</v>
      </c>
      <c r="I1624" s="8" t="s">
        <v>3870</v>
      </c>
      <c r="J1624" s="8" t="s">
        <v>273</v>
      </c>
    </row>
    <row r="1625" spans="1:10" x14ac:dyDescent="0.25">
      <c r="A1625" s="8" t="s">
        <v>836</v>
      </c>
      <c r="B1625" s="8" t="s">
        <v>2958</v>
      </c>
      <c r="C1625" s="12">
        <v>43551</v>
      </c>
      <c r="D1625" s="8" t="s">
        <v>135</v>
      </c>
      <c r="E1625" s="8" t="s">
        <v>310</v>
      </c>
      <c r="F1625" s="8" t="s">
        <v>17</v>
      </c>
      <c r="G1625" s="8" t="s">
        <v>18</v>
      </c>
      <c r="H1625" s="8">
        <v>2000</v>
      </c>
      <c r="I1625" s="8" t="s">
        <v>3870</v>
      </c>
      <c r="J1625" s="8" t="s">
        <v>2324</v>
      </c>
    </row>
    <row r="1626" spans="1:10" x14ac:dyDescent="0.25">
      <c r="A1626" s="8" t="s">
        <v>836</v>
      </c>
      <c r="B1626" s="8" t="s">
        <v>2958</v>
      </c>
      <c r="C1626" s="12">
        <v>43551</v>
      </c>
      <c r="D1626" s="8" t="s">
        <v>135</v>
      </c>
      <c r="E1626" s="8" t="s">
        <v>310</v>
      </c>
      <c r="F1626" s="8" t="s">
        <v>17</v>
      </c>
      <c r="G1626" s="8" t="s">
        <v>18</v>
      </c>
      <c r="H1626" s="8">
        <v>2000</v>
      </c>
      <c r="I1626" s="8" t="s">
        <v>3870</v>
      </c>
      <c r="J1626" s="8" t="s">
        <v>2325</v>
      </c>
    </row>
    <row r="1627" spans="1:10" x14ac:dyDescent="0.25">
      <c r="A1627" s="8" t="s">
        <v>837</v>
      </c>
      <c r="B1627" s="8" t="s">
        <v>2958</v>
      </c>
      <c r="C1627" s="12">
        <v>43970</v>
      </c>
      <c r="D1627" s="8" t="s">
        <v>143</v>
      </c>
      <c r="E1627" s="8" t="s">
        <v>11</v>
      </c>
      <c r="F1627" s="8" t="s">
        <v>12</v>
      </c>
      <c r="G1627" s="8" t="s">
        <v>13</v>
      </c>
      <c r="H1627" s="8">
        <v>2014</v>
      </c>
      <c r="I1627" s="8" t="s">
        <v>3331</v>
      </c>
      <c r="J1627" s="8" t="s">
        <v>2326</v>
      </c>
    </row>
    <row r="1628" spans="1:10" x14ac:dyDescent="0.25">
      <c r="A1628" s="8" t="s">
        <v>837</v>
      </c>
      <c r="B1628" s="8" t="s">
        <v>2958</v>
      </c>
      <c r="C1628" s="12">
        <v>43970</v>
      </c>
      <c r="D1628" s="8" t="s">
        <v>143</v>
      </c>
      <c r="E1628" s="8" t="s">
        <v>11</v>
      </c>
      <c r="F1628" s="8" t="s">
        <v>12</v>
      </c>
      <c r="G1628" s="8" t="s">
        <v>13</v>
      </c>
      <c r="H1628" s="8">
        <v>2014</v>
      </c>
      <c r="I1628" s="8" t="s">
        <v>3331</v>
      </c>
      <c r="J1628" s="8" t="s">
        <v>1552</v>
      </c>
    </row>
    <row r="1629" spans="1:10" x14ac:dyDescent="0.25">
      <c r="A1629" s="8" t="s">
        <v>837</v>
      </c>
      <c r="B1629" s="8" t="s">
        <v>2958</v>
      </c>
      <c r="C1629" s="12">
        <v>43970</v>
      </c>
      <c r="D1629" s="8" t="s">
        <v>143</v>
      </c>
      <c r="E1629" s="8" t="s">
        <v>11</v>
      </c>
      <c r="F1629" s="8" t="s">
        <v>12</v>
      </c>
      <c r="G1629" s="8" t="s">
        <v>13</v>
      </c>
      <c r="H1629" s="8">
        <v>2014</v>
      </c>
      <c r="I1629" s="8" t="s">
        <v>3331</v>
      </c>
      <c r="J1629" s="8" t="s">
        <v>1762</v>
      </c>
    </row>
    <row r="1630" spans="1:10" x14ac:dyDescent="0.25">
      <c r="A1630" s="8" t="s">
        <v>838</v>
      </c>
      <c r="B1630" s="8" t="s">
        <v>2958</v>
      </c>
      <c r="C1630" s="12">
        <v>44313</v>
      </c>
      <c r="D1630" s="8" t="s">
        <v>70</v>
      </c>
      <c r="E1630" s="8" t="s">
        <v>26</v>
      </c>
      <c r="F1630" s="8" t="s">
        <v>27</v>
      </c>
      <c r="G1630" s="8" t="s">
        <v>28</v>
      </c>
      <c r="H1630" s="8">
        <v>2014</v>
      </c>
      <c r="I1630" s="8" t="s">
        <v>3873</v>
      </c>
      <c r="J1630" s="8" t="s">
        <v>1566</v>
      </c>
    </row>
    <row r="1631" spans="1:10" x14ac:dyDescent="0.25">
      <c r="A1631" s="8" t="s">
        <v>838</v>
      </c>
      <c r="B1631" s="8" t="s">
        <v>2958</v>
      </c>
      <c r="C1631" s="12">
        <v>44313</v>
      </c>
      <c r="D1631" s="8" t="s">
        <v>70</v>
      </c>
      <c r="E1631" s="8" t="s">
        <v>26</v>
      </c>
      <c r="F1631" s="8" t="s">
        <v>27</v>
      </c>
      <c r="G1631" s="8" t="s">
        <v>28</v>
      </c>
      <c r="H1631" s="8">
        <v>2014</v>
      </c>
      <c r="I1631" s="8" t="s">
        <v>3873</v>
      </c>
      <c r="J1631" s="8" t="s">
        <v>1722</v>
      </c>
    </row>
    <row r="1632" spans="1:10" x14ac:dyDescent="0.25">
      <c r="A1632" s="8" t="s">
        <v>838</v>
      </c>
      <c r="B1632" s="8" t="s">
        <v>2958</v>
      </c>
      <c r="C1632" s="12">
        <v>44313</v>
      </c>
      <c r="D1632" s="8" t="s">
        <v>70</v>
      </c>
      <c r="E1632" s="8" t="s">
        <v>26</v>
      </c>
      <c r="F1632" s="8" t="s">
        <v>27</v>
      </c>
      <c r="G1632" s="8" t="s">
        <v>28</v>
      </c>
      <c r="H1632" s="8">
        <v>2014</v>
      </c>
      <c r="I1632" s="8" t="s">
        <v>3873</v>
      </c>
      <c r="J1632" s="8" t="s">
        <v>1586</v>
      </c>
    </row>
    <row r="1633" spans="1:10" x14ac:dyDescent="0.25">
      <c r="A1633" s="8" t="s">
        <v>839</v>
      </c>
      <c r="B1633" s="8" t="s">
        <v>2958</v>
      </c>
      <c r="C1633" s="12">
        <v>43621</v>
      </c>
      <c r="D1633" s="8" t="s">
        <v>38</v>
      </c>
      <c r="E1633" s="8" t="s">
        <v>269</v>
      </c>
      <c r="F1633" s="8" t="s">
        <v>270</v>
      </c>
      <c r="G1633" s="8" t="s">
        <v>265</v>
      </c>
      <c r="H1633" s="8">
        <v>2013</v>
      </c>
      <c r="I1633" s="8" t="s">
        <v>3426</v>
      </c>
      <c r="J1633" s="8" t="s">
        <v>1578</v>
      </c>
    </row>
    <row r="1634" spans="1:10" x14ac:dyDescent="0.25">
      <c r="A1634" s="8" t="s">
        <v>839</v>
      </c>
      <c r="B1634" s="8" t="s">
        <v>2958</v>
      </c>
      <c r="C1634" s="12">
        <v>43621</v>
      </c>
      <c r="D1634" s="8" t="s">
        <v>38</v>
      </c>
      <c r="E1634" s="8" t="s">
        <v>269</v>
      </c>
      <c r="F1634" s="8" t="s">
        <v>270</v>
      </c>
      <c r="G1634" s="8" t="s">
        <v>265</v>
      </c>
      <c r="H1634" s="8">
        <v>2013</v>
      </c>
      <c r="I1634" s="8" t="s">
        <v>3426</v>
      </c>
      <c r="J1634" s="8" t="s">
        <v>1587</v>
      </c>
    </row>
    <row r="1635" spans="1:10" x14ac:dyDescent="0.25">
      <c r="A1635" s="8" t="s">
        <v>839</v>
      </c>
      <c r="B1635" s="8" t="s">
        <v>2958</v>
      </c>
      <c r="C1635" s="12">
        <v>43621</v>
      </c>
      <c r="D1635" s="8" t="s">
        <v>38</v>
      </c>
      <c r="E1635" s="8" t="s">
        <v>269</v>
      </c>
      <c r="F1635" s="8" t="s">
        <v>270</v>
      </c>
      <c r="G1635" s="8" t="s">
        <v>265</v>
      </c>
      <c r="H1635" s="8">
        <v>2013</v>
      </c>
      <c r="I1635" s="8" t="s">
        <v>3426</v>
      </c>
      <c r="J1635" s="8" t="s">
        <v>2138</v>
      </c>
    </row>
    <row r="1636" spans="1:10" x14ac:dyDescent="0.25">
      <c r="A1636" s="8" t="s">
        <v>840</v>
      </c>
      <c r="B1636" s="8" t="s">
        <v>2958</v>
      </c>
      <c r="C1636" s="12">
        <v>44522</v>
      </c>
      <c r="D1636" s="8" t="s">
        <v>30</v>
      </c>
      <c r="E1636" s="8" t="s">
        <v>470</v>
      </c>
      <c r="F1636" s="8" t="s">
        <v>17</v>
      </c>
      <c r="G1636" s="8" t="s">
        <v>18</v>
      </c>
      <c r="H1636" s="8">
        <v>2011</v>
      </c>
      <c r="I1636" s="8" t="s">
        <v>3728</v>
      </c>
      <c r="J1636" s="8" t="s">
        <v>560</v>
      </c>
    </row>
    <row r="1637" spans="1:10" x14ac:dyDescent="0.25">
      <c r="A1637" s="8" t="s">
        <v>840</v>
      </c>
      <c r="B1637" s="8" t="s">
        <v>2958</v>
      </c>
      <c r="C1637" s="12">
        <v>44522</v>
      </c>
      <c r="D1637" s="8" t="s">
        <v>30</v>
      </c>
      <c r="E1637" s="8" t="s">
        <v>470</v>
      </c>
      <c r="F1637" s="8" t="s">
        <v>17</v>
      </c>
      <c r="G1637" s="8" t="s">
        <v>18</v>
      </c>
      <c r="H1637" s="8">
        <v>2011</v>
      </c>
      <c r="I1637" s="8" t="s">
        <v>3728</v>
      </c>
      <c r="J1637" s="8" t="s">
        <v>2327</v>
      </c>
    </row>
    <row r="1638" spans="1:10" x14ac:dyDescent="0.25">
      <c r="A1638" s="8" t="s">
        <v>841</v>
      </c>
      <c r="B1638" s="8" t="s">
        <v>2958</v>
      </c>
      <c r="C1638" s="12">
        <v>44389</v>
      </c>
      <c r="D1638" s="8" t="s">
        <v>23</v>
      </c>
      <c r="E1638" s="8" t="s">
        <v>842</v>
      </c>
      <c r="F1638" s="8" t="s">
        <v>256</v>
      </c>
      <c r="G1638" s="8" t="s">
        <v>28</v>
      </c>
      <c r="H1638" s="8">
        <v>2015</v>
      </c>
      <c r="I1638" s="8" t="s">
        <v>3133</v>
      </c>
      <c r="J1638" s="8" t="s">
        <v>2328</v>
      </c>
    </row>
    <row r="1639" spans="1:10" x14ac:dyDescent="0.25">
      <c r="A1639" s="8" t="s">
        <v>841</v>
      </c>
      <c r="B1639" s="8" t="s">
        <v>2958</v>
      </c>
      <c r="C1639" s="12">
        <v>44389</v>
      </c>
      <c r="D1639" s="8" t="s">
        <v>23</v>
      </c>
      <c r="E1639" s="8" t="s">
        <v>842</v>
      </c>
      <c r="F1639" s="8" t="s">
        <v>256</v>
      </c>
      <c r="G1639" s="8" t="s">
        <v>28</v>
      </c>
      <c r="H1639" s="8">
        <v>2015</v>
      </c>
      <c r="I1639" s="8" t="s">
        <v>3133</v>
      </c>
      <c r="J1639" s="8" t="s">
        <v>2329</v>
      </c>
    </row>
    <row r="1640" spans="1:10" x14ac:dyDescent="0.25">
      <c r="A1640" s="8" t="s">
        <v>841</v>
      </c>
      <c r="B1640" s="8" t="s">
        <v>2958</v>
      </c>
      <c r="C1640" s="12">
        <v>44389</v>
      </c>
      <c r="D1640" s="8" t="s">
        <v>23</v>
      </c>
      <c r="E1640" s="8" t="s">
        <v>842</v>
      </c>
      <c r="F1640" s="8" t="s">
        <v>256</v>
      </c>
      <c r="G1640" s="8" t="s">
        <v>28</v>
      </c>
      <c r="H1640" s="8">
        <v>2015</v>
      </c>
      <c r="I1640" s="8" t="s">
        <v>3133</v>
      </c>
      <c r="J1640" s="8" t="s">
        <v>2330</v>
      </c>
    </row>
    <row r="1641" spans="1:10" x14ac:dyDescent="0.25">
      <c r="A1641" s="8" t="s">
        <v>843</v>
      </c>
      <c r="B1641" s="8" t="s">
        <v>2958</v>
      </c>
      <c r="C1641" s="12">
        <v>43608</v>
      </c>
      <c r="D1641" s="8" t="s">
        <v>107</v>
      </c>
      <c r="E1641" s="8" t="s">
        <v>11</v>
      </c>
      <c r="F1641" s="8" t="s">
        <v>12</v>
      </c>
      <c r="G1641" s="8" t="s">
        <v>13</v>
      </c>
      <c r="H1641" s="8">
        <v>2010</v>
      </c>
      <c r="I1641" s="8" t="s">
        <v>3229</v>
      </c>
      <c r="J1641" s="8" t="s">
        <v>930</v>
      </c>
    </row>
    <row r="1642" spans="1:10" x14ac:dyDescent="0.25">
      <c r="A1642" s="8" t="s">
        <v>843</v>
      </c>
      <c r="B1642" s="8" t="s">
        <v>2958</v>
      </c>
      <c r="C1642" s="12">
        <v>43608</v>
      </c>
      <c r="D1642" s="8" t="s">
        <v>107</v>
      </c>
      <c r="E1642" s="8" t="s">
        <v>11</v>
      </c>
      <c r="F1642" s="8" t="s">
        <v>12</v>
      </c>
      <c r="G1642" s="8" t="s">
        <v>13</v>
      </c>
      <c r="H1642" s="8">
        <v>2010</v>
      </c>
      <c r="I1642" s="8" t="s">
        <v>3229</v>
      </c>
      <c r="J1642" s="8" t="s">
        <v>2331</v>
      </c>
    </row>
    <row r="1643" spans="1:10" x14ac:dyDescent="0.25">
      <c r="A1643" s="8" t="s">
        <v>843</v>
      </c>
      <c r="B1643" s="8" t="s">
        <v>2958</v>
      </c>
      <c r="C1643" s="12">
        <v>43608</v>
      </c>
      <c r="D1643" s="8" t="s">
        <v>107</v>
      </c>
      <c r="E1643" s="8" t="s">
        <v>11</v>
      </c>
      <c r="F1643" s="8" t="s">
        <v>12</v>
      </c>
      <c r="G1643" s="8" t="s">
        <v>13</v>
      </c>
      <c r="H1643" s="8">
        <v>2010</v>
      </c>
      <c r="I1643" s="8" t="s">
        <v>3229</v>
      </c>
      <c r="J1643" s="8" t="s">
        <v>1461</v>
      </c>
    </row>
    <row r="1644" spans="1:10" x14ac:dyDescent="0.25">
      <c r="A1644" s="8" t="s">
        <v>844</v>
      </c>
      <c r="B1644" s="8" t="s">
        <v>2958</v>
      </c>
      <c r="C1644" s="12">
        <v>41933</v>
      </c>
      <c r="D1644" s="8" t="s">
        <v>87</v>
      </c>
      <c r="E1644" s="8" t="s">
        <v>845</v>
      </c>
      <c r="F1644" s="8" t="s">
        <v>17</v>
      </c>
      <c r="G1644" s="8" t="s">
        <v>18</v>
      </c>
      <c r="H1644" s="8">
        <v>2010</v>
      </c>
      <c r="I1644" s="8" t="s">
        <v>2970</v>
      </c>
      <c r="J1644" s="8" t="s">
        <v>2332</v>
      </c>
    </row>
    <row r="1645" spans="1:10" x14ac:dyDescent="0.25">
      <c r="A1645" s="8" t="s">
        <v>844</v>
      </c>
      <c r="B1645" s="8" t="s">
        <v>2958</v>
      </c>
      <c r="C1645" s="12">
        <v>41933</v>
      </c>
      <c r="D1645" s="8" t="s">
        <v>87</v>
      </c>
      <c r="E1645" s="8" t="s">
        <v>845</v>
      </c>
      <c r="F1645" s="8" t="s">
        <v>17</v>
      </c>
      <c r="G1645" s="8" t="s">
        <v>18</v>
      </c>
      <c r="H1645" s="8">
        <v>2010</v>
      </c>
      <c r="I1645" s="8" t="s">
        <v>2970</v>
      </c>
      <c r="J1645" s="8" t="s">
        <v>1536</v>
      </c>
    </row>
    <row r="1646" spans="1:10" x14ac:dyDescent="0.25">
      <c r="A1646" s="8" t="s">
        <v>844</v>
      </c>
      <c r="B1646" s="8" t="s">
        <v>2958</v>
      </c>
      <c r="C1646" s="12">
        <v>41933</v>
      </c>
      <c r="D1646" s="8" t="s">
        <v>87</v>
      </c>
      <c r="E1646" s="8" t="s">
        <v>845</v>
      </c>
      <c r="F1646" s="8" t="s">
        <v>17</v>
      </c>
      <c r="G1646" s="8" t="s">
        <v>18</v>
      </c>
      <c r="H1646" s="8">
        <v>2010</v>
      </c>
      <c r="I1646" s="8" t="s">
        <v>2970</v>
      </c>
      <c r="J1646" s="8" t="s">
        <v>1478</v>
      </c>
    </row>
    <row r="1647" spans="1:10" x14ac:dyDescent="0.25">
      <c r="A1647" s="8" t="s">
        <v>846</v>
      </c>
      <c r="B1647" s="8" t="s">
        <v>2958</v>
      </c>
      <c r="C1647" s="12">
        <v>44307</v>
      </c>
      <c r="D1647" s="8" t="s">
        <v>20</v>
      </c>
      <c r="E1647" s="8" t="s">
        <v>847</v>
      </c>
      <c r="F1647" s="8" t="s">
        <v>17</v>
      </c>
      <c r="G1647" s="8" t="s">
        <v>18</v>
      </c>
      <c r="H1647" s="8">
        <v>2018</v>
      </c>
      <c r="I1647" s="8" t="s">
        <v>3880</v>
      </c>
      <c r="J1647" s="8" t="s">
        <v>1490</v>
      </c>
    </row>
    <row r="1648" spans="1:10" x14ac:dyDescent="0.25">
      <c r="A1648" s="8" t="s">
        <v>846</v>
      </c>
      <c r="B1648" s="8" t="s">
        <v>2958</v>
      </c>
      <c r="C1648" s="12">
        <v>44307</v>
      </c>
      <c r="D1648" s="8" t="s">
        <v>20</v>
      </c>
      <c r="E1648" s="8" t="s">
        <v>847</v>
      </c>
      <c r="F1648" s="8" t="s">
        <v>17</v>
      </c>
      <c r="G1648" s="8" t="s">
        <v>18</v>
      </c>
      <c r="H1648" s="8">
        <v>2018</v>
      </c>
      <c r="I1648" s="8" t="s">
        <v>3880</v>
      </c>
      <c r="J1648" s="8" t="s">
        <v>2333</v>
      </c>
    </row>
    <row r="1649" spans="1:10" x14ac:dyDescent="0.25">
      <c r="A1649" s="8" t="s">
        <v>846</v>
      </c>
      <c r="B1649" s="8" t="s">
        <v>2958</v>
      </c>
      <c r="C1649" s="12">
        <v>44307</v>
      </c>
      <c r="D1649" s="8" t="s">
        <v>20</v>
      </c>
      <c r="E1649" s="8" t="s">
        <v>847</v>
      </c>
      <c r="F1649" s="8" t="s">
        <v>17</v>
      </c>
      <c r="G1649" s="8" t="s">
        <v>18</v>
      </c>
      <c r="H1649" s="8">
        <v>2018</v>
      </c>
      <c r="I1649" s="8" t="s">
        <v>3880</v>
      </c>
      <c r="J1649" s="8" t="s">
        <v>1527</v>
      </c>
    </row>
    <row r="1650" spans="1:10" x14ac:dyDescent="0.25">
      <c r="A1650" s="8" t="s">
        <v>848</v>
      </c>
      <c r="B1650" s="8" t="s">
        <v>2958</v>
      </c>
      <c r="C1650" s="12">
        <v>44475</v>
      </c>
      <c r="D1650" s="8" t="s">
        <v>23</v>
      </c>
      <c r="E1650" s="8" t="s">
        <v>24</v>
      </c>
      <c r="F1650" s="8" t="s">
        <v>17</v>
      </c>
      <c r="G1650" s="8" t="s">
        <v>18</v>
      </c>
      <c r="H1650" s="8">
        <v>2018</v>
      </c>
      <c r="I1650" s="8" t="s">
        <v>3882</v>
      </c>
      <c r="J1650" s="8" t="s">
        <v>1498</v>
      </c>
    </row>
    <row r="1651" spans="1:10" x14ac:dyDescent="0.25">
      <c r="A1651" s="8" t="s">
        <v>848</v>
      </c>
      <c r="B1651" s="8" t="s">
        <v>2958</v>
      </c>
      <c r="C1651" s="12">
        <v>44475</v>
      </c>
      <c r="D1651" s="8" t="s">
        <v>23</v>
      </c>
      <c r="E1651" s="8" t="s">
        <v>24</v>
      </c>
      <c r="F1651" s="8" t="s">
        <v>17</v>
      </c>
      <c r="G1651" s="8" t="s">
        <v>18</v>
      </c>
      <c r="H1651" s="8">
        <v>2018</v>
      </c>
      <c r="I1651" s="8" t="s">
        <v>3882</v>
      </c>
      <c r="J1651" s="8" t="s">
        <v>2301</v>
      </c>
    </row>
    <row r="1652" spans="1:10" x14ac:dyDescent="0.25">
      <c r="A1652" s="8" t="s">
        <v>848</v>
      </c>
      <c r="B1652" s="8" t="s">
        <v>2958</v>
      </c>
      <c r="C1652" s="12">
        <v>44475</v>
      </c>
      <c r="D1652" s="8" t="s">
        <v>23</v>
      </c>
      <c r="E1652" s="8" t="s">
        <v>24</v>
      </c>
      <c r="F1652" s="8" t="s">
        <v>17</v>
      </c>
      <c r="G1652" s="8" t="s">
        <v>18</v>
      </c>
      <c r="H1652" s="8">
        <v>2018</v>
      </c>
      <c r="I1652" s="8" t="s">
        <v>3882</v>
      </c>
      <c r="J1652" s="8" t="s">
        <v>2334</v>
      </c>
    </row>
    <row r="1653" spans="1:10" x14ac:dyDescent="0.25">
      <c r="A1653" s="8" t="s">
        <v>849</v>
      </c>
      <c r="B1653" s="8" t="s">
        <v>2958</v>
      </c>
      <c r="C1653" s="12">
        <v>44397</v>
      </c>
      <c r="D1653" s="8" t="s">
        <v>30</v>
      </c>
      <c r="E1653" s="8" t="s">
        <v>24</v>
      </c>
      <c r="F1653" s="8" t="s">
        <v>17</v>
      </c>
      <c r="G1653" s="8" t="s">
        <v>18</v>
      </c>
      <c r="H1653" s="8">
        <v>2011</v>
      </c>
      <c r="I1653" s="8" t="s">
        <v>3628</v>
      </c>
      <c r="J1653" s="8" t="s">
        <v>273</v>
      </c>
    </row>
    <row r="1654" spans="1:10" x14ac:dyDescent="0.25">
      <c r="A1654" s="8" t="s">
        <v>849</v>
      </c>
      <c r="B1654" s="8" t="s">
        <v>2958</v>
      </c>
      <c r="C1654" s="12">
        <v>44397</v>
      </c>
      <c r="D1654" s="8" t="s">
        <v>30</v>
      </c>
      <c r="E1654" s="8" t="s">
        <v>24</v>
      </c>
      <c r="F1654" s="8" t="s">
        <v>17</v>
      </c>
      <c r="G1654" s="8" t="s">
        <v>18</v>
      </c>
      <c r="H1654" s="8">
        <v>2011</v>
      </c>
      <c r="I1654" s="8" t="s">
        <v>3628</v>
      </c>
      <c r="J1654" s="8" t="s">
        <v>1605</v>
      </c>
    </row>
    <row r="1655" spans="1:10" x14ac:dyDescent="0.25">
      <c r="A1655" s="8" t="s">
        <v>849</v>
      </c>
      <c r="B1655" s="8" t="s">
        <v>2958</v>
      </c>
      <c r="C1655" s="12">
        <v>44397</v>
      </c>
      <c r="D1655" s="8" t="s">
        <v>30</v>
      </c>
      <c r="E1655" s="8" t="s">
        <v>24</v>
      </c>
      <c r="F1655" s="8" t="s">
        <v>17</v>
      </c>
      <c r="G1655" s="8" t="s">
        <v>18</v>
      </c>
      <c r="H1655" s="8">
        <v>2011</v>
      </c>
      <c r="I1655" s="8" t="s">
        <v>3628</v>
      </c>
      <c r="J1655" s="8" t="s">
        <v>2335</v>
      </c>
    </row>
    <row r="1656" spans="1:10" x14ac:dyDescent="0.25">
      <c r="A1656" s="8" t="s">
        <v>850</v>
      </c>
      <c r="B1656" s="8" t="s">
        <v>2958</v>
      </c>
      <c r="C1656" s="12">
        <v>44501</v>
      </c>
      <c r="D1656" s="8" t="s">
        <v>23</v>
      </c>
      <c r="E1656" s="8" t="s">
        <v>851</v>
      </c>
      <c r="F1656" s="8" t="s">
        <v>852</v>
      </c>
      <c r="G1656" s="8" t="s">
        <v>13</v>
      </c>
      <c r="H1656" s="8">
        <v>2015</v>
      </c>
      <c r="I1656" s="8" t="s">
        <v>3481</v>
      </c>
      <c r="J1656" s="8" t="s">
        <v>273</v>
      </c>
    </row>
    <row r="1657" spans="1:10" x14ac:dyDescent="0.25">
      <c r="A1657" s="8" t="s">
        <v>850</v>
      </c>
      <c r="B1657" s="8" t="s">
        <v>2958</v>
      </c>
      <c r="C1657" s="12">
        <v>44501</v>
      </c>
      <c r="D1657" s="8" t="s">
        <v>23</v>
      </c>
      <c r="E1657" s="8" t="s">
        <v>851</v>
      </c>
      <c r="F1657" s="8" t="s">
        <v>852</v>
      </c>
      <c r="G1657" s="8" t="s">
        <v>13</v>
      </c>
      <c r="H1657" s="8">
        <v>2015</v>
      </c>
      <c r="I1657" s="8" t="s">
        <v>3481</v>
      </c>
      <c r="J1657" s="8" t="s">
        <v>1636</v>
      </c>
    </row>
    <row r="1658" spans="1:10" x14ac:dyDescent="0.25">
      <c r="A1658" s="8" t="s">
        <v>850</v>
      </c>
      <c r="B1658" s="8" t="s">
        <v>2958</v>
      </c>
      <c r="C1658" s="12">
        <v>44501</v>
      </c>
      <c r="D1658" s="8" t="s">
        <v>23</v>
      </c>
      <c r="E1658" s="8" t="s">
        <v>851</v>
      </c>
      <c r="F1658" s="8" t="s">
        <v>852</v>
      </c>
      <c r="G1658" s="8" t="s">
        <v>13</v>
      </c>
      <c r="H1658" s="8">
        <v>2015</v>
      </c>
      <c r="I1658" s="8" t="s">
        <v>3481</v>
      </c>
      <c r="J1658" s="8" t="s">
        <v>2336</v>
      </c>
    </row>
    <row r="1659" spans="1:10" x14ac:dyDescent="0.25">
      <c r="A1659" s="8" t="s">
        <v>853</v>
      </c>
      <c r="B1659" s="8" t="s">
        <v>2958</v>
      </c>
      <c r="C1659" s="12">
        <v>44364</v>
      </c>
      <c r="D1659" s="8" t="s">
        <v>43</v>
      </c>
      <c r="E1659" s="8" t="s">
        <v>158</v>
      </c>
      <c r="F1659" s="8" t="s">
        <v>17</v>
      </c>
      <c r="G1659" s="8" t="s">
        <v>18</v>
      </c>
      <c r="H1659" s="8">
        <v>2007</v>
      </c>
      <c r="I1659" s="8" t="s">
        <v>3374</v>
      </c>
      <c r="J1659" s="8" t="s">
        <v>1738</v>
      </c>
    </row>
    <row r="1660" spans="1:10" x14ac:dyDescent="0.25">
      <c r="A1660" s="8" t="s">
        <v>853</v>
      </c>
      <c r="B1660" s="8" t="s">
        <v>2958</v>
      </c>
      <c r="C1660" s="12">
        <v>44364</v>
      </c>
      <c r="D1660" s="8" t="s">
        <v>43</v>
      </c>
      <c r="E1660" s="8" t="s">
        <v>158</v>
      </c>
      <c r="F1660" s="8" t="s">
        <v>17</v>
      </c>
      <c r="G1660" s="8" t="s">
        <v>18</v>
      </c>
      <c r="H1660" s="8">
        <v>2007</v>
      </c>
      <c r="I1660" s="8" t="s">
        <v>3374</v>
      </c>
      <c r="J1660" s="8" t="s">
        <v>2337</v>
      </c>
    </row>
    <row r="1661" spans="1:10" x14ac:dyDescent="0.25">
      <c r="A1661" s="8" t="s">
        <v>853</v>
      </c>
      <c r="B1661" s="8" t="s">
        <v>2958</v>
      </c>
      <c r="C1661" s="12">
        <v>44364</v>
      </c>
      <c r="D1661" s="8" t="s">
        <v>43</v>
      </c>
      <c r="E1661" s="8" t="s">
        <v>158</v>
      </c>
      <c r="F1661" s="8" t="s">
        <v>17</v>
      </c>
      <c r="G1661" s="8" t="s">
        <v>18</v>
      </c>
      <c r="H1661" s="8">
        <v>2007</v>
      </c>
      <c r="I1661" s="8" t="s">
        <v>3374</v>
      </c>
      <c r="J1661" s="8" t="s">
        <v>1722</v>
      </c>
    </row>
    <row r="1662" spans="1:10" x14ac:dyDescent="0.25">
      <c r="A1662" s="8" t="s">
        <v>854</v>
      </c>
      <c r="B1662" s="8" t="s">
        <v>2958</v>
      </c>
      <c r="C1662" s="12">
        <v>44517</v>
      </c>
      <c r="D1662" s="8" t="s">
        <v>30</v>
      </c>
      <c r="E1662" s="8" t="s">
        <v>24</v>
      </c>
      <c r="F1662" s="8" t="s">
        <v>17</v>
      </c>
      <c r="G1662" s="8" t="s">
        <v>18</v>
      </c>
      <c r="H1662" s="8">
        <v>2014</v>
      </c>
      <c r="I1662" s="8" t="s">
        <v>3887</v>
      </c>
      <c r="J1662" s="8" t="s">
        <v>1468</v>
      </c>
    </row>
    <row r="1663" spans="1:10" x14ac:dyDescent="0.25">
      <c r="A1663" s="8" t="s">
        <v>854</v>
      </c>
      <c r="B1663" s="8" t="s">
        <v>2958</v>
      </c>
      <c r="C1663" s="12">
        <v>44517</v>
      </c>
      <c r="D1663" s="8" t="s">
        <v>30</v>
      </c>
      <c r="E1663" s="8" t="s">
        <v>24</v>
      </c>
      <c r="F1663" s="8" t="s">
        <v>17</v>
      </c>
      <c r="G1663" s="8" t="s">
        <v>18</v>
      </c>
      <c r="H1663" s="8">
        <v>2014</v>
      </c>
      <c r="I1663" s="8" t="s">
        <v>3887</v>
      </c>
      <c r="J1663" s="8" t="s">
        <v>1466</v>
      </c>
    </row>
    <row r="1664" spans="1:10" x14ac:dyDescent="0.25">
      <c r="A1664" s="8" t="s">
        <v>854</v>
      </c>
      <c r="B1664" s="8" t="s">
        <v>2958</v>
      </c>
      <c r="C1664" s="12">
        <v>44517</v>
      </c>
      <c r="D1664" s="8" t="s">
        <v>30</v>
      </c>
      <c r="E1664" s="8" t="s">
        <v>24</v>
      </c>
      <c r="F1664" s="8" t="s">
        <v>17</v>
      </c>
      <c r="G1664" s="8" t="s">
        <v>18</v>
      </c>
      <c r="H1664" s="8">
        <v>2014</v>
      </c>
      <c r="I1664" s="8" t="s">
        <v>3887</v>
      </c>
      <c r="J1664" s="8" t="s">
        <v>2338</v>
      </c>
    </row>
    <row r="1665" spans="1:10" x14ac:dyDescent="0.25">
      <c r="A1665" s="8" t="s">
        <v>855</v>
      </c>
      <c r="B1665" s="8" t="s">
        <v>2958</v>
      </c>
      <c r="C1665" s="12">
        <v>43528</v>
      </c>
      <c r="D1665" s="8" t="s">
        <v>15</v>
      </c>
      <c r="E1665" s="8" t="s">
        <v>856</v>
      </c>
      <c r="F1665" s="8" t="s">
        <v>857</v>
      </c>
      <c r="G1665" s="8" t="s">
        <v>28</v>
      </c>
      <c r="H1665" s="8">
        <v>2012</v>
      </c>
      <c r="I1665" s="8" t="s">
        <v>3722</v>
      </c>
      <c r="J1665" s="8" t="s">
        <v>2339</v>
      </c>
    </row>
    <row r="1666" spans="1:10" x14ac:dyDescent="0.25">
      <c r="A1666" s="8" t="s">
        <v>855</v>
      </c>
      <c r="B1666" s="8" t="s">
        <v>2958</v>
      </c>
      <c r="C1666" s="12">
        <v>43528</v>
      </c>
      <c r="D1666" s="8" t="s">
        <v>15</v>
      </c>
      <c r="E1666" s="8" t="s">
        <v>856</v>
      </c>
      <c r="F1666" s="8" t="s">
        <v>857</v>
      </c>
      <c r="G1666" s="8" t="s">
        <v>28</v>
      </c>
      <c r="H1666" s="8">
        <v>2012</v>
      </c>
      <c r="I1666" s="8" t="s">
        <v>3722</v>
      </c>
      <c r="J1666" s="8" t="s">
        <v>2340</v>
      </c>
    </row>
    <row r="1667" spans="1:10" x14ac:dyDescent="0.25">
      <c r="A1667" s="8" t="s">
        <v>858</v>
      </c>
      <c r="B1667" s="8" t="s">
        <v>2958</v>
      </c>
      <c r="C1667" s="12">
        <v>44431</v>
      </c>
      <c r="D1667" s="8" t="s">
        <v>23</v>
      </c>
      <c r="E1667" s="8" t="s">
        <v>859</v>
      </c>
      <c r="F1667" s="8" t="s">
        <v>860</v>
      </c>
      <c r="G1667" s="8" t="s">
        <v>733</v>
      </c>
      <c r="H1667" s="8">
        <v>2018</v>
      </c>
      <c r="I1667" s="8" t="s">
        <v>3890</v>
      </c>
      <c r="J1667" s="8" t="s">
        <v>1448</v>
      </c>
    </row>
    <row r="1668" spans="1:10" x14ac:dyDescent="0.25">
      <c r="A1668" s="8" t="s">
        <v>858</v>
      </c>
      <c r="B1668" s="8" t="s">
        <v>2958</v>
      </c>
      <c r="C1668" s="12">
        <v>44431</v>
      </c>
      <c r="D1668" s="8" t="s">
        <v>23</v>
      </c>
      <c r="E1668" s="8" t="s">
        <v>859</v>
      </c>
      <c r="F1668" s="8" t="s">
        <v>860</v>
      </c>
      <c r="G1668" s="8" t="s">
        <v>733</v>
      </c>
      <c r="H1668" s="8">
        <v>2018</v>
      </c>
      <c r="I1668" s="8" t="s">
        <v>3890</v>
      </c>
      <c r="J1668" s="8" t="s">
        <v>2341</v>
      </c>
    </row>
    <row r="1669" spans="1:10" x14ac:dyDescent="0.25">
      <c r="A1669" s="8" t="s">
        <v>858</v>
      </c>
      <c r="B1669" s="8" t="s">
        <v>2958</v>
      </c>
      <c r="C1669" s="12">
        <v>44431</v>
      </c>
      <c r="D1669" s="8" t="s">
        <v>23</v>
      </c>
      <c r="E1669" s="8" t="s">
        <v>859</v>
      </c>
      <c r="F1669" s="8" t="s">
        <v>860</v>
      </c>
      <c r="G1669" s="8" t="s">
        <v>733</v>
      </c>
      <c r="H1669" s="8">
        <v>2018</v>
      </c>
      <c r="I1669" s="8" t="s">
        <v>3890</v>
      </c>
      <c r="J1669" s="8" t="s">
        <v>2069</v>
      </c>
    </row>
    <row r="1670" spans="1:10" x14ac:dyDescent="0.25">
      <c r="A1670" s="8" t="s">
        <v>861</v>
      </c>
      <c r="B1670" s="8" t="s">
        <v>2958</v>
      </c>
      <c r="C1670" s="12">
        <v>44335</v>
      </c>
      <c r="D1670" s="8" t="s">
        <v>23</v>
      </c>
      <c r="E1670" s="8" t="s">
        <v>310</v>
      </c>
      <c r="F1670" s="8" t="s">
        <v>17</v>
      </c>
      <c r="G1670" s="8" t="s">
        <v>18</v>
      </c>
      <c r="H1670" s="8">
        <v>2019</v>
      </c>
      <c r="I1670" s="8" t="s">
        <v>3892</v>
      </c>
      <c r="J1670" s="8" t="s">
        <v>2168</v>
      </c>
    </row>
    <row r="1671" spans="1:10" x14ac:dyDescent="0.25">
      <c r="A1671" s="8" t="s">
        <v>861</v>
      </c>
      <c r="B1671" s="8" t="s">
        <v>2958</v>
      </c>
      <c r="C1671" s="12">
        <v>44335</v>
      </c>
      <c r="D1671" s="8" t="s">
        <v>23</v>
      </c>
      <c r="E1671" s="8" t="s">
        <v>310</v>
      </c>
      <c r="F1671" s="8" t="s">
        <v>17</v>
      </c>
      <c r="G1671" s="8" t="s">
        <v>18</v>
      </c>
      <c r="H1671" s="8">
        <v>2019</v>
      </c>
      <c r="I1671" s="8" t="s">
        <v>3892</v>
      </c>
      <c r="J1671" s="8" t="s">
        <v>2342</v>
      </c>
    </row>
    <row r="1672" spans="1:10" x14ac:dyDescent="0.25">
      <c r="A1672" s="8" t="s">
        <v>861</v>
      </c>
      <c r="B1672" s="8" t="s">
        <v>2958</v>
      </c>
      <c r="C1672" s="12">
        <v>44335</v>
      </c>
      <c r="D1672" s="8" t="s">
        <v>23</v>
      </c>
      <c r="E1672" s="8" t="s">
        <v>310</v>
      </c>
      <c r="F1672" s="8" t="s">
        <v>17</v>
      </c>
      <c r="G1672" s="8" t="s">
        <v>18</v>
      </c>
      <c r="H1672" s="8">
        <v>2019</v>
      </c>
      <c r="I1672" s="8" t="s">
        <v>3892</v>
      </c>
      <c r="J1672" s="8" t="s">
        <v>2343</v>
      </c>
    </row>
    <row r="1673" spans="1:10" x14ac:dyDescent="0.25">
      <c r="A1673" s="8" t="s">
        <v>862</v>
      </c>
      <c r="B1673" s="8" t="s">
        <v>2958</v>
      </c>
      <c r="C1673" s="12">
        <v>43237</v>
      </c>
      <c r="D1673" s="8" t="s">
        <v>10</v>
      </c>
      <c r="E1673" s="8" t="s">
        <v>688</v>
      </c>
      <c r="F1673" s="8" t="s">
        <v>689</v>
      </c>
      <c r="G1673" s="8" t="s">
        <v>13</v>
      </c>
      <c r="H1673" s="8">
        <v>2014</v>
      </c>
      <c r="I1673" s="8" t="s">
        <v>3894</v>
      </c>
      <c r="J1673" s="8" t="s">
        <v>2344</v>
      </c>
    </row>
    <row r="1674" spans="1:10" x14ac:dyDescent="0.25">
      <c r="A1674" s="8" t="s">
        <v>862</v>
      </c>
      <c r="B1674" s="8" t="s">
        <v>2958</v>
      </c>
      <c r="C1674" s="12">
        <v>43237</v>
      </c>
      <c r="D1674" s="8" t="s">
        <v>10</v>
      </c>
      <c r="E1674" s="8" t="s">
        <v>688</v>
      </c>
      <c r="F1674" s="8" t="s">
        <v>689</v>
      </c>
      <c r="G1674" s="8" t="s">
        <v>13</v>
      </c>
      <c r="H1674" s="8">
        <v>2014</v>
      </c>
      <c r="I1674" s="8" t="s">
        <v>3894</v>
      </c>
      <c r="J1674" s="8" t="s">
        <v>2345</v>
      </c>
    </row>
    <row r="1675" spans="1:10" x14ac:dyDescent="0.25">
      <c r="A1675" s="8" t="s">
        <v>862</v>
      </c>
      <c r="B1675" s="8" t="s">
        <v>2958</v>
      </c>
      <c r="C1675" s="12">
        <v>43237</v>
      </c>
      <c r="D1675" s="8" t="s">
        <v>10</v>
      </c>
      <c r="E1675" s="8" t="s">
        <v>688</v>
      </c>
      <c r="F1675" s="8" t="s">
        <v>689</v>
      </c>
      <c r="G1675" s="8" t="s">
        <v>13</v>
      </c>
      <c r="H1675" s="8">
        <v>2014</v>
      </c>
      <c r="I1675" s="8" t="s">
        <v>3894</v>
      </c>
      <c r="J1675" s="8" t="s">
        <v>2346</v>
      </c>
    </row>
    <row r="1676" spans="1:10" x14ac:dyDescent="0.25">
      <c r="A1676" s="8" t="s">
        <v>863</v>
      </c>
      <c r="B1676" s="8" t="s">
        <v>2958</v>
      </c>
      <c r="C1676" s="12">
        <v>42846</v>
      </c>
      <c r="D1676" s="8" t="s">
        <v>30</v>
      </c>
      <c r="E1676" s="8" t="s">
        <v>133</v>
      </c>
      <c r="F1676" s="8" t="s">
        <v>17</v>
      </c>
      <c r="G1676" s="8" t="s">
        <v>18</v>
      </c>
      <c r="H1676" s="8">
        <v>2009</v>
      </c>
      <c r="I1676" s="8" t="s">
        <v>3896</v>
      </c>
      <c r="J1676" s="8" t="s">
        <v>1571</v>
      </c>
    </row>
    <row r="1677" spans="1:10" x14ac:dyDescent="0.25">
      <c r="A1677" s="8" t="s">
        <v>863</v>
      </c>
      <c r="B1677" s="8" t="s">
        <v>2958</v>
      </c>
      <c r="C1677" s="12">
        <v>42846</v>
      </c>
      <c r="D1677" s="8" t="s">
        <v>30</v>
      </c>
      <c r="E1677" s="8" t="s">
        <v>133</v>
      </c>
      <c r="F1677" s="8" t="s">
        <v>17</v>
      </c>
      <c r="G1677" s="8" t="s">
        <v>18</v>
      </c>
      <c r="H1677" s="8">
        <v>2009</v>
      </c>
      <c r="I1677" s="8" t="s">
        <v>3896</v>
      </c>
      <c r="J1677" s="8" t="s">
        <v>1463</v>
      </c>
    </row>
    <row r="1678" spans="1:10" x14ac:dyDescent="0.25">
      <c r="A1678" s="8" t="s">
        <v>863</v>
      </c>
      <c r="B1678" s="8" t="s">
        <v>2958</v>
      </c>
      <c r="C1678" s="12">
        <v>42846</v>
      </c>
      <c r="D1678" s="8" t="s">
        <v>30</v>
      </c>
      <c r="E1678" s="8" t="s">
        <v>133</v>
      </c>
      <c r="F1678" s="8" t="s">
        <v>17</v>
      </c>
      <c r="G1678" s="8" t="s">
        <v>18</v>
      </c>
      <c r="H1678" s="8">
        <v>2009</v>
      </c>
      <c r="I1678" s="8" t="s">
        <v>3896</v>
      </c>
      <c r="J1678" s="8" t="s">
        <v>1682</v>
      </c>
    </row>
    <row r="1679" spans="1:10" x14ac:dyDescent="0.25">
      <c r="A1679" s="8" t="s">
        <v>864</v>
      </c>
      <c r="B1679" s="8" t="s">
        <v>2958</v>
      </c>
      <c r="C1679" s="12">
        <v>44068</v>
      </c>
      <c r="D1679" s="8" t="s">
        <v>43</v>
      </c>
      <c r="E1679" s="8" t="s">
        <v>133</v>
      </c>
      <c r="F1679" s="8" t="s">
        <v>17</v>
      </c>
      <c r="G1679" s="8" t="s">
        <v>18</v>
      </c>
      <c r="H1679" s="8">
        <v>2011</v>
      </c>
      <c r="I1679" s="8" t="s">
        <v>3898</v>
      </c>
      <c r="J1679" s="8" t="s">
        <v>2243</v>
      </c>
    </row>
    <row r="1680" spans="1:10" x14ac:dyDescent="0.25">
      <c r="A1680" s="8" t="s">
        <v>864</v>
      </c>
      <c r="B1680" s="8" t="s">
        <v>2958</v>
      </c>
      <c r="C1680" s="12">
        <v>44068</v>
      </c>
      <c r="D1680" s="8" t="s">
        <v>43</v>
      </c>
      <c r="E1680" s="8" t="s">
        <v>133</v>
      </c>
      <c r="F1680" s="8" t="s">
        <v>17</v>
      </c>
      <c r="G1680" s="8" t="s">
        <v>18</v>
      </c>
      <c r="H1680" s="8">
        <v>2011</v>
      </c>
      <c r="I1680" s="8" t="s">
        <v>3898</v>
      </c>
      <c r="J1680" s="8" t="s">
        <v>1801</v>
      </c>
    </row>
    <row r="1681" spans="1:10" x14ac:dyDescent="0.25">
      <c r="A1681" s="8" t="s">
        <v>864</v>
      </c>
      <c r="B1681" s="8" t="s">
        <v>2958</v>
      </c>
      <c r="C1681" s="12">
        <v>44068</v>
      </c>
      <c r="D1681" s="8" t="s">
        <v>43</v>
      </c>
      <c r="E1681" s="8" t="s">
        <v>133</v>
      </c>
      <c r="F1681" s="8" t="s">
        <v>17</v>
      </c>
      <c r="G1681" s="8" t="s">
        <v>18</v>
      </c>
      <c r="H1681" s="8">
        <v>2011</v>
      </c>
      <c r="I1681" s="8" t="s">
        <v>3898</v>
      </c>
      <c r="J1681" s="8" t="s">
        <v>1897</v>
      </c>
    </row>
    <row r="1682" spans="1:10" x14ac:dyDescent="0.25">
      <c r="A1682" s="8" t="s">
        <v>865</v>
      </c>
      <c r="B1682" s="8" t="s">
        <v>2958</v>
      </c>
      <c r="C1682" s="12">
        <v>43682</v>
      </c>
      <c r="D1682" s="8" t="s">
        <v>143</v>
      </c>
      <c r="E1682" s="8" t="s">
        <v>688</v>
      </c>
      <c r="F1682" s="8" t="s">
        <v>689</v>
      </c>
      <c r="G1682" s="8" t="s">
        <v>13</v>
      </c>
      <c r="H1682" s="8">
        <v>2012</v>
      </c>
      <c r="I1682" s="8" t="s">
        <v>3857</v>
      </c>
      <c r="J1682" s="8" t="s">
        <v>2347</v>
      </c>
    </row>
    <row r="1683" spans="1:10" x14ac:dyDescent="0.25">
      <c r="A1683" s="8" t="s">
        <v>865</v>
      </c>
      <c r="B1683" s="8" t="s">
        <v>2958</v>
      </c>
      <c r="C1683" s="12">
        <v>43682</v>
      </c>
      <c r="D1683" s="8" t="s">
        <v>143</v>
      </c>
      <c r="E1683" s="8" t="s">
        <v>688</v>
      </c>
      <c r="F1683" s="8" t="s">
        <v>689</v>
      </c>
      <c r="G1683" s="8" t="s">
        <v>13</v>
      </c>
      <c r="H1683" s="8">
        <v>2012</v>
      </c>
      <c r="I1683" s="8" t="s">
        <v>3857</v>
      </c>
      <c r="J1683" s="8" t="s">
        <v>2348</v>
      </c>
    </row>
    <row r="1684" spans="1:10" x14ac:dyDescent="0.25">
      <c r="A1684" s="8" t="s">
        <v>865</v>
      </c>
      <c r="B1684" s="8" t="s">
        <v>2958</v>
      </c>
      <c r="C1684" s="12">
        <v>43682</v>
      </c>
      <c r="D1684" s="8" t="s">
        <v>143</v>
      </c>
      <c r="E1684" s="8" t="s">
        <v>688</v>
      </c>
      <c r="F1684" s="8" t="s">
        <v>689</v>
      </c>
      <c r="G1684" s="8" t="s">
        <v>13</v>
      </c>
      <c r="H1684" s="8">
        <v>2012</v>
      </c>
      <c r="I1684" s="8" t="s">
        <v>3857</v>
      </c>
      <c r="J1684" s="8" t="s">
        <v>1871</v>
      </c>
    </row>
    <row r="1685" spans="1:10" x14ac:dyDescent="0.25">
      <c r="A1685" s="8" t="s">
        <v>866</v>
      </c>
      <c r="B1685" s="8" t="s">
        <v>2958</v>
      </c>
      <c r="C1685" s="12">
        <v>44455</v>
      </c>
      <c r="D1685" s="8" t="s">
        <v>70</v>
      </c>
      <c r="E1685" s="8" t="s">
        <v>73</v>
      </c>
      <c r="F1685" s="8" t="s">
        <v>17</v>
      </c>
      <c r="G1685" s="8" t="s">
        <v>18</v>
      </c>
      <c r="H1685" s="8">
        <v>2016</v>
      </c>
      <c r="I1685" s="8" t="s">
        <v>3901</v>
      </c>
      <c r="J1685" s="8" t="s">
        <v>2349</v>
      </c>
    </row>
    <row r="1686" spans="1:10" x14ac:dyDescent="0.25">
      <c r="A1686" s="8" t="s">
        <v>866</v>
      </c>
      <c r="B1686" s="8" t="s">
        <v>2958</v>
      </c>
      <c r="C1686" s="12">
        <v>44455</v>
      </c>
      <c r="D1686" s="8" t="s">
        <v>70</v>
      </c>
      <c r="E1686" s="8" t="s">
        <v>73</v>
      </c>
      <c r="F1686" s="8" t="s">
        <v>17</v>
      </c>
      <c r="G1686" s="8" t="s">
        <v>18</v>
      </c>
      <c r="H1686" s="8">
        <v>2016</v>
      </c>
      <c r="I1686" s="8" t="s">
        <v>3901</v>
      </c>
      <c r="J1686" s="8" t="s">
        <v>2350</v>
      </c>
    </row>
    <row r="1687" spans="1:10" x14ac:dyDescent="0.25">
      <c r="A1687" s="8" t="s">
        <v>866</v>
      </c>
      <c r="B1687" s="8" t="s">
        <v>2958</v>
      </c>
      <c r="C1687" s="12">
        <v>44455</v>
      </c>
      <c r="D1687" s="8" t="s">
        <v>70</v>
      </c>
      <c r="E1687" s="8" t="s">
        <v>73</v>
      </c>
      <c r="F1687" s="8" t="s">
        <v>17</v>
      </c>
      <c r="G1687" s="8" t="s">
        <v>18</v>
      </c>
      <c r="H1687" s="8">
        <v>2016</v>
      </c>
      <c r="I1687" s="8" t="s">
        <v>3901</v>
      </c>
      <c r="J1687" s="8" t="s">
        <v>2159</v>
      </c>
    </row>
    <row r="1688" spans="1:10" x14ac:dyDescent="0.25">
      <c r="A1688" s="8" t="s">
        <v>867</v>
      </c>
      <c r="B1688" s="8" t="s">
        <v>2958</v>
      </c>
      <c r="C1688" s="12">
        <v>44517</v>
      </c>
      <c r="D1688" s="8" t="s">
        <v>135</v>
      </c>
      <c r="E1688" s="8" t="s">
        <v>868</v>
      </c>
      <c r="F1688" s="8" t="s">
        <v>231</v>
      </c>
      <c r="G1688" s="8" t="s">
        <v>13</v>
      </c>
      <c r="H1688" s="8">
        <v>2018</v>
      </c>
      <c r="I1688" s="8" t="s">
        <v>3903</v>
      </c>
      <c r="J1688" s="8" t="s">
        <v>363</v>
      </c>
    </row>
    <row r="1689" spans="1:10" x14ac:dyDescent="0.25">
      <c r="A1689" s="8" t="s">
        <v>867</v>
      </c>
      <c r="B1689" s="8" t="s">
        <v>2958</v>
      </c>
      <c r="C1689" s="12">
        <v>44517</v>
      </c>
      <c r="D1689" s="8" t="s">
        <v>135</v>
      </c>
      <c r="E1689" s="8" t="s">
        <v>868</v>
      </c>
      <c r="F1689" s="8" t="s">
        <v>231</v>
      </c>
      <c r="G1689" s="8" t="s">
        <v>13</v>
      </c>
      <c r="H1689" s="8">
        <v>2018</v>
      </c>
      <c r="I1689" s="8" t="s">
        <v>3903</v>
      </c>
      <c r="J1689" s="8" t="s">
        <v>2351</v>
      </c>
    </row>
    <row r="1690" spans="1:10" x14ac:dyDescent="0.25">
      <c r="A1690" s="8" t="s">
        <v>867</v>
      </c>
      <c r="B1690" s="8" t="s">
        <v>2958</v>
      </c>
      <c r="C1690" s="12">
        <v>44517</v>
      </c>
      <c r="D1690" s="8" t="s">
        <v>135</v>
      </c>
      <c r="E1690" s="8" t="s">
        <v>868</v>
      </c>
      <c r="F1690" s="8" t="s">
        <v>231</v>
      </c>
      <c r="G1690" s="8" t="s">
        <v>13</v>
      </c>
      <c r="H1690" s="8">
        <v>2018</v>
      </c>
      <c r="I1690" s="8" t="s">
        <v>3903</v>
      </c>
      <c r="J1690" s="8" t="s">
        <v>2352</v>
      </c>
    </row>
    <row r="1691" spans="1:10" x14ac:dyDescent="0.25">
      <c r="A1691" s="8" t="s">
        <v>869</v>
      </c>
      <c r="B1691" s="8" t="s">
        <v>2958</v>
      </c>
      <c r="C1691" s="12">
        <v>44522</v>
      </c>
      <c r="D1691" s="8" t="s">
        <v>70</v>
      </c>
      <c r="E1691" s="8" t="s">
        <v>73</v>
      </c>
      <c r="F1691" s="8" t="s">
        <v>17</v>
      </c>
      <c r="G1691" s="8" t="s">
        <v>18</v>
      </c>
      <c r="H1691" s="8">
        <v>2015</v>
      </c>
      <c r="I1691" s="8" t="s">
        <v>3901</v>
      </c>
      <c r="J1691" s="8" t="s">
        <v>403</v>
      </c>
    </row>
    <row r="1692" spans="1:10" x14ac:dyDescent="0.25">
      <c r="A1692" s="8" t="s">
        <v>869</v>
      </c>
      <c r="B1692" s="8" t="s">
        <v>2958</v>
      </c>
      <c r="C1692" s="12">
        <v>44522</v>
      </c>
      <c r="D1692" s="8" t="s">
        <v>70</v>
      </c>
      <c r="E1692" s="8" t="s">
        <v>73</v>
      </c>
      <c r="F1692" s="8" t="s">
        <v>17</v>
      </c>
      <c r="G1692" s="8" t="s">
        <v>18</v>
      </c>
      <c r="H1692" s="8">
        <v>2015</v>
      </c>
      <c r="I1692" s="8" t="s">
        <v>3901</v>
      </c>
      <c r="J1692" s="8" t="s">
        <v>2353</v>
      </c>
    </row>
    <row r="1693" spans="1:10" x14ac:dyDescent="0.25">
      <c r="A1693" s="8" t="s">
        <v>869</v>
      </c>
      <c r="B1693" s="8" t="s">
        <v>2958</v>
      </c>
      <c r="C1693" s="12">
        <v>44522</v>
      </c>
      <c r="D1693" s="8" t="s">
        <v>70</v>
      </c>
      <c r="E1693" s="8" t="s">
        <v>73</v>
      </c>
      <c r="F1693" s="8" t="s">
        <v>17</v>
      </c>
      <c r="G1693" s="8" t="s">
        <v>18</v>
      </c>
      <c r="H1693" s="8">
        <v>2015</v>
      </c>
      <c r="I1693" s="8" t="s">
        <v>3901</v>
      </c>
      <c r="J1693" s="8" t="s">
        <v>1624</v>
      </c>
    </row>
    <row r="1694" spans="1:10" x14ac:dyDescent="0.25">
      <c r="A1694" s="8" t="s">
        <v>870</v>
      </c>
      <c r="B1694" s="8" t="s">
        <v>2958</v>
      </c>
      <c r="C1694" s="12">
        <v>44494</v>
      </c>
      <c r="D1694" s="8" t="s">
        <v>107</v>
      </c>
      <c r="E1694" s="8" t="s">
        <v>140</v>
      </c>
      <c r="F1694" s="8" t="s">
        <v>103</v>
      </c>
      <c r="G1694" s="8" t="s">
        <v>28</v>
      </c>
      <c r="H1694" s="8">
        <v>2018</v>
      </c>
      <c r="I1694" s="8" t="s">
        <v>3153</v>
      </c>
      <c r="J1694" s="8" t="s">
        <v>2354</v>
      </c>
    </row>
    <row r="1695" spans="1:10" x14ac:dyDescent="0.25">
      <c r="A1695" s="8" t="s">
        <v>870</v>
      </c>
      <c r="B1695" s="8" t="s">
        <v>2958</v>
      </c>
      <c r="C1695" s="12">
        <v>44494</v>
      </c>
      <c r="D1695" s="8" t="s">
        <v>107</v>
      </c>
      <c r="E1695" s="8" t="s">
        <v>140</v>
      </c>
      <c r="F1695" s="8" t="s">
        <v>103</v>
      </c>
      <c r="G1695" s="8" t="s">
        <v>28</v>
      </c>
      <c r="H1695" s="8">
        <v>2018</v>
      </c>
      <c r="I1695" s="8" t="s">
        <v>3153</v>
      </c>
      <c r="J1695" s="8" t="s">
        <v>2355</v>
      </c>
    </row>
    <row r="1696" spans="1:10" x14ac:dyDescent="0.25">
      <c r="A1696" s="8" t="s">
        <v>870</v>
      </c>
      <c r="B1696" s="8" t="s">
        <v>2958</v>
      </c>
      <c r="C1696" s="12">
        <v>44494</v>
      </c>
      <c r="D1696" s="8" t="s">
        <v>107</v>
      </c>
      <c r="E1696" s="8" t="s">
        <v>140</v>
      </c>
      <c r="F1696" s="8" t="s">
        <v>103</v>
      </c>
      <c r="G1696" s="8" t="s">
        <v>28</v>
      </c>
      <c r="H1696" s="8">
        <v>2018</v>
      </c>
      <c r="I1696" s="8" t="s">
        <v>3153</v>
      </c>
      <c r="J1696" s="8" t="s">
        <v>2356</v>
      </c>
    </row>
    <row r="1697" spans="1:10" x14ac:dyDescent="0.25">
      <c r="A1697" s="8" t="s">
        <v>871</v>
      </c>
      <c r="B1697" s="8" t="s">
        <v>2958</v>
      </c>
      <c r="C1697" s="12">
        <v>40952</v>
      </c>
      <c r="D1697" s="8" t="s">
        <v>40</v>
      </c>
      <c r="E1697" s="8" t="s">
        <v>872</v>
      </c>
      <c r="F1697" s="8" t="s">
        <v>120</v>
      </c>
      <c r="G1697" s="8" t="s">
        <v>13</v>
      </c>
      <c r="H1697" s="8">
        <v>1999</v>
      </c>
      <c r="I1697" s="8" t="s">
        <v>3435</v>
      </c>
      <c r="J1697" s="8" t="s">
        <v>873</v>
      </c>
    </row>
    <row r="1698" spans="1:10" x14ac:dyDescent="0.25">
      <c r="A1698" s="8" t="s">
        <v>874</v>
      </c>
      <c r="B1698" s="8" t="s">
        <v>2958</v>
      </c>
      <c r="C1698" s="12">
        <v>44110</v>
      </c>
      <c r="D1698" s="8" t="s">
        <v>23</v>
      </c>
      <c r="E1698" s="8" t="s">
        <v>73</v>
      </c>
      <c r="F1698" s="8" t="s">
        <v>17</v>
      </c>
      <c r="G1698" s="8" t="s">
        <v>18</v>
      </c>
      <c r="H1698" s="8">
        <v>2017</v>
      </c>
      <c r="I1698" s="8" t="s">
        <v>3822</v>
      </c>
      <c r="J1698" s="8" t="s">
        <v>1839</v>
      </c>
    </row>
    <row r="1699" spans="1:10" x14ac:dyDescent="0.25">
      <c r="A1699" s="8" t="s">
        <v>874</v>
      </c>
      <c r="B1699" s="8" t="s">
        <v>2958</v>
      </c>
      <c r="C1699" s="12">
        <v>44110</v>
      </c>
      <c r="D1699" s="8" t="s">
        <v>23</v>
      </c>
      <c r="E1699" s="8" t="s">
        <v>73</v>
      </c>
      <c r="F1699" s="8" t="s">
        <v>17</v>
      </c>
      <c r="G1699" s="8" t="s">
        <v>18</v>
      </c>
      <c r="H1699" s="8">
        <v>2017</v>
      </c>
      <c r="I1699" s="8" t="s">
        <v>3822</v>
      </c>
      <c r="J1699" s="8" t="s">
        <v>1458</v>
      </c>
    </row>
    <row r="1700" spans="1:10" x14ac:dyDescent="0.25">
      <c r="A1700" s="8" t="s">
        <v>874</v>
      </c>
      <c r="B1700" s="8" t="s">
        <v>2958</v>
      </c>
      <c r="C1700" s="12">
        <v>44110</v>
      </c>
      <c r="D1700" s="8" t="s">
        <v>23</v>
      </c>
      <c r="E1700" s="8" t="s">
        <v>73</v>
      </c>
      <c r="F1700" s="8" t="s">
        <v>17</v>
      </c>
      <c r="G1700" s="8" t="s">
        <v>18</v>
      </c>
      <c r="H1700" s="8">
        <v>2017</v>
      </c>
      <c r="I1700" s="8" t="s">
        <v>3822</v>
      </c>
      <c r="J1700" s="8" t="s">
        <v>2357</v>
      </c>
    </row>
    <row r="1701" spans="1:10" x14ac:dyDescent="0.25">
      <c r="A1701" s="8" t="s">
        <v>875</v>
      </c>
      <c r="B1701" s="8" t="s">
        <v>2958</v>
      </c>
      <c r="C1701" s="12">
        <v>44355</v>
      </c>
      <c r="D1701" s="8" t="s">
        <v>10</v>
      </c>
      <c r="E1701" s="8" t="s">
        <v>73</v>
      </c>
      <c r="F1701" s="8" t="s">
        <v>17</v>
      </c>
      <c r="G1701" s="8" t="s">
        <v>18</v>
      </c>
      <c r="H1701" s="8">
        <v>2016</v>
      </c>
      <c r="I1701" s="8" t="s">
        <v>3908</v>
      </c>
      <c r="J1701" s="8" t="s">
        <v>2358</v>
      </c>
    </row>
    <row r="1702" spans="1:10" x14ac:dyDescent="0.25">
      <c r="A1702" s="8" t="s">
        <v>875</v>
      </c>
      <c r="B1702" s="8" t="s">
        <v>2958</v>
      </c>
      <c r="C1702" s="12">
        <v>44355</v>
      </c>
      <c r="D1702" s="8" t="s">
        <v>10</v>
      </c>
      <c r="E1702" s="8" t="s">
        <v>73</v>
      </c>
      <c r="F1702" s="8" t="s">
        <v>17</v>
      </c>
      <c r="G1702" s="8" t="s">
        <v>18</v>
      </c>
      <c r="H1702" s="8">
        <v>2016</v>
      </c>
      <c r="I1702" s="8" t="s">
        <v>3908</v>
      </c>
      <c r="J1702" s="8" t="s">
        <v>1922</v>
      </c>
    </row>
    <row r="1703" spans="1:10" x14ac:dyDescent="0.25">
      <c r="A1703" s="8" t="s">
        <v>875</v>
      </c>
      <c r="B1703" s="8" t="s">
        <v>2958</v>
      </c>
      <c r="C1703" s="12">
        <v>44355</v>
      </c>
      <c r="D1703" s="8" t="s">
        <v>10</v>
      </c>
      <c r="E1703" s="8" t="s">
        <v>73</v>
      </c>
      <c r="F1703" s="8" t="s">
        <v>17</v>
      </c>
      <c r="G1703" s="8" t="s">
        <v>18</v>
      </c>
      <c r="H1703" s="8">
        <v>2016</v>
      </c>
      <c r="I1703" s="8" t="s">
        <v>3908</v>
      </c>
      <c r="J1703" s="8" t="s">
        <v>2359</v>
      </c>
    </row>
    <row r="1704" spans="1:10" x14ac:dyDescent="0.25">
      <c r="A1704" s="8" t="s">
        <v>876</v>
      </c>
      <c r="B1704" s="8" t="s">
        <v>2958</v>
      </c>
      <c r="C1704" s="12">
        <v>44167</v>
      </c>
      <c r="D1704" s="8" t="s">
        <v>70</v>
      </c>
      <c r="E1704" s="8" t="s">
        <v>24</v>
      </c>
      <c r="F1704" s="8" t="s">
        <v>17</v>
      </c>
      <c r="G1704" s="8" t="s">
        <v>18</v>
      </c>
      <c r="H1704" s="8">
        <v>2015</v>
      </c>
      <c r="I1704" s="8" t="s">
        <v>3910</v>
      </c>
      <c r="J1704" s="8" t="s">
        <v>1523</v>
      </c>
    </row>
    <row r="1705" spans="1:10" x14ac:dyDescent="0.25">
      <c r="A1705" s="8" t="s">
        <v>876</v>
      </c>
      <c r="B1705" s="8" t="s">
        <v>2958</v>
      </c>
      <c r="C1705" s="12">
        <v>44167</v>
      </c>
      <c r="D1705" s="8" t="s">
        <v>70</v>
      </c>
      <c r="E1705" s="8" t="s">
        <v>24</v>
      </c>
      <c r="F1705" s="8" t="s">
        <v>17</v>
      </c>
      <c r="G1705" s="8" t="s">
        <v>18</v>
      </c>
      <c r="H1705" s="8">
        <v>2015</v>
      </c>
      <c r="I1705" s="8" t="s">
        <v>3910</v>
      </c>
      <c r="J1705" s="8" t="s">
        <v>2360</v>
      </c>
    </row>
    <row r="1706" spans="1:10" x14ac:dyDescent="0.25">
      <c r="A1706" s="8" t="s">
        <v>876</v>
      </c>
      <c r="B1706" s="8" t="s">
        <v>2958</v>
      </c>
      <c r="C1706" s="12">
        <v>44167</v>
      </c>
      <c r="D1706" s="8" t="s">
        <v>70</v>
      </c>
      <c r="E1706" s="8" t="s">
        <v>24</v>
      </c>
      <c r="F1706" s="8" t="s">
        <v>17</v>
      </c>
      <c r="G1706" s="8" t="s">
        <v>18</v>
      </c>
      <c r="H1706" s="8">
        <v>2015</v>
      </c>
      <c r="I1706" s="8" t="s">
        <v>3910</v>
      </c>
      <c r="J1706" s="8" t="s">
        <v>1511</v>
      </c>
    </row>
    <row r="1707" spans="1:10" x14ac:dyDescent="0.25">
      <c r="A1707" s="8" t="s">
        <v>877</v>
      </c>
      <c r="B1707" s="8" t="s">
        <v>2958</v>
      </c>
      <c r="C1707" s="12">
        <v>43199</v>
      </c>
      <c r="D1707" s="8" t="s">
        <v>30</v>
      </c>
      <c r="E1707" s="8" t="s">
        <v>370</v>
      </c>
      <c r="F1707" s="8" t="s">
        <v>12</v>
      </c>
      <c r="G1707" s="8" t="s">
        <v>13</v>
      </c>
      <c r="H1707" s="8">
        <v>2007</v>
      </c>
      <c r="I1707" s="8" t="s">
        <v>3912</v>
      </c>
      <c r="J1707" s="8" t="s">
        <v>2361</v>
      </c>
    </row>
    <row r="1708" spans="1:10" x14ac:dyDescent="0.25">
      <c r="A1708" s="8" t="s">
        <v>877</v>
      </c>
      <c r="B1708" s="8" t="s">
        <v>2958</v>
      </c>
      <c r="C1708" s="12">
        <v>43199</v>
      </c>
      <c r="D1708" s="8" t="s">
        <v>30</v>
      </c>
      <c r="E1708" s="8" t="s">
        <v>370</v>
      </c>
      <c r="F1708" s="8" t="s">
        <v>12</v>
      </c>
      <c r="G1708" s="8" t="s">
        <v>13</v>
      </c>
      <c r="H1708" s="8">
        <v>2007</v>
      </c>
      <c r="I1708" s="8" t="s">
        <v>3912</v>
      </c>
      <c r="J1708" s="8" t="s">
        <v>1677</v>
      </c>
    </row>
    <row r="1709" spans="1:10" x14ac:dyDescent="0.25">
      <c r="A1709" s="8" t="s">
        <v>877</v>
      </c>
      <c r="B1709" s="8" t="s">
        <v>2958</v>
      </c>
      <c r="C1709" s="12">
        <v>43199</v>
      </c>
      <c r="D1709" s="8" t="s">
        <v>30</v>
      </c>
      <c r="E1709" s="8" t="s">
        <v>370</v>
      </c>
      <c r="F1709" s="8" t="s">
        <v>12</v>
      </c>
      <c r="G1709" s="8" t="s">
        <v>13</v>
      </c>
      <c r="H1709" s="8">
        <v>2007</v>
      </c>
      <c r="I1709" s="8" t="s">
        <v>3912</v>
      </c>
      <c r="J1709" s="8" t="s">
        <v>2362</v>
      </c>
    </row>
    <row r="1710" spans="1:10" x14ac:dyDescent="0.25">
      <c r="A1710" s="8" t="s">
        <v>878</v>
      </c>
      <c r="B1710" s="8" t="s">
        <v>2958</v>
      </c>
      <c r="C1710" s="12">
        <v>44098</v>
      </c>
      <c r="D1710" s="8" t="s">
        <v>20</v>
      </c>
      <c r="E1710" s="8" t="s">
        <v>21</v>
      </c>
      <c r="F1710" s="8" t="s">
        <v>12</v>
      </c>
      <c r="G1710" s="8" t="s">
        <v>13</v>
      </c>
      <c r="H1710" s="8">
        <v>2015</v>
      </c>
      <c r="I1710" s="8" t="s">
        <v>3914</v>
      </c>
      <c r="J1710" s="8" t="s">
        <v>1993</v>
      </c>
    </row>
    <row r="1711" spans="1:10" x14ac:dyDescent="0.25">
      <c r="A1711" s="8" t="s">
        <v>878</v>
      </c>
      <c r="B1711" s="8" t="s">
        <v>2958</v>
      </c>
      <c r="C1711" s="12">
        <v>44098</v>
      </c>
      <c r="D1711" s="8" t="s">
        <v>20</v>
      </c>
      <c r="E1711" s="8" t="s">
        <v>21</v>
      </c>
      <c r="F1711" s="8" t="s">
        <v>12</v>
      </c>
      <c r="G1711" s="8" t="s">
        <v>13</v>
      </c>
      <c r="H1711" s="8">
        <v>2015</v>
      </c>
      <c r="I1711" s="8" t="s">
        <v>3914</v>
      </c>
      <c r="J1711" s="8" t="s">
        <v>2363</v>
      </c>
    </row>
    <row r="1712" spans="1:10" x14ac:dyDescent="0.25">
      <c r="A1712" s="8" t="s">
        <v>878</v>
      </c>
      <c r="B1712" s="8" t="s">
        <v>2958</v>
      </c>
      <c r="C1712" s="12">
        <v>44098</v>
      </c>
      <c r="D1712" s="8" t="s">
        <v>20</v>
      </c>
      <c r="E1712" s="8" t="s">
        <v>21</v>
      </c>
      <c r="F1712" s="8" t="s">
        <v>12</v>
      </c>
      <c r="G1712" s="8" t="s">
        <v>13</v>
      </c>
      <c r="H1712" s="8">
        <v>2015</v>
      </c>
      <c r="I1712" s="8" t="s">
        <v>3914</v>
      </c>
      <c r="J1712" s="8" t="s">
        <v>2364</v>
      </c>
    </row>
    <row r="1713" spans="1:10" x14ac:dyDescent="0.25">
      <c r="A1713" s="8" t="s">
        <v>879</v>
      </c>
      <c r="B1713" s="8" t="s">
        <v>2958</v>
      </c>
      <c r="C1713" s="12">
        <v>44419</v>
      </c>
      <c r="D1713" s="8" t="s">
        <v>10</v>
      </c>
      <c r="E1713" s="8" t="s">
        <v>21</v>
      </c>
      <c r="F1713" s="8" t="s">
        <v>12</v>
      </c>
      <c r="G1713" s="8" t="s">
        <v>13</v>
      </c>
      <c r="H1713" s="8">
        <v>2014</v>
      </c>
      <c r="I1713" s="8" t="s">
        <v>3916</v>
      </c>
      <c r="J1713" s="8" t="s">
        <v>1473</v>
      </c>
    </row>
    <row r="1714" spans="1:10" x14ac:dyDescent="0.25">
      <c r="A1714" s="8" t="s">
        <v>879</v>
      </c>
      <c r="B1714" s="8" t="s">
        <v>2958</v>
      </c>
      <c r="C1714" s="12">
        <v>44419</v>
      </c>
      <c r="D1714" s="8" t="s">
        <v>10</v>
      </c>
      <c r="E1714" s="8" t="s">
        <v>21</v>
      </c>
      <c r="F1714" s="8" t="s">
        <v>12</v>
      </c>
      <c r="G1714" s="8" t="s">
        <v>13</v>
      </c>
      <c r="H1714" s="8">
        <v>2014</v>
      </c>
      <c r="I1714" s="8" t="s">
        <v>3916</v>
      </c>
      <c r="J1714" s="8" t="s">
        <v>2365</v>
      </c>
    </row>
    <row r="1715" spans="1:10" x14ac:dyDescent="0.25">
      <c r="A1715" s="8" t="s">
        <v>879</v>
      </c>
      <c r="B1715" s="8" t="s">
        <v>2958</v>
      </c>
      <c r="C1715" s="12">
        <v>44419</v>
      </c>
      <c r="D1715" s="8" t="s">
        <v>10</v>
      </c>
      <c r="E1715" s="8" t="s">
        <v>21</v>
      </c>
      <c r="F1715" s="8" t="s">
        <v>12</v>
      </c>
      <c r="G1715" s="8" t="s">
        <v>13</v>
      </c>
      <c r="H1715" s="8">
        <v>2014</v>
      </c>
      <c r="I1715" s="8" t="s">
        <v>3916</v>
      </c>
      <c r="J1715" s="8" t="s">
        <v>1455</v>
      </c>
    </row>
    <row r="1716" spans="1:10" x14ac:dyDescent="0.25">
      <c r="A1716" s="8" t="s">
        <v>880</v>
      </c>
      <c r="B1716" s="8" t="s">
        <v>2958</v>
      </c>
      <c r="C1716" s="12">
        <v>44510</v>
      </c>
      <c r="D1716" s="8" t="s">
        <v>23</v>
      </c>
      <c r="E1716" s="8" t="s">
        <v>35</v>
      </c>
      <c r="F1716" s="8" t="s">
        <v>36</v>
      </c>
      <c r="G1716" s="8" t="s">
        <v>28</v>
      </c>
      <c r="H1716" s="8">
        <v>2018</v>
      </c>
      <c r="I1716" s="8" t="s">
        <v>3531</v>
      </c>
      <c r="J1716" s="8" t="s">
        <v>2366</v>
      </c>
    </row>
    <row r="1717" spans="1:10" x14ac:dyDescent="0.25">
      <c r="A1717" s="8" t="s">
        <v>880</v>
      </c>
      <c r="B1717" s="8" t="s">
        <v>2958</v>
      </c>
      <c r="C1717" s="12">
        <v>44510</v>
      </c>
      <c r="D1717" s="8" t="s">
        <v>23</v>
      </c>
      <c r="E1717" s="8" t="s">
        <v>35</v>
      </c>
      <c r="F1717" s="8" t="s">
        <v>36</v>
      </c>
      <c r="G1717" s="8" t="s">
        <v>28</v>
      </c>
      <c r="H1717" s="8">
        <v>2018</v>
      </c>
      <c r="I1717" s="8" t="s">
        <v>3531</v>
      </c>
      <c r="J1717" s="8" t="s">
        <v>2367</v>
      </c>
    </row>
    <row r="1718" spans="1:10" x14ac:dyDescent="0.25">
      <c r="A1718" s="8" t="s">
        <v>880</v>
      </c>
      <c r="B1718" s="8" t="s">
        <v>2958</v>
      </c>
      <c r="C1718" s="12">
        <v>44510</v>
      </c>
      <c r="D1718" s="8" t="s">
        <v>23</v>
      </c>
      <c r="E1718" s="8" t="s">
        <v>35</v>
      </c>
      <c r="F1718" s="8" t="s">
        <v>36</v>
      </c>
      <c r="G1718" s="8" t="s">
        <v>28</v>
      </c>
      <c r="H1718" s="8">
        <v>2018</v>
      </c>
      <c r="I1718" s="8" t="s">
        <v>3531</v>
      </c>
      <c r="J1718" s="8" t="s">
        <v>2368</v>
      </c>
    </row>
    <row r="1719" spans="1:10" x14ac:dyDescent="0.25">
      <c r="A1719" s="8" t="s">
        <v>881</v>
      </c>
      <c r="B1719" s="8" t="s">
        <v>3018</v>
      </c>
      <c r="C1719" s="12">
        <v>44221</v>
      </c>
      <c r="D1719" s="8" t="s">
        <v>38</v>
      </c>
      <c r="E1719" s="8" t="s">
        <v>59</v>
      </c>
      <c r="F1719" s="8" t="s">
        <v>12</v>
      </c>
      <c r="G1719" s="8" t="s">
        <v>13</v>
      </c>
      <c r="H1719" s="8">
        <v>2013</v>
      </c>
      <c r="I1719" s="8" t="s">
        <v>3551</v>
      </c>
      <c r="J1719" s="8" t="s">
        <v>2369</v>
      </c>
    </row>
    <row r="1720" spans="1:10" x14ac:dyDescent="0.25">
      <c r="A1720" s="8" t="s">
        <v>881</v>
      </c>
      <c r="B1720" s="8" t="s">
        <v>3018</v>
      </c>
      <c r="C1720" s="12">
        <v>44221</v>
      </c>
      <c r="D1720" s="8" t="s">
        <v>38</v>
      </c>
      <c r="E1720" s="8" t="s">
        <v>59</v>
      </c>
      <c r="F1720" s="8" t="s">
        <v>12</v>
      </c>
      <c r="G1720" s="8" t="s">
        <v>13</v>
      </c>
      <c r="H1720" s="8">
        <v>2013</v>
      </c>
      <c r="I1720" s="8" t="s">
        <v>3551</v>
      </c>
      <c r="J1720" s="8" t="s">
        <v>2370</v>
      </c>
    </row>
    <row r="1721" spans="1:10" x14ac:dyDescent="0.25">
      <c r="A1721" s="8" t="s">
        <v>881</v>
      </c>
      <c r="B1721" s="8" t="s">
        <v>3018</v>
      </c>
      <c r="C1721" s="12">
        <v>44221</v>
      </c>
      <c r="D1721" s="8" t="s">
        <v>38</v>
      </c>
      <c r="E1721" s="8" t="s">
        <v>59</v>
      </c>
      <c r="F1721" s="8" t="s">
        <v>12</v>
      </c>
      <c r="G1721" s="8" t="s">
        <v>13</v>
      </c>
      <c r="H1721" s="8">
        <v>2013</v>
      </c>
      <c r="I1721" s="8" t="s">
        <v>3551</v>
      </c>
      <c r="J1721" s="8" t="s">
        <v>2039</v>
      </c>
    </row>
    <row r="1722" spans="1:10" x14ac:dyDescent="0.25">
      <c r="A1722" s="8" t="s">
        <v>882</v>
      </c>
      <c r="B1722" s="8" t="s">
        <v>3018</v>
      </c>
      <c r="C1722" s="12">
        <v>44104</v>
      </c>
      <c r="D1722" s="8" t="s">
        <v>70</v>
      </c>
      <c r="E1722" s="8" t="s">
        <v>883</v>
      </c>
      <c r="F1722" s="8" t="s">
        <v>17</v>
      </c>
      <c r="G1722" s="8" t="s">
        <v>18</v>
      </c>
      <c r="H1722" s="8">
        <v>2013</v>
      </c>
      <c r="I1722" s="8" t="s">
        <v>3920</v>
      </c>
      <c r="J1722" s="8" t="s">
        <v>2371</v>
      </c>
    </row>
    <row r="1723" spans="1:10" x14ac:dyDescent="0.25">
      <c r="A1723" s="8" t="s">
        <v>882</v>
      </c>
      <c r="B1723" s="8" t="s">
        <v>3018</v>
      </c>
      <c r="C1723" s="12">
        <v>44104</v>
      </c>
      <c r="D1723" s="8" t="s">
        <v>70</v>
      </c>
      <c r="E1723" s="8" t="s">
        <v>883</v>
      </c>
      <c r="F1723" s="8" t="s">
        <v>17</v>
      </c>
      <c r="G1723" s="8" t="s">
        <v>18</v>
      </c>
      <c r="H1723" s="8">
        <v>2013</v>
      </c>
      <c r="I1723" s="8" t="s">
        <v>3920</v>
      </c>
      <c r="J1723" s="8" t="s">
        <v>2372</v>
      </c>
    </row>
    <row r="1724" spans="1:10" x14ac:dyDescent="0.25">
      <c r="A1724" s="8" t="s">
        <v>884</v>
      </c>
      <c r="B1724" s="8" t="s">
        <v>3018</v>
      </c>
      <c r="C1724" s="12">
        <v>43616</v>
      </c>
      <c r="D1724" s="8" t="s">
        <v>70</v>
      </c>
      <c r="E1724" s="8" t="s">
        <v>885</v>
      </c>
      <c r="F1724" s="8" t="s">
        <v>128</v>
      </c>
      <c r="G1724" s="8" t="s">
        <v>13</v>
      </c>
      <c r="H1724" s="8">
        <v>2000</v>
      </c>
      <c r="I1724" s="8" t="s">
        <v>3922</v>
      </c>
      <c r="J1724" s="8" t="s">
        <v>2373</v>
      </c>
    </row>
    <row r="1725" spans="1:10" x14ac:dyDescent="0.25">
      <c r="A1725" s="8" t="s">
        <v>884</v>
      </c>
      <c r="B1725" s="8" t="s">
        <v>3018</v>
      </c>
      <c r="C1725" s="12">
        <v>43616</v>
      </c>
      <c r="D1725" s="8" t="s">
        <v>70</v>
      </c>
      <c r="E1725" s="8" t="s">
        <v>885</v>
      </c>
      <c r="F1725" s="8" t="s">
        <v>128</v>
      </c>
      <c r="G1725" s="8" t="s">
        <v>13</v>
      </c>
      <c r="H1725" s="8">
        <v>2000</v>
      </c>
      <c r="I1725" s="8" t="s">
        <v>3922</v>
      </c>
      <c r="J1725" s="8" t="s">
        <v>2374</v>
      </c>
    </row>
    <row r="1726" spans="1:10" x14ac:dyDescent="0.25">
      <c r="A1726" s="8" t="s">
        <v>886</v>
      </c>
      <c r="B1726" s="8" t="s">
        <v>3018</v>
      </c>
      <c r="C1726" s="12">
        <v>44329</v>
      </c>
      <c r="D1726" s="8" t="s">
        <v>43</v>
      </c>
      <c r="E1726" s="8" t="s">
        <v>887</v>
      </c>
      <c r="F1726" s="8" t="s">
        <v>17</v>
      </c>
      <c r="G1726" s="8" t="s">
        <v>18</v>
      </c>
      <c r="H1726" s="8">
        <v>2009</v>
      </c>
      <c r="I1726" s="8" t="s">
        <v>3924</v>
      </c>
      <c r="J1726" s="8" t="s">
        <v>2375</v>
      </c>
    </row>
    <row r="1727" spans="1:10" x14ac:dyDescent="0.25">
      <c r="A1727" s="8" t="s">
        <v>886</v>
      </c>
      <c r="B1727" s="8" t="s">
        <v>3018</v>
      </c>
      <c r="C1727" s="12">
        <v>44329</v>
      </c>
      <c r="D1727" s="8" t="s">
        <v>43</v>
      </c>
      <c r="E1727" s="8" t="s">
        <v>887</v>
      </c>
      <c r="F1727" s="8" t="s">
        <v>17</v>
      </c>
      <c r="G1727" s="8" t="s">
        <v>18</v>
      </c>
      <c r="H1727" s="8">
        <v>2009</v>
      </c>
      <c r="I1727" s="8" t="s">
        <v>3924</v>
      </c>
      <c r="J1727" s="8" t="s">
        <v>2376</v>
      </c>
    </row>
    <row r="1728" spans="1:10" x14ac:dyDescent="0.25">
      <c r="A1728" s="8" t="s">
        <v>886</v>
      </c>
      <c r="B1728" s="8" t="s">
        <v>3018</v>
      </c>
      <c r="C1728" s="12">
        <v>44329</v>
      </c>
      <c r="D1728" s="8" t="s">
        <v>43</v>
      </c>
      <c r="E1728" s="8" t="s">
        <v>887</v>
      </c>
      <c r="F1728" s="8" t="s">
        <v>17</v>
      </c>
      <c r="G1728" s="8" t="s">
        <v>18</v>
      </c>
      <c r="H1728" s="8">
        <v>2009</v>
      </c>
      <c r="I1728" s="8" t="s">
        <v>3924</v>
      </c>
      <c r="J1728" s="8" t="s">
        <v>1484</v>
      </c>
    </row>
    <row r="1729" spans="1:10" x14ac:dyDescent="0.25">
      <c r="A1729" s="8" t="s">
        <v>888</v>
      </c>
      <c r="B1729" s="8" t="s">
        <v>3018</v>
      </c>
      <c r="C1729" s="12">
        <v>42954</v>
      </c>
      <c r="D1729" s="8" t="s">
        <v>143</v>
      </c>
      <c r="E1729" s="8" t="s">
        <v>889</v>
      </c>
      <c r="F1729" s="8" t="s">
        <v>578</v>
      </c>
      <c r="G1729" s="8" t="s">
        <v>733</v>
      </c>
      <c r="H1729" s="8">
        <v>2000</v>
      </c>
      <c r="I1729" s="8" t="s">
        <v>3926</v>
      </c>
      <c r="J1729" s="8" t="s">
        <v>2377</v>
      </c>
    </row>
    <row r="1730" spans="1:10" x14ac:dyDescent="0.25">
      <c r="A1730" s="8" t="s">
        <v>888</v>
      </c>
      <c r="B1730" s="8" t="s">
        <v>3018</v>
      </c>
      <c r="C1730" s="12">
        <v>42954</v>
      </c>
      <c r="D1730" s="8" t="s">
        <v>143</v>
      </c>
      <c r="E1730" s="8" t="s">
        <v>889</v>
      </c>
      <c r="F1730" s="8" t="s">
        <v>578</v>
      </c>
      <c r="G1730" s="8" t="s">
        <v>733</v>
      </c>
      <c r="H1730" s="8">
        <v>2000</v>
      </c>
      <c r="I1730" s="8" t="s">
        <v>3926</v>
      </c>
      <c r="J1730" s="8" t="s">
        <v>2378</v>
      </c>
    </row>
    <row r="1731" spans="1:10" x14ac:dyDescent="0.25">
      <c r="A1731" s="8" t="s">
        <v>890</v>
      </c>
      <c r="B1731" s="8" t="s">
        <v>3018</v>
      </c>
      <c r="C1731" s="12">
        <v>43262</v>
      </c>
      <c r="D1731" s="8" t="s">
        <v>87</v>
      </c>
      <c r="E1731" s="8" t="s">
        <v>891</v>
      </c>
      <c r="F1731" s="8" t="s">
        <v>12</v>
      </c>
      <c r="G1731" s="8" t="s">
        <v>13</v>
      </c>
      <c r="H1731" s="8">
        <v>2010</v>
      </c>
      <c r="I1731" s="8" t="s">
        <v>3317</v>
      </c>
      <c r="J1731" s="8" t="s">
        <v>2379</v>
      </c>
    </row>
    <row r="1732" spans="1:10" x14ac:dyDescent="0.25">
      <c r="A1732" s="8" t="s">
        <v>890</v>
      </c>
      <c r="B1732" s="8" t="s">
        <v>3018</v>
      </c>
      <c r="C1732" s="12">
        <v>43262</v>
      </c>
      <c r="D1732" s="8" t="s">
        <v>87</v>
      </c>
      <c r="E1732" s="8" t="s">
        <v>891</v>
      </c>
      <c r="F1732" s="8" t="s">
        <v>12</v>
      </c>
      <c r="G1732" s="8" t="s">
        <v>13</v>
      </c>
      <c r="H1732" s="8">
        <v>2010</v>
      </c>
      <c r="I1732" s="8" t="s">
        <v>3317</v>
      </c>
      <c r="J1732" s="8" t="s">
        <v>2380</v>
      </c>
    </row>
    <row r="1733" spans="1:10" x14ac:dyDescent="0.25">
      <c r="A1733" s="8" t="s">
        <v>890</v>
      </c>
      <c r="B1733" s="8" t="s">
        <v>3018</v>
      </c>
      <c r="C1733" s="12">
        <v>43262</v>
      </c>
      <c r="D1733" s="8" t="s">
        <v>87</v>
      </c>
      <c r="E1733" s="8" t="s">
        <v>891</v>
      </c>
      <c r="F1733" s="8" t="s">
        <v>12</v>
      </c>
      <c r="G1733" s="8" t="s">
        <v>13</v>
      </c>
      <c r="H1733" s="8">
        <v>2010</v>
      </c>
      <c r="I1733" s="8" t="s">
        <v>3317</v>
      </c>
      <c r="J1733" s="8" t="s">
        <v>2381</v>
      </c>
    </row>
    <row r="1734" spans="1:10" x14ac:dyDescent="0.25">
      <c r="A1734" s="8" t="s">
        <v>892</v>
      </c>
      <c r="B1734" s="8" t="s">
        <v>3018</v>
      </c>
      <c r="C1734" s="12">
        <v>44627</v>
      </c>
      <c r="D1734" s="8" t="s">
        <v>23</v>
      </c>
      <c r="E1734" s="8" t="s">
        <v>893</v>
      </c>
      <c r="F1734" s="8" t="s">
        <v>54</v>
      </c>
      <c r="G1734" s="8" t="s">
        <v>13</v>
      </c>
      <c r="H1734" s="8">
        <v>2017</v>
      </c>
      <c r="I1734" s="8" t="s">
        <v>3929</v>
      </c>
      <c r="J1734" s="8" t="s">
        <v>273</v>
      </c>
    </row>
    <row r="1735" spans="1:10" x14ac:dyDescent="0.25">
      <c r="A1735" s="8" t="s">
        <v>892</v>
      </c>
      <c r="B1735" s="8" t="s">
        <v>3018</v>
      </c>
      <c r="C1735" s="12">
        <v>44627</v>
      </c>
      <c r="D1735" s="8" t="s">
        <v>23</v>
      </c>
      <c r="E1735" s="8" t="s">
        <v>893</v>
      </c>
      <c r="F1735" s="8" t="s">
        <v>54</v>
      </c>
      <c r="G1735" s="8" t="s">
        <v>13</v>
      </c>
      <c r="H1735" s="8">
        <v>2017</v>
      </c>
      <c r="I1735" s="8" t="s">
        <v>3929</v>
      </c>
      <c r="J1735" s="8" t="s">
        <v>1806</v>
      </c>
    </row>
    <row r="1736" spans="1:10" x14ac:dyDescent="0.25">
      <c r="A1736" s="8" t="s">
        <v>892</v>
      </c>
      <c r="B1736" s="8" t="s">
        <v>3018</v>
      </c>
      <c r="C1736" s="12">
        <v>44627</v>
      </c>
      <c r="D1736" s="8" t="s">
        <v>23</v>
      </c>
      <c r="E1736" s="8" t="s">
        <v>893</v>
      </c>
      <c r="F1736" s="8" t="s">
        <v>54</v>
      </c>
      <c r="G1736" s="8" t="s">
        <v>13</v>
      </c>
      <c r="H1736" s="8">
        <v>2017</v>
      </c>
      <c r="I1736" s="8" t="s">
        <v>3929</v>
      </c>
      <c r="J1736" s="8" t="s">
        <v>1555</v>
      </c>
    </row>
    <row r="1737" spans="1:10" x14ac:dyDescent="0.25">
      <c r="A1737" s="8" t="s">
        <v>894</v>
      </c>
      <c r="B1737" s="8" t="s">
        <v>3018</v>
      </c>
      <c r="C1737" s="12">
        <v>43206</v>
      </c>
      <c r="D1737" s="8" t="s">
        <v>10</v>
      </c>
      <c r="E1737" s="8" t="s">
        <v>59</v>
      </c>
      <c r="F1737" s="8" t="s">
        <v>12</v>
      </c>
      <c r="G1737" s="8" t="s">
        <v>13</v>
      </c>
      <c r="H1737" s="8">
        <v>2014</v>
      </c>
      <c r="I1737" s="8" t="s">
        <v>3931</v>
      </c>
      <c r="J1737" s="8" t="s">
        <v>2382</v>
      </c>
    </row>
    <row r="1738" spans="1:10" x14ac:dyDescent="0.25">
      <c r="A1738" s="8" t="s">
        <v>894</v>
      </c>
      <c r="B1738" s="8" t="s">
        <v>3018</v>
      </c>
      <c r="C1738" s="12">
        <v>43206</v>
      </c>
      <c r="D1738" s="8" t="s">
        <v>10</v>
      </c>
      <c r="E1738" s="8" t="s">
        <v>59</v>
      </c>
      <c r="F1738" s="8" t="s">
        <v>12</v>
      </c>
      <c r="G1738" s="8" t="s">
        <v>13</v>
      </c>
      <c r="H1738" s="8">
        <v>2014</v>
      </c>
      <c r="I1738" s="8" t="s">
        <v>3931</v>
      </c>
      <c r="J1738" s="8" t="s">
        <v>1544</v>
      </c>
    </row>
    <row r="1739" spans="1:10" x14ac:dyDescent="0.25">
      <c r="A1739" s="8" t="s">
        <v>894</v>
      </c>
      <c r="B1739" s="8" t="s">
        <v>3018</v>
      </c>
      <c r="C1739" s="12">
        <v>43206</v>
      </c>
      <c r="D1739" s="8" t="s">
        <v>10</v>
      </c>
      <c r="E1739" s="8" t="s">
        <v>59</v>
      </c>
      <c r="F1739" s="8" t="s">
        <v>12</v>
      </c>
      <c r="G1739" s="8" t="s">
        <v>13</v>
      </c>
      <c r="H1739" s="8">
        <v>2014</v>
      </c>
      <c r="I1739" s="8" t="s">
        <v>3931</v>
      </c>
      <c r="J1739" s="8" t="s">
        <v>2383</v>
      </c>
    </row>
    <row r="1740" spans="1:10" x14ac:dyDescent="0.25">
      <c r="A1740" s="8" t="s">
        <v>895</v>
      </c>
      <c r="B1740" s="8" t="s">
        <v>3018</v>
      </c>
      <c r="C1740" s="12">
        <v>44389</v>
      </c>
      <c r="D1740" s="8" t="s">
        <v>70</v>
      </c>
      <c r="E1740" s="8" t="s">
        <v>59</v>
      </c>
      <c r="F1740" s="8" t="s">
        <v>12</v>
      </c>
      <c r="G1740" s="8" t="s">
        <v>13</v>
      </c>
      <c r="H1740" s="8">
        <v>2016</v>
      </c>
      <c r="I1740" s="8" t="s">
        <v>3933</v>
      </c>
      <c r="J1740" s="8" t="s">
        <v>930</v>
      </c>
    </row>
    <row r="1741" spans="1:10" x14ac:dyDescent="0.25">
      <c r="A1741" s="8" t="s">
        <v>895</v>
      </c>
      <c r="B1741" s="8" t="s">
        <v>3018</v>
      </c>
      <c r="C1741" s="12">
        <v>44389</v>
      </c>
      <c r="D1741" s="8" t="s">
        <v>70</v>
      </c>
      <c r="E1741" s="8" t="s">
        <v>59</v>
      </c>
      <c r="F1741" s="8" t="s">
        <v>12</v>
      </c>
      <c r="G1741" s="8" t="s">
        <v>13</v>
      </c>
      <c r="H1741" s="8">
        <v>2016</v>
      </c>
      <c r="I1741" s="8" t="s">
        <v>3933</v>
      </c>
      <c r="J1741" s="8" t="s">
        <v>2384</v>
      </c>
    </row>
    <row r="1742" spans="1:10" x14ac:dyDescent="0.25">
      <c r="A1742" s="8" t="s">
        <v>895</v>
      </c>
      <c r="B1742" s="8" t="s">
        <v>3018</v>
      </c>
      <c r="C1742" s="12">
        <v>44389</v>
      </c>
      <c r="D1742" s="8" t="s">
        <v>70</v>
      </c>
      <c r="E1742" s="8" t="s">
        <v>59</v>
      </c>
      <c r="F1742" s="8" t="s">
        <v>12</v>
      </c>
      <c r="G1742" s="8" t="s">
        <v>13</v>
      </c>
      <c r="H1742" s="8">
        <v>2016</v>
      </c>
      <c r="I1742" s="8" t="s">
        <v>3933</v>
      </c>
      <c r="J1742" s="8" t="s">
        <v>1455</v>
      </c>
    </row>
    <row r="1743" spans="1:10" x14ac:dyDescent="0.25">
      <c r="A1743" s="8" t="s">
        <v>896</v>
      </c>
      <c r="B1743" s="8" t="s">
        <v>3018</v>
      </c>
      <c r="C1743" s="12">
        <v>44561</v>
      </c>
      <c r="D1743" s="8" t="s">
        <v>93</v>
      </c>
      <c r="E1743" s="8" t="s">
        <v>26</v>
      </c>
      <c r="F1743" s="8" t="s">
        <v>27</v>
      </c>
      <c r="G1743" s="8" t="s">
        <v>28</v>
      </c>
      <c r="H1743" s="8">
        <v>2016</v>
      </c>
      <c r="I1743" s="8" t="s">
        <v>3681</v>
      </c>
      <c r="J1743" s="8" t="s">
        <v>2208</v>
      </c>
    </row>
    <row r="1744" spans="1:10" x14ac:dyDescent="0.25">
      <c r="A1744" s="8" t="s">
        <v>896</v>
      </c>
      <c r="B1744" s="8" t="s">
        <v>3018</v>
      </c>
      <c r="C1744" s="12">
        <v>44561</v>
      </c>
      <c r="D1744" s="8" t="s">
        <v>93</v>
      </c>
      <c r="E1744" s="8" t="s">
        <v>26</v>
      </c>
      <c r="F1744" s="8" t="s">
        <v>27</v>
      </c>
      <c r="G1744" s="8" t="s">
        <v>28</v>
      </c>
      <c r="H1744" s="8">
        <v>2016</v>
      </c>
      <c r="I1744" s="8" t="s">
        <v>3681</v>
      </c>
      <c r="J1744" s="8" t="s">
        <v>2385</v>
      </c>
    </row>
    <row r="1745" spans="1:10" x14ac:dyDescent="0.25">
      <c r="A1745" s="8" t="s">
        <v>896</v>
      </c>
      <c r="B1745" s="8" t="s">
        <v>3018</v>
      </c>
      <c r="C1745" s="12">
        <v>44561</v>
      </c>
      <c r="D1745" s="8" t="s">
        <v>93</v>
      </c>
      <c r="E1745" s="8" t="s">
        <v>26</v>
      </c>
      <c r="F1745" s="8" t="s">
        <v>27</v>
      </c>
      <c r="G1745" s="8" t="s">
        <v>28</v>
      </c>
      <c r="H1745" s="8">
        <v>2016</v>
      </c>
      <c r="I1745" s="8" t="s">
        <v>3681</v>
      </c>
      <c r="J1745" s="8" t="s">
        <v>1613</v>
      </c>
    </row>
    <row r="1746" spans="1:10" x14ac:dyDescent="0.25">
      <c r="A1746" s="8" t="s">
        <v>897</v>
      </c>
      <c r="B1746" s="8" t="s">
        <v>3018</v>
      </c>
      <c r="C1746" s="12">
        <v>44207</v>
      </c>
      <c r="D1746" s="8" t="s">
        <v>70</v>
      </c>
      <c r="E1746" s="8" t="s">
        <v>523</v>
      </c>
      <c r="F1746" s="8" t="s">
        <v>17</v>
      </c>
      <c r="G1746" s="8" t="s">
        <v>18</v>
      </c>
      <c r="H1746" s="8">
        <v>2020</v>
      </c>
      <c r="I1746" s="8" t="s">
        <v>3936</v>
      </c>
      <c r="J1746" s="8" t="s">
        <v>2386</v>
      </c>
    </row>
    <row r="1747" spans="1:10" x14ac:dyDescent="0.25">
      <c r="A1747" s="8" t="s">
        <v>897</v>
      </c>
      <c r="B1747" s="8" t="s">
        <v>3018</v>
      </c>
      <c r="C1747" s="12">
        <v>44207</v>
      </c>
      <c r="D1747" s="8" t="s">
        <v>70</v>
      </c>
      <c r="E1747" s="8" t="s">
        <v>523</v>
      </c>
      <c r="F1747" s="8" t="s">
        <v>17</v>
      </c>
      <c r="G1747" s="8" t="s">
        <v>18</v>
      </c>
      <c r="H1747" s="8">
        <v>2020</v>
      </c>
      <c r="I1747" s="8" t="s">
        <v>3936</v>
      </c>
      <c r="J1747" s="8" t="s">
        <v>2387</v>
      </c>
    </row>
    <row r="1748" spans="1:10" x14ac:dyDescent="0.25">
      <c r="A1748" s="8" t="s">
        <v>897</v>
      </c>
      <c r="B1748" s="8" t="s">
        <v>3018</v>
      </c>
      <c r="C1748" s="12">
        <v>44207</v>
      </c>
      <c r="D1748" s="8" t="s">
        <v>70</v>
      </c>
      <c r="E1748" s="8" t="s">
        <v>523</v>
      </c>
      <c r="F1748" s="8" t="s">
        <v>17</v>
      </c>
      <c r="G1748" s="8" t="s">
        <v>18</v>
      </c>
      <c r="H1748" s="8">
        <v>2020</v>
      </c>
      <c r="I1748" s="8" t="s">
        <v>3936</v>
      </c>
      <c r="J1748" s="8" t="s">
        <v>1505</v>
      </c>
    </row>
    <row r="1749" spans="1:10" x14ac:dyDescent="0.25">
      <c r="A1749" s="8" t="s">
        <v>898</v>
      </c>
      <c r="B1749" s="8" t="s">
        <v>3018</v>
      </c>
      <c r="C1749" s="12">
        <v>44168</v>
      </c>
      <c r="D1749" s="8" t="s">
        <v>20</v>
      </c>
      <c r="E1749" s="8" t="s">
        <v>511</v>
      </c>
      <c r="F1749" s="8" t="s">
        <v>17</v>
      </c>
      <c r="G1749" s="8" t="s">
        <v>18</v>
      </c>
      <c r="H1749" s="8">
        <v>2015</v>
      </c>
      <c r="I1749" s="8" t="s">
        <v>3743</v>
      </c>
      <c r="J1749" s="8" t="s">
        <v>2298</v>
      </c>
    </row>
    <row r="1750" spans="1:10" x14ac:dyDescent="0.25">
      <c r="A1750" s="8" t="s">
        <v>898</v>
      </c>
      <c r="B1750" s="8" t="s">
        <v>3018</v>
      </c>
      <c r="C1750" s="12">
        <v>44168</v>
      </c>
      <c r="D1750" s="8" t="s">
        <v>20</v>
      </c>
      <c r="E1750" s="8" t="s">
        <v>511</v>
      </c>
      <c r="F1750" s="8" t="s">
        <v>17</v>
      </c>
      <c r="G1750" s="8" t="s">
        <v>18</v>
      </c>
      <c r="H1750" s="8">
        <v>2015</v>
      </c>
      <c r="I1750" s="8" t="s">
        <v>3743</v>
      </c>
      <c r="J1750" s="8" t="s">
        <v>2388</v>
      </c>
    </row>
    <row r="1751" spans="1:10" x14ac:dyDescent="0.25">
      <c r="A1751" s="8" t="s">
        <v>898</v>
      </c>
      <c r="B1751" s="8" t="s">
        <v>3018</v>
      </c>
      <c r="C1751" s="12">
        <v>44168</v>
      </c>
      <c r="D1751" s="8" t="s">
        <v>20</v>
      </c>
      <c r="E1751" s="8" t="s">
        <v>511</v>
      </c>
      <c r="F1751" s="8" t="s">
        <v>17</v>
      </c>
      <c r="G1751" s="8" t="s">
        <v>18</v>
      </c>
      <c r="H1751" s="8">
        <v>2015</v>
      </c>
      <c r="I1751" s="8" t="s">
        <v>3743</v>
      </c>
      <c r="J1751" s="8" t="s">
        <v>2389</v>
      </c>
    </row>
    <row r="1752" spans="1:10" x14ac:dyDescent="0.25">
      <c r="A1752" s="8" t="s">
        <v>899</v>
      </c>
      <c r="B1752" s="8" t="s">
        <v>3018</v>
      </c>
      <c r="C1752" s="12">
        <v>43454</v>
      </c>
      <c r="D1752" s="8" t="s">
        <v>93</v>
      </c>
      <c r="E1752" s="8" t="s">
        <v>741</v>
      </c>
      <c r="F1752" s="8" t="s">
        <v>17</v>
      </c>
      <c r="G1752" s="8" t="s">
        <v>18</v>
      </c>
      <c r="H1752" s="8">
        <v>2016</v>
      </c>
      <c r="I1752" s="8" t="s">
        <v>2958</v>
      </c>
      <c r="J1752" s="8" t="s">
        <v>2390</v>
      </c>
    </row>
    <row r="1753" spans="1:10" x14ac:dyDescent="0.25">
      <c r="A1753" s="8" t="s">
        <v>899</v>
      </c>
      <c r="B1753" s="8" t="s">
        <v>3018</v>
      </c>
      <c r="C1753" s="12">
        <v>43454</v>
      </c>
      <c r="D1753" s="8" t="s">
        <v>93</v>
      </c>
      <c r="E1753" s="8" t="s">
        <v>741</v>
      </c>
      <c r="F1753" s="8" t="s">
        <v>17</v>
      </c>
      <c r="G1753" s="8" t="s">
        <v>18</v>
      </c>
      <c r="H1753" s="8">
        <v>2016</v>
      </c>
      <c r="I1753" s="8" t="s">
        <v>2958</v>
      </c>
      <c r="J1753" s="8" t="s">
        <v>2391</v>
      </c>
    </row>
    <row r="1754" spans="1:10" x14ac:dyDescent="0.25">
      <c r="A1754" s="8" t="s">
        <v>899</v>
      </c>
      <c r="B1754" s="8" t="s">
        <v>3018</v>
      </c>
      <c r="C1754" s="12">
        <v>43454</v>
      </c>
      <c r="D1754" s="8" t="s">
        <v>93</v>
      </c>
      <c r="E1754" s="8" t="s">
        <v>741</v>
      </c>
      <c r="F1754" s="8" t="s">
        <v>17</v>
      </c>
      <c r="G1754" s="8" t="s">
        <v>18</v>
      </c>
      <c r="H1754" s="8">
        <v>2016</v>
      </c>
      <c r="I1754" s="8" t="s">
        <v>2958</v>
      </c>
      <c r="J1754" s="8" t="s">
        <v>1587</v>
      </c>
    </row>
    <row r="1755" spans="1:10" x14ac:dyDescent="0.25">
      <c r="A1755" s="8" t="s">
        <v>900</v>
      </c>
      <c r="B1755" s="8" t="s">
        <v>3018</v>
      </c>
      <c r="C1755" s="12">
        <v>42207</v>
      </c>
      <c r="D1755" s="8" t="s">
        <v>30</v>
      </c>
      <c r="E1755" s="8" t="s">
        <v>181</v>
      </c>
      <c r="F1755" s="8" t="s">
        <v>17</v>
      </c>
      <c r="G1755" s="8" t="s">
        <v>18</v>
      </c>
      <c r="H1755" s="8">
        <v>2010</v>
      </c>
      <c r="I1755" s="8" t="s">
        <v>3630</v>
      </c>
      <c r="J1755" s="8" t="s">
        <v>1767</v>
      </c>
    </row>
    <row r="1756" spans="1:10" x14ac:dyDescent="0.25">
      <c r="A1756" s="8" t="s">
        <v>900</v>
      </c>
      <c r="B1756" s="8" t="s">
        <v>3018</v>
      </c>
      <c r="C1756" s="12">
        <v>42207</v>
      </c>
      <c r="D1756" s="8" t="s">
        <v>30</v>
      </c>
      <c r="E1756" s="8" t="s">
        <v>181</v>
      </c>
      <c r="F1756" s="8" t="s">
        <v>17</v>
      </c>
      <c r="G1756" s="8" t="s">
        <v>18</v>
      </c>
      <c r="H1756" s="8">
        <v>2010</v>
      </c>
      <c r="I1756" s="8" t="s">
        <v>3630</v>
      </c>
      <c r="J1756" s="8" t="s">
        <v>1841</v>
      </c>
    </row>
    <row r="1757" spans="1:10" x14ac:dyDescent="0.25">
      <c r="A1757" s="8" t="s">
        <v>900</v>
      </c>
      <c r="B1757" s="8" t="s">
        <v>3018</v>
      </c>
      <c r="C1757" s="12">
        <v>42207</v>
      </c>
      <c r="D1757" s="8" t="s">
        <v>30</v>
      </c>
      <c r="E1757" s="8" t="s">
        <v>181</v>
      </c>
      <c r="F1757" s="8" t="s">
        <v>17</v>
      </c>
      <c r="G1757" s="8" t="s">
        <v>18</v>
      </c>
      <c r="H1757" s="8">
        <v>2010</v>
      </c>
      <c r="I1757" s="8" t="s">
        <v>3630</v>
      </c>
      <c r="J1757" s="8" t="s">
        <v>1464</v>
      </c>
    </row>
    <row r="1758" spans="1:10" x14ac:dyDescent="0.25">
      <c r="A1758" s="8" t="s">
        <v>901</v>
      </c>
      <c r="B1758" s="8" t="s">
        <v>3018</v>
      </c>
      <c r="C1758" s="12">
        <v>43487</v>
      </c>
      <c r="D1758" s="8" t="s">
        <v>10</v>
      </c>
      <c r="E1758" s="8" t="s">
        <v>902</v>
      </c>
      <c r="F1758" s="8" t="s">
        <v>17</v>
      </c>
      <c r="G1758" s="8" t="s">
        <v>18</v>
      </c>
      <c r="H1758" s="8">
        <v>2015</v>
      </c>
      <c r="I1758" s="8" t="s">
        <v>3626</v>
      </c>
      <c r="J1758" s="8" t="s">
        <v>560</v>
      </c>
    </row>
    <row r="1759" spans="1:10" x14ac:dyDescent="0.25">
      <c r="A1759" s="8" t="s">
        <v>903</v>
      </c>
      <c r="B1759" s="8" t="s">
        <v>3018</v>
      </c>
      <c r="C1759" s="12">
        <v>43391</v>
      </c>
      <c r="D1759" s="8" t="s">
        <v>20</v>
      </c>
      <c r="E1759" s="8" t="s">
        <v>425</v>
      </c>
      <c r="F1759" s="8" t="s">
        <v>12</v>
      </c>
      <c r="G1759" s="8" t="s">
        <v>13</v>
      </c>
      <c r="H1759" s="8">
        <v>2009</v>
      </c>
      <c r="I1759" s="8" t="s">
        <v>3701</v>
      </c>
      <c r="J1759" s="8" t="s">
        <v>2392</v>
      </c>
    </row>
    <row r="1760" spans="1:10" x14ac:dyDescent="0.25">
      <c r="A1760" s="8" t="s">
        <v>903</v>
      </c>
      <c r="B1760" s="8" t="s">
        <v>3018</v>
      </c>
      <c r="C1760" s="12">
        <v>43391</v>
      </c>
      <c r="D1760" s="8" t="s">
        <v>20</v>
      </c>
      <c r="E1760" s="8" t="s">
        <v>425</v>
      </c>
      <c r="F1760" s="8" t="s">
        <v>12</v>
      </c>
      <c r="G1760" s="8" t="s">
        <v>13</v>
      </c>
      <c r="H1760" s="8">
        <v>2009</v>
      </c>
      <c r="I1760" s="8" t="s">
        <v>3701</v>
      </c>
      <c r="J1760" s="8" t="s">
        <v>2393</v>
      </c>
    </row>
    <row r="1761" spans="1:10" x14ac:dyDescent="0.25">
      <c r="A1761" s="8" t="s">
        <v>903</v>
      </c>
      <c r="B1761" s="8" t="s">
        <v>3018</v>
      </c>
      <c r="C1761" s="12">
        <v>43391</v>
      </c>
      <c r="D1761" s="8" t="s">
        <v>20</v>
      </c>
      <c r="E1761" s="8" t="s">
        <v>425</v>
      </c>
      <c r="F1761" s="8" t="s">
        <v>12</v>
      </c>
      <c r="G1761" s="8" t="s">
        <v>13</v>
      </c>
      <c r="H1761" s="8">
        <v>2009</v>
      </c>
      <c r="I1761" s="8" t="s">
        <v>3701</v>
      </c>
      <c r="J1761" s="8" t="s">
        <v>2394</v>
      </c>
    </row>
    <row r="1762" spans="1:10" x14ac:dyDescent="0.25">
      <c r="A1762" s="8" t="s">
        <v>904</v>
      </c>
      <c r="B1762" s="8" t="s">
        <v>3018</v>
      </c>
      <c r="C1762" s="12">
        <v>44340</v>
      </c>
      <c r="D1762" s="8" t="s">
        <v>23</v>
      </c>
      <c r="E1762" s="8" t="s">
        <v>11</v>
      </c>
      <c r="F1762" s="8" t="s">
        <v>12</v>
      </c>
      <c r="G1762" s="8" t="s">
        <v>13</v>
      </c>
      <c r="H1762" s="8">
        <v>2015</v>
      </c>
      <c r="I1762" s="8" t="s">
        <v>3929</v>
      </c>
      <c r="J1762" s="8" t="s">
        <v>1553</v>
      </c>
    </row>
    <row r="1763" spans="1:10" x14ac:dyDescent="0.25">
      <c r="A1763" s="8" t="s">
        <v>904</v>
      </c>
      <c r="B1763" s="8" t="s">
        <v>3018</v>
      </c>
      <c r="C1763" s="12">
        <v>44340</v>
      </c>
      <c r="D1763" s="8" t="s">
        <v>23</v>
      </c>
      <c r="E1763" s="8" t="s">
        <v>11</v>
      </c>
      <c r="F1763" s="8" t="s">
        <v>12</v>
      </c>
      <c r="G1763" s="8" t="s">
        <v>13</v>
      </c>
      <c r="H1763" s="8">
        <v>2015</v>
      </c>
      <c r="I1763" s="8" t="s">
        <v>3929</v>
      </c>
      <c r="J1763" s="8" t="s">
        <v>2395</v>
      </c>
    </row>
    <row r="1764" spans="1:10" x14ac:dyDescent="0.25">
      <c r="A1764" s="8" t="s">
        <v>904</v>
      </c>
      <c r="B1764" s="8" t="s">
        <v>3018</v>
      </c>
      <c r="C1764" s="12">
        <v>44340</v>
      </c>
      <c r="D1764" s="8" t="s">
        <v>23</v>
      </c>
      <c r="E1764" s="8" t="s">
        <v>11</v>
      </c>
      <c r="F1764" s="8" t="s">
        <v>12</v>
      </c>
      <c r="G1764" s="8" t="s">
        <v>13</v>
      </c>
      <c r="H1764" s="8">
        <v>2015</v>
      </c>
      <c r="I1764" s="8" t="s">
        <v>3929</v>
      </c>
      <c r="J1764" s="8" t="s">
        <v>2396</v>
      </c>
    </row>
    <row r="1765" spans="1:10" x14ac:dyDescent="0.25">
      <c r="A1765" s="8" t="s">
        <v>905</v>
      </c>
      <c r="B1765" s="8" t="s">
        <v>3018</v>
      </c>
      <c r="C1765" s="12">
        <v>42306</v>
      </c>
      <c r="D1765" s="8" t="s">
        <v>53</v>
      </c>
      <c r="E1765" s="8" t="s">
        <v>59</v>
      </c>
      <c r="F1765" s="8" t="s">
        <v>12</v>
      </c>
      <c r="G1765" s="8" t="s">
        <v>13</v>
      </c>
      <c r="H1765" s="8">
        <v>2001</v>
      </c>
      <c r="I1765" s="8" t="s">
        <v>3943</v>
      </c>
      <c r="J1765" s="8" t="s">
        <v>2397</v>
      </c>
    </row>
    <row r="1766" spans="1:10" x14ac:dyDescent="0.25">
      <c r="A1766" s="8" t="s">
        <v>905</v>
      </c>
      <c r="B1766" s="8" t="s">
        <v>3018</v>
      </c>
      <c r="C1766" s="12">
        <v>42306</v>
      </c>
      <c r="D1766" s="8" t="s">
        <v>53</v>
      </c>
      <c r="E1766" s="8" t="s">
        <v>59</v>
      </c>
      <c r="F1766" s="8" t="s">
        <v>12</v>
      </c>
      <c r="G1766" s="8" t="s">
        <v>13</v>
      </c>
      <c r="H1766" s="8">
        <v>2001</v>
      </c>
      <c r="I1766" s="8" t="s">
        <v>3943</v>
      </c>
      <c r="J1766" s="8" t="s">
        <v>1677</v>
      </c>
    </row>
    <row r="1767" spans="1:10" x14ac:dyDescent="0.25">
      <c r="A1767" s="8" t="s">
        <v>905</v>
      </c>
      <c r="B1767" s="8" t="s">
        <v>3018</v>
      </c>
      <c r="C1767" s="12">
        <v>42306</v>
      </c>
      <c r="D1767" s="8" t="s">
        <v>53</v>
      </c>
      <c r="E1767" s="8" t="s">
        <v>59</v>
      </c>
      <c r="F1767" s="8" t="s">
        <v>12</v>
      </c>
      <c r="G1767" s="8" t="s">
        <v>13</v>
      </c>
      <c r="H1767" s="8">
        <v>2001</v>
      </c>
      <c r="I1767" s="8" t="s">
        <v>3943</v>
      </c>
      <c r="J1767" s="8" t="s">
        <v>2398</v>
      </c>
    </row>
    <row r="1768" spans="1:10" x14ac:dyDescent="0.25">
      <c r="A1768" s="8" t="s">
        <v>906</v>
      </c>
      <c r="B1768" s="8" t="s">
        <v>3018</v>
      </c>
      <c r="C1768" s="12">
        <v>44297</v>
      </c>
      <c r="D1768" s="8" t="s">
        <v>23</v>
      </c>
      <c r="E1768" s="8" t="s">
        <v>194</v>
      </c>
      <c r="F1768" s="8" t="s">
        <v>12</v>
      </c>
      <c r="G1768" s="8" t="s">
        <v>13</v>
      </c>
      <c r="H1768" s="8">
        <v>2016</v>
      </c>
      <c r="I1768" s="8" t="s">
        <v>3945</v>
      </c>
      <c r="J1768" s="8" t="s">
        <v>2399</v>
      </c>
    </row>
    <row r="1769" spans="1:10" x14ac:dyDescent="0.25">
      <c r="A1769" s="8" t="s">
        <v>906</v>
      </c>
      <c r="B1769" s="8" t="s">
        <v>3018</v>
      </c>
      <c r="C1769" s="12">
        <v>44297</v>
      </c>
      <c r="D1769" s="8" t="s">
        <v>23</v>
      </c>
      <c r="E1769" s="8" t="s">
        <v>194</v>
      </c>
      <c r="F1769" s="8" t="s">
        <v>12</v>
      </c>
      <c r="G1769" s="8" t="s">
        <v>13</v>
      </c>
      <c r="H1769" s="8">
        <v>2016</v>
      </c>
      <c r="I1769" s="8" t="s">
        <v>3945</v>
      </c>
      <c r="J1769" s="8" t="s">
        <v>2400</v>
      </c>
    </row>
    <row r="1770" spans="1:10" x14ac:dyDescent="0.25">
      <c r="A1770" s="8" t="s">
        <v>906</v>
      </c>
      <c r="B1770" s="8" t="s">
        <v>3018</v>
      </c>
      <c r="C1770" s="12">
        <v>44297</v>
      </c>
      <c r="D1770" s="8" t="s">
        <v>23</v>
      </c>
      <c r="E1770" s="8" t="s">
        <v>194</v>
      </c>
      <c r="F1770" s="8" t="s">
        <v>12</v>
      </c>
      <c r="G1770" s="8" t="s">
        <v>13</v>
      </c>
      <c r="H1770" s="8">
        <v>2016</v>
      </c>
      <c r="I1770" s="8" t="s">
        <v>3945</v>
      </c>
      <c r="J1770" s="8" t="s">
        <v>2401</v>
      </c>
    </row>
    <row r="1771" spans="1:10" x14ac:dyDescent="0.25">
      <c r="A1771" s="8" t="s">
        <v>907</v>
      </c>
      <c r="B1771" s="8" t="s">
        <v>3018</v>
      </c>
      <c r="C1771" s="12">
        <v>42326</v>
      </c>
      <c r="D1771" s="8" t="s">
        <v>53</v>
      </c>
      <c r="E1771" s="8" t="s">
        <v>59</v>
      </c>
      <c r="F1771" s="8" t="s">
        <v>12</v>
      </c>
      <c r="G1771" s="8" t="s">
        <v>13</v>
      </c>
      <c r="H1771" s="8">
        <v>1998</v>
      </c>
      <c r="I1771" s="8" t="s">
        <v>3728</v>
      </c>
      <c r="J1771" s="8" t="s">
        <v>2402</v>
      </c>
    </row>
    <row r="1772" spans="1:10" x14ac:dyDescent="0.25">
      <c r="A1772" s="8" t="s">
        <v>907</v>
      </c>
      <c r="B1772" s="8" t="s">
        <v>3018</v>
      </c>
      <c r="C1772" s="12">
        <v>42326</v>
      </c>
      <c r="D1772" s="8" t="s">
        <v>53</v>
      </c>
      <c r="E1772" s="8" t="s">
        <v>59</v>
      </c>
      <c r="F1772" s="8" t="s">
        <v>12</v>
      </c>
      <c r="G1772" s="8" t="s">
        <v>13</v>
      </c>
      <c r="H1772" s="8">
        <v>1998</v>
      </c>
      <c r="I1772" s="8" t="s">
        <v>3728</v>
      </c>
      <c r="J1772" s="8" t="s">
        <v>1479</v>
      </c>
    </row>
    <row r="1773" spans="1:10" x14ac:dyDescent="0.25">
      <c r="A1773" s="8" t="s">
        <v>907</v>
      </c>
      <c r="B1773" s="8" t="s">
        <v>3018</v>
      </c>
      <c r="C1773" s="12">
        <v>42326</v>
      </c>
      <c r="D1773" s="8" t="s">
        <v>53</v>
      </c>
      <c r="E1773" s="8" t="s">
        <v>59</v>
      </c>
      <c r="F1773" s="8" t="s">
        <v>12</v>
      </c>
      <c r="G1773" s="8" t="s">
        <v>13</v>
      </c>
      <c r="H1773" s="8">
        <v>1998</v>
      </c>
      <c r="I1773" s="8" t="s">
        <v>3728</v>
      </c>
      <c r="J1773" s="8" t="s">
        <v>2403</v>
      </c>
    </row>
    <row r="1774" spans="1:10" x14ac:dyDescent="0.25">
      <c r="A1774" s="8" t="s">
        <v>908</v>
      </c>
      <c r="B1774" s="8" t="s">
        <v>3018</v>
      </c>
      <c r="C1774" s="12">
        <v>42115</v>
      </c>
      <c r="D1774" s="8" t="s">
        <v>23</v>
      </c>
      <c r="E1774" s="8" t="s">
        <v>11</v>
      </c>
      <c r="F1774" s="8" t="s">
        <v>12</v>
      </c>
      <c r="G1774" s="8" t="s">
        <v>13</v>
      </c>
      <c r="H1774" s="8">
        <v>2013</v>
      </c>
      <c r="I1774" s="8" t="s">
        <v>3948</v>
      </c>
      <c r="J1774" s="8" t="s">
        <v>1993</v>
      </c>
    </row>
    <row r="1775" spans="1:10" x14ac:dyDescent="0.25">
      <c r="A1775" s="8" t="s">
        <v>908</v>
      </c>
      <c r="B1775" s="8" t="s">
        <v>3018</v>
      </c>
      <c r="C1775" s="12">
        <v>42115</v>
      </c>
      <c r="D1775" s="8" t="s">
        <v>23</v>
      </c>
      <c r="E1775" s="8" t="s">
        <v>11</v>
      </c>
      <c r="F1775" s="8" t="s">
        <v>12</v>
      </c>
      <c r="G1775" s="8" t="s">
        <v>13</v>
      </c>
      <c r="H1775" s="8">
        <v>2013</v>
      </c>
      <c r="I1775" s="8" t="s">
        <v>3948</v>
      </c>
      <c r="J1775" s="8" t="s">
        <v>2404</v>
      </c>
    </row>
    <row r="1776" spans="1:10" x14ac:dyDescent="0.25">
      <c r="A1776" s="8" t="s">
        <v>908</v>
      </c>
      <c r="B1776" s="8" t="s">
        <v>3018</v>
      </c>
      <c r="C1776" s="12">
        <v>42115</v>
      </c>
      <c r="D1776" s="8" t="s">
        <v>23</v>
      </c>
      <c r="E1776" s="8" t="s">
        <v>11</v>
      </c>
      <c r="F1776" s="8" t="s">
        <v>12</v>
      </c>
      <c r="G1776" s="8" t="s">
        <v>13</v>
      </c>
      <c r="H1776" s="8">
        <v>2013</v>
      </c>
      <c r="I1776" s="8" t="s">
        <v>3948</v>
      </c>
      <c r="J1776" s="8" t="s">
        <v>1456</v>
      </c>
    </row>
    <row r="1777" spans="1:10" x14ac:dyDescent="0.25">
      <c r="A1777" s="8" t="s">
        <v>909</v>
      </c>
      <c r="B1777" s="8" t="s">
        <v>3018</v>
      </c>
      <c r="C1777" s="12">
        <v>43430</v>
      </c>
      <c r="D1777" s="8" t="s">
        <v>38</v>
      </c>
      <c r="E1777" s="8" t="s">
        <v>370</v>
      </c>
      <c r="F1777" s="8" t="s">
        <v>12</v>
      </c>
      <c r="G1777" s="8" t="s">
        <v>13</v>
      </c>
      <c r="H1777" s="8">
        <v>2011</v>
      </c>
      <c r="I1777" s="8" t="s">
        <v>3846</v>
      </c>
      <c r="J1777" s="8" t="s">
        <v>2405</v>
      </c>
    </row>
    <row r="1778" spans="1:10" x14ac:dyDescent="0.25">
      <c r="A1778" s="8" t="s">
        <v>909</v>
      </c>
      <c r="B1778" s="8" t="s">
        <v>3018</v>
      </c>
      <c r="C1778" s="12">
        <v>43430</v>
      </c>
      <c r="D1778" s="8" t="s">
        <v>38</v>
      </c>
      <c r="E1778" s="8" t="s">
        <v>370</v>
      </c>
      <c r="F1778" s="8" t="s">
        <v>12</v>
      </c>
      <c r="G1778" s="8" t="s">
        <v>13</v>
      </c>
      <c r="H1778" s="8">
        <v>2011</v>
      </c>
      <c r="I1778" s="8" t="s">
        <v>3846</v>
      </c>
      <c r="J1778" s="8" t="s">
        <v>2406</v>
      </c>
    </row>
    <row r="1779" spans="1:10" x14ac:dyDescent="0.25">
      <c r="A1779" s="8" t="s">
        <v>909</v>
      </c>
      <c r="B1779" s="8" t="s">
        <v>3018</v>
      </c>
      <c r="C1779" s="12">
        <v>43430</v>
      </c>
      <c r="D1779" s="8" t="s">
        <v>38</v>
      </c>
      <c r="E1779" s="8" t="s">
        <v>370</v>
      </c>
      <c r="F1779" s="8" t="s">
        <v>12</v>
      </c>
      <c r="G1779" s="8" t="s">
        <v>13</v>
      </c>
      <c r="H1779" s="8">
        <v>2011</v>
      </c>
      <c r="I1779" s="8" t="s">
        <v>3846</v>
      </c>
      <c r="J1779" s="8" t="s">
        <v>2407</v>
      </c>
    </row>
    <row r="1780" spans="1:10" x14ac:dyDescent="0.25">
      <c r="A1780" s="8" t="s">
        <v>910</v>
      </c>
      <c r="B1780" s="8" t="s">
        <v>3018</v>
      </c>
      <c r="C1780" s="12">
        <v>43858</v>
      </c>
      <c r="D1780" s="8" t="s">
        <v>30</v>
      </c>
      <c r="E1780" s="8" t="s">
        <v>73</v>
      </c>
      <c r="F1780" s="8" t="s">
        <v>17</v>
      </c>
      <c r="G1780" s="8" t="s">
        <v>18</v>
      </c>
      <c r="H1780" s="8">
        <v>2012</v>
      </c>
      <c r="I1780" s="8" t="s">
        <v>3951</v>
      </c>
      <c r="J1780" s="8" t="s">
        <v>1566</v>
      </c>
    </row>
    <row r="1781" spans="1:10" x14ac:dyDescent="0.25">
      <c r="A1781" s="8" t="s">
        <v>910</v>
      </c>
      <c r="B1781" s="8" t="s">
        <v>3018</v>
      </c>
      <c r="C1781" s="12">
        <v>43858</v>
      </c>
      <c r="D1781" s="8" t="s">
        <v>30</v>
      </c>
      <c r="E1781" s="8" t="s">
        <v>73</v>
      </c>
      <c r="F1781" s="8" t="s">
        <v>17</v>
      </c>
      <c r="G1781" s="8" t="s">
        <v>18</v>
      </c>
      <c r="H1781" s="8">
        <v>2012</v>
      </c>
      <c r="I1781" s="8" t="s">
        <v>3951</v>
      </c>
      <c r="J1781" s="8" t="s">
        <v>1702</v>
      </c>
    </row>
    <row r="1782" spans="1:10" x14ac:dyDescent="0.25">
      <c r="A1782" s="8" t="s">
        <v>910</v>
      </c>
      <c r="B1782" s="8" t="s">
        <v>3018</v>
      </c>
      <c r="C1782" s="12">
        <v>43858</v>
      </c>
      <c r="D1782" s="8" t="s">
        <v>30</v>
      </c>
      <c r="E1782" s="8" t="s">
        <v>73</v>
      </c>
      <c r="F1782" s="8" t="s">
        <v>17</v>
      </c>
      <c r="G1782" s="8" t="s">
        <v>18</v>
      </c>
      <c r="H1782" s="8">
        <v>2012</v>
      </c>
      <c r="I1782" s="8" t="s">
        <v>3951</v>
      </c>
      <c r="J1782" s="8" t="s">
        <v>1897</v>
      </c>
    </row>
    <row r="1783" spans="1:10" x14ac:dyDescent="0.25">
      <c r="A1783" s="8" t="s">
        <v>911</v>
      </c>
      <c r="B1783" s="8" t="s">
        <v>3018</v>
      </c>
      <c r="C1783" s="12">
        <v>44454</v>
      </c>
      <c r="D1783" s="8" t="s">
        <v>38</v>
      </c>
      <c r="E1783" s="8" t="s">
        <v>59</v>
      </c>
      <c r="F1783" s="8" t="s">
        <v>12</v>
      </c>
      <c r="G1783" s="8" t="s">
        <v>13</v>
      </c>
      <c r="H1783" s="8">
        <v>2010</v>
      </c>
      <c r="I1783" s="8" t="s">
        <v>3754</v>
      </c>
      <c r="J1783" s="8" t="s">
        <v>2408</v>
      </c>
    </row>
    <row r="1784" spans="1:10" x14ac:dyDescent="0.25">
      <c r="A1784" s="8" t="s">
        <v>911</v>
      </c>
      <c r="B1784" s="8" t="s">
        <v>3018</v>
      </c>
      <c r="C1784" s="12">
        <v>44454</v>
      </c>
      <c r="D1784" s="8" t="s">
        <v>38</v>
      </c>
      <c r="E1784" s="8" t="s">
        <v>59</v>
      </c>
      <c r="F1784" s="8" t="s">
        <v>12</v>
      </c>
      <c r="G1784" s="8" t="s">
        <v>13</v>
      </c>
      <c r="H1784" s="8">
        <v>2010</v>
      </c>
      <c r="I1784" s="8" t="s">
        <v>3754</v>
      </c>
      <c r="J1784" s="8" t="s">
        <v>1587</v>
      </c>
    </row>
    <row r="1785" spans="1:10" x14ac:dyDescent="0.25">
      <c r="A1785" s="8" t="s">
        <v>911</v>
      </c>
      <c r="B1785" s="8" t="s">
        <v>3018</v>
      </c>
      <c r="C1785" s="12">
        <v>44454</v>
      </c>
      <c r="D1785" s="8" t="s">
        <v>38</v>
      </c>
      <c r="E1785" s="8" t="s">
        <v>59</v>
      </c>
      <c r="F1785" s="8" t="s">
        <v>12</v>
      </c>
      <c r="G1785" s="8" t="s">
        <v>13</v>
      </c>
      <c r="H1785" s="8">
        <v>2010</v>
      </c>
      <c r="I1785" s="8" t="s">
        <v>3754</v>
      </c>
      <c r="J1785" s="8" t="s">
        <v>2409</v>
      </c>
    </row>
    <row r="1786" spans="1:10" x14ac:dyDescent="0.25">
      <c r="A1786" s="8" t="s">
        <v>912</v>
      </c>
      <c r="B1786" s="8" t="s">
        <v>3018</v>
      </c>
      <c r="C1786" s="12">
        <v>43294</v>
      </c>
      <c r="D1786" s="8" t="s">
        <v>38</v>
      </c>
      <c r="E1786" s="8" t="s">
        <v>913</v>
      </c>
      <c r="F1786" s="8" t="s">
        <v>12</v>
      </c>
      <c r="G1786" s="8" t="s">
        <v>13</v>
      </c>
      <c r="H1786" s="8">
        <v>2014</v>
      </c>
      <c r="I1786" s="8" t="s">
        <v>3954</v>
      </c>
      <c r="J1786" s="8" t="s">
        <v>1448</v>
      </c>
    </row>
    <row r="1787" spans="1:10" x14ac:dyDescent="0.25">
      <c r="A1787" s="8" t="s">
        <v>912</v>
      </c>
      <c r="B1787" s="8" t="s">
        <v>3018</v>
      </c>
      <c r="C1787" s="12">
        <v>43294</v>
      </c>
      <c r="D1787" s="8" t="s">
        <v>38</v>
      </c>
      <c r="E1787" s="8" t="s">
        <v>913</v>
      </c>
      <c r="F1787" s="8" t="s">
        <v>12</v>
      </c>
      <c r="G1787" s="8" t="s">
        <v>13</v>
      </c>
      <c r="H1787" s="8">
        <v>2014</v>
      </c>
      <c r="I1787" s="8" t="s">
        <v>3954</v>
      </c>
      <c r="J1787" s="8" t="s">
        <v>2410</v>
      </c>
    </row>
    <row r="1788" spans="1:10" x14ac:dyDescent="0.25">
      <c r="A1788" s="8" t="s">
        <v>912</v>
      </c>
      <c r="B1788" s="8" t="s">
        <v>3018</v>
      </c>
      <c r="C1788" s="12">
        <v>43294</v>
      </c>
      <c r="D1788" s="8" t="s">
        <v>38</v>
      </c>
      <c r="E1788" s="8" t="s">
        <v>913</v>
      </c>
      <c r="F1788" s="8" t="s">
        <v>12</v>
      </c>
      <c r="G1788" s="8" t="s">
        <v>13</v>
      </c>
      <c r="H1788" s="8">
        <v>2014</v>
      </c>
      <c r="I1788" s="8" t="s">
        <v>3954</v>
      </c>
      <c r="J1788" s="8" t="s">
        <v>2411</v>
      </c>
    </row>
    <row r="1789" spans="1:10" x14ac:dyDescent="0.25">
      <c r="A1789" s="8" t="s">
        <v>914</v>
      </c>
      <c r="B1789" s="8" t="s">
        <v>3018</v>
      </c>
      <c r="C1789" s="12">
        <v>42198</v>
      </c>
      <c r="D1789" s="8" t="s">
        <v>15</v>
      </c>
      <c r="E1789" s="8" t="s">
        <v>263</v>
      </c>
      <c r="F1789" s="8" t="s">
        <v>264</v>
      </c>
      <c r="G1789" s="8" t="s">
        <v>265</v>
      </c>
      <c r="H1789" s="8">
        <v>2011</v>
      </c>
      <c r="I1789" s="8" t="s">
        <v>3956</v>
      </c>
      <c r="J1789" s="8" t="s">
        <v>915</v>
      </c>
    </row>
    <row r="1790" spans="1:10" x14ac:dyDescent="0.25">
      <c r="A1790" s="8" t="s">
        <v>916</v>
      </c>
      <c r="B1790" s="8" t="s">
        <v>3018</v>
      </c>
      <c r="C1790" s="12">
        <v>42005</v>
      </c>
      <c r="D1790" s="8" t="s">
        <v>143</v>
      </c>
      <c r="E1790" s="8" t="s">
        <v>59</v>
      </c>
      <c r="F1790" s="8" t="s">
        <v>12</v>
      </c>
      <c r="G1790" s="8" t="s">
        <v>13</v>
      </c>
      <c r="H1790" s="8">
        <v>2013</v>
      </c>
      <c r="I1790" s="8" t="s">
        <v>3957</v>
      </c>
      <c r="J1790" s="8" t="s">
        <v>917</v>
      </c>
    </row>
    <row r="1791" spans="1:10" x14ac:dyDescent="0.25">
      <c r="A1791" s="8" t="s">
        <v>918</v>
      </c>
      <c r="B1791" s="8" t="s">
        <v>3018</v>
      </c>
      <c r="C1791" s="12">
        <v>44482</v>
      </c>
      <c r="D1791" s="8" t="s">
        <v>23</v>
      </c>
      <c r="E1791" s="8" t="s">
        <v>108</v>
      </c>
      <c r="F1791" s="8" t="s">
        <v>54</v>
      </c>
      <c r="G1791" s="8" t="s">
        <v>13</v>
      </c>
      <c r="H1791" s="8">
        <v>2009</v>
      </c>
      <c r="I1791" s="8" t="s">
        <v>3945</v>
      </c>
      <c r="J1791" s="8" t="s">
        <v>1604</v>
      </c>
    </row>
    <row r="1792" spans="1:10" x14ac:dyDescent="0.25">
      <c r="A1792" s="8" t="s">
        <v>918</v>
      </c>
      <c r="B1792" s="8" t="s">
        <v>3018</v>
      </c>
      <c r="C1792" s="12">
        <v>44482</v>
      </c>
      <c r="D1792" s="8" t="s">
        <v>23</v>
      </c>
      <c r="E1792" s="8" t="s">
        <v>108</v>
      </c>
      <c r="F1792" s="8" t="s">
        <v>54</v>
      </c>
      <c r="G1792" s="8" t="s">
        <v>13</v>
      </c>
      <c r="H1792" s="8">
        <v>2009</v>
      </c>
      <c r="I1792" s="8" t="s">
        <v>3945</v>
      </c>
      <c r="J1792" s="8" t="s">
        <v>2412</v>
      </c>
    </row>
    <row r="1793" spans="1:10" x14ac:dyDescent="0.25">
      <c r="A1793" s="8" t="s">
        <v>918</v>
      </c>
      <c r="B1793" s="8" t="s">
        <v>3018</v>
      </c>
      <c r="C1793" s="12">
        <v>44482</v>
      </c>
      <c r="D1793" s="8" t="s">
        <v>23</v>
      </c>
      <c r="E1793" s="8" t="s">
        <v>108</v>
      </c>
      <c r="F1793" s="8" t="s">
        <v>54</v>
      </c>
      <c r="G1793" s="8" t="s">
        <v>13</v>
      </c>
      <c r="H1793" s="8">
        <v>2009</v>
      </c>
      <c r="I1793" s="8" t="s">
        <v>3945</v>
      </c>
      <c r="J1793" s="8" t="s">
        <v>2413</v>
      </c>
    </row>
    <row r="1794" spans="1:10" x14ac:dyDescent="0.25">
      <c r="A1794" s="8" t="s">
        <v>919</v>
      </c>
      <c r="B1794" s="8" t="s">
        <v>3018</v>
      </c>
      <c r="C1794" s="12">
        <v>42865</v>
      </c>
      <c r="D1794" s="8" t="s">
        <v>70</v>
      </c>
      <c r="E1794" s="8" t="s">
        <v>920</v>
      </c>
      <c r="F1794" s="8" t="s">
        <v>17</v>
      </c>
      <c r="G1794" s="8" t="s">
        <v>18</v>
      </c>
      <c r="H1794" s="8">
        <v>2010</v>
      </c>
      <c r="I1794" s="8" t="s">
        <v>3959</v>
      </c>
      <c r="J1794" s="8" t="s">
        <v>1875</v>
      </c>
    </row>
    <row r="1795" spans="1:10" x14ac:dyDescent="0.25">
      <c r="A1795" s="8" t="s">
        <v>919</v>
      </c>
      <c r="B1795" s="8" t="s">
        <v>3018</v>
      </c>
      <c r="C1795" s="12">
        <v>42865</v>
      </c>
      <c r="D1795" s="8" t="s">
        <v>70</v>
      </c>
      <c r="E1795" s="8" t="s">
        <v>920</v>
      </c>
      <c r="F1795" s="8" t="s">
        <v>17</v>
      </c>
      <c r="G1795" s="8" t="s">
        <v>18</v>
      </c>
      <c r="H1795" s="8">
        <v>2010</v>
      </c>
      <c r="I1795" s="8" t="s">
        <v>3959</v>
      </c>
      <c r="J1795" s="8" t="s">
        <v>1673</v>
      </c>
    </row>
    <row r="1796" spans="1:10" x14ac:dyDescent="0.25">
      <c r="A1796" s="8" t="s">
        <v>919</v>
      </c>
      <c r="B1796" s="8" t="s">
        <v>3018</v>
      </c>
      <c r="C1796" s="12">
        <v>42865</v>
      </c>
      <c r="D1796" s="8" t="s">
        <v>70</v>
      </c>
      <c r="E1796" s="8" t="s">
        <v>920</v>
      </c>
      <c r="F1796" s="8" t="s">
        <v>17</v>
      </c>
      <c r="G1796" s="8" t="s">
        <v>18</v>
      </c>
      <c r="H1796" s="8">
        <v>2010</v>
      </c>
      <c r="I1796" s="8" t="s">
        <v>3959</v>
      </c>
      <c r="J1796" s="8" t="s">
        <v>1927</v>
      </c>
    </row>
    <row r="1797" spans="1:10" x14ac:dyDescent="0.25">
      <c r="A1797" s="8" t="s">
        <v>921</v>
      </c>
      <c r="B1797" s="8" t="s">
        <v>3018</v>
      </c>
      <c r="C1797" s="12">
        <v>42597</v>
      </c>
      <c r="D1797" s="8" t="s">
        <v>15</v>
      </c>
      <c r="E1797" s="8" t="s">
        <v>922</v>
      </c>
      <c r="F1797" s="8" t="s">
        <v>207</v>
      </c>
      <c r="G1797" s="8" t="s">
        <v>28</v>
      </c>
      <c r="H1797" s="8">
        <v>1999</v>
      </c>
      <c r="I1797" s="8" t="s">
        <v>3018</v>
      </c>
      <c r="J1797" s="8" t="s">
        <v>471</v>
      </c>
    </row>
    <row r="1798" spans="1:10" x14ac:dyDescent="0.25">
      <c r="A1798" s="8" t="s">
        <v>921</v>
      </c>
      <c r="B1798" s="8" t="s">
        <v>3018</v>
      </c>
      <c r="C1798" s="12">
        <v>42597</v>
      </c>
      <c r="D1798" s="8" t="s">
        <v>15</v>
      </c>
      <c r="E1798" s="8" t="s">
        <v>922</v>
      </c>
      <c r="F1798" s="8" t="s">
        <v>207</v>
      </c>
      <c r="G1798" s="8" t="s">
        <v>28</v>
      </c>
      <c r="H1798" s="8">
        <v>1999</v>
      </c>
      <c r="I1798" s="8" t="s">
        <v>3018</v>
      </c>
      <c r="J1798" s="8" t="s">
        <v>2414</v>
      </c>
    </row>
    <row r="1799" spans="1:10" x14ac:dyDescent="0.25">
      <c r="A1799" s="8" t="s">
        <v>923</v>
      </c>
      <c r="B1799" s="8" t="s">
        <v>3018</v>
      </c>
      <c r="C1799" s="12">
        <v>44293</v>
      </c>
      <c r="D1799" s="8" t="s">
        <v>30</v>
      </c>
      <c r="E1799" s="8" t="s">
        <v>924</v>
      </c>
      <c r="F1799" s="8" t="s">
        <v>17</v>
      </c>
      <c r="G1799" s="8" t="s">
        <v>18</v>
      </c>
      <c r="H1799" s="8">
        <v>2011</v>
      </c>
      <c r="I1799" s="8" t="s">
        <v>3962</v>
      </c>
      <c r="J1799" s="8" t="s">
        <v>2238</v>
      </c>
    </row>
    <row r="1800" spans="1:10" x14ac:dyDescent="0.25">
      <c r="A1800" s="8" t="s">
        <v>923</v>
      </c>
      <c r="B1800" s="8" t="s">
        <v>3018</v>
      </c>
      <c r="C1800" s="12">
        <v>44293</v>
      </c>
      <c r="D1800" s="8" t="s">
        <v>30</v>
      </c>
      <c r="E1800" s="8" t="s">
        <v>924</v>
      </c>
      <c r="F1800" s="8" t="s">
        <v>17</v>
      </c>
      <c r="G1800" s="8" t="s">
        <v>18</v>
      </c>
      <c r="H1800" s="8">
        <v>2011</v>
      </c>
      <c r="I1800" s="8" t="s">
        <v>3962</v>
      </c>
      <c r="J1800" s="8" t="s">
        <v>2415</v>
      </c>
    </row>
    <row r="1801" spans="1:10" x14ac:dyDescent="0.25">
      <c r="A1801" s="8" t="s">
        <v>923</v>
      </c>
      <c r="B1801" s="8" t="s">
        <v>3018</v>
      </c>
      <c r="C1801" s="12">
        <v>44293</v>
      </c>
      <c r="D1801" s="8" t="s">
        <v>30</v>
      </c>
      <c r="E1801" s="8" t="s">
        <v>924</v>
      </c>
      <c r="F1801" s="8" t="s">
        <v>17</v>
      </c>
      <c r="G1801" s="8" t="s">
        <v>18</v>
      </c>
      <c r="H1801" s="8">
        <v>2011</v>
      </c>
      <c r="I1801" s="8" t="s">
        <v>3962</v>
      </c>
      <c r="J1801" s="8" t="s">
        <v>2416</v>
      </c>
    </row>
    <row r="1802" spans="1:10" x14ac:dyDescent="0.25">
      <c r="A1802" s="8" t="s">
        <v>925</v>
      </c>
      <c r="B1802" s="8" t="s">
        <v>3018</v>
      </c>
      <c r="C1802" s="12">
        <v>44280</v>
      </c>
      <c r="D1802" s="8" t="s">
        <v>53</v>
      </c>
      <c r="E1802" s="8" t="s">
        <v>11</v>
      </c>
      <c r="F1802" s="8" t="s">
        <v>12</v>
      </c>
      <c r="G1802" s="8" t="s">
        <v>13</v>
      </c>
      <c r="H1802" s="8">
        <v>2017</v>
      </c>
      <c r="I1802" s="8" t="s">
        <v>3815</v>
      </c>
      <c r="J1802" s="8" t="s">
        <v>2417</v>
      </c>
    </row>
    <row r="1803" spans="1:10" x14ac:dyDescent="0.25">
      <c r="A1803" s="8" t="s">
        <v>925</v>
      </c>
      <c r="B1803" s="8" t="s">
        <v>3018</v>
      </c>
      <c r="C1803" s="12">
        <v>44280</v>
      </c>
      <c r="D1803" s="8" t="s">
        <v>53</v>
      </c>
      <c r="E1803" s="8" t="s">
        <v>11</v>
      </c>
      <c r="F1803" s="8" t="s">
        <v>12</v>
      </c>
      <c r="G1803" s="8" t="s">
        <v>13</v>
      </c>
      <c r="H1803" s="8">
        <v>2017</v>
      </c>
      <c r="I1803" s="8" t="s">
        <v>3815</v>
      </c>
      <c r="J1803" s="8" t="s">
        <v>1823</v>
      </c>
    </row>
    <row r="1804" spans="1:10" x14ac:dyDescent="0.25">
      <c r="A1804" s="8" t="s">
        <v>925</v>
      </c>
      <c r="B1804" s="8" t="s">
        <v>3018</v>
      </c>
      <c r="C1804" s="12">
        <v>44280</v>
      </c>
      <c r="D1804" s="8" t="s">
        <v>53</v>
      </c>
      <c r="E1804" s="8" t="s">
        <v>11</v>
      </c>
      <c r="F1804" s="8" t="s">
        <v>12</v>
      </c>
      <c r="G1804" s="8" t="s">
        <v>13</v>
      </c>
      <c r="H1804" s="8">
        <v>2017</v>
      </c>
      <c r="I1804" s="8" t="s">
        <v>3815</v>
      </c>
      <c r="J1804" s="8" t="s">
        <v>1543</v>
      </c>
    </row>
    <row r="1805" spans="1:10" x14ac:dyDescent="0.25">
      <c r="A1805" s="8" t="s">
        <v>926</v>
      </c>
      <c r="B1805" s="8" t="s">
        <v>3018</v>
      </c>
      <c r="C1805" s="12">
        <v>44349</v>
      </c>
      <c r="D1805" s="8" t="s">
        <v>30</v>
      </c>
      <c r="E1805" s="8" t="s">
        <v>59</v>
      </c>
      <c r="F1805" s="8" t="s">
        <v>12</v>
      </c>
      <c r="G1805" s="8" t="s">
        <v>13</v>
      </c>
      <c r="H1805" s="8">
        <v>2011</v>
      </c>
      <c r="I1805" s="8" t="s">
        <v>3965</v>
      </c>
      <c r="J1805" s="8" t="s">
        <v>2418</v>
      </c>
    </row>
    <row r="1806" spans="1:10" x14ac:dyDescent="0.25">
      <c r="A1806" s="8" t="s">
        <v>926</v>
      </c>
      <c r="B1806" s="8" t="s">
        <v>3018</v>
      </c>
      <c r="C1806" s="12">
        <v>44349</v>
      </c>
      <c r="D1806" s="8" t="s">
        <v>30</v>
      </c>
      <c r="E1806" s="8" t="s">
        <v>59</v>
      </c>
      <c r="F1806" s="8" t="s">
        <v>12</v>
      </c>
      <c r="G1806" s="8" t="s">
        <v>13</v>
      </c>
      <c r="H1806" s="8">
        <v>2011</v>
      </c>
      <c r="I1806" s="8" t="s">
        <v>3965</v>
      </c>
      <c r="J1806" s="8" t="s">
        <v>2419</v>
      </c>
    </row>
    <row r="1807" spans="1:10" x14ac:dyDescent="0.25">
      <c r="A1807" s="8" t="s">
        <v>926</v>
      </c>
      <c r="B1807" s="8" t="s">
        <v>3018</v>
      </c>
      <c r="C1807" s="12">
        <v>44349</v>
      </c>
      <c r="D1807" s="8" t="s">
        <v>30</v>
      </c>
      <c r="E1807" s="8" t="s">
        <v>59</v>
      </c>
      <c r="F1807" s="8" t="s">
        <v>12</v>
      </c>
      <c r="G1807" s="8" t="s">
        <v>13</v>
      </c>
      <c r="H1807" s="8">
        <v>2011</v>
      </c>
      <c r="I1807" s="8" t="s">
        <v>3965</v>
      </c>
      <c r="J1807" s="8" t="s">
        <v>2420</v>
      </c>
    </row>
    <row r="1808" spans="1:10" x14ac:dyDescent="0.25">
      <c r="A1808" s="8" t="s">
        <v>927</v>
      </c>
      <c r="B1808" s="8" t="s">
        <v>3018</v>
      </c>
      <c r="C1808" s="12">
        <v>44497</v>
      </c>
      <c r="D1808" s="8" t="s">
        <v>93</v>
      </c>
      <c r="E1808" s="8" t="s">
        <v>319</v>
      </c>
      <c r="F1808" s="8" t="s">
        <v>17</v>
      </c>
      <c r="G1808" s="8" t="s">
        <v>18</v>
      </c>
      <c r="H1808" s="8">
        <v>2007</v>
      </c>
      <c r="I1808" s="8" t="s">
        <v>3516</v>
      </c>
      <c r="J1808" s="8" t="s">
        <v>2421</v>
      </c>
    </row>
    <row r="1809" spans="1:10" x14ac:dyDescent="0.25">
      <c r="A1809" s="8" t="s">
        <v>927</v>
      </c>
      <c r="B1809" s="8" t="s">
        <v>3018</v>
      </c>
      <c r="C1809" s="12">
        <v>44497</v>
      </c>
      <c r="D1809" s="8" t="s">
        <v>93</v>
      </c>
      <c r="E1809" s="8" t="s">
        <v>319</v>
      </c>
      <c r="F1809" s="8" t="s">
        <v>17</v>
      </c>
      <c r="G1809" s="8" t="s">
        <v>18</v>
      </c>
      <c r="H1809" s="8">
        <v>2007</v>
      </c>
      <c r="I1809" s="8" t="s">
        <v>3516</v>
      </c>
      <c r="J1809" s="8" t="s">
        <v>2422</v>
      </c>
    </row>
    <row r="1810" spans="1:10" x14ac:dyDescent="0.25">
      <c r="A1810" s="8" t="s">
        <v>927</v>
      </c>
      <c r="B1810" s="8" t="s">
        <v>3018</v>
      </c>
      <c r="C1810" s="12">
        <v>44497</v>
      </c>
      <c r="D1810" s="8" t="s">
        <v>93</v>
      </c>
      <c r="E1810" s="8" t="s">
        <v>319</v>
      </c>
      <c r="F1810" s="8" t="s">
        <v>17</v>
      </c>
      <c r="G1810" s="8" t="s">
        <v>18</v>
      </c>
      <c r="H1810" s="8">
        <v>2007</v>
      </c>
      <c r="I1810" s="8" t="s">
        <v>3516</v>
      </c>
      <c r="J1810" s="8" t="s">
        <v>1714</v>
      </c>
    </row>
    <row r="1811" spans="1:10" x14ac:dyDescent="0.25">
      <c r="A1811" s="8" t="s">
        <v>928</v>
      </c>
      <c r="B1811" s="8" t="s">
        <v>3018</v>
      </c>
      <c r="C1811" s="12">
        <v>44424</v>
      </c>
      <c r="D1811" s="8" t="s">
        <v>442</v>
      </c>
      <c r="E1811" s="8" t="s">
        <v>11</v>
      </c>
      <c r="F1811" s="8" t="s">
        <v>12</v>
      </c>
      <c r="G1811" s="8" t="s">
        <v>13</v>
      </c>
      <c r="H1811" s="8">
        <v>2017</v>
      </c>
      <c r="I1811" s="8" t="s">
        <v>3630</v>
      </c>
      <c r="J1811" s="8" t="s">
        <v>2423</v>
      </c>
    </row>
    <row r="1812" spans="1:10" x14ac:dyDescent="0.25">
      <c r="A1812" s="8" t="s">
        <v>928</v>
      </c>
      <c r="B1812" s="8" t="s">
        <v>3018</v>
      </c>
      <c r="C1812" s="12">
        <v>44424</v>
      </c>
      <c r="D1812" s="8" t="s">
        <v>442</v>
      </c>
      <c r="E1812" s="8" t="s">
        <v>11</v>
      </c>
      <c r="F1812" s="8" t="s">
        <v>12</v>
      </c>
      <c r="G1812" s="8" t="s">
        <v>13</v>
      </c>
      <c r="H1812" s="8">
        <v>2017</v>
      </c>
      <c r="I1812" s="8" t="s">
        <v>3630</v>
      </c>
      <c r="J1812" s="8" t="s">
        <v>1692</v>
      </c>
    </row>
    <row r="1813" spans="1:10" x14ac:dyDescent="0.25">
      <c r="A1813" s="8" t="s">
        <v>928</v>
      </c>
      <c r="B1813" s="8" t="s">
        <v>3018</v>
      </c>
      <c r="C1813" s="12">
        <v>44424</v>
      </c>
      <c r="D1813" s="8" t="s">
        <v>442</v>
      </c>
      <c r="E1813" s="8" t="s">
        <v>11</v>
      </c>
      <c r="F1813" s="8" t="s">
        <v>12</v>
      </c>
      <c r="G1813" s="8" t="s">
        <v>13</v>
      </c>
      <c r="H1813" s="8">
        <v>2017</v>
      </c>
      <c r="I1813" s="8" t="s">
        <v>3630</v>
      </c>
      <c r="J1813" s="8" t="s">
        <v>2424</v>
      </c>
    </row>
    <row r="1814" spans="1:10" x14ac:dyDescent="0.25">
      <c r="A1814" s="8" t="s">
        <v>929</v>
      </c>
      <c r="B1814" s="8" t="s">
        <v>3018</v>
      </c>
      <c r="C1814" s="12">
        <v>44256</v>
      </c>
      <c r="D1814" s="8" t="s">
        <v>70</v>
      </c>
      <c r="E1814" s="8" t="s">
        <v>194</v>
      </c>
      <c r="F1814" s="8" t="s">
        <v>12</v>
      </c>
      <c r="G1814" s="8" t="s">
        <v>13</v>
      </c>
      <c r="H1814" s="8">
        <v>2015</v>
      </c>
      <c r="I1814" s="8" t="s">
        <v>3969</v>
      </c>
      <c r="J1814" s="8" t="s">
        <v>930</v>
      </c>
    </row>
    <row r="1815" spans="1:10" x14ac:dyDescent="0.25">
      <c r="A1815" s="8" t="s">
        <v>931</v>
      </c>
      <c r="B1815" s="8" t="s">
        <v>3018</v>
      </c>
      <c r="C1815" s="12">
        <v>43601</v>
      </c>
      <c r="D1815" s="8" t="s">
        <v>15</v>
      </c>
      <c r="E1815" s="8" t="s">
        <v>932</v>
      </c>
      <c r="F1815" s="8" t="s">
        <v>12</v>
      </c>
      <c r="G1815" s="8" t="s">
        <v>13</v>
      </c>
      <c r="H1815" s="8">
        <v>2017</v>
      </c>
      <c r="I1815" s="8" t="s">
        <v>362</v>
      </c>
      <c r="J1815" s="8" t="s">
        <v>933</v>
      </c>
    </row>
    <row r="1816" spans="1:10" x14ac:dyDescent="0.25">
      <c r="A1816" s="8" t="s">
        <v>934</v>
      </c>
      <c r="B1816" s="8" t="s">
        <v>3018</v>
      </c>
      <c r="C1816" s="12">
        <v>41780</v>
      </c>
      <c r="D1816" s="8" t="s">
        <v>20</v>
      </c>
      <c r="E1816" s="8" t="s">
        <v>498</v>
      </c>
      <c r="F1816" s="8" t="s">
        <v>54</v>
      </c>
      <c r="G1816" s="8" t="s">
        <v>13</v>
      </c>
      <c r="H1816" s="8">
        <v>2008</v>
      </c>
      <c r="I1816" s="8" t="s">
        <v>2958</v>
      </c>
      <c r="J1816" s="8" t="s">
        <v>2425</v>
      </c>
    </row>
    <row r="1817" spans="1:10" x14ac:dyDescent="0.25">
      <c r="A1817" s="8" t="s">
        <v>934</v>
      </c>
      <c r="B1817" s="8" t="s">
        <v>3018</v>
      </c>
      <c r="C1817" s="12">
        <v>41780</v>
      </c>
      <c r="D1817" s="8" t="s">
        <v>20</v>
      </c>
      <c r="E1817" s="8" t="s">
        <v>498</v>
      </c>
      <c r="F1817" s="8" t="s">
        <v>54</v>
      </c>
      <c r="G1817" s="8" t="s">
        <v>13</v>
      </c>
      <c r="H1817" s="8">
        <v>2008</v>
      </c>
      <c r="I1817" s="8" t="s">
        <v>2958</v>
      </c>
      <c r="J1817" s="8" t="s">
        <v>2426</v>
      </c>
    </row>
    <row r="1818" spans="1:10" x14ac:dyDescent="0.25">
      <c r="A1818" s="8" t="s">
        <v>934</v>
      </c>
      <c r="B1818" s="8" t="s">
        <v>3018</v>
      </c>
      <c r="C1818" s="12">
        <v>41780</v>
      </c>
      <c r="D1818" s="8" t="s">
        <v>20</v>
      </c>
      <c r="E1818" s="8" t="s">
        <v>498</v>
      </c>
      <c r="F1818" s="8" t="s">
        <v>54</v>
      </c>
      <c r="G1818" s="8" t="s">
        <v>13</v>
      </c>
      <c r="H1818" s="8">
        <v>2008</v>
      </c>
      <c r="I1818" s="8" t="s">
        <v>2958</v>
      </c>
      <c r="J1818" s="8" t="s">
        <v>1696</v>
      </c>
    </row>
    <row r="1819" spans="1:10" x14ac:dyDescent="0.25">
      <c r="A1819" s="8" t="s">
        <v>935</v>
      </c>
      <c r="B1819" s="8" t="s">
        <v>3018</v>
      </c>
      <c r="C1819" s="12">
        <v>43662</v>
      </c>
      <c r="D1819" s="8" t="s">
        <v>23</v>
      </c>
      <c r="E1819" s="8" t="s">
        <v>35</v>
      </c>
      <c r="F1819" s="8" t="s">
        <v>36</v>
      </c>
      <c r="G1819" s="8" t="s">
        <v>28</v>
      </c>
      <c r="H1819" s="8">
        <v>2011</v>
      </c>
      <c r="I1819" s="8" t="s">
        <v>3018</v>
      </c>
      <c r="J1819" s="8" t="s">
        <v>2427</v>
      </c>
    </row>
    <row r="1820" spans="1:10" x14ac:dyDescent="0.25">
      <c r="A1820" s="8" t="s">
        <v>935</v>
      </c>
      <c r="B1820" s="8" t="s">
        <v>3018</v>
      </c>
      <c r="C1820" s="12">
        <v>43662</v>
      </c>
      <c r="D1820" s="8" t="s">
        <v>23</v>
      </c>
      <c r="E1820" s="8" t="s">
        <v>35</v>
      </c>
      <c r="F1820" s="8" t="s">
        <v>36</v>
      </c>
      <c r="G1820" s="8" t="s">
        <v>28</v>
      </c>
      <c r="H1820" s="8">
        <v>2011</v>
      </c>
      <c r="I1820" s="8" t="s">
        <v>3018</v>
      </c>
      <c r="J1820" s="8" t="s">
        <v>1521</v>
      </c>
    </row>
    <row r="1821" spans="1:10" x14ac:dyDescent="0.25">
      <c r="A1821" s="8" t="s">
        <v>935</v>
      </c>
      <c r="B1821" s="8" t="s">
        <v>3018</v>
      </c>
      <c r="C1821" s="12">
        <v>43662</v>
      </c>
      <c r="D1821" s="8" t="s">
        <v>23</v>
      </c>
      <c r="E1821" s="8" t="s">
        <v>35</v>
      </c>
      <c r="F1821" s="8" t="s">
        <v>36</v>
      </c>
      <c r="G1821" s="8" t="s">
        <v>28</v>
      </c>
      <c r="H1821" s="8">
        <v>2011</v>
      </c>
      <c r="I1821" s="8" t="s">
        <v>3018</v>
      </c>
      <c r="J1821" s="8" t="s">
        <v>2428</v>
      </c>
    </row>
    <row r="1822" spans="1:10" x14ac:dyDescent="0.25">
      <c r="A1822" s="8" t="s">
        <v>936</v>
      </c>
      <c r="B1822" s="8" t="s">
        <v>3018</v>
      </c>
      <c r="C1822" s="12">
        <v>44202</v>
      </c>
      <c r="D1822" s="8" t="s">
        <v>143</v>
      </c>
      <c r="E1822" s="8" t="s">
        <v>11</v>
      </c>
      <c r="F1822" s="8" t="s">
        <v>12</v>
      </c>
      <c r="G1822" s="8" t="s">
        <v>13</v>
      </c>
      <c r="H1822" s="8">
        <v>2013</v>
      </c>
      <c r="I1822" s="8" t="s">
        <v>3626</v>
      </c>
      <c r="J1822" s="8" t="s">
        <v>2429</v>
      </c>
    </row>
    <row r="1823" spans="1:10" x14ac:dyDescent="0.25">
      <c r="A1823" s="8" t="s">
        <v>936</v>
      </c>
      <c r="B1823" s="8" t="s">
        <v>3018</v>
      </c>
      <c r="C1823" s="12">
        <v>44202</v>
      </c>
      <c r="D1823" s="8" t="s">
        <v>143</v>
      </c>
      <c r="E1823" s="8" t="s">
        <v>11</v>
      </c>
      <c r="F1823" s="8" t="s">
        <v>12</v>
      </c>
      <c r="G1823" s="8" t="s">
        <v>13</v>
      </c>
      <c r="H1823" s="8">
        <v>2013</v>
      </c>
      <c r="I1823" s="8" t="s">
        <v>3626</v>
      </c>
      <c r="J1823" s="8" t="s">
        <v>2430</v>
      </c>
    </row>
    <row r="1824" spans="1:10" x14ac:dyDescent="0.25">
      <c r="A1824" s="8" t="s">
        <v>936</v>
      </c>
      <c r="B1824" s="8" t="s">
        <v>3018</v>
      </c>
      <c r="C1824" s="12">
        <v>44202</v>
      </c>
      <c r="D1824" s="8" t="s">
        <v>143</v>
      </c>
      <c r="E1824" s="8" t="s">
        <v>11</v>
      </c>
      <c r="F1824" s="8" t="s">
        <v>12</v>
      </c>
      <c r="G1824" s="8" t="s">
        <v>13</v>
      </c>
      <c r="H1824" s="8">
        <v>2013</v>
      </c>
      <c r="I1824" s="8" t="s">
        <v>3626</v>
      </c>
      <c r="J1824" s="8" t="s">
        <v>2431</v>
      </c>
    </row>
    <row r="1825" spans="1:10" x14ac:dyDescent="0.25">
      <c r="A1825" s="8" t="s">
        <v>937</v>
      </c>
      <c r="B1825" s="8" t="s">
        <v>3018</v>
      </c>
      <c r="C1825" s="12">
        <v>44545</v>
      </c>
      <c r="D1825" s="8" t="s">
        <v>442</v>
      </c>
      <c r="E1825" s="8" t="s">
        <v>238</v>
      </c>
      <c r="F1825" s="8" t="s">
        <v>12</v>
      </c>
      <c r="G1825" s="8" t="s">
        <v>13</v>
      </c>
      <c r="H1825" s="8">
        <v>2016</v>
      </c>
      <c r="I1825" s="8" t="s">
        <v>3973</v>
      </c>
      <c r="J1825" s="8" t="s">
        <v>2432</v>
      </c>
    </row>
    <row r="1826" spans="1:10" x14ac:dyDescent="0.25">
      <c r="A1826" s="8" t="s">
        <v>937</v>
      </c>
      <c r="B1826" s="8" t="s">
        <v>3018</v>
      </c>
      <c r="C1826" s="12">
        <v>44545</v>
      </c>
      <c r="D1826" s="8" t="s">
        <v>442</v>
      </c>
      <c r="E1826" s="8" t="s">
        <v>238</v>
      </c>
      <c r="F1826" s="8" t="s">
        <v>12</v>
      </c>
      <c r="G1826" s="8" t="s">
        <v>13</v>
      </c>
      <c r="H1826" s="8">
        <v>2016</v>
      </c>
      <c r="I1826" s="8" t="s">
        <v>3973</v>
      </c>
      <c r="J1826" s="8" t="s">
        <v>1712</v>
      </c>
    </row>
    <row r="1827" spans="1:10" x14ac:dyDescent="0.25">
      <c r="A1827" s="8" t="s">
        <v>937</v>
      </c>
      <c r="B1827" s="8" t="s">
        <v>3018</v>
      </c>
      <c r="C1827" s="12">
        <v>44545</v>
      </c>
      <c r="D1827" s="8" t="s">
        <v>442</v>
      </c>
      <c r="E1827" s="8" t="s">
        <v>238</v>
      </c>
      <c r="F1827" s="8" t="s">
        <v>12</v>
      </c>
      <c r="G1827" s="8" t="s">
        <v>13</v>
      </c>
      <c r="H1827" s="8">
        <v>2016</v>
      </c>
      <c r="I1827" s="8" t="s">
        <v>3973</v>
      </c>
      <c r="J1827" s="8" t="s">
        <v>1552</v>
      </c>
    </row>
    <row r="1828" spans="1:10" x14ac:dyDescent="0.25">
      <c r="A1828" s="8" t="s">
        <v>938</v>
      </c>
      <c r="B1828" s="8" t="s">
        <v>3018</v>
      </c>
      <c r="C1828" s="12">
        <v>44221</v>
      </c>
      <c r="D1828" s="8" t="s">
        <v>38</v>
      </c>
      <c r="E1828" s="8" t="s">
        <v>11</v>
      </c>
      <c r="F1828" s="8" t="s">
        <v>12</v>
      </c>
      <c r="G1828" s="8" t="s">
        <v>13</v>
      </c>
      <c r="H1828" s="8">
        <v>2016</v>
      </c>
      <c r="I1828" s="8" t="s">
        <v>3354</v>
      </c>
      <c r="J1828" s="8" t="s">
        <v>2433</v>
      </c>
    </row>
    <row r="1829" spans="1:10" x14ac:dyDescent="0.25">
      <c r="A1829" s="8" t="s">
        <v>938</v>
      </c>
      <c r="B1829" s="8" t="s">
        <v>3018</v>
      </c>
      <c r="C1829" s="12">
        <v>44221</v>
      </c>
      <c r="D1829" s="8" t="s">
        <v>38</v>
      </c>
      <c r="E1829" s="8" t="s">
        <v>11</v>
      </c>
      <c r="F1829" s="8" t="s">
        <v>12</v>
      </c>
      <c r="G1829" s="8" t="s">
        <v>13</v>
      </c>
      <c r="H1829" s="8">
        <v>2016</v>
      </c>
      <c r="I1829" s="8" t="s">
        <v>3354</v>
      </c>
      <c r="J1829" s="8" t="s">
        <v>2434</v>
      </c>
    </row>
    <row r="1830" spans="1:10" x14ac:dyDescent="0.25">
      <c r="A1830" s="8" t="s">
        <v>938</v>
      </c>
      <c r="B1830" s="8" t="s">
        <v>3018</v>
      </c>
      <c r="C1830" s="12">
        <v>44221</v>
      </c>
      <c r="D1830" s="8" t="s">
        <v>38</v>
      </c>
      <c r="E1830" s="8" t="s">
        <v>11</v>
      </c>
      <c r="F1830" s="8" t="s">
        <v>12</v>
      </c>
      <c r="G1830" s="8" t="s">
        <v>13</v>
      </c>
      <c r="H1830" s="8">
        <v>2016</v>
      </c>
      <c r="I1830" s="8" t="s">
        <v>3354</v>
      </c>
      <c r="J1830" s="8" t="s">
        <v>2435</v>
      </c>
    </row>
    <row r="1831" spans="1:10" x14ac:dyDescent="0.25">
      <c r="A1831" s="8" t="s">
        <v>939</v>
      </c>
      <c r="B1831" s="8" t="s">
        <v>3018</v>
      </c>
      <c r="C1831" s="12">
        <v>44322</v>
      </c>
      <c r="D1831" s="8" t="s">
        <v>70</v>
      </c>
      <c r="E1831" s="8" t="s">
        <v>194</v>
      </c>
      <c r="F1831" s="8" t="s">
        <v>12</v>
      </c>
      <c r="G1831" s="8" t="s">
        <v>13</v>
      </c>
      <c r="H1831" s="8">
        <v>2015</v>
      </c>
      <c r="I1831" s="8" t="s">
        <v>3551</v>
      </c>
      <c r="J1831" s="8" t="s">
        <v>1448</v>
      </c>
    </row>
    <row r="1832" spans="1:10" x14ac:dyDescent="0.25">
      <c r="A1832" s="8" t="s">
        <v>939</v>
      </c>
      <c r="B1832" s="8" t="s">
        <v>3018</v>
      </c>
      <c r="C1832" s="12">
        <v>44322</v>
      </c>
      <c r="D1832" s="8" t="s">
        <v>70</v>
      </c>
      <c r="E1832" s="8" t="s">
        <v>194</v>
      </c>
      <c r="F1832" s="8" t="s">
        <v>12</v>
      </c>
      <c r="G1832" s="8" t="s">
        <v>13</v>
      </c>
      <c r="H1832" s="8">
        <v>2015</v>
      </c>
      <c r="I1832" s="8" t="s">
        <v>3551</v>
      </c>
      <c r="J1832" s="8" t="s">
        <v>2436</v>
      </c>
    </row>
    <row r="1833" spans="1:10" x14ac:dyDescent="0.25">
      <c r="A1833" s="8" t="s">
        <v>939</v>
      </c>
      <c r="B1833" s="8" t="s">
        <v>3018</v>
      </c>
      <c r="C1833" s="12">
        <v>44322</v>
      </c>
      <c r="D1833" s="8" t="s">
        <v>70</v>
      </c>
      <c r="E1833" s="8" t="s">
        <v>194</v>
      </c>
      <c r="F1833" s="8" t="s">
        <v>12</v>
      </c>
      <c r="G1833" s="8" t="s">
        <v>13</v>
      </c>
      <c r="H1833" s="8">
        <v>2015</v>
      </c>
      <c r="I1833" s="8" t="s">
        <v>3551</v>
      </c>
      <c r="J1833" s="8" t="s">
        <v>1712</v>
      </c>
    </row>
    <row r="1834" spans="1:10" x14ac:dyDescent="0.25">
      <c r="A1834" s="8" t="s">
        <v>940</v>
      </c>
      <c r="B1834" s="8" t="s">
        <v>3018</v>
      </c>
      <c r="C1834" s="12">
        <v>44315</v>
      </c>
      <c r="D1834" s="8" t="s">
        <v>10</v>
      </c>
      <c r="E1834" s="8" t="s">
        <v>156</v>
      </c>
      <c r="F1834" s="8" t="s">
        <v>17</v>
      </c>
      <c r="G1834" s="8" t="s">
        <v>18</v>
      </c>
      <c r="H1834" s="8">
        <v>2011</v>
      </c>
      <c r="I1834" s="8" t="s">
        <v>3271</v>
      </c>
      <c r="J1834" s="8" t="s">
        <v>2437</v>
      </c>
    </row>
    <row r="1835" spans="1:10" x14ac:dyDescent="0.25">
      <c r="A1835" s="8" t="s">
        <v>940</v>
      </c>
      <c r="B1835" s="8" t="s">
        <v>3018</v>
      </c>
      <c r="C1835" s="12">
        <v>44315</v>
      </c>
      <c r="D1835" s="8" t="s">
        <v>10</v>
      </c>
      <c r="E1835" s="8" t="s">
        <v>156</v>
      </c>
      <c r="F1835" s="8" t="s">
        <v>17</v>
      </c>
      <c r="G1835" s="8" t="s">
        <v>18</v>
      </c>
      <c r="H1835" s="8">
        <v>2011</v>
      </c>
      <c r="I1835" s="8" t="s">
        <v>3271</v>
      </c>
      <c r="J1835" s="8" t="s">
        <v>1817</v>
      </c>
    </row>
    <row r="1836" spans="1:10" x14ac:dyDescent="0.25">
      <c r="A1836" s="8" t="s">
        <v>940</v>
      </c>
      <c r="B1836" s="8" t="s">
        <v>3018</v>
      </c>
      <c r="C1836" s="12">
        <v>44315</v>
      </c>
      <c r="D1836" s="8" t="s">
        <v>10</v>
      </c>
      <c r="E1836" s="8" t="s">
        <v>156</v>
      </c>
      <c r="F1836" s="8" t="s">
        <v>17</v>
      </c>
      <c r="G1836" s="8" t="s">
        <v>18</v>
      </c>
      <c r="H1836" s="8">
        <v>2011</v>
      </c>
      <c r="I1836" s="8" t="s">
        <v>3271</v>
      </c>
      <c r="J1836" s="8" t="s">
        <v>2227</v>
      </c>
    </row>
    <row r="1837" spans="1:10" x14ac:dyDescent="0.25">
      <c r="A1837" s="8" t="s">
        <v>941</v>
      </c>
      <c r="B1837" s="8" t="s">
        <v>3018</v>
      </c>
      <c r="C1837" s="12">
        <v>44175</v>
      </c>
      <c r="D1837" s="8" t="s">
        <v>135</v>
      </c>
      <c r="E1837" s="8" t="s">
        <v>942</v>
      </c>
      <c r="F1837" s="8" t="s">
        <v>17</v>
      </c>
      <c r="G1837" s="8" t="s">
        <v>18</v>
      </c>
      <c r="H1837" s="8">
        <v>2000</v>
      </c>
      <c r="I1837" s="8" t="s">
        <v>3978</v>
      </c>
      <c r="J1837" s="8" t="s">
        <v>2438</v>
      </c>
    </row>
    <row r="1838" spans="1:10" x14ac:dyDescent="0.25">
      <c r="A1838" s="8" t="s">
        <v>941</v>
      </c>
      <c r="B1838" s="8" t="s">
        <v>3018</v>
      </c>
      <c r="C1838" s="12">
        <v>44175</v>
      </c>
      <c r="D1838" s="8" t="s">
        <v>135</v>
      </c>
      <c r="E1838" s="8" t="s">
        <v>942</v>
      </c>
      <c r="F1838" s="8" t="s">
        <v>17</v>
      </c>
      <c r="G1838" s="8" t="s">
        <v>18</v>
      </c>
      <c r="H1838" s="8">
        <v>2000</v>
      </c>
      <c r="I1838" s="8" t="s">
        <v>3978</v>
      </c>
      <c r="J1838" s="8" t="s">
        <v>1835</v>
      </c>
    </row>
    <row r="1839" spans="1:10" x14ac:dyDescent="0.25">
      <c r="A1839" s="8" t="s">
        <v>941</v>
      </c>
      <c r="B1839" s="8" t="s">
        <v>3018</v>
      </c>
      <c r="C1839" s="12">
        <v>44175</v>
      </c>
      <c r="D1839" s="8" t="s">
        <v>135</v>
      </c>
      <c r="E1839" s="8" t="s">
        <v>942</v>
      </c>
      <c r="F1839" s="8" t="s">
        <v>17</v>
      </c>
      <c r="G1839" s="8" t="s">
        <v>18</v>
      </c>
      <c r="H1839" s="8">
        <v>2000</v>
      </c>
      <c r="I1839" s="8" t="s">
        <v>3978</v>
      </c>
      <c r="J1839" s="8" t="s">
        <v>1476</v>
      </c>
    </row>
    <row r="1840" spans="1:10" x14ac:dyDescent="0.25">
      <c r="A1840" s="8" t="s">
        <v>943</v>
      </c>
      <c r="B1840" s="8" t="s">
        <v>3018</v>
      </c>
      <c r="C1840" s="12">
        <v>43299</v>
      </c>
      <c r="D1840" s="8" t="s">
        <v>143</v>
      </c>
      <c r="E1840" s="8" t="s">
        <v>194</v>
      </c>
      <c r="F1840" s="8" t="s">
        <v>12</v>
      </c>
      <c r="G1840" s="8" t="s">
        <v>13</v>
      </c>
      <c r="H1840" s="8">
        <v>2009</v>
      </c>
      <c r="I1840" s="8" t="s">
        <v>3980</v>
      </c>
      <c r="J1840" s="8" t="s">
        <v>930</v>
      </c>
    </row>
    <row r="1841" spans="1:10" x14ac:dyDescent="0.25">
      <c r="A1841" s="8" t="s">
        <v>943</v>
      </c>
      <c r="B1841" s="8" t="s">
        <v>3018</v>
      </c>
      <c r="C1841" s="12">
        <v>43299</v>
      </c>
      <c r="D1841" s="8" t="s">
        <v>143</v>
      </c>
      <c r="E1841" s="8" t="s">
        <v>194</v>
      </c>
      <c r="F1841" s="8" t="s">
        <v>12</v>
      </c>
      <c r="G1841" s="8" t="s">
        <v>13</v>
      </c>
      <c r="H1841" s="8">
        <v>2009</v>
      </c>
      <c r="I1841" s="8" t="s">
        <v>3980</v>
      </c>
      <c r="J1841" s="8" t="s">
        <v>2439</v>
      </c>
    </row>
    <row r="1842" spans="1:10" x14ac:dyDescent="0.25">
      <c r="A1842" s="8" t="s">
        <v>943</v>
      </c>
      <c r="B1842" s="8" t="s">
        <v>3018</v>
      </c>
      <c r="C1842" s="12">
        <v>43299</v>
      </c>
      <c r="D1842" s="8" t="s">
        <v>143</v>
      </c>
      <c r="E1842" s="8" t="s">
        <v>194</v>
      </c>
      <c r="F1842" s="8" t="s">
        <v>12</v>
      </c>
      <c r="G1842" s="8" t="s">
        <v>13</v>
      </c>
      <c r="H1842" s="8">
        <v>2009</v>
      </c>
      <c r="I1842" s="8" t="s">
        <v>3980</v>
      </c>
      <c r="J1842" s="8" t="s">
        <v>2440</v>
      </c>
    </row>
    <row r="1843" spans="1:10" x14ac:dyDescent="0.25">
      <c r="A1843" s="8" t="s">
        <v>944</v>
      </c>
      <c r="B1843" s="8" t="s">
        <v>3018</v>
      </c>
      <c r="C1843" s="12">
        <v>44245</v>
      </c>
      <c r="D1843" s="8" t="s">
        <v>23</v>
      </c>
      <c r="E1843" s="8" t="s">
        <v>91</v>
      </c>
      <c r="F1843" s="8" t="s">
        <v>12</v>
      </c>
      <c r="G1843" s="8" t="s">
        <v>13</v>
      </c>
      <c r="H1843" s="8">
        <v>2016</v>
      </c>
      <c r="I1843" s="8" t="s">
        <v>3342</v>
      </c>
      <c r="J1843" s="8" t="s">
        <v>2441</v>
      </c>
    </row>
    <row r="1844" spans="1:10" x14ac:dyDescent="0.25">
      <c r="A1844" s="8" t="s">
        <v>944</v>
      </c>
      <c r="B1844" s="8" t="s">
        <v>3018</v>
      </c>
      <c r="C1844" s="12">
        <v>44245</v>
      </c>
      <c r="D1844" s="8" t="s">
        <v>23</v>
      </c>
      <c r="E1844" s="8" t="s">
        <v>91</v>
      </c>
      <c r="F1844" s="8" t="s">
        <v>12</v>
      </c>
      <c r="G1844" s="8" t="s">
        <v>13</v>
      </c>
      <c r="H1844" s="8">
        <v>2016</v>
      </c>
      <c r="I1844" s="8" t="s">
        <v>3342</v>
      </c>
      <c r="J1844" s="8" t="s">
        <v>2442</v>
      </c>
    </row>
    <row r="1845" spans="1:10" x14ac:dyDescent="0.25">
      <c r="A1845" s="8" t="s">
        <v>944</v>
      </c>
      <c r="B1845" s="8" t="s">
        <v>3018</v>
      </c>
      <c r="C1845" s="12">
        <v>44245</v>
      </c>
      <c r="D1845" s="8" t="s">
        <v>23</v>
      </c>
      <c r="E1845" s="8" t="s">
        <v>91</v>
      </c>
      <c r="F1845" s="8" t="s">
        <v>12</v>
      </c>
      <c r="G1845" s="8" t="s">
        <v>13</v>
      </c>
      <c r="H1845" s="8">
        <v>2016</v>
      </c>
      <c r="I1845" s="8" t="s">
        <v>3342</v>
      </c>
      <c r="J1845" s="8" t="s">
        <v>2443</v>
      </c>
    </row>
    <row r="1846" spans="1:10" x14ac:dyDescent="0.25">
      <c r="A1846" s="8" t="s">
        <v>945</v>
      </c>
      <c r="B1846" s="8" t="s">
        <v>3018</v>
      </c>
      <c r="C1846" s="12">
        <v>43198</v>
      </c>
      <c r="D1846" s="8" t="s">
        <v>30</v>
      </c>
      <c r="E1846" s="8" t="s">
        <v>238</v>
      </c>
      <c r="F1846" s="8" t="s">
        <v>12</v>
      </c>
      <c r="G1846" s="8" t="s">
        <v>13</v>
      </c>
      <c r="H1846" s="8">
        <v>2013</v>
      </c>
      <c r="I1846" s="8" t="s">
        <v>3983</v>
      </c>
      <c r="J1846" s="8" t="s">
        <v>2444</v>
      </c>
    </row>
    <row r="1847" spans="1:10" x14ac:dyDescent="0.25">
      <c r="A1847" s="8" t="s">
        <v>945</v>
      </c>
      <c r="B1847" s="8" t="s">
        <v>3018</v>
      </c>
      <c r="C1847" s="12">
        <v>43198</v>
      </c>
      <c r="D1847" s="8" t="s">
        <v>30</v>
      </c>
      <c r="E1847" s="8" t="s">
        <v>238</v>
      </c>
      <c r="F1847" s="8" t="s">
        <v>12</v>
      </c>
      <c r="G1847" s="8" t="s">
        <v>13</v>
      </c>
      <c r="H1847" s="8">
        <v>2013</v>
      </c>
      <c r="I1847" s="8" t="s">
        <v>3983</v>
      </c>
      <c r="J1847" s="8" t="s">
        <v>2445</v>
      </c>
    </row>
    <row r="1848" spans="1:10" x14ac:dyDescent="0.25">
      <c r="A1848" s="8" t="s">
        <v>945</v>
      </c>
      <c r="B1848" s="8" t="s">
        <v>3018</v>
      </c>
      <c r="C1848" s="12">
        <v>43198</v>
      </c>
      <c r="D1848" s="8" t="s">
        <v>30</v>
      </c>
      <c r="E1848" s="8" t="s">
        <v>238</v>
      </c>
      <c r="F1848" s="8" t="s">
        <v>12</v>
      </c>
      <c r="G1848" s="8" t="s">
        <v>13</v>
      </c>
      <c r="H1848" s="8">
        <v>2013</v>
      </c>
      <c r="I1848" s="8" t="s">
        <v>3983</v>
      </c>
      <c r="J1848" s="8" t="s">
        <v>2446</v>
      </c>
    </row>
    <row r="1849" spans="1:10" x14ac:dyDescent="0.25">
      <c r="A1849" s="8" t="s">
        <v>946</v>
      </c>
      <c r="B1849" s="8" t="s">
        <v>3018</v>
      </c>
      <c r="C1849" s="12">
        <v>44389</v>
      </c>
      <c r="D1849" s="8" t="s">
        <v>23</v>
      </c>
      <c r="E1849" s="8" t="s">
        <v>11</v>
      </c>
      <c r="F1849" s="8" t="s">
        <v>12</v>
      </c>
      <c r="G1849" s="8" t="s">
        <v>13</v>
      </c>
      <c r="H1849" s="8">
        <v>2020</v>
      </c>
      <c r="I1849" s="8" t="s">
        <v>362</v>
      </c>
      <c r="J1849" s="8" t="s">
        <v>2447</v>
      </c>
    </row>
    <row r="1850" spans="1:10" x14ac:dyDescent="0.25">
      <c r="A1850" s="8" t="s">
        <v>946</v>
      </c>
      <c r="B1850" s="8" t="s">
        <v>3018</v>
      </c>
      <c r="C1850" s="12">
        <v>44389</v>
      </c>
      <c r="D1850" s="8" t="s">
        <v>23</v>
      </c>
      <c r="E1850" s="8" t="s">
        <v>11</v>
      </c>
      <c r="F1850" s="8" t="s">
        <v>12</v>
      </c>
      <c r="G1850" s="8" t="s">
        <v>13</v>
      </c>
      <c r="H1850" s="8">
        <v>2020</v>
      </c>
      <c r="I1850" s="8" t="s">
        <v>362</v>
      </c>
      <c r="J1850" s="8" t="s">
        <v>2448</v>
      </c>
    </row>
    <row r="1851" spans="1:10" x14ac:dyDescent="0.25">
      <c r="A1851" s="8" t="s">
        <v>946</v>
      </c>
      <c r="B1851" s="8" t="s">
        <v>3018</v>
      </c>
      <c r="C1851" s="12">
        <v>44389</v>
      </c>
      <c r="D1851" s="8" t="s">
        <v>23</v>
      </c>
      <c r="E1851" s="8" t="s">
        <v>11</v>
      </c>
      <c r="F1851" s="8" t="s">
        <v>12</v>
      </c>
      <c r="G1851" s="8" t="s">
        <v>13</v>
      </c>
      <c r="H1851" s="8">
        <v>2020</v>
      </c>
      <c r="I1851" s="8" t="s">
        <v>362</v>
      </c>
      <c r="J1851" s="8" t="s">
        <v>2449</v>
      </c>
    </row>
    <row r="1852" spans="1:10" x14ac:dyDescent="0.25">
      <c r="A1852" s="8" t="s">
        <v>947</v>
      </c>
      <c r="B1852" s="8" t="s">
        <v>3018</v>
      </c>
      <c r="C1852" s="12">
        <v>44362</v>
      </c>
      <c r="D1852" s="8" t="s">
        <v>30</v>
      </c>
      <c r="E1852" s="8" t="s">
        <v>21</v>
      </c>
      <c r="F1852" s="8" t="s">
        <v>12</v>
      </c>
      <c r="G1852" s="8" t="s">
        <v>13</v>
      </c>
      <c r="H1852" s="8">
        <v>2015</v>
      </c>
      <c r="I1852" s="8" t="s">
        <v>3986</v>
      </c>
      <c r="J1852" s="8" t="s">
        <v>1487</v>
      </c>
    </row>
    <row r="1853" spans="1:10" x14ac:dyDescent="0.25">
      <c r="A1853" s="8" t="s">
        <v>947</v>
      </c>
      <c r="B1853" s="8" t="s">
        <v>3018</v>
      </c>
      <c r="C1853" s="12">
        <v>44362</v>
      </c>
      <c r="D1853" s="8" t="s">
        <v>30</v>
      </c>
      <c r="E1853" s="8" t="s">
        <v>21</v>
      </c>
      <c r="F1853" s="8" t="s">
        <v>12</v>
      </c>
      <c r="G1853" s="8" t="s">
        <v>13</v>
      </c>
      <c r="H1853" s="8">
        <v>2015</v>
      </c>
      <c r="I1853" s="8" t="s">
        <v>3986</v>
      </c>
      <c r="J1853" s="8" t="s">
        <v>1543</v>
      </c>
    </row>
    <row r="1854" spans="1:10" x14ac:dyDescent="0.25">
      <c r="A1854" s="8" t="s">
        <v>947</v>
      </c>
      <c r="B1854" s="8" t="s">
        <v>3018</v>
      </c>
      <c r="C1854" s="12">
        <v>44362</v>
      </c>
      <c r="D1854" s="8" t="s">
        <v>30</v>
      </c>
      <c r="E1854" s="8" t="s">
        <v>21</v>
      </c>
      <c r="F1854" s="8" t="s">
        <v>12</v>
      </c>
      <c r="G1854" s="8" t="s">
        <v>13</v>
      </c>
      <c r="H1854" s="8">
        <v>2015</v>
      </c>
      <c r="I1854" s="8" t="s">
        <v>3986</v>
      </c>
      <c r="J1854" s="8" t="s">
        <v>1494</v>
      </c>
    </row>
    <row r="1855" spans="1:10" x14ac:dyDescent="0.25">
      <c r="A1855" s="8" t="s">
        <v>948</v>
      </c>
      <c r="B1855" s="8" t="s">
        <v>3018</v>
      </c>
      <c r="C1855" s="12">
        <v>42683</v>
      </c>
      <c r="D1855" s="8" t="s">
        <v>38</v>
      </c>
      <c r="E1855" s="8" t="s">
        <v>59</v>
      </c>
      <c r="F1855" s="8" t="s">
        <v>12</v>
      </c>
      <c r="G1855" s="8" t="s">
        <v>13</v>
      </c>
      <c r="H1855" s="8">
        <v>2005</v>
      </c>
      <c r="I1855" s="8" t="s">
        <v>3027</v>
      </c>
      <c r="J1855" s="8" t="s">
        <v>1649</v>
      </c>
    </row>
    <row r="1856" spans="1:10" x14ac:dyDescent="0.25">
      <c r="A1856" s="8" t="s">
        <v>948</v>
      </c>
      <c r="B1856" s="8" t="s">
        <v>3018</v>
      </c>
      <c r="C1856" s="12">
        <v>42683</v>
      </c>
      <c r="D1856" s="8" t="s">
        <v>38</v>
      </c>
      <c r="E1856" s="8" t="s">
        <v>59</v>
      </c>
      <c r="F1856" s="8" t="s">
        <v>12</v>
      </c>
      <c r="G1856" s="8" t="s">
        <v>13</v>
      </c>
      <c r="H1856" s="8">
        <v>2005</v>
      </c>
      <c r="I1856" s="8" t="s">
        <v>3027</v>
      </c>
      <c r="J1856" s="8" t="s">
        <v>1474</v>
      </c>
    </row>
    <row r="1857" spans="1:10" x14ac:dyDescent="0.25">
      <c r="A1857" s="8" t="s">
        <v>948</v>
      </c>
      <c r="B1857" s="8" t="s">
        <v>3018</v>
      </c>
      <c r="C1857" s="12">
        <v>42683</v>
      </c>
      <c r="D1857" s="8" t="s">
        <v>38</v>
      </c>
      <c r="E1857" s="8" t="s">
        <v>59</v>
      </c>
      <c r="F1857" s="8" t="s">
        <v>12</v>
      </c>
      <c r="G1857" s="8" t="s">
        <v>13</v>
      </c>
      <c r="H1857" s="8">
        <v>2005</v>
      </c>
      <c r="I1857" s="8" t="s">
        <v>3027</v>
      </c>
      <c r="J1857" s="8" t="s">
        <v>1521</v>
      </c>
    </row>
    <row r="1858" spans="1:10" x14ac:dyDescent="0.25">
      <c r="A1858" s="8" t="s">
        <v>949</v>
      </c>
      <c r="B1858" s="8" t="s">
        <v>3018</v>
      </c>
      <c r="C1858" s="12">
        <v>43479</v>
      </c>
      <c r="D1858" s="8" t="s">
        <v>38</v>
      </c>
      <c r="E1858" s="8" t="s">
        <v>59</v>
      </c>
      <c r="F1858" s="8" t="s">
        <v>12</v>
      </c>
      <c r="G1858" s="8" t="s">
        <v>13</v>
      </c>
      <c r="H1858" s="8">
        <v>2015</v>
      </c>
      <c r="I1858" s="8" t="s">
        <v>3989</v>
      </c>
      <c r="J1858" s="8" t="s">
        <v>2417</v>
      </c>
    </row>
    <row r="1859" spans="1:10" x14ac:dyDescent="0.25">
      <c r="A1859" s="8" t="s">
        <v>949</v>
      </c>
      <c r="B1859" s="8" t="s">
        <v>3018</v>
      </c>
      <c r="C1859" s="12">
        <v>43479</v>
      </c>
      <c r="D1859" s="8" t="s">
        <v>38</v>
      </c>
      <c r="E1859" s="8" t="s">
        <v>59</v>
      </c>
      <c r="F1859" s="8" t="s">
        <v>12</v>
      </c>
      <c r="G1859" s="8" t="s">
        <v>13</v>
      </c>
      <c r="H1859" s="8">
        <v>2015</v>
      </c>
      <c r="I1859" s="8" t="s">
        <v>3989</v>
      </c>
      <c r="J1859" s="8" t="s">
        <v>2450</v>
      </c>
    </row>
    <row r="1860" spans="1:10" x14ac:dyDescent="0.25">
      <c r="A1860" s="8" t="s">
        <v>949</v>
      </c>
      <c r="B1860" s="8" t="s">
        <v>3018</v>
      </c>
      <c r="C1860" s="12">
        <v>43479</v>
      </c>
      <c r="D1860" s="8" t="s">
        <v>38</v>
      </c>
      <c r="E1860" s="8" t="s">
        <v>59</v>
      </c>
      <c r="F1860" s="8" t="s">
        <v>12</v>
      </c>
      <c r="G1860" s="8" t="s">
        <v>13</v>
      </c>
      <c r="H1860" s="8">
        <v>2015</v>
      </c>
      <c r="I1860" s="8" t="s">
        <v>3989</v>
      </c>
      <c r="J1860" s="8" t="s">
        <v>2451</v>
      </c>
    </row>
    <row r="1861" spans="1:10" x14ac:dyDescent="0.25">
      <c r="A1861" s="8" t="s">
        <v>950</v>
      </c>
      <c r="B1861" s="8" t="s">
        <v>3018</v>
      </c>
      <c r="C1861" s="12">
        <v>43535</v>
      </c>
      <c r="D1861" s="8" t="s">
        <v>20</v>
      </c>
      <c r="E1861" s="8" t="s">
        <v>951</v>
      </c>
      <c r="F1861" s="8" t="s">
        <v>12</v>
      </c>
      <c r="G1861" s="8" t="s">
        <v>13</v>
      </c>
      <c r="H1861" s="8">
        <v>2017</v>
      </c>
      <c r="I1861" s="8" t="s">
        <v>3838</v>
      </c>
      <c r="J1861" s="8" t="s">
        <v>1866</v>
      </c>
    </row>
    <row r="1862" spans="1:10" x14ac:dyDescent="0.25">
      <c r="A1862" s="8" t="s">
        <v>950</v>
      </c>
      <c r="B1862" s="8" t="s">
        <v>3018</v>
      </c>
      <c r="C1862" s="12">
        <v>43535</v>
      </c>
      <c r="D1862" s="8" t="s">
        <v>20</v>
      </c>
      <c r="E1862" s="8" t="s">
        <v>951</v>
      </c>
      <c r="F1862" s="8" t="s">
        <v>12</v>
      </c>
      <c r="G1862" s="8" t="s">
        <v>13</v>
      </c>
      <c r="H1862" s="8">
        <v>2017</v>
      </c>
      <c r="I1862" s="8" t="s">
        <v>3838</v>
      </c>
      <c r="J1862" s="8" t="s">
        <v>2331</v>
      </c>
    </row>
    <row r="1863" spans="1:10" x14ac:dyDescent="0.25">
      <c r="A1863" s="8" t="s">
        <v>950</v>
      </c>
      <c r="B1863" s="8" t="s">
        <v>3018</v>
      </c>
      <c r="C1863" s="12">
        <v>43535</v>
      </c>
      <c r="D1863" s="8" t="s">
        <v>20</v>
      </c>
      <c r="E1863" s="8" t="s">
        <v>951</v>
      </c>
      <c r="F1863" s="8" t="s">
        <v>12</v>
      </c>
      <c r="G1863" s="8" t="s">
        <v>13</v>
      </c>
      <c r="H1863" s="8">
        <v>2017</v>
      </c>
      <c r="I1863" s="8" t="s">
        <v>3838</v>
      </c>
      <c r="J1863" s="8" t="s">
        <v>2452</v>
      </c>
    </row>
    <row r="1864" spans="1:10" x14ac:dyDescent="0.25">
      <c r="A1864" s="8" t="s">
        <v>952</v>
      </c>
      <c r="B1864" s="8" t="s">
        <v>3018</v>
      </c>
      <c r="C1864" s="12">
        <v>43517</v>
      </c>
      <c r="D1864" s="8" t="s">
        <v>15</v>
      </c>
      <c r="E1864" s="8" t="s">
        <v>953</v>
      </c>
      <c r="F1864" s="8" t="s">
        <v>207</v>
      </c>
      <c r="G1864" s="8" t="s">
        <v>28</v>
      </c>
      <c r="H1864" s="8">
        <v>2011</v>
      </c>
      <c r="I1864" s="8" t="s">
        <v>3511</v>
      </c>
      <c r="J1864" s="8" t="s">
        <v>2453</v>
      </c>
    </row>
    <row r="1865" spans="1:10" x14ac:dyDescent="0.25">
      <c r="A1865" s="8" t="s">
        <v>952</v>
      </c>
      <c r="B1865" s="8" t="s">
        <v>3018</v>
      </c>
      <c r="C1865" s="12">
        <v>43517</v>
      </c>
      <c r="D1865" s="8" t="s">
        <v>15</v>
      </c>
      <c r="E1865" s="8" t="s">
        <v>953</v>
      </c>
      <c r="F1865" s="8" t="s">
        <v>207</v>
      </c>
      <c r="G1865" s="8" t="s">
        <v>28</v>
      </c>
      <c r="H1865" s="8">
        <v>2011</v>
      </c>
      <c r="I1865" s="8" t="s">
        <v>3511</v>
      </c>
      <c r="J1865" s="8" t="s">
        <v>2454</v>
      </c>
    </row>
    <row r="1866" spans="1:10" x14ac:dyDescent="0.25">
      <c r="A1866" s="8" t="s">
        <v>952</v>
      </c>
      <c r="B1866" s="8" t="s">
        <v>3018</v>
      </c>
      <c r="C1866" s="12">
        <v>43517</v>
      </c>
      <c r="D1866" s="8" t="s">
        <v>15</v>
      </c>
      <c r="E1866" s="8" t="s">
        <v>953</v>
      </c>
      <c r="F1866" s="8" t="s">
        <v>207</v>
      </c>
      <c r="G1866" s="8" t="s">
        <v>28</v>
      </c>
      <c r="H1866" s="8">
        <v>2011</v>
      </c>
      <c r="I1866" s="8" t="s">
        <v>3511</v>
      </c>
      <c r="J1866" s="8" t="s">
        <v>1782</v>
      </c>
    </row>
    <row r="1867" spans="1:10" x14ac:dyDescent="0.25">
      <c r="A1867" s="8" t="s">
        <v>954</v>
      </c>
      <c r="B1867" s="8" t="s">
        <v>3018</v>
      </c>
      <c r="C1867" s="12">
        <v>43252</v>
      </c>
      <c r="D1867" s="8" t="s">
        <v>93</v>
      </c>
      <c r="E1867" s="8" t="s">
        <v>59</v>
      </c>
      <c r="F1867" s="8" t="s">
        <v>12</v>
      </c>
      <c r="G1867" s="8" t="s">
        <v>13</v>
      </c>
      <c r="H1867" s="8">
        <v>2016</v>
      </c>
      <c r="I1867" s="8" t="s">
        <v>2958</v>
      </c>
      <c r="J1867" s="8" t="s">
        <v>1842</v>
      </c>
    </row>
    <row r="1868" spans="1:10" x14ac:dyDescent="0.25">
      <c r="A1868" s="8" t="s">
        <v>954</v>
      </c>
      <c r="B1868" s="8" t="s">
        <v>3018</v>
      </c>
      <c r="C1868" s="12">
        <v>43252</v>
      </c>
      <c r="D1868" s="8" t="s">
        <v>93</v>
      </c>
      <c r="E1868" s="8" t="s">
        <v>59</v>
      </c>
      <c r="F1868" s="8" t="s">
        <v>12</v>
      </c>
      <c r="G1868" s="8" t="s">
        <v>13</v>
      </c>
      <c r="H1868" s="8">
        <v>2016</v>
      </c>
      <c r="I1868" s="8" t="s">
        <v>2958</v>
      </c>
      <c r="J1868" s="8" t="s">
        <v>1552</v>
      </c>
    </row>
    <row r="1869" spans="1:10" x14ac:dyDescent="0.25">
      <c r="A1869" s="8" t="s">
        <v>955</v>
      </c>
      <c r="B1869" s="8" t="s">
        <v>3018</v>
      </c>
      <c r="C1869" s="12">
        <v>43643</v>
      </c>
      <c r="D1869" s="8" t="s">
        <v>20</v>
      </c>
      <c r="E1869" s="8" t="s">
        <v>11</v>
      </c>
      <c r="F1869" s="8" t="s">
        <v>12</v>
      </c>
      <c r="G1869" s="8" t="s">
        <v>13</v>
      </c>
      <c r="H1869" s="8">
        <v>2015</v>
      </c>
      <c r="I1869" s="8" t="s">
        <v>3994</v>
      </c>
      <c r="J1869" s="8" t="s">
        <v>1448</v>
      </c>
    </row>
    <row r="1870" spans="1:10" x14ac:dyDescent="0.25">
      <c r="A1870" s="8" t="s">
        <v>955</v>
      </c>
      <c r="B1870" s="8" t="s">
        <v>3018</v>
      </c>
      <c r="C1870" s="12">
        <v>43643</v>
      </c>
      <c r="D1870" s="8" t="s">
        <v>20</v>
      </c>
      <c r="E1870" s="8" t="s">
        <v>11</v>
      </c>
      <c r="F1870" s="8" t="s">
        <v>12</v>
      </c>
      <c r="G1870" s="8" t="s">
        <v>13</v>
      </c>
      <c r="H1870" s="8">
        <v>2015</v>
      </c>
      <c r="I1870" s="8" t="s">
        <v>3994</v>
      </c>
      <c r="J1870" s="8" t="s">
        <v>1712</v>
      </c>
    </row>
    <row r="1871" spans="1:10" x14ac:dyDescent="0.25">
      <c r="A1871" s="8" t="s">
        <v>955</v>
      </c>
      <c r="B1871" s="8" t="s">
        <v>3018</v>
      </c>
      <c r="C1871" s="12">
        <v>43643</v>
      </c>
      <c r="D1871" s="8" t="s">
        <v>20</v>
      </c>
      <c r="E1871" s="8" t="s">
        <v>11</v>
      </c>
      <c r="F1871" s="8" t="s">
        <v>12</v>
      </c>
      <c r="G1871" s="8" t="s">
        <v>13</v>
      </c>
      <c r="H1871" s="8">
        <v>2015</v>
      </c>
      <c r="I1871" s="8" t="s">
        <v>3994</v>
      </c>
      <c r="J1871" s="8" t="s">
        <v>1500</v>
      </c>
    </row>
    <row r="1872" spans="1:10" x14ac:dyDescent="0.25">
      <c r="A1872" s="8" t="s">
        <v>956</v>
      </c>
      <c r="B1872" s="8" t="s">
        <v>3018</v>
      </c>
      <c r="C1872" s="12">
        <v>44130</v>
      </c>
      <c r="D1872" s="8" t="s">
        <v>93</v>
      </c>
      <c r="E1872" s="8" t="s">
        <v>957</v>
      </c>
      <c r="F1872" s="8" t="s">
        <v>12</v>
      </c>
      <c r="G1872" s="8" t="s">
        <v>13</v>
      </c>
      <c r="H1872" s="8">
        <v>2016</v>
      </c>
      <c r="I1872" s="8" t="s">
        <v>3959</v>
      </c>
      <c r="J1872" s="8" t="s">
        <v>2455</v>
      </c>
    </row>
    <row r="1873" spans="1:10" x14ac:dyDescent="0.25">
      <c r="A1873" s="8" t="s">
        <v>956</v>
      </c>
      <c r="B1873" s="8" t="s">
        <v>3018</v>
      </c>
      <c r="C1873" s="12">
        <v>44130</v>
      </c>
      <c r="D1873" s="8" t="s">
        <v>93</v>
      </c>
      <c r="E1873" s="8" t="s">
        <v>957</v>
      </c>
      <c r="F1873" s="8" t="s">
        <v>12</v>
      </c>
      <c r="G1873" s="8" t="s">
        <v>13</v>
      </c>
      <c r="H1873" s="8">
        <v>2016</v>
      </c>
      <c r="I1873" s="8" t="s">
        <v>3959</v>
      </c>
      <c r="J1873" s="8" t="s">
        <v>1449</v>
      </c>
    </row>
    <row r="1874" spans="1:10" x14ac:dyDescent="0.25">
      <c r="A1874" s="8" t="s">
        <v>956</v>
      </c>
      <c r="B1874" s="8" t="s">
        <v>3018</v>
      </c>
      <c r="C1874" s="12">
        <v>44130</v>
      </c>
      <c r="D1874" s="8" t="s">
        <v>93</v>
      </c>
      <c r="E1874" s="8" t="s">
        <v>957</v>
      </c>
      <c r="F1874" s="8" t="s">
        <v>12</v>
      </c>
      <c r="G1874" s="8" t="s">
        <v>13</v>
      </c>
      <c r="H1874" s="8">
        <v>2016</v>
      </c>
      <c r="I1874" s="8" t="s">
        <v>3959</v>
      </c>
      <c r="J1874" s="8" t="s">
        <v>2456</v>
      </c>
    </row>
    <row r="1875" spans="1:10" x14ac:dyDescent="0.25">
      <c r="A1875" s="8" t="s">
        <v>958</v>
      </c>
      <c r="B1875" s="8" t="s">
        <v>3018</v>
      </c>
      <c r="C1875" s="12">
        <v>43069</v>
      </c>
      <c r="D1875" s="8" t="s">
        <v>40</v>
      </c>
      <c r="E1875" s="8" t="s">
        <v>24</v>
      </c>
      <c r="F1875" s="8" t="s">
        <v>17</v>
      </c>
      <c r="G1875" s="8" t="s">
        <v>18</v>
      </c>
      <c r="H1875" s="8">
        <v>2011</v>
      </c>
      <c r="I1875" s="8" t="s">
        <v>3285</v>
      </c>
      <c r="J1875" s="8" t="s">
        <v>403</v>
      </c>
    </row>
    <row r="1876" spans="1:10" x14ac:dyDescent="0.25">
      <c r="A1876" s="8" t="s">
        <v>958</v>
      </c>
      <c r="B1876" s="8" t="s">
        <v>3018</v>
      </c>
      <c r="C1876" s="12">
        <v>43069</v>
      </c>
      <c r="D1876" s="8" t="s">
        <v>40</v>
      </c>
      <c r="E1876" s="8" t="s">
        <v>24</v>
      </c>
      <c r="F1876" s="8" t="s">
        <v>17</v>
      </c>
      <c r="G1876" s="8" t="s">
        <v>18</v>
      </c>
      <c r="H1876" s="8">
        <v>2011</v>
      </c>
      <c r="I1876" s="8" t="s">
        <v>3285</v>
      </c>
      <c r="J1876" s="8" t="s">
        <v>1629</v>
      </c>
    </row>
    <row r="1877" spans="1:10" x14ac:dyDescent="0.25">
      <c r="A1877" s="8" t="s">
        <v>958</v>
      </c>
      <c r="B1877" s="8" t="s">
        <v>3018</v>
      </c>
      <c r="C1877" s="12">
        <v>43069</v>
      </c>
      <c r="D1877" s="8" t="s">
        <v>40</v>
      </c>
      <c r="E1877" s="8" t="s">
        <v>24</v>
      </c>
      <c r="F1877" s="8" t="s">
        <v>17</v>
      </c>
      <c r="G1877" s="8" t="s">
        <v>18</v>
      </c>
      <c r="H1877" s="8">
        <v>2011</v>
      </c>
      <c r="I1877" s="8" t="s">
        <v>3285</v>
      </c>
      <c r="J1877" s="8" t="s">
        <v>1624</v>
      </c>
    </row>
    <row r="1878" spans="1:10" x14ac:dyDescent="0.25">
      <c r="A1878" s="8" t="s">
        <v>959</v>
      </c>
      <c r="B1878" s="8" t="s">
        <v>3018</v>
      </c>
      <c r="C1878" s="12">
        <v>44027</v>
      </c>
      <c r="D1878" s="8" t="s">
        <v>23</v>
      </c>
      <c r="E1878" s="8" t="s">
        <v>73</v>
      </c>
      <c r="F1878" s="8" t="s">
        <v>17</v>
      </c>
      <c r="G1878" s="8" t="s">
        <v>18</v>
      </c>
      <c r="H1878" s="8">
        <v>2014</v>
      </c>
      <c r="I1878" s="8" t="s">
        <v>3089</v>
      </c>
      <c r="J1878" s="8" t="s">
        <v>2139</v>
      </c>
    </row>
    <row r="1879" spans="1:10" x14ac:dyDescent="0.25">
      <c r="A1879" s="8" t="s">
        <v>959</v>
      </c>
      <c r="B1879" s="8" t="s">
        <v>3018</v>
      </c>
      <c r="C1879" s="12">
        <v>44027</v>
      </c>
      <c r="D1879" s="8" t="s">
        <v>23</v>
      </c>
      <c r="E1879" s="8" t="s">
        <v>73</v>
      </c>
      <c r="F1879" s="8" t="s">
        <v>17</v>
      </c>
      <c r="G1879" s="8" t="s">
        <v>18</v>
      </c>
      <c r="H1879" s="8">
        <v>2014</v>
      </c>
      <c r="I1879" s="8" t="s">
        <v>3089</v>
      </c>
      <c r="J1879" s="8" t="s">
        <v>2457</v>
      </c>
    </row>
    <row r="1880" spans="1:10" x14ac:dyDescent="0.25">
      <c r="A1880" s="8" t="s">
        <v>959</v>
      </c>
      <c r="B1880" s="8" t="s">
        <v>3018</v>
      </c>
      <c r="C1880" s="12">
        <v>44027</v>
      </c>
      <c r="D1880" s="8" t="s">
        <v>23</v>
      </c>
      <c r="E1880" s="8" t="s">
        <v>73</v>
      </c>
      <c r="F1880" s="8" t="s">
        <v>17</v>
      </c>
      <c r="G1880" s="8" t="s">
        <v>18</v>
      </c>
      <c r="H1880" s="8">
        <v>2014</v>
      </c>
      <c r="I1880" s="8" t="s">
        <v>3089</v>
      </c>
      <c r="J1880" s="8" t="s">
        <v>1916</v>
      </c>
    </row>
    <row r="1881" spans="1:10" x14ac:dyDescent="0.25">
      <c r="A1881" s="8" t="s">
        <v>960</v>
      </c>
      <c r="B1881" s="8" t="s">
        <v>3018</v>
      </c>
      <c r="C1881" s="12">
        <v>44186</v>
      </c>
      <c r="D1881" s="8" t="s">
        <v>23</v>
      </c>
      <c r="E1881" s="8" t="s">
        <v>24</v>
      </c>
      <c r="F1881" s="8" t="s">
        <v>17</v>
      </c>
      <c r="G1881" s="8" t="s">
        <v>18</v>
      </c>
      <c r="H1881" s="8">
        <v>2015</v>
      </c>
      <c r="I1881" s="8" t="s">
        <v>3999</v>
      </c>
      <c r="J1881" s="8" t="s">
        <v>2251</v>
      </c>
    </row>
    <row r="1882" spans="1:10" x14ac:dyDescent="0.25">
      <c r="A1882" s="8" t="s">
        <v>960</v>
      </c>
      <c r="B1882" s="8" t="s">
        <v>3018</v>
      </c>
      <c r="C1882" s="12">
        <v>44186</v>
      </c>
      <c r="D1882" s="8" t="s">
        <v>23</v>
      </c>
      <c r="E1882" s="8" t="s">
        <v>24</v>
      </c>
      <c r="F1882" s="8" t="s">
        <v>17</v>
      </c>
      <c r="G1882" s="8" t="s">
        <v>18</v>
      </c>
      <c r="H1882" s="8">
        <v>2015</v>
      </c>
      <c r="I1882" s="8" t="s">
        <v>3999</v>
      </c>
      <c r="J1882" s="8" t="s">
        <v>2153</v>
      </c>
    </row>
    <row r="1883" spans="1:10" x14ac:dyDescent="0.25">
      <c r="A1883" s="8" t="s">
        <v>960</v>
      </c>
      <c r="B1883" s="8" t="s">
        <v>3018</v>
      </c>
      <c r="C1883" s="12">
        <v>44186</v>
      </c>
      <c r="D1883" s="8" t="s">
        <v>23</v>
      </c>
      <c r="E1883" s="8" t="s">
        <v>24</v>
      </c>
      <c r="F1883" s="8" t="s">
        <v>17</v>
      </c>
      <c r="G1883" s="8" t="s">
        <v>18</v>
      </c>
      <c r="H1883" s="8">
        <v>2015</v>
      </c>
      <c r="I1883" s="8" t="s">
        <v>3999</v>
      </c>
      <c r="J1883" s="8" t="s">
        <v>1605</v>
      </c>
    </row>
    <row r="1884" spans="1:10" x14ac:dyDescent="0.25">
      <c r="A1884" s="8" t="s">
        <v>961</v>
      </c>
      <c r="B1884" s="8" t="s">
        <v>3018</v>
      </c>
      <c r="C1884" s="12">
        <v>44327</v>
      </c>
      <c r="D1884" s="8" t="s">
        <v>30</v>
      </c>
      <c r="E1884" s="8" t="s">
        <v>11</v>
      </c>
      <c r="F1884" s="8" t="s">
        <v>12</v>
      </c>
      <c r="G1884" s="8" t="s">
        <v>13</v>
      </c>
      <c r="H1884" s="8">
        <v>2002</v>
      </c>
      <c r="I1884" s="8" t="s">
        <v>4001</v>
      </c>
      <c r="J1884" s="8" t="s">
        <v>1993</v>
      </c>
    </row>
    <row r="1885" spans="1:10" x14ac:dyDescent="0.25">
      <c r="A1885" s="8" t="s">
        <v>961</v>
      </c>
      <c r="B1885" s="8" t="s">
        <v>3018</v>
      </c>
      <c r="C1885" s="12">
        <v>44327</v>
      </c>
      <c r="D1885" s="8" t="s">
        <v>30</v>
      </c>
      <c r="E1885" s="8" t="s">
        <v>11</v>
      </c>
      <c r="F1885" s="8" t="s">
        <v>12</v>
      </c>
      <c r="G1885" s="8" t="s">
        <v>13</v>
      </c>
      <c r="H1885" s="8">
        <v>2002</v>
      </c>
      <c r="I1885" s="8" t="s">
        <v>4001</v>
      </c>
      <c r="J1885" s="8" t="s">
        <v>1455</v>
      </c>
    </row>
    <row r="1886" spans="1:10" x14ac:dyDescent="0.25">
      <c r="A1886" s="8" t="s">
        <v>961</v>
      </c>
      <c r="B1886" s="8" t="s">
        <v>3018</v>
      </c>
      <c r="C1886" s="12">
        <v>44327</v>
      </c>
      <c r="D1886" s="8" t="s">
        <v>30</v>
      </c>
      <c r="E1886" s="8" t="s">
        <v>11</v>
      </c>
      <c r="F1886" s="8" t="s">
        <v>12</v>
      </c>
      <c r="G1886" s="8" t="s">
        <v>13</v>
      </c>
      <c r="H1886" s="8">
        <v>2002</v>
      </c>
      <c r="I1886" s="8" t="s">
        <v>4001</v>
      </c>
      <c r="J1886" s="8" t="s">
        <v>2458</v>
      </c>
    </row>
    <row r="1887" spans="1:10" x14ac:dyDescent="0.25">
      <c r="A1887" s="8" t="s">
        <v>962</v>
      </c>
      <c r="B1887" s="8" t="s">
        <v>3018</v>
      </c>
      <c r="C1887" s="12">
        <v>44248</v>
      </c>
      <c r="D1887" s="8" t="s">
        <v>23</v>
      </c>
      <c r="E1887" s="8" t="s">
        <v>963</v>
      </c>
      <c r="F1887" s="8" t="s">
        <v>231</v>
      </c>
      <c r="G1887" s="8" t="s">
        <v>13</v>
      </c>
      <c r="H1887" s="8">
        <v>2001</v>
      </c>
      <c r="I1887" s="8" t="s">
        <v>4003</v>
      </c>
      <c r="J1887" s="8" t="s">
        <v>2459</v>
      </c>
    </row>
    <row r="1888" spans="1:10" x14ac:dyDescent="0.25">
      <c r="A1888" s="8" t="s">
        <v>962</v>
      </c>
      <c r="B1888" s="8" t="s">
        <v>3018</v>
      </c>
      <c r="C1888" s="12">
        <v>44248</v>
      </c>
      <c r="D1888" s="8" t="s">
        <v>23</v>
      </c>
      <c r="E1888" s="8" t="s">
        <v>963</v>
      </c>
      <c r="F1888" s="8" t="s">
        <v>231</v>
      </c>
      <c r="G1888" s="8" t="s">
        <v>13</v>
      </c>
      <c r="H1888" s="8">
        <v>2001</v>
      </c>
      <c r="I1888" s="8" t="s">
        <v>4003</v>
      </c>
      <c r="J1888" s="8" t="s">
        <v>2460</v>
      </c>
    </row>
    <row r="1889" spans="1:10" x14ac:dyDescent="0.25">
      <c r="A1889" s="8" t="s">
        <v>962</v>
      </c>
      <c r="B1889" s="8" t="s">
        <v>3018</v>
      </c>
      <c r="C1889" s="12">
        <v>44248</v>
      </c>
      <c r="D1889" s="8" t="s">
        <v>23</v>
      </c>
      <c r="E1889" s="8" t="s">
        <v>963</v>
      </c>
      <c r="F1889" s="8" t="s">
        <v>231</v>
      </c>
      <c r="G1889" s="8" t="s">
        <v>13</v>
      </c>
      <c r="H1889" s="8">
        <v>2001</v>
      </c>
      <c r="I1889" s="8" t="s">
        <v>4003</v>
      </c>
      <c r="J1889" s="8" t="s">
        <v>1464</v>
      </c>
    </row>
    <row r="1890" spans="1:10" x14ac:dyDescent="0.25">
      <c r="A1890" s="8" t="s">
        <v>964</v>
      </c>
      <c r="B1890" s="8" t="s">
        <v>3018</v>
      </c>
      <c r="C1890" s="12">
        <v>43763</v>
      </c>
      <c r="D1890" s="8" t="s">
        <v>30</v>
      </c>
      <c r="E1890" s="8" t="s">
        <v>194</v>
      </c>
      <c r="F1890" s="8" t="s">
        <v>12</v>
      </c>
      <c r="G1890" s="8" t="s">
        <v>13</v>
      </c>
      <c r="H1890" s="8">
        <v>2011</v>
      </c>
      <c r="I1890" s="8" t="s">
        <v>4005</v>
      </c>
      <c r="J1890" s="8" t="s">
        <v>1487</v>
      </c>
    </row>
    <row r="1891" spans="1:10" x14ac:dyDescent="0.25">
      <c r="A1891" s="8" t="s">
        <v>964</v>
      </c>
      <c r="B1891" s="8" t="s">
        <v>3018</v>
      </c>
      <c r="C1891" s="12">
        <v>43763</v>
      </c>
      <c r="D1891" s="8" t="s">
        <v>30</v>
      </c>
      <c r="E1891" s="8" t="s">
        <v>194</v>
      </c>
      <c r="F1891" s="8" t="s">
        <v>12</v>
      </c>
      <c r="G1891" s="8" t="s">
        <v>13</v>
      </c>
      <c r="H1891" s="8">
        <v>2011</v>
      </c>
      <c r="I1891" s="8" t="s">
        <v>4005</v>
      </c>
      <c r="J1891" s="8" t="s">
        <v>1494</v>
      </c>
    </row>
    <row r="1892" spans="1:10" x14ac:dyDescent="0.25">
      <c r="A1892" s="8" t="s">
        <v>964</v>
      </c>
      <c r="B1892" s="8" t="s">
        <v>3018</v>
      </c>
      <c r="C1892" s="12">
        <v>43763</v>
      </c>
      <c r="D1892" s="8" t="s">
        <v>30</v>
      </c>
      <c r="E1892" s="8" t="s">
        <v>194</v>
      </c>
      <c r="F1892" s="8" t="s">
        <v>12</v>
      </c>
      <c r="G1892" s="8" t="s">
        <v>13</v>
      </c>
      <c r="H1892" s="8">
        <v>2011</v>
      </c>
      <c r="I1892" s="8" t="s">
        <v>4005</v>
      </c>
      <c r="J1892" s="8" t="s">
        <v>1752</v>
      </c>
    </row>
    <row r="1893" spans="1:10" x14ac:dyDescent="0.25">
      <c r="A1893" s="8" t="s">
        <v>965</v>
      </c>
      <c r="B1893" s="8" t="s">
        <v>3018</v>
      </c>
      <c r="C1893" s="12">
        <v>44278</v>
      </c>
      <c r="D1893" s="8" t="s">
        <v>135</v>
      </c>
      <c r="E1893" s="8" t="s">
        <v>966</v>
      </c>
      <c r="F1893" s="8" t="s">
        <v>17</v>
      </c>
      <c r="G1893" s="8" t="s">
        <v>18</v>
      </c>
      <c r="H1893" s="8">
        <v>2019</v>
      </c>
      <c r="I1893" s="8" t="s">
        <v>4007</v>
      </c>
      <c r="J1893" s="8" t="s">
        <v>2461</v>
      </c>
    </row>
    <row r="1894" spans="1:10" x14ac:dyDescent="0.25">
      <c r="A1894" s="8" t="s">
        <v>965</v>
      </c>
      <c r="B1894" s="8" t="s">
        <v>3018</v>
      </c>
      <c r="C1894" s="12">
        <v>44278</v>
      </c>
      <c r="D1894" s="8" t="s">
        <v>135</v>
      </c>
      <c r="E1894" s="8" t="s">
        <v>966</v>
      </c>
      <c r="F1894" s="8" t="s">
        <v>17</v>
      </c>
      <c r="G1894" s="8" t="s">
        <v>18</v>
      </c>
      <c r="H1894" s="8">
        <v>2019</v>
      </c>
      <c r="I1894" s="8" t="s">
        <v>4007</v>
      </c>
      <c r="J1894" s="8" t="s">
        <v>1667</v>
      </c>
    </row>
    <row r="1895" spans="1:10" x14ac:dyDescent="0.25">
      <c r="A1895" s="8" t="s">
        <v>965</v>
      </c>
      <c r="B1895" s="8" t="s">
        <v>3018</v>
      </c>
      <c r="C1895" s="12">
        <v>44278</v>
      </c>
      <c r="D1895" s="8" t="s">
        <v>135</v>
      </c>
      <c r="E1895" s="8" t="s">
        <v>966</v>
      </c>
      <c r="F1895" s="8" t="s">
        <v>17</v>
      </c>
      <c r="G1895" s="8" t="s">
        <v>18</v>
      </c>
      <c r="H1895" s="8">
        <v>2019</v>
      </c>
      <c r="I1895" s="8" t="s">
        <v>4007</v>
      </c>
      <c r="J1895" s="8" t="s">
        <v>1552</v>
      </c>
    </row>
    <row r="1896" spans="1:10" x14ac:dyDescent="0.25">
      <c r="A1896" s="8" t="s">
        <v>967</v>
      </c>
      <c r="B1896" s="8" t="s">
        <v>3018</v>
      </c>
      <c r="C1896" s="12">
        <v>42020</v>
      </c>
      <c r="D1896" s="8" t="s">
        <v>143</v>
      </c>
      <c r="E1896" s="8" t="s">
        <v>11</v>
      </c>
      <c r="F1896" s="8" t="s">
        <v>12</v>
      </c>
      <c r="G1896" s="8" t="s">
        <v>13</v>
      </c>
      <c r="H1896" s="8">
        <v>2014</v>
      </c>
      <c r="I1896" s="8" t="s">
        <v>4009</v>
      </c>
      <c r="J1896" s="8" t="s">
        <v>1920</v>
      </c>
    </row>
    <row r="1897" spans="1:10" x14ac:dyDescent="0.25">
      <c r="A1897" s="8" t="s">
        <v>967</v>
      </c>
      <c r="B1897" s="8" t="s">
        <v>3018</v>
      </c>
      <c r="C1897" s="12">
        <v>42020</v>
      </c>
      <c r="D1897" s="8" t="s">
        <v>143</v>
      </c>
      <c r="E1897" s="8" t="s">
        <v>11</v>
      </c>
      <c r="F1897" s="8" t="s">
        <v>12</v>
      </c>
      <c r="G1897" s="8" t="s">
        <v>13</v>
      </c>
      <c r="H1897" s="8">
        <v>2014</v>
      </c>
      <c r="I1897" s="8" t="s">
        <v>4009</v>
      </c>
      <c r="J1897" s="8" t="s">
        <v>2462</v>
      </c>
    </row>
    <row r="1898" spans="1:10" x14ac:dyDescent="0.25">
      <c r="A1898" s="8" t="s">
        <v>967</v>
      </c>
      <c r="B1898" s="8" t="s">
        <v>3018</v>
      </c>
      <c r="C1898" s="12">
        <v>42020</v>
      </c>
      <c r="D1898" s="8" t="s">
        <v>143</v>
      </c>
      <c r="E1898" s="8" t="s">
        <v>11</v>
      </c>
      <c r="F1898" s="8" t="s">
        <v>12</v>
      </c>
      <c r="G1898" s="8" t="s">
        <v>13</v>
      </c>
      <c r="H1898" s="8">
        <v>2014</v>
      </c>
      <c r="I1898" s="8" t="s">
        <v>4009</v>
      </c>
      <c r="J1898" s="8" t="s">
        <v>2463</v>
      </c>
    </row>
    <row r="1899" spans="1:10" x14ac:dyDescent="0.25">
      <c r="A1899" s="8" t="s">
        <v>968</v>
      </c>
      <c r="B1899" s="8" t="s">
        <v>3018</v>
      </c>
      <c r="C1899" s="12">
        <v>44328</v>
      </c>
      <c r="D1899" s="8" t="s">
        <v>23</v>
      </c>
      <c r="E1899" s="8" t="s">
        <v>24</v>
      </c>
      <c r="F1899" s="8" t="s">
        <v>17</v>
      </c>
      <c r="G1899" s="8" t="s">
        <v>18</v>
      </c>
      <c r="H1899" s="8">
        <v>2018</v>
      </c>
      <c r="I1899" s="8" t="s">
        <v>3158</v>
      </c>
      <c r="J1899" s="8" t="s">
        <v>2464</v>
      </c>
    </row>
    <row r="1900" spans="1:10" x14ac:dyDescent="0.25">
      <c r="A1900" s="8" t="s">
        <v>968</v>
      </c>
      <c r="B1900" s="8" t="s">
        <v>3018</v>
      </c>
      <c r="C1900" s="12">
        <v>44328</v>
      </c>
      <c r="D1900" s="8" t="s">
        <v>23</v>
      </c>
      <c r="E1900" s="8" t="s">
        <v>24</v>
      </c>
      <c r="F1900" s="8" t="s">
        <v>17</v>
      </c>
      <c r="G1900" s="8" t="s">
        <v>18</v>
      </c>
      <c r="H1900" s="8">
        <v>2018</v>
      </c>
      <c r="I1900" s="8" t="s">
        <v>3158</v>
      </c>
      <c r="J1900" s="8" t="s">
        <v>1586</v>
      </c>
    </row>
    <row r="1901" spans="1:10" x14ac:dyDescent="0.25">
      <c r="A1901" s="8" t="s">
        <v>968</v>
      </c>
      <c r="B1901" s="8" t="s">
        <v>3018</v>
      </c>
      <c r="C1901" s="12">
        <v>44328</v>
      </c>
      <c r="D1901" s="8" t="s">
        <v>23</v>
      </c>
      <c r="E1901" s="8" t="s">
        <v>24</v>
      </c>
      <c r="F1901" s="8" t="s">
        <v>17</v>
      </c>
      <c r="G1901" s="8" t="s">
        <v>18</v>
      </c>
      <c r="H1901" s="8">
        <v>2018</v>
      </c>
      <c r="I1901" s="8" t="s">
        <v>3158</v>
      </c>
      <c r="J1901" s="8" t="s">
        <v>2465</v>
      </c>
    </row>
    <row r="1902" spans="1:10" x14ac:dyDescent="0.25">
      <c r="A1902" s="8" t="s">
        <v>969</v>
      </c>
      <c r="B1902" s="8" t="s">
        <v>3018</v>
      </c>
      <c r="C1902" s="12">
        <v>44510</v>
      </c>
      <c r="D1902" s="8" t="s">
        <v>70</v>
      </c>
      <c r="E1902" s="8" t="s">
        <v>2985</v>
      </c>
      <c r="F1902" s="8" t="s">
        <v>54</v>
      </c>
      <c r="G1902" s="8" t="s">
        <v>13</v>
      </c>
      <c r="H1902" s="8">
        <v>2016</v>
      </c>
      <c r="I1902" s="8" t="s">
        <v>3476</v>
      </c>
      <c r="J1902" s="8" t="s">
        <v>1757</v>
      </c>
    </row>
    <row r="1903" spans="1:10" x14ac:dyDescent="0.25">
      <c r="A1903" s="8" t="s">
        <v>969</v>
      </c>
      <c r="B1903" s="8" t="s">
        <v>3018</v>
      </c>
      <c r="C1903" s="12">
        <v>44510</v>
      </c>
      <c r="D1903" s="8" t="s">
        <v>70</v>
      </c>
      <c r="E1903" s="8" t="s">
        <v>2985</v>
      </c>
      <c r="F1903" s="8" t="s">
        <v>54</v>
      </c>
      <c r="G1903" s="8" t="s">
        <v>13</v>
      </c>
      <c r="H1903" s="8">
        <v>2016</v>
      </c>
      <c r="I1903" s="8" t="s">
        <v>3476</v>
      </c>
      <c r="J1903" s="8" t="s">
        <v>1586</v>
      </c>
    </row>
    <row r="1904" spans="1:10" x14ac:dyDescent="0.25">
      <c r="A1904" s="8" t="s">
        <v>969</v>
      </c>
      <c r="B1904" s="8" t="s">
        <v>3018</v>
      </c>
      <c r="C1904" s="12">
        <v>44510</v>
      </c>
      <c r="D1904" s="8" t="s">
        <v>70</v>
      </c>
      <c r="E1904" s="8" t="s">
        <v>2985</v>
      </c>
      <c r="F1904" s="8" t="s">
        <v>54</v>
      </c>
      <c r="G1904" s="8" t="s">
        <v>13</v>
      </c>
      <c r="H1904" s="8">
        <v>2016</v>
      </c>
      <c r="I1904" s="8" t="s">
        <v>3476</v>
      </c>
      <c r="J1904" s="8" t="s">
        <v>1858</v>
      </c>
    </row>
    <row r="1905" spans="1:10" x14ac:dyDescent="0.25">
      <c r="A1905" s="8" t="s">
        <v>970</v>
      </c>
      <c r="B1905" s="8" t="s">
        <v>3018</v>
      </c>
      <c r="C1905" s="12">
        <v>42894</v>
      </c>
      <c r="D1905" s="8" t="s">
        <v>43</v>
      </c>
      <c r="E1905" s="8" t="s">
        <v>194</v>
      </c>
      <c r="F1905" s="8" t="s">
        <v>12</v>
      </c>
      <c r="G1905" s="8" t="s">
        <v>13</v>
      </c>
      <c r="H1905" s="8">
        <v>2015</v>
      </c>
      <c r="I1905" s="8" t="s">
        <v>4013</v>
      </c>
      <c r="J1905" s="8" t="s">
        <v>1649</v>
      </c>
    </row>
    <row r="1906" spans="1:10" x14ac:dyDescent="0.25">
      <c r="A1906" s="8" t="s">
        <v>970</v>
      </c>
      <c r="B1906" s="8" t="s">
        <v>3018</v>
      </c>
      <c r="C1906" s="12">
        <v>42894</v>
      </c>
      <c r="D1906" s="8" t="s">
        <v>43</v>
      </c>
      <c r="E1906" s="8" t="s">
        <v>194</v>
      </c>
      <c r="F1906" s="8" t="s">
        <v>12</v>
      </c>
      <c r="G1906" s="8" t="s">
        <v>13</v>
      </c>
      <c r="H1906" s="8">
        <v>2015</v>
      </c>
      <c r="I1906" s="8" t="s">
        <v>4013</v>
      </c>
      <c r="J1906" s="8" t="s">
        <v>2466</v>
      </c>
    </row>
    <row r="1907" spans="1:10" x14ac:dyDescent="0.25">
      <c r="A1907" s="8" t="s">
        <v>970</v>
      </c>
      <c r="B1907" s="8" t="s">
        <v>3018</v>
      </c>
      <c r="C1907" s="12">
        <v>42894</v>
      </c>
      <c r="D1907" s="8" t="s">
        <v>43</v>
      </c>
      <c r="E1907" s="8" t="s">
        <v>194</v>
      </c>
      <c r="F1907" s="8" t="s">
        <v>12</v>
      </c>
      <c r="G1907" s="8" t="s">
        <v>13</v>
      </c>
      <c r="H1907" s="8">
        <v>2015</v>
      </c>
      <c r="I1907" s="8" t="s">
        <v>4013</v>
      </c>
      <c r="J1907" s="8" t="s">
        <v>2467</v>
      </c>
    </row>
    <row r="1908" spans="1:10" x14ac:dyDescent="0.25">
      <c r="A1908" s="8" t="s">
        <v>971</v>
      </c>
      <c r="B1908" s="8" t="s">
        <v>3018</v>
      </c>
      <c r="C1908" s="12">
        <v>44616</v>
      </c>
      <c r="D1908" s="8" t="s">
        <v>20</v>
      </c>
      <c r="E1908" s="8" t="s">
        <v>282</v>
      </c>
      <c r="F1908" s="8" t="s">
        <v>17</v>
      </c>
      <c r="G1908" s="8" t="s">
        <v>18</v>
      </c>
      <c r="H1908" s="8">
        <v>2017</v>
      </c>
      <c r="I1908" s="8" t="s">
        <v>3042</v>
      </c>
      <c r="J1908" s="8" t="s">
        <v>1920</v>
      </c>
    </row>
    <row r="1909" spans="1:10" x14ac:dyDescent="0.25">
      <c r="A1909" s="8" t="s">
        <v>971</v>
      </c>
      <c r="B1909" s="8" t="s">
        <v>3018</v>
      </c>
      <c r="C1909" s="12">
        <v>44616</v>
      </c>
      <c r="D1909" s="8" t="s">
        <v>20</v>
      </c>
      <c r="E1909" s="8" t="s">
        <v>282</v>
      </c>
      <c r="F1909" s="8" t="s">
        <v>17</v>
      </c>
      <c r="G1909" s="8" t="s">
        <v>18</v>
      </c>
      <c r="H1909" s="8">
        <v>2017</v>
      </c>
      <c r="I1909" s="8" t="s">
        <v>3042</v>
      </c>
      <c r="J1909" s="8" t="s">
        <v>1542</v>
      </c>
    </row>
    <row r="1910" spans="1:10" x14ac:dyDescent="0.25">
      <c r="A1910" s="8" t="s">
        <v>971</v>
      </c>
      <c r="B1910" s="8" t="s">
        <v>3018</v>
      </c>
      <c r="C1910" s="12">
        <v>44616</v>
      </c>
      <c r="D1910" s="8" t="s">
        <v>20</v>
      </c>
      <c r="E1910" s="8" t="s">
        <v>282</v>
      </c>
      <c r="F1910" s="8" t="s">
        <v>17</v>
      </c>
      <c r="G1910" s="8" t="s">
        <v>18</v>
      </c>
      <c r="H1910" s="8">
        <v>2017</v>
      </c>
      <c r="I1910" s="8" t="s">
        <v>3042</v>
      </c>
      <c r="J1910" s="8" t="s">
        <v>2051</v>
      </c>
    </row>
    <row r="1911" spans="1:10" x14ac:dyDescent="0.25">
      <c r="A1911" s="8" t="s">
        <v>972</v>
      </c>
      <c r="B1911" s="8" t="s">
        <v>3018</v>
      </c>
      <c r="C1911" s="12">
        <v>43249</v>
      </c>
      <c r="D1911" s="8" t="s">
        <v>20</v>
      </c>
      <c r="E1911" s="8" t="s">
        <v>194</v>
      </c>
      <c r="F1911" s="8" t="s">
        <v>12</v>
      </c>
      <c r="G1911" s="8" t="s">
        <v>13</v>
      </c>
      <c r="H1911" s="8">
        <v>2008</v>
      </c>
      <c r="I1911" s="8" t="s">
        <v>3798</v>
      </c>
      <c r="J1911" s="8" t="s">
        <v>2468</v>
      </c>
    </row>
    <row r="1912" spans="1:10" x14ac:dyDescent="0.25">
      <c r="A1912" s="8" t="s">
        <v>972</v>
      </c>
      <c r="B1912" s="8" t="s">
        <v>3018</v>
      </c>
      <c r="C1912" s="12">
        <v>43249</v>
      </c>
      <c r="D1912" s="8" t="s">
        <v>20</v>
      </c>
      <c r="E1912" s="8" t="s">
        <v>194</v>
      </c>
      <c r="F1912" s="8" t="s">
        <v>12</v>
      </c>
      <c r="G1912" s="8" t="s">
        <v>13</v>
      </c>
      <c r="H1912" s="8">
        <v>2008</v>
      </c>
      <c r="I1912" s="8" t="s">
        <v>3798</v>
      </c>
      <c r="J1912" s="8" t="s">
        <v>2440</v>
      </c>
    </row>
    <row r="1913" spans="1:10" x14ac:dyDescent="0.25">
      <c r="A1913" s="8" t="s">
        <v>972</v>
      </c>
      <c r="B1913" s="8" t="s">
        <v>3018</v>
      </c>
      <c r="C1913" s="12">
        <v>43249</v>
      </c>
      <c r="D1913" s="8" t="s">
        <v>20</v>
      </c>
      <c r="E1913" s="8" t="s">
        <v>194</v>
      </c>
      <c r="F1913" s="8" t="s">
        <v>12</v>
      </c>
      <c r="G1913" s="8" t="s">
        <v>13</v>
      </c>
      <c r="H1913" s="8">
        <v>2008</v>
      </c>
      <c r="I1913" s="8" t="s">
        <v>3798</v>
      </c>
      <c r="J1913" s="8" t="s">
        <v>1455</v>
      </c>
    </row>
    <row r="1914" spans="1:10" x14ac:dyDescent="0.25">
      <c r="A1914" s="8" t="s">
        <v>973</v>
      </c>
      <c r="B1914" s="8" t="s">
        <v>3018</v>
      </c>
      <c r="C1914" s="12">
        <v>44215</v>
      </c>
      <c r="D1914" s="8" t="s">
        <v>70</v>
      </c>
      <c r="E1914" s="8" t="s">
        <v>73</v>
      </c>
      <c r="F1914" s="8" t="s">
        <v>17</v>
      </c>
      <c r="G1914" s="8" t="s">
        <v>18</v>
      </c>
      <c r="H1914" s="8">
        <v>2016</v>
      </c>
      <c r="I1914" s="8" t="s">
        <v>4017</v>
      </c>
      <c r="J1914" s="8" t="s">
        <v>2469</v>
      </c>
    </row>
    <row r="1915" spans="1:10" x14ac:dyDescent="0.25">
      <c r="A1915" s="8" t="s">
        <v>973</v>
      </c>
      <c r="B1915" s="8" t="s">
        <v>3018</v>
      </c>
      <c r="C1915" s="12">
        <v>44215</v>
      </c>
      <c r="D1915" s="8" t="s">
        <v>70</v>
      </c>
      <c r="E1915" s="8" t="s">
        <v>73</v>
      </c>
      <c r="F1915" s="8" t="s">
        <v>17</v>
      </c>
      <c r="G1915" s="8" t="s">
        <v>18</v>
      </c>
      <c r="H1915" s="8">
        <v>2016</v>
      </c>
      <c r="I1915" s="8" t="s">
        <v>4017</v>
      </c>
      <c r="J1915" s="8" t="s">
        <v>2470</v>
      </c>
    </row>
    <row r="1916" spans="1:10" x14ac:dyDescent="0.25">
      <c r="A1916" s="8" t="s">
        <v>973</v>
      </c>
      <c r="B1916" s="8" t="s">
        <v>3018</v>
      </c>
      <c r="C1916" s="12">
        <v>44215</v>
      </c>
      <c r="D1916" s="8" t="s">
        <v>70</v>
      </c>
      <c r="E1916" s="8" t="s">
        <v>73</v>
      </c>
      <c r="F1916" s="8" t="s">
        <v>17</v>
      </c>
      <c r="G1916" s="8" t="s">
        <v>18</v>
      </c>
      <c r="H1916" s="8">
        <v>2016</v>
      </c>
      <c r="I1916" s="8" t="s">
        <v>4017</v>
      </c>
      <c r="J1916" s="8" t="s">
        <v>2471</v>
      </c>
    </row>
    <row r="1917" spans="1:10" x14ac:dyDescent="0.25">
      <c r="A1917" s="8" t="s">
        <v>974</v>
      </c>
      <c r="B1917" s="8" t="s">
        <v>3018</v>
      </c>
      <c r="C1917" s="12">
        <v>42473</v>
      </c>
      <c r="D1917" s="8" t="s">
        <v>20</v>
      </c>
      <c r="E1917" s="8" t="s">
        <v>59</v>
      </c>
      <c r="F1917" s="8" t="s">
        <v>12</v>
      </c>
      <c r="G1917" s="8" t="s">
        <v>13</v>
      </c>
      <c r="H1917" s="8">
        <v>2009</v>
      </c>
      <c r="I1917" s="8" t="s">
        <v>3954</v>
      </c>
      <c r="J1917" s="8" t="s">
        <v>1875</v>
      </c>
    </row>
    <row r="1918" spans="1:10" x14ac:dyDescent="0.25">
      <c r="A1918" s="8" t="s">
        <v>974</v>
      </c>
      <c r="B1918" s="8" t="s">
        <v>3018</v>
      </c>
      <c r="C1918" s="12">
        <v>42473</v>
      </c>
      <c r="D1918" s="8" t="s">
        <v>20</v>
      </c>
      <c r="E1918" s="8" t="s">
        <v>59</v>
      </c>
      <c r="F1918" s="8" t="s">
        <v>12</v>
      </c>
      <c r="G1918" s="8" t="s">
        <v>13</v>
      </c>
      <c r="H1918" s="8">
        <v>2009</v>
      </c>
      <c r="I1918" s="8" t="s">
        <v>3954</v>
      </c>
      <c r="J1918" s="8" t="s">
        <v>2472</v>
      </c>
    </row>
    <row r="1919" spans="1:10" x14ac:dyDescent="0.25">
      <c r="A1919" s="8" t="s">
        <v>975</v>
      </c>
      <c r="B1919" s="8" t="s">
        <v>3018</v>
      </c>
      <c r="C1919" s="12">
        <v>44579</v>
      </c>
      <c r="D1919" s="8" t="s">
        <v>23</v>
      </c>
      <c r="E1919" s="8" t="s">
        <v>206</v>
      </c>
      <c r="F1919" s="8" t="s">
        <v>207</v>
      </c>
      <c r="G1919" s="8" t="s">
        <v>28</v>
      </c>
      <c r="H1919" s="8">
        <v>2015</v>
      </c>
      <c r="I1919" s="8" t="s">
        <v>3393</v>
      </c>
      <c r="J1919" s="8" t="s">
        <v>1566</v>
      </c>
    </row>
    <row r="1920" spans="1:10" x14ac:dyDescent="0.25">
      <c r="A1920" s="8" t="s">
        <v>975</v>
      </c>
      <c r="B1920" s="8" t="s">
        <v>3018</v>
      </c>
      <c r="C1920" s="12">
        <v>44579</v>
      </c>
      <c r="D1920" s="8" t="s">
        <v>23</v>
      </c>
      <c r="E1920" s="8" t="s">
        <v>206</v>
      </c>
      <c r="F1920" s="8" t="s">
        <v>207</v>
      </c>
      <c r="G1920" s="8" t="s">
        <v>28</v>
      </c>
      <c r="H1920" s="8">
        <v>2015</v>
      </c>
      <c r="I1920" s="8" t="s">
        <v>3393</v>
      </c>
      <c r="J1920" s="8" t="s">
        <v>2173</v>
      </c>
    </row>
    <row r="1921" spans="1:10" x14ac:dyDescent="0.25">
      <c r="A1921" s="8" t="s">
        <v>975</v>
      </c>
      <c r="B1921" s="8" t="s">
        <v>3018</v>
      </c>
      <c r="C1921" s="12">
        <v>44579</v>
      </c>
      <c r="D1921" s="8" t="s">
        <v>23</v>
      </c>
      <c r="E1921" s="8" t="s">
        <v>206</v>
      </c>
      <c r="F1921" s="8" t="s">
        <v>207</v>
      </c>
      <c r="G1921" s="8" t="s">
        <v>28</v>
      </c>
      <c r="H1921" s="8">
        <v>2015</v>
      </c>
      <c r="I1921" s="8" t="s">
        <v>3393</v>
      </c>
      <c r="J1921" s="8" t="s">
        <v>1461</v>
      </c>
    </row>
    <row r="1922" spans="1:10" x14ac:dyDescent="0.25">
      <c r="A1922" s="8" t="s">
        <v>976</v>
      </c>
      <c r="B1922" s="8" t="s">
        <v>3018</v>
      </c>
      <c r="C1922" s="12">
        <v>44412</v>
      </c>
      <c r="D1922" s="8" t="s">
        <v>23</v>
      </c>
      <c r="E1922" s="8" t="s">
        <v>977</v>
      </c>
      <c r="F1922" s="8" t="s">
        <v>17</v>
      </c>
      <c r="G1922" s="8" t="s">
        <v>18</v>
      </c>
      <c r="H1922" s="8">
        <v>2018</v>
      </c>
      <c r="I1922" s="8" t="s">
        <v>3703</v>
      </c>
      <c r="J1922" s="8" t="s">
        <v>273</v>
      </c>
    </row>
    <row r="1923" spans="1:10" x14ac:dyDescent="0.25">
      <c r="A1923" s="8" t="s">
        <v>976</v>
      </c>
      <c r="B1923" s="8" t="s">
        <v>3018</v>
      </c>
      <c r="C1923" s="12">
        <v>44412</v>
      </c>
      <c r="D1923" s="8" t="s">
        <v>23</v>
      </c>
      <c r="E1923" s="8" t="s">
        <v>977</v>
      </c>
      <c r="F1923" s="8" t="s">
        <v>17</v>
      </c>
      <c r="G1923" s="8" t="s">
        <v>18</v>
      </c>
      <c r="H1923" s="8">
        <v>2018</v>
      </c>
      <c r="I1923" s="8" t="s">
        <v>3703</v>
      </c>
      <c r="J1923" s="8" t="s">
        <v>1647</v>
      </c>
    </row>
    <row r="1924" spans="1:10" x14ac:dyDescent="0.25">
      <c r="A1924" s="8" t="s">
        <v>976</v>
      </c>
      <c r="B1924" s="8" t="s">
        <v>3018</v>
      </c>
      <c r="C1924" s="12">
        <v>44412</v>
      </c>
      <c r="D1924" s="8" t="s">
        <v>23</v>
      </c>
      <c r="E1924" s="8" t="s">
        <v>977</v>
      </c>
      <c r="F1924" s="8" t="s">
        <v>17</v>
      </c>
      <c r="G1924" s="8" t="s">
        <v>18</v>
      </c>
      <c r="H1924" s="8">
        <v>2018</v>
      </c>
      <c r="I1924" s="8" t="s">
        <v>3703</v>
      </c>
      <c r="J1924" s="8" t="s">
        <v>1745</v>
      </c>
    </row>
    <row r="1925" spans="1:10" x14ac:dyDescent="0.25">
      <c r="A1925" s="8" t="s">
        <v>978</v>
      </c>
      <c r="B1925" s="8" t="s">
        <v>3018</v>
      </c>
      <c r="C1925" s="12">
        <v>43040</v>
      </c>
      <c r="D1925" s="8" t="s">
        <v>107</v>
      </c>
      <c r="E1925" s="8" t="s">
        <v>11</v>
      </c>
      <c r="F1925" s="8" t="s">
        <v>12</v>
      </c>
      <c r="G1925" s="8" t="s">
        <v>13</v>
      </c>
      <c r="H1925" s="8">
        <v>2012</v>
      </c>
      <c r="I1925" s="8" t="s">
        <v>2966</v>
      </c>
      <c r="J1925" s="8" t="s">
        <v>2005</v>
      </c>
    </row>
    <row r="1926" spans="1:10" x14ac:dyDescent="0.25">
      <c r="A1926" s="8" t="s">
        <v>978</v>
      </c>
      <c r="B1926" s="8" t="s">
        <v>3018</v>
      </c>
      <c r="C1926" s="12">
        <v>43040</v>
      </c>
      <c r="D1926" s="8" t="s">
        <v>107</v>
      </c>
      <c r="E1926" s="8" t="s">
        <v>11</v>
      </c>
      <c r="F1926" s="8" t="s">
        <v>12</v>
      </c>
      <c r="G1926" s="8" t="s">
        <v>13</v>
      </c>
      <c r="H1926" s="8">
        <v>2012</v>
      </c>
      <c r="I1926" s="8" t="s">
        <v>2966</v>
      </c>
      <c r="J1926" s="8" t="s">
        <v>2331</v>
      </c>
    </row>
    <row r="1927" spans="1:10" x14ac:dyDescent="0.25">
      <c r="A1927" s="8" t="s">
        <v>978</v>
      </c>
      <c r="B1927" s="8" t="s">
        <v>3018</v>
      </c>
      <c r="C1927" s="12">
        <v>43040</v>
      </c>
      <c r="D1927" s="8" t="s">
        <v>107</v>
      </c>
      <c r="E1927" s="8" t="s">
        <v>11</v>
      </c>
      <c r="F1927" s="8" t="s">
        <v>12</v>
      </c>
      <c r="G1927" s="8" t="s">
        <v>13</v>
      </c>
      <c r="H1927" s="8">
        <v>2012</v>
      </c>
      <c r="I1927" s="8" t="s">
        <v>2966</v>
      </c>
      <c r="J1927" s="8" t="s">
        <v>2473</v>
      </c>
    </row>
    <row r="1928" spans="1:10" x14ac:dyDescent="0.25">
      <c r="A1928" s="8" t="s">
        <v>979</v>
      </c>
      <c r="B1928" s="8" t="s">
        <v>3018</v>
      </c>
      <c r="C1928" s="12">
        <v>43363</v>
      </c>
      <c r="D1928" s="8" t="s">
        <v>40</v>
      </c>
      <c r="E1928" s="8" t="s">
        <v>11</v>
      </c>
      <c r="F1928" s="8" t="s">
        <v>12</v>
      </c>
      <c r="G1928" s="8" t="s">
        <v>13</v>
      </c>
      <c r="H1928" s="8">
        <v>2014</v>
      </c>
      <c r="I1928" s="8" t="s">
        <v>4023</v>
      </c>
      <c r="J1928" s="8" t="s">
        <v>2417</v>
      </c>
    </row>
    <row r="1929" spans="1:10" x14ac:dyDescent="0.25">
      <c r="A1929" s="8" t="s">
        <v>979</v>
      </c>
      <c r="B1929" s="8" t="s">
        <v>3018</v>
      </c>
      <c r="C1929" s="12">
        <v>43363</v>
      </c>
      <c r="D1929" s="8" t="s">
        <v>40</v>
      </c>
      <c r="E1929" s="8" t="s">
        <v>11</v>
      </c>
      <c r="F1929" s="8" t="s">
        <v>12</v>
      </c>
      <c r="G1929" s="8" t="s">
        <v>13</v>
      </c>
      <c r="H1929" s="8">
        <v>2014</v>
      </c>
      <c r="I1929" s="8" t="s">
        <v>4023</v>
      </c>
      <c r="J1929" s="8" t="s">
        <v>2474</v>
      </c>
    </row>
    <row r="1930" spans="1:10" x14ac:dyDescent="0.25">
      <c r="A1930" s="8" t="s">
        <v>979</v>
      </c>
      <c r="B1930" s="8" t="s">
        <v>3018</v>
      </c>
      <c r="C1930" s="12">
        <v>43363</v>
      </c>
      <c r="D1930" s="8" t="s">
        <v>40</v>
      </c>
      <c r="E1930" s="8" t="s">
        <v>11</v>
      </c>
      <c r="F1930" s="8" t="s">
        <v>12</v>
      </c>
      <c r="G1930" s="8" t="s">
        <v>13</v>
      </c>
      <c r="H1930" s="8">
        <v>2014</v>
      </c>
      <c r="I1930" s="8" t="s">
        <v>4023</v>
      </c>
      <c r="J1930" s="8" t="s">
        <v>1500</v>
      </c>
    </row>
    <row r="1931" spans="1:10" x14ac:dyDescent="0.25">
      <c r="A1931" s="8" t="s">
        <v>980</v>
      </c>
      <c r="B1931" s="8" t="s">
        <v>3018</v>
      </c>
      <c r="C1931" s="12">
        <v>44376</v>
      </c>
      <c r="D1931" s="8" t="s">
        <v>38</v>
      </c>
      <c r="E1931" s="8" t="s">
        <v>59</v>
      </c>
      <c r="F1931" s="8" t="s">
        <v>12</v>
      </c>
      <c r="G1931" s="8" t="s">
        <v>13</v>
      </c>
      <c r="H1931" s="8">
        <v>2015</v>
      </c>
      <c r="I1931" s="8" t="s">
        <v>4025</v>
      </c>
      <c r="J1931" s="8" t="s">
        <v>2417</v>
      </c>
    </row>
    <row r="1932" spans="1:10" x14ac:dyDescent="0.25">
      <c r="A1932" s="8" t="s">
        <v>980</v>
      </c>
      <c r="B1932" s="8" t="s">
        <v>3018</v>
      </c>
      <c r="C1932" s="12">
        <v>44376</v>
      </c>
      <c r="D1932" s="8" t="s">
        <v>38</v>
      </c>
      <c r="E1932" s="8" t="s">
        <v>59</v>
      </c>
      <c r="F1932" s="8" t="s">
        <v>12</v>
      </c>
      <c r="G1932" s="8" t="s">
        <v>13</v>
      </c>
      <c r="H1932" s="8">
        <v>2015</v>
      </c>
      <c r="I1932" s="8" t="s">
        <v>4025</v>
      </c>
      <c r="J1932" s="8" t="s">
        <v>1562</v>
      </c>
    </row>
    <row r="1933" spans="1:10" x14ac:dyDescent="0.25">
      <c r="A1933" s="8" t="s">
        <v>980</v>
      </c>
      <c r="B1933" s="8" t="s">
        <v>3018</v>
      </c>
      <c r="C1933" s="12">
        <v>44376</v>
      </c>
      <c r="D1933" s="8" t="s">
        <v>38</v>
      </c>
      <c r="E1933" s="8" t="s">
        <v>59</v>
      </c>
      <c r="F1933" s="8" t="s">
        <v>12</v>
      </c>
      <c r="G1933" s="8" t="s">
        <v>13</v>
      </c>
      <c r="H1933" s="8">
        <v>2015</v>
      </c>
      <c r="I1933" s="8" t="s">
        <v>4025</v>
      </c>
      <c r="J1933" s="8" t="s">
        <v>1584</v>
      </c>
    </row>
    <row r="1934" spans="1:10" x14ac:dyDescent="0.25">
      <c r="A1934" s="8" t="s">
        <v>981</v>
      </c>
      <c r="B1934" s="8" t="s">
        <v>3018</v>
      </c>
      <c r="C1934" s="12">
        <v>43619</v>
      </c>
      <c r="D1934" s="8" t="s">
        <v>93</v>
      </c>
      <c r="E1934" s="8" t="s">
        <v>59</v>
      </c>
      <c r="F1934" s="8" t="s">
        <v>12</v>
      </c>
      <c r="G1934" s="8" t="s">
        <v>13</v>
      </c>
      <c r="H1934" s="8">
        <v>2016</v>
      </c>
      <c r="I1934" s="8" t="s">
        <v>4027</v>
      </c>
      <c r="J1934" s="8" t="s">
        <v>1723</v>
      </c>
    </row>
    <row r="1935" spans="1:10" x14ac:dyDescent="0.25">
      <c r="A1935" s="8" t="s">
        <v>981</v>
      </c>
      <c r="B1935" s="8" t="s">
        <v>3018</v>
      </c>
      <c r="C1935" s="12">
        <v>43619</v>
      </c>
      <c r="D1935" s="8" t="s">
        <v>93</v>
      </c>
      <c r="E1935" s="8" t="s">
        <v>59</v>
      </c>
      <c r="F1935" s="8" t="s">
        <v>12</v>
      </c>
      <c r="G1935" s="8" t="s">
        <v>13</v>
      </c>
      <c r="H1935" s="8">
        <v>2016</v>
      </c>
      <c r="I1935" s="8" t="s">
        <v>4027</v>
      </c>
      <c r="J1935" s="8" t="s">
        <v>2475</v>
      </c>
    </row>
    <row r="1936" spans="1:10" x14ac:dyDescent="0.25">
      <c r="A1936" s="8" t="s">
        <v>982</v>
      </c>
      <c r="B1936" s="8" t="s">
        <v>3018</v>
      </c>
      <c r="C1936" s="12">
        <v>44599</v>
      </c>
      <c r="D1936" s="8" t="s">
        <v>135</v>
      </c>
      <c r="E1936" s="8" t="s">
        <v>24</v>
      </c>
      <c r="F1936" s="8" t="s">
        <v>17</v>
      </c>
      <c r="G1936" s="8" t="s">
        <v>18</v>
      </c>
      <c r="H1936" s="8">
        <v>2019</v>
      </c>
      <c r="I1936" s="8" t="s">
        <v>4029</v>
      </c>
      <c r="J1936" s="8" t="s">
        <v>2476</v>
      </c>
    </row>
    <row r="1937" spans="1:10" x14ac:dyDescent="0.25">
      <c r="A1937" s="8" t="s">
        <v>982</v>
      </c>
      <c r="B1937" s="8" t="s">
        <v>3018</v>
      </c>
      <c r="C1937" s="12">
        <v>44599</v>
      </c>
      <c r="D1937" s="8" t="s">
        <v>135</v>
      </c>
      <c r="E1937" s="8" t="s">
        <v>24</v>
      </c>
      <c r="F1937" s="8" t="s">
        <v>17</v>
      </c>
      <c r="G1937" s="8" t="s">
        <v>18</v>
      </c>
      <c r="H1937" s="8">
        <v>2019</v>
      </c>
      <c r="I1937" s="8" t="s">
        <v>4029</v>
      </c>
      <c r="J1937" s="8" t="s">
        <v>1478</v>
      </c>
    </row>
    <row r="1938" spans="1:10" x14ac:dyDescent="0.25">
      <c r="A1938" s="8" t="s">
        <v>982</v>
      </c>
      <c r="B1938" s="8" t="s">
        <v>3018</v>
      </c>
      <c r="C1938" s="12">
        <v>44599</v>
      </c>
      <c r="D1938" s="8" t="s">
        <v>135</v>
      </c>
      <c r="E1938" s="8" t="s">
        <v>24</v>
      </c>
      <c r="F1938" s="8" t="s">
        <v>17</v>
      </c>
      <c r="G1938" s="8" t="s">
        <v>18</v>
      </c>
      <c r="H1938" s="8">
        <v>2019</v>
      </c>
      <c r="I1938" s="8" t="s">
        <v>4029</v>
      </c>
      <c r="J1938" s="8" t="s">
        <v>1587</v>
      </c>
    </row>
    <row r="1939" spans="1:10" x14ac:dyDescent="0.25">
      <c r="A1939" s="8" t="s">
        <v>983</v>
      </c>
      <c r="B1939" s="8" t="s">
        <v>3018</v>
      </c>
      <c r="C1939" s="12">
        <v>43175</v>
      </c>
      <c r="D1939" s="8" t="s">
        <v>87</v>
      </c>
      <c r="E1939" s="8" t="s">
        <v>21</v>
      </c>
      <c r="F1939" s="8" t="s">
        <v>12</v>
      </c>
      <c r="G1939" s="8" t="s">
        <v>13</v>
      </c>
      <c r="H1939" s="8">
        <v>2006</v>
      </c>
      <c r="I1939" s="8" t="s">
        <v>3641</v>
      </c>
      <c r="J1939" s="8" t="s">
        <v>2477</v>
      </c>
    </row>
    <row r="1940" spans="1:10" x14ac:dyDescent="0.25">
      <c r="A1940" s="8" t="s">
        <v>983</v>
      </c>
      <c r="B1940" s="8" t="s">
        <v>3018</v>
      </c>
      <c r="C1940" s="12">
        <v>43175</v>
      </c>
      <c r="D1940" s="8" t="s">
        <v>87</v>
      </c>
      <c r="E1940" s="8" t="s">
        <v>21</v>
      </c>
      <c r="F1940" s="8" t="s">
        <v>12</v>
      </c>
      <c r="G1940" s="8" t="s">
        <v>13</v>
      </c>
      <c r="H1940" s="8">
        <v>2006</v>
      </c>
      <c r="I1940" s="8" t="s">
        <v>3641</v>
      </c>
      <c r="J1940" s="8" t="s">
        <v>1500</v>
      </c>
    </row>
    <row r="1941" spans="1:10" x14ac:dyDescent="0.25">
      <c r="A1941" s="8" t="s">
        <v>984</v>
      </c>
      <c r="B1941" s="8" t="s">
        <v>3018</v>
      </c>
      <c r="C1941" s="12">
        <v>44057</v>
      </c>
      <c r="D1941" s="8" t="s">
        <v>20</v>
      </c>
      <c r="E1941" s="8" t="s">
        <v>985</v>
      </c>
      <c r="F1941" s="8" t="s">
        <v>36</v>
      </c>
      <c r="G1941" s="8" t="s">
        <v>28</v>
      </c>
      <c r="H1941" s="8">
        <v>2012</v>
      </c>
      <c r="I1941" s="8" t="s">
        <v>4032</v>
      </c>
      <c r="J1941" s="8" t="s">
        <v>760</v>
      </c>
    </row>
    <row r="1942" spans="1:10" x14ac:dyDescent="0.25">
      <c r="A1942" s="8" t="s">
        <v>986</v>
      </c>
      <c r="B1942" s="8" t="s">
        <v>3018</v>
      </c>
      <c r="C1942" s="12">
        <v>44391</v>
      </c>
      <c r="D1942" s="8" t="s">
        <v>23</v>
      </c>
      <c r="E1942" s="8" t="s">
        <v>164</v>
      </c>
      <c r="F1942" s="8" t="s">
        <v>17</v>
      </c>
      <c r="G1942" s="8" t="s">
        <v>18</v>
      </c>
      <c r="H1942" s="8">
        <v>2015</v>
      </c>
      <c r="I1942" s="8" t="s">
        <v>4033</v>
      </c>
      <c r="J1942" s="8" t="s">
        <v>2478</v>
      </c>
    </row>
    <row r="1943" spans="1:10" x14ac:dyDescent="0.25">
      <c r="A1943" s="8" t="s">
        <v>986</v>
      </c>
      <c r="B1943" s="8" t="s">
        <v>3018</v>
      </c>
      <c r="C1943" s="12">
        <v>44391</v>
      </c>
      <c r="D1943" s="8" t="s">
        <v>23</v>
      </c>
      <c r="E1943" s="8" t="s">
        <v>164</v>
      </c>
      <c r="F1943" s="8" t="s">
        <v>17</v>
      </c>
      <c r="G1943" s="8" t="s">
        <v>18</v>
      </c>
      <c r="H1943" s="8">
        <v>2015</v>
      </c>
      <c r="I1943" s="8" t="s">
        <v>4033</v>
      </c>
      <c r="J1943" s="8" t="s">
        <v>2157</v>
      </c>
    </row>
    <row r="1944" spans="1:10" x14ac:dyDescent="0.25">
      <c r="A1944" s="8" t="s">
        <v>986</v>
      </c>
      <c r="B1944" s="8" t="s">
        <v>3018</v>
      </c>
      <c r="C1944" s="12">
        <v>44391</v>
      </c>
      <c r="D1944" s="8" t="s">
        <v>23</v>
      </c>
      <c r="E1944" s="8" t="s">
        <v>164</v>
      </c>
      <c r="F1944" s="8" t="s">
        <v>17</v>
      </c>
      <c r="G1944" s="8" t="s">
        <v>18</v>
      </c>
      <c r="H1944" s="8">
        <v>2015</v>
      </c>
      <c r="I1944" s="8" t="s">
        <v>4033</v>
      </c>
      <c r="J1944" s="8" t="s">
        <v>2007</v>
      </c>
    </row>
    <row r="1945" spans="1:10" x14ac:dyDescent="0.25">
      <c r="A1945" s="8" t="s">
        <v>987</v>
      </c>
      <c r="B1945" s="8" t="s">
        <v>3018</v>
      </c>
      <c r="C1945" s="12">
        <v>43643</v>
      </c>
      <c r="D1945" s="8" t="s">
        <v>30</v>
      </c>
      <c r="E1945" s="8" t="s">
        <v>59</v>
      </c>
      <c r="F1945" s="8" t="s">
        <v>12</v>
      </c>
      <c r="G1945" s="8" t="s">
        <v>13</v>
      </c>
      <c r="H1945" s="8">
        <v>2015</v>
      </c>
      <c r="I1945" s="8" t="s">
        <v>3908</v>
      </c>
      <c r="J1945" s="8" t="s">
        <v>988</v>
      </c>
    </row>
    <row r="1946" spans="1:10" x14ac:dyDescent="0.25">
      <c r="A1946" s="8" t="s">
        <v>989</v>
      </c>
      <c r="B1946" s="8" t="s">
        <v>3018</v>
      </c>
      <c r="C1946" s="12">
        <v>44405</v>
      </c>
      <c r="D1946" s="8" t="s">
        <v>70</v>
      </c>
      <c r="E1946" s="8" t="s">
        <v>351</v>
      </c>
      <c r="F1946" s="8" t="s">
        <v>17</v>
      </c>
      <c r="G1946" s="8" t="s">
        <v>18</v>
      </c>
      <c r="H1946" s="8">
        <v>2014</v>
      </c>
      <c r="I1946" s="8" t="s">
        <v>3882</v>
      </c>
      <c r="J1946" s="8" t="s">
        <v>2479</v>
      </c>
    </row>
    <row r="1947" spans="1:10" x14ac:dyDescent="0.25">
      <c r="A1947" s="8" t="s">
        <v>989</v>
      </c>
      <c r="B1947" s="8" t="s">
        <v>3018</v>
      </c>
      <c r="C1947" s="12">
        <v>44405</v>
      </c>
      <c r="D1947" s="8" t="s">
        <v>70</v>
      </c>
      <c r="E1947" s="8" t="s">
        <v>351</v>
      </c>
      <c r="F1947" s="8" t="s">
        <v>17</v>
      </c>
      <c r="G1947" s="8" t="s">
        <v>18</v>
      </c>
      <c r="H1947" s="8">
        <v>2014</v>
      </c>
      <c r="I1947" s="8" t="s">
        <v>3882</v>
      </c>
      <c r="J1947" s="8" t="s">
        <v>1496</v>
      </c>
    </row>
    <row r="1948" spans="1:10" x14ac:dyDescent="0.25">
      <c r="A1948" s="8" t="s">
        <v>989</v>
      </c>
      <c r="B1948" s="8" t="s">
        <v>3018</v>
      </c>
      <c r="C1948" s="12">
        <v>44405</v>
      </c>
      <c r="D1948" s="8" t="s">
        <v>70</v>
      </c>
      <c r="E1948" s="8" t="s">
        <v>351</v>
      </c>
      <c r="F1948" s="8" t="s">
        <v>17</v>
      </c>
      <c r="G1948" s="8" t="s">
        <v>18</v>
      </c>
      <c r="H1948" s="8">
        <v>2014</v>
      </c>
      <c r="I1948" s="8" t="s">
        <v>3882</v>
      </c>
      <c r="J1948" s="8" t="s">
        <v>2480</v>
      </c>
    </row>
    <row r="1949" spans="1:10" x14ac:dyDescent="0.25">
      <c r="A1949" s="8" t="s">
        <v>990</v>
      </c>
      <c r="B1949" s="8" t="s">
        <v>3018</v>
      </c>
      <c r="C1949" s="12">
        <v>44300</v>
      </c>
      <c r="D1949" s="8" t="s">
        <v>143</v>
      </c>
      <c r="E1949" s="8" t="s">
        <v>24</v>
      </c>
      <c r="F1949" s="8" t="s">
        <v>17</v>
      </c>
      <c r="G1949" s="8" t="s">
        <v>18</v>
      </c>
      <c r="H1949" s="8">
        <v>2015</v>
      </c>
      <c r="I1949" s="8" t="s">
        <v>4036</v>
      </c>
      <c r="J1949" s="8" t="s">
        <v>2481</v>
      </c>
    </row>
    <row r="1950" spans="1:10" x14ac:dyDescent="0.25">
      <c r="A1950" s="8" t="s">
        <v>990</v>
      </c>
      <c r="B1950" s="8" t="s">
        <v>3018</v>
      </c>
      <c r="C1950" s="12">
        <v>44300</v>
      </c>
      <c r="D1950" s="8" t="s">
        <v>143</v>
      </c>
      <c r="E1950" s="8" t="s">
        <v>24</v>
      </c>
      <c r="F1950" s="8" t="s">
        <v>17</v>
      </c>
      <c r="G1950" s="8" t="s">
        <v>18</v>
      </c>
      <c r="H1950" s="8">
        <v>2015</v>
      </c>
      <c r="I1950" s="8" t="s">
        <v>4036</v>
      </c>
      <c r="J1950" s="8" t="s">
        <v>1478</v>
      </c>
    </row>
    <row r="1951" spans="1:10" x14ac:dyDescent="0.25">
      <c r="A1951" s="8" t="s">
        <v>990</v>
      </c>
      <c r="B1951" s="8" t="s">
        <v>3018</v>
      </c>
      <c r="C1951" s="12">
        <v>44300</v>
      </c>
      <c r="D1951" s="8" t="s">
        <v>143</v>
      </c>
      <c r="E1951" s="8" t="s">
        <v>24</v>
      </c>
      <c r="F1951" s="8" t="s">
        <v>17</v>
      </c>
      <c r="G1951" s="8" t="s">
        <v>18</v>
      </c>
      <c r="H1951" s="8">
        <v>2015</v>
      </c>
      <c r="I1951" s="8" t="s">
        <v>4036</v>
      </c>
      <c r="J1951" s="8" t="s">
        <v>2482</v>
      </c>
    </row>
    <row r="1952" spans="1:10" x14ac:dyDescent="0.25">
      <c r="A1952" s="8" t="s">
        <v>991</v>
      </c>
      <c r="B1952" s="8" t="s">
        <v>3018</v>
      </c>
      <c r="C1952" s="12">
        <v>43600</v>
      </c>
      <c r="D1952" s="8" t="s">
        <v>20</v>
      </c>
      <c r="E1952" s="8" t="s">
        <v>73</v>
      </c>
      <c r="F1952" s="8" t="s">
        <v>17</v>
      </c>
      <c r="G1952" s="8" t="s">
        <v>18</v>
      </c>
      <c r="H1952" s="8">
        <v>2015</v>
      </c>
      <c r="I1952" s="8" t="s">
        <v>3598</v>
      </c>
      <c r="J1952" s="8" t="s">
        <v>1670</v>
      </c>
    </row>
    <row r="1953" spans="1:10" x14ac:dyDescent="0.25">
      <c r="A1953" s="8" t="s">
        <v>991</v>
      </c>
      <c r="B1953" s="8" t="s">
        <v>3018</v>
      </c>
      <c r="C1953" s="12">
        <v>43600</v>
      </c>
      <c r="D1953" s="8" t="s">
        <v>20</v>
      </c>
      <c r="E1953" s="8" t="s">
        <v>73</v>
      </c>
      <c r="F1953" s="8" t="s">
        <v>17</v>
      </c>
      <c r="G1953" s="8" t="s">
        <v>18</v>
      </c>
      <c r="H1953" s="8">
        <v>2015</v>
      </c>
      <c r="I1953" s="8" t="s">
        <v>3598</v>
      </c>
      <c r="J1953" s="8" t="s">
        <v>1841</v>
      </c>
    </row>
    <row r="1954" spans="1:10" x14ac:dyDescent="0.25">
      <c r="A1954" s="8" t="s">
        <v>991</v>
      </c>
      <c r="B1954" s="8" t="s">
        <v>3018</v>
      </c>
      <c r="C1954" s="12">
        <v>43600</v>
      </c>
      <c r="D1954" s="8" t="s">
        <v>20</v>
      </c>
      <c r="E1954" s="8" t="s">
        <v>73</v>
      </c>
      <c r="F1954" s="8" t="s">
        <v>17</v>
      </c>
      <c r="G1954" s="8" t="s">
        <v>18</v>
      </c>
      <c r="H1954" s="8">
        <v>2015</v>
      </c>
      <c r="I1954" s="8" t="s">
        <v>3598</v>
      </c>
      <c r="J1954" s="8" t="s">
        <v>1522</v>
      </c>
    </row>
    <row r="1955" spans="1:10" x14ac:dyDescent="0.25">
      <c r="A1955" s="8" t="s">
        <v>992</v>
      </c>
      <c r="B1955" s="8" t="s">
        <v>3018</v>
      </c>
      <c r="C1955" s="12">
        <v>43122</v>
      </c>
      <c r="D1955" s="8" t="s">
        <v>93</v>
      </c>
      <c r="E1955" s="8" t="s">
        <v>705</v>
      </c>
      <c r="F1955" s="8" t="s">
        <v>706</v>
      </c>
      <c r="G1955" s="8" t="s">
        <v>28</v>
      </c>
      <c r="H1955" s="8">
        <v>2011</v>
      </c>
      <c r="I1955" s="8" t="s">
        <v>3420</v>
      </c>
      <c r="J1955" s="8" t="s">
        <v>2483</v>
      </c>
    </row>
    <row r="1956" spans="1:10" x14ac:dyDescent="0.25">
      <c r="A1956" s="8" t="s">
        <v>992</v>
      </c>
      <c r="B1956" s="8" t="s">
        <v>3018</v>
      </c>
      <c r="C1956" s="12">
        <v>43122</v>
      </c>
      <c r="D1956" s="8" t="s">
        <v>93</v>
      </c>
      <c r="E1956" s="8" t="s">
        <v>705</v>
      </c>
      <c r="F1956" s="8" t="s">
        <v>706</v>
      </c>
      <c r="G1956" s="8" t="s">
        <v>28</v>
      </c>
      <c r="H1956" s="8">
        <v>2011</v>
      </c>
      <c r="I1956" s="8" t="s">
        <v>3420</v>
      </c>
      <c r="J1956" s="8" t="s">
        <v>2484</v>
      </c>
    </row>
    <row r="1957" spans="1:10" x14ac:dyDescent="0.25">
      <c r="A1957" s="8" t="s">
        <v>992</v>
      </c>
      <c r="B1957" s="8" t="s">
        <v>3018</v>
      </c>
      <c r="C1957" s="12">
        <v>43122</v>
      </c>
      <c r="D1957" s="8" t="s">
        <v>93</v>
      </c>
      <c r="E1957" s="8" t="s">
        <v>705</v>
      </c>
      <c r="F1957" s="8" t="s">
        <v>706</v>
      </c>
      <c r="G1957" s="8" t="s">
        <v>28</v>
      </c>
      <c r="H1957" s="8">
        <v>2011</v>
      </c>
      <c r="I1957" s="8" t="s">
        <v>3420</v>
      </c>
      <c r="J1957" s="8" t="s">
        <v>2485</v>
      </c>
    </row>
    <row r="1958" spans="1:10" x14ac:dyDescent="0.25">
      <c r="A1958" s="8" t="s">
        <v>993</v>
      </c>
      <c r="B1958" s="8" t="s">
        <v>3018</v>
      </c>
      <c r="C1958" s="12">
        <v>44656</v>
      </c>
      <c r="D1958" s="8" t="s">
        <v>70</v>
      </c>
      <c r="E1958" s="8" t="s">
        <v>24</v>
      </c>
      <c r="F1958" s="8" t="s">
        <v>17</v>
      </c>
      <c r="G1958" s="8" t="s">
        <v>18</v>
      </c>
      <c r="H1958" s="8">
        <v>2015</v>
      </c>
      <c r="I1958" s="8" t="s">
        <v>3490</v>
      </c>
      <c r="J1958" s="8" t="s">
        <v>471</v>
      </c>
    </row>
    <row r="1959" spans="1:10" x14ac:dyDescent="0.25">
      <c r="A1959" s="8" t="s">
        <v>993</v>
      </c>
      <c r="B1959" s="8" t="s">
        <v>3018</v>
      </c>
      <c r="C1959" s="12">
        <v>44656</v>
      </c>
      <c r="D1959" s="8" t="s">
        <v>70</v>
      </c>
      <c r="E1959" s="8" t="s">
        <v>24</v>
      </c>
      <c r="F1959" s="8" t="s">
        <v>17</v>
      </c>
      <c r="G1959" s="8" t="s">
        <v>18</v>
      </c>
      <c r="H1959" s="8">
        <v>2015</v>
      </c>
      <c r="I1959" s="8" t="s">
        <v>3490</v>
      </c>
      <c r="J1959" s="8" t="s">
        <v>2486</v>
      </c>
    </row>
    <row r="1960" spans="1:10" x14ac:dyDescent="0.25">
      <c r="A1960" s="8" t="s">
        <v>993</v>
      </c>
      <c r="B1960" s="8" t="s">
        <v>3018</v>
      </c>
      <c r="C1960" s="12">
        <v>44656</v>
      </c>
      <c r="D1960" s="8" t="s">
        <v>70</v>
      </c>
      <c r="E1960" s="8" t="s">
        <v>24</v>
      </c>
      <c r="F1960" s="8" t="s">
        <v>17</v>
      </c>
      <c r="G1960" s="8" t="s">
        <v>18</v>
      </c>
      <c r="H1960" s="8">
        <v>2015</v>
      </c>
      <c r="I1960" s="8" t="s">
        <v>3490</v>
      </c>
      <c r="J1960" s="8" t="s">
        <v>1597</v>
      </c>
    </row>
    <row r="1961" spans="1:10" x14ac:dyDescent="0.25">
      <c r="A1961" s="8" t="s">
        <v>994</v>
      </c>
      <c r="B1961" s="8" t="s">
        <v>3018</v>
      </c>
      <c r="C1961" s="12">
        <v>44385</v>
      </c>
      <c r="D1961" s="8" t="s">
        <v>30</v>
      </c>
      <c r="E1961" s="8" t="s">
        <v>133</v>
      </c>
      <c r="F1961" s="8" t="s">
        <v>17</v>
      </c>
      <c r="G1961" s="8" t="s">
        <v>18</v>
      </c>
      <c r="H1961" s="8">
        <v>2014</v>
      </c>
      <c r="I1961" s="8" t="s">
        <v>3522</v>
      </c>
      <c r="J1961" s="8" t="s">
        <v>1680</v>
      </c>
    </row>
    <row r="1962" spans="1:10" x14ac:dyDescent="0.25">
      <c r="A1962" s="8" t="s">
        <v>994</v>
      </c>
      <c r="B1962" s="8" t="s">
        <v>3018</v>
      </c>
      <c r="C1962" s="12">
        <v>44385</v>
      </c>
      <c r="D1962" s="8" t="s">
        <v>30</v>
      </c>
      <c r="E1962" s="8" t="s">
        <v>133</v>
      </c>
      <c r="F1962" s="8" t="s">
        <v>17</v>
      </c>
      <c r="G1962" s="8" t="s">
        <v>18</v>
      </c>
      <c r="H1962" s="8">
        <v>2014</v>
      </c>
      <c r="I1962" s="8" t="s">
        <v>3522</v>
      </c>
      <c r="J1962" s="8" t="s">
        <v>1496</v>
      </c>
    </row>
    <row r="1963" spans="1:10" x14ac:dyDescent="0.25">
      <c r="A1963" s="8" t="s">
        <v>994</v>
      </c>
      <c r="B1963" s="8" t="s">
        <v>3018</v>
      </c>
      <c r="C1963" s="12">
        <v>44385</v>
      </c>
      <c r="D1963" s="8" t="s">
        <v>30</v>
      </c>
      <c r="E1963" s="8" t="s">
        <v>133</v>
      </c>
      <c r="F1963" s="8" t="s">
        <v>17</v>
      </c>
      <c r="G1963" s="8" t="s">
        <v>18</v>
      </c>
      <c r="H1963" s="8">
        <v>2014</v>
      </c>
      <c r="I1963" s="8" t="s">
        <v>3522</v>
      </c>
      <c r="J1963" s="8" t="s">
        <v>1817</v>
      </c>
    </row>
    <row r="1964" spans="1:10" x14ac:dyDescent="0.25">
      <c r="A1964" s="8" t="s">
        <v>995</v>
      </c>
      <c r="B1964" s="8" t="s">
        <v>3018</v>
      </c>
      <c r="C1964" s="12">
        <v>43314</v>
      </c>
      <c r="D1964" s="8" t="s">
        <v>30</v>
      </c>
      <c r="E1964" s="8" t="s">
        <v>206</v>
      </c>
      <c r="F1964" s="8" t="s">
        <v>207</v>
      </c>
      <c r="G1964" s="8" t="s">
        <v>28</v>
      </c>
      <c r="H1964" s="8">
        <v>2007</v>
      </c>
      <c r="I1964" s="8" t="s">
        <v>3379</v>
      </c>
      <c r="J1964" s="8" t="s">
        <v>2487</v>
      </c>
    </row>
    <row r="1965" spans="1:10" x14ac:dyDescent="0.25">
      <c r="A1965" s="8" t="s">
        <v>995</v>
      </c>
      <c r="B1965" s="8" t="s">
        <v>3018</v>
      </c>
      <c r="C1965" s="12">
        <v>43314</v>
      </c>
      <c r="D1965" s="8" t="s">
        <v>30</v>
      </c>
      <c r="E1965" s="8" t="s">
        <v>206</v>
      </c>
      <c r="F1965" s="8" t="s">
        <v>207</v>
      </c>
      <c r="G1965" s="8" t="s">
        <v>28</v>
      </c>
      <c r="H1965" s="8">
        <v>2007</v>
      </c>
      <c r="I1965" s="8" t="s">
        <v>3379</v>
      </c>
      <c r="J1965" s="8" t="s">
        <v>2093</v>
      </c>
    </row>
    <row r="1966" spans="1:10" x14ac:dyDescent="0.25">
      <c r="A1966" s="8" t="s">
        <v>996</v>
      </c>
      <c r="B1966" s="8" t="s">
        <v>3018</v>
      </c>
      <c r="C1966" s="12">
        <v>44299</v>
      </c>
      <c r="D1966" s="8" t="s">
        <v>53</v>
      </c>
      <c r="E1966" s="8" t="s">
        <v>997</v>
      </c>
      <c r="F1966" s="8" t="s">
        <v>17</v>
      </c>
      <c r="G1966" s="8" t="s">
        <v>18</v>
      </c>
      <c r="H1966" s="8">
        <v>2012</v>
      </c>
      <c r="I1966" s="8" t="s">
        <v>4043</v>
      </c>
      <c r="J1966" s="8" t="s">
        <v>2488</v>
      </c>
    </row>
    <row r="1967" spans="1:10" x14ac:dyDescent="0.25">
      <c r="A1967" s="8" t="s">
        <v>996</v>
      </c>
      <c r="B1967" s="8" t="s">
        <v>3018</v>
      </c>
      <c r="C1967" s="12">
        <v>44299</v>
      </c>
      <c r="D1967" s="8" t="s">
        <v>53</v>
      </c>
      <c r="E1967" s="8" t="s">
        <v>997</v>
      </c>
      <c r="F1967" s="8" t="s">
        <v>17</v>
      </c>
      <c r="G1967" s="8" t="s">
        <v>18</v>
      </c>
      <c r="H1967" s="8">
        <v>2012</v>
      </c>
      <c r="I1967" s="8" t="s">
        <v>4043</v>
      </c>
      <c r="J1967" s="8" t="s">
        <v>2489</v>
      </c>
    </row>
    <row r="1968" spans="1:10" x14ac:dyDescent="0.25">
      <c r="A1968" s="8" t="s">
        <v>996</v>
      </c>
      <c r="B1968" s="8" t="s">
        <v>3018</v>
      </c>
      <c r="C1968" s="12">
        <v>44299</v>
      </c>
      <c r="D1968" s="8" t="s">
        <v>53</v>
      </c>
      <c r="E1968" s="8" t="s">
        <v>997</v>
      </c>
      <c r="F1968" s="8" t="s">
        <v>17</v>
      </c>
      <c r="G1968" s="8" t="s">
        <v>18</v>
      </c>
      <c r="H1968" s="8">
        <v>2012</v>
      </c>
      <c r="I1968" s="8" t="s">
        <v>4043</v>
      </c>
      <c r="J1968" s="8" t="s">
        <v>2007</v>
      </c>
    </row>
    <row r="1969" spans="1:10" x14ac:dyDescent="0.25">
      <c r="A1969" s="8" t="s">
        <v>998</v>
      </c>
      <c r="B1969" s="8" t="s">
        <v>3018</v>
      </c>
      <c r="C1969" s="12">
        <v>44585</v>
      </c>
      <c r="D1969" s="8" t="s">
        <v>23</v>
      </c>
      <c r="E1969" s="8" t="s">
        <v>999</v>
      </c>
      <c r="F1969" s="8" t="s">
        <v>261</v>
      </c>
      <c r="G1969" s="8" t="s">
        <v>28</v>
      </c>
      <c r="H1969" s="8">
        <v>2018</v>
      </c>
      <c r="I1969" s="8" t="s">
        <v>3741</v>
      </c>
      <c r="J1969" s="8" t="s">
        <v>2490</v>
      </c>
    </row>
    <row r="1970" spans="1:10" x14ac:dyDescent="0.25">
      <c r="A1970" s="8" t="s">
        <v>998</v>
      </c>
      <c r="B1970" s="8" t="s">
        <v>3018</v>
      </c>
      <c r="C1970" s="12">
        <v>44585</v>
      </c>
      <c r="D1970" s="8" t="s">
        <v>23</v>
      </c>
      <c r="E1970" s="8" t="s">
        <v>999</v>
      </c>
      <c r="F1970" s="8" t="s">
        <v>261</v>
      </c>
      <c r="G1970" s="8" t="s">
        <v>28</v>
      </c>
      <c r="H1970" s="8">
        <v>2018</v>
      </c>
      <c r="I1970" s="8" t="s">
        <v>3741</v>
      </c>
      <c r="J1970" s="8" t="s">
        <v>2491</v>
      </c>
    </row>
    <row r="1971" spans="1:10" x14ac:dyDescent="0.25">
      <c r="A1971" s="8" t="s">
        <v>998</v>
      </c>
      <c r="B1971" s="8" t="s">
        <v>3018</v>
      </c>
      <c r="C1971" s="12">
        <v>44585</v>
      </c>
      <c r="D1971" s="8" t="s">
        <v>23</v>
      </c>
      <c r="E1971" s="8" t="s">
        <v>999</v>
      </c>
      <c r="F1971" s="8" t="s">
        <v>261</v>
      </c>
      <c r="G1971" s="8" t="s">
        <v>28</v>
      </c>
      <c r="H1971" s="8">
        <v>2018</v>
      </c>
      <c r="I1971" s="8" t="s">
        <v>3741</v>
      </c>
      <c r="J1971" s="8" t="s">
        <v>1737</v>
      </c>
    </row>
    <row r="1972" spans="1:10" x14ac:dyDescent="0.25">
      <c r="A1972" s="8" t="s">
        <v>1000</v>
      </c>
      <c r="B1972" s="8" t="s">
        <v>3018</v>
      </c>
      <c r="C1972" s="12">
        <v>44572</v>
      </c>
      <c r="D1972" s="8" t="s">
        <v>30</v>
      </c>
      <c r="E1972" s="8" t="s">
        <v>24</v>
      </c>
      <c r="F1972" s="8" t="s">
        <v>17</v>
      </c>
      <c r="G1972" s="8" t="s">
        <v>18</v>
      </c>
      <c r="H1972" s="8">
        <v>2013</v>
      </c>
      <c r="I1972" s="8" t="s">
        <v>3520</v>
      </c>
      <c r="J1972" s="8" t="s">
        <v>1468</v>
      </c>
    </row>
    <row r="1973" spans="1:10" x14ac:dyDescent="0.25">
      <c r="A1973" s="8" t="s">
        <v>1000</v>
      </c>
      <c r="B1973" s="8" t="s">
        <v>3018</v>
      </c>
      <c r="C1973" s="12">
        <v>44572</v>
      </c>
      <c r="D1973" s="8" t="s">
        <v>30</v>
      </c>
      <c r="E1973" s="8" t="s">
        <v>24</v>
      </c>
      <c r="F1973" s="8" t="s">
        <v>17</v>
      </c>
      <c r="G1973" s="8" t="s">
        <v>18</v>
      </c>
      <c r="H1973" s="8">
        <v>2013</v>
      </c>
      <c r="I1973" s="8" t="s">
        <v>3520</v>
      </c>
      <c r="J1973" s="8" t="s">
        <v>1766</v>
      </c>
    </row>
    <row r="1974" spans="1:10" x14ac:dyDescent="0.25">
      <c r="A1974" s="8" t="s">
        <v>1000</v>
      </c>
      <c r="B1974" s="8" t="s">
        <v>3018</v>
      </c>
      <c r="C1974" s="12">
        <v>44572</v>
      </c>
      <c r="D1974" s="8" t="s">
        <v>30</v>
      </c>
      <c r="E1974" s="8" t="s">
        <v>24</v>
      </c>
      <c r="F1974" s="8" t="s">
        <v>17</v>
      </c>
      <c r="G1974" s="8" t="s">
        <v>18</v>
      </c>
      <c r="H1974" s="8">
        <v>2013</v>
      </c>
      <c r="I1974" s="8" t="s">
        <v>3520</v>
      </c>
      <c r="J1974" s="8" t="s">
        <v>2492</v>
      </c>
    </row>
    <row r="1975" spans="1:10" x14ac:dyDescent="0.25">
      <c r="A1975" s="8" t="s">
        <v>1001</v>
      </c>
      <c r="B1975" s="8" t="s">
        <v>3018</v>
      </c>
      <c r="C1975" s="12">
        <v>44266</v>
      </c>
      <c r="D1975" s="8" t="s">
        <v>30</v>
      </c>
      <c r="E1975" s="8" t="s">
        <v>26</v>
      </c>
      <c r="F1975" s="8" t="s">
        <v>27</v>
      </c>
      <c r="G1975" s="8" t="s">
        <v>28</v>
      </c>
      <c r="H1975" s="8">
        <v>2009</v>
      </c>
      <c r="I1975" s="8" t="s">
        <v>3762</v>
      </c>
      <c r="J1975" s="8" t="s">
        <v>327</v>
      </c>
    </row>
    <row r="1976" spans="1:10" x14ac:dyDescent="0.25">
      <c r="A1976" s="8" t="s">
        <v>1001</v>
      </c>
      <c r="B1976" s="8" t="s">
        <v>3018</v>
      </c>
      <c r="C1976" s="12">
        <v>44266</v>
      </c>
      <c r="D1976" s="8" t="s">
        <v>30</v>
      </c>
      <c r="E1976" s="8" t="s">
        <v>26</v>
      </c>
      <c r="F1976" s="8" t="s">
        <v>27</v>
      </c>
      <c r="G1976" s="8" t="s">
        <v>28</v>
      </c>
      <c r="H1976" s="8">
        <v>2009</v>
      </c>
      <c r="I1976" s="8" t="s">
        <v>3762</v>
      </c>
      <c r="J1976" s="8" t="s">
        <v>1687</v>
      </c>
    </row>
    <row r="1977" spans="1:10" x14ac:dyDescent="0.25">
      <c r="A1977" s="8" t="s">
        <v>1002</v>
      </c>
      <c r="B1977" s="8" t="s">
        <v>3018</v>
      </c>
      <c r="C1977" s="12">
        <v>44550</v>
      </c>
      <c r="D1977" s="8" t="s">
        <v>30</v>
      </c>
      <c r="E1977" s="8" t="s">
        <v>184</v>
      </c>
      <c r="F1977" s="8" t="s">
        <v>154</v>
      </c>
      <c r="G1977" s="8" t="s">
        <v>18</v>
      </c>
      <c r="H1977" s="8">
        <v>2018</v>
      </c>
      <c r="I1977" s="8" t="s">
        <v>4048</v>
      </c>
      <c r="J1977" s="8" t="s">
        <v>2493</v>
      </c>
    </row>
    <row r="1978" spans="1:10" x14ac:dyDescent="0.25">
      <c r="A1978" s="8" t="s">
        <v>1002</v>
      </c>
      <c r="B1978" s="8" t="s">
        <v>3018</v>
      </c>
      <c r="C1978" s="12">
        <v>44550</v>
      </c>
      <c r="D1978" s="8" t="s">
        <v>30</v>
      </c>
      <c r="E1978" s="8" t="s">
        <v>184</v>
      </c>
      <c r="F1978" s="8" t="s">
        <v>154</v>
      </c>
      <c r="G1978" s="8" t="s">
        <v>18</v>
      </c>
      <c r="H1978" s="8">
        <v>2018</v>
      </c>
      <c r="I1978" s="8" t="s">
        <v>4048</v>
      </c>
      <c r="J1978" s="8" t="s">
        <v>1789</v>
      </c>
    </row>
    <row r="1979" spans="1:10" x14ac:dyDescent="0.25">
      <c r="A1979" s="8" t="s">
        <v>1002</v>
      </c>
      <c r="B1979" s="8" t="s">
        <v>3018</v>
      </c>
      <c r="C1979" s="12">
        <v>44550</v>
      </c>
      <c r="D1979" s="8" t="s">
        <v>30</v>
      </c>
      <c r="E1979" s="8" t="s">
        <v>184</v>
      </c>
      <c r="F1979" s="8" t="s">
        <v>154</v>
      </c>
      <c r="G1979" s="8" t="s">
        <v>18</v>
      </c>
      <c r="H1979" s="8">
        <v>2018</v>
      </c>
      <c r="I1979" s="8" t="s">
        <v>4048</v>
      </c>
      <c r="J1979" s="8" t="s">
        <v>2494</v>
      </c>
    </row>
    <row r="1980" spans="1:10" x14ac:dyDescent="0.25">
      <c r="A1980" s="8" t="s">
        <v>1003</v>
      </c>
      <c r="B1980" s="8" t="s">
        <v>3018</v>
      </c>
      <c r="C1980" s="12">
        <v>44587</v>
      </c>
      <c r="D1980" s="8" t="s">
        <v>43</v>
      </c>
      <c r="E1980" s="8" t="s">
        <v>230</v>
      </c>
      <c r="F1980" s="8" t="s">
        <v>231</v>
      </c>
      <c r="G1980" s="8" t="s">
        <v>13</v>
      </c>
      <c r="H1980" s="8">
        <v>2019</v>
      </c>
      <c r="I1980" s="8" t="s">
        <v>4050</v>
      </c>
      <c r="J1980" s="8" t="s">
        <v>2495</v>
      </c>
    </row>
    <row r="1981" spans="1:10" x14ac:dyDescent="0.25">
      <c r="A1981" s="8" t="s">
        <v>1003</v>
      </c>
      <c r="B1981" s="8" t="s">
        <v>3018</v>
      </c>
      <c r="C1981" s="12">
        <v>44587</v>
      </c>
      <c r="D1981" s="8" t="s">
        <v>43</v>
      </c>
      <c r="E1981" s="8" t="s">
        <v>230</v>
      </c>
      <c r="F1981" s="8" t="s">
        <v>231</v>
      </c>
      <c r="G1981" s="8" t="s">
        <v>13</v>
      </c>
      <c r="H1981" s="8">
        <v>2019</v>
      </c>
      <c r="I1981" s="8" t="s">
        <v>4050</v>
      </c>
      <c r="J1981" s="8" t="s">
        <v>1611</v>
      </c>
    </row>
    <row r="1982" spans="1:10" x14ac:dyDescent="0.25">
      <c r="A1982" s="8" t="s">
        <v>1003</v>
      </c>
      <c r="B1982" s="8" t="s">
        <v>3018</v>
      </c>
      <c r="C1982" s="12">
        <v>44587</v>
      </c>
      <c r="D1982" s="8" t="s">
        <v>43</v>
      </c>
      <c r="E1982" s="8" t="s">
        <v>230</v>
      </c>
      <c r="F1982" s="8" t="s">
        <v>231</v>
      </c>
      <c r="G1982" s="8" t="s">
        <v>13</v>
      </c>
      <c r="H1982" s="8">
        <v>2019</v>
      </c>
      <c r="I1982" s="8" t="s">
        <v>4050</v>
      </c>
      <c r="J1982" s="8" t="s">
        <v>1854</v>
      </c>
    </row>
    <row r="1983" spans="1:10" x14ac:dyDescent="0.25">
      <c r="A1983" s="8" t="s">
        <v>1004</v>
      </c>
      <c r="B1983" s="8" t="s">
        <v>3018</v>
      </c>
      <c r="C1983" s="12">
        <v>44281</v>
      </c>
      <c r="D1983" s="8" t="s">
        <v>15</v>
      </c>
      <c r="E1983" s="8" t="s">
        <v>893</v>
      </c>
      <c r="F1983" s="8" t="s">
        <v>54</v>
      </c>
      <c r="G1983" s="8" t="s">
        <v>13</v>
      </c>
      <c r="H1983" s="8">
        <v>1984</v>
      </c>
      <c r="I1983" s="8" t="s">
        <v>3854</v>
      </c>
      <c r="J1983" s="8" t="s">
        <v>1604</v>
      </c>
    </row>
    <row r="1984" spans="1:10" x14ac:dyDescent="0.25">
      <c r="A1984" s="8" t="s">
        <v>1004</v>
      </c>
      <c r="B1984" s="8" t="s">
        <v>3018</v>
      </c>
      <c r="C1984" s="12">
        <v>44281</v>
      </c>
      <c r="D1984" s="8" t="s">
        <v>15</v>
      </c>
      <c r="E1984" s="8" t="s">
        <v>893</v>
      </c>
      <c r="F1984" s="8" t="s">
        <v>54</v>
      </c>
      <c r="G1984" s="8" t="s">
        <v>13</v>
      </c>
      <c r="H1984" s="8">
        <v>1984</v>
      </c>
      <c r="I1984" s="8" t="s">
        <v>3854</v>
      </c>
      <c r="J1984" s="8" t="s">
        <v>1605</v>
      </c>
    </row>
    <row r="1985" spans="1:10" x14ac:dyDescent="0.25">
      <c r="A1985" s="8" t="s">
        <v>1004</v>
      </c>
      <c r="B1985" s="8" t="s">
        <v>3018</v>
      </c>
      <c r="C1985" s="12">
        <v>44281</v>
      </c>
      <c r="D1985" s="8" t="s">
        <v>15</v>
      </c>
      <c r="E1985" s="8" t="s">
        <v>893</v>
      </c>
      <c r="F1985" s="8" t="s">
        <v>54</v>
      </c>
      <c r="G1985" s="8" t="s">
        <v>13</v>
      </c>
      <c r="H1985" s="8">
        <v>1984</v>
      </c>
      <c r="I1985" s="8" t="s">
        <v>3854</v>
      </c>
      <c r="J1985" s="8" t="s">
        <v>1489</v>
      </c>
    </row>
    <row r="1986" spans="1:10" x14ac:dyDescent="0.25">
      <c r="A1986" s="8" t="s">
        <v>1005</v>
      </c>
      <c r="B1986" s="8" t="s">
        <v>3018</v>
      </c>
      <c r="C1986" s="12">
        <v>44294</v>
      </c>
      <c r="D1986" s="8" t="s">
        <v>30</v>
      </c>
      <c r="E1986" s="8" t="s">
        <v>24</v>
      </c>
      <c r="F1986" s="8" t="s">
        <v>17</v>
      </c>
      <c r="G1986" s="8" t="s">
        <v>18</v>
      </c>
      <c r="H1986" s="8">
        <v>2011</v>
      </c>
      <c r="I1986" s="8" t="s">
        <v>4053</v>
      </c>
      <c r="J1986" s="8" t="s">
        <v>2375</v>
      </c>
    </row>
    <row r="1987" spans="1:10" x14ac:dyDescent="0.25">
      <c r="A1987" s="8" t="s">
        <v>1005</v>
      </c>
      <c r="B1987" s="8" t="s">
        <v>3018</v>
      </c>
      <c r="C1987" s="12">
        <v>44294</v>
      </c>
      <c r="D1987" s="8" t="s">
        <v>30</v>
      </c>
      <c r="E1987" s="8" t="s">
        <v>24</v>
      </c>
      <c r="F1987" s="8" t="s">
        <v>17</v>
      </c>
      <c r="G1987" s="8" t="s">
        <v>18</v>
      </c>
      <c r="H1987" s="8">
        <v>2011</v>
      </c>
      <c r="I1987" s="8" t="s">
        <v>4053</v>
      </c>
      <c r="J1987" s="8" t="s">
        <v>2496</v>
      </c>
    </row>
    <row r="1988" spans="1:10" x14ac:dyDescent="0.25">
      <c r="A1988" s="8" t="s">
        <v>1005</v>
      </c>
      <c r="B1988" s="8" t="s">
        <v>3018</v>
      </c>
      <c r="C1988" s="12">
        <v>44294</v>
      </c>
      <c r="D1988" s="8" t="s">
        <v>30</v>
      </c>
      <c r="E1988" s="8" t="s">
        <v>24</v>
      </c>
      <c r="F1988" s="8" t="s">
        <v>17</v>
      </c>
      <c r="G1988" s="8" t="s">
        <v>18</v>
      </c>
      <c r="H1988" s="8">
        <v>2011</v>
      </c>
      <c r="I1988" s="8" t="s">
        <v>4053</v>
      </c>
      <c r="J1988" s="8" t="s">
        <v>1524</v>
      </c>
    </row>
    <row r="1989" spans="1:10" x14ac:dyDescent="0.25">
      <c r="A1989" s="8" t="s">
        <v>1006</v>
      </c>
      <c r="B1989" s="8" t="s">
        <v>3018</v>
      </c>
      <c r="C1989" s="12">
        <v>44196</v>
      </c>
      <c r="D1989" s="8" t="s">
        <v>30</v>
      </c>
      <c r="E1989" s="8" t="s">
        <v>24</v>
      </c>
      <c r="F1989" s="8" t="s">
        <v>17</v>
      </c>
      <c r="G1989" s="8" t="s">
        <v>18</v>
      </c>
      <c r="H1989" s="8">
        <v>2007</v>
      </c>
      <c r="I1989" s="8" t="s">
        <v>4055</v>
      </c>
      <c r="J1989" s="8" t="s">
        <v>1507</v>
      </c>
    </row>
    <row r="1990" spans="1:10" x14ac:dyDescent="0.25">
      <c r="A1990" s="8" t="s">
        <v>1006</v>
      </c>
      <c r="B1990" s="8" t="s">
        <v>3018</v>
      </c>
      <c r="C1990" s="12">
        <v>44196</v>
      </c>
      <c r="D1990" s="8" t="s">
        <v>30</v>
      </c>
      <c r="E1990" s="8" t="s">
        <v>24</v>
      </c>
      <c r="F1990" s="8" t="s">
        <v>17</v>
      </c>
      <c r="G1990" s="8" t="s">
        <v>18</v>
      </c>
      <c r="H1990" s="8">
        <v>2007</v>
      </c>
      <c r="I1990" s="8" t="s">
        <v>4055</v>
      </c>
      <c r="J1990" s="8" t="s">
        <v>1524</v>
      </c>
    </row>
    <row r="1991" spans="1:10" x14ac:dyDescent="0.25">
      <c r="A1991" s="8" t="s">
        <v>1006</v>
      </c>
      <c r="B1991" s="8" t="s">
        <v>3018</v>
      </c>
      <c r="C1991" s="12">
        <v>44196</v>
      </c>
      <c r="D1991" s="8" t="s">
        <v>30</v>
      </c>
      <c r="E1991" s="8" t="s">
        <v>24</v>
      </c>
      <c r="F1991" s="8" t="s">
        <v>17</v>
      </c>
      <c r="G1991" s="8" t="s">
        <v>18</v>
      </c>
      <c r="H1991" s="8">
        <v>2007</v>
      </c>
      <c r="I1991" s="8" t="s">
        <v>4055</v>
      </c>
      <c r="J1991" s="8" t="s">
        <v>1509</v>
      </c>
    </row>
    <row r="1992" spans="1:10" x14ac:dyDescent="0.25">
      <c r="A1992" s="8" t="s">
        <v>1007</v>
      </c>
      <c r="B1992" s="8" t="s">
        <v>3018</v>
      </c>
      <c r="C1992" s="12">
        <v>41935</v>
      </c>
      <c r="D1992" s="8" t="s">
        <v>20</v>
      </c>
      <c r="E1992" s="8" t="s">
        <v>11</v>
      </c>
      <c r="F1992" s="8" t="s">
        <v>12</v>
      </c>
      <c r="G1992" s="8" t="s">
        <v>13</v>
      </c>
      <c r="H1992" s="8">
        <v>2010</v>
      </c>
      <c r="I1992" s="8" t="s">
        <v>4057</v>
      </c>
      <c r="J1992" s="8" t="s">
        <v>1507</v>
      </c>
    </row>
    <row r="1993" spans="1:10" x14ac:dyDescent="0.25">
      <c r="A1993" s="8" t="s">
        <v>1007</v>
      </c>
      <c r="B1993" s="8" t="s">
        <v>3018</v>
      </c>
      <c r="C1993" s="12">
        <v>41935</v>
      </c>
      <c r="D1993" s="8" t="s">
        <v>20</v>
      </c>
      <c r="E1993" s="8" t="s">
        <v>11</v>
      </c>
      <c r="F1993" s="8" t="s">
        <v>12</v>
      </c>
      <c r="G1993" s="8" t="s">
        <v>13</v>
      </c>
      <c r="H1993" s="8">
        <v>2010</v>
      </c>
      <c r="I1993" s="8" t="s">
        <v>4057</v>
      </c>
      <c r="J1993" s="8" t="s">
        <v>2496</v>
      </c>
    </row>
    <row r="1994" spans="1:10" x14ac:dyDescent="0.25">
      <c r="A1994" s="8" t="s">
        <v>1007</v>
      </c>
      <c r="B1994" s="8" t="s">
        <v>3018</v>
      </c>
      <c r="C1994" s="12">
        <v>41935</v>
      </c>
      <c r="D1994" s="8" t="s">
        <v>20</v>
      </c>
      <c r="E1994" s="8" t="s">
        <v>11</v>
      </c>
      <c r="F1994" s="8" t="s">
        <v>12</v>
      </c>
      <c r="G1994" s="8" t="s">
        <v>13</v>
      </c>
      <c r="H1994" s="8">
        <v>2010</v>
      </c>
      <c r="I1994" s="8" t="s">
        <v>4057</v>
      </c>
      <c r="J1994" s="8" t="s">
        <v>1489</v>
      </c>
    </row>
    <row r="1995" spans="1:10" x14ac:dyDescent="0.25">
      <c r="A1995" s="8" t="s">
        <v>1008</v>
      </c>
      <c r="B1995" s="8" t="s">
        <v>3018</v>
      </c>
      <c r="C1995" s="12">
        <v>44532</v>
      </c>
      <c r="D1995" s="8" t="s">
        <v>135</v>
      </c>
      <c r="E1995" s="8" t="s">
        <v>24</v>
      </c>
      <c r="F1995" s="8" t="s">
        <v>17</v>
      </c>
      <c r="G1995" s="8" t="s">
        <v>18</v>
      </c>
      <c r="H1995" s="8">
        <v>2018</v>
      </c>
      <c r="I1995" s="8" t="s">
        <v>4059</v>
      </c>
      <c r="J1995" s="8" t="s">
        <v>2497</v>
      </c>
    </row>
    <row r="1996" spans="1:10" x14ac:dyDescent="0.25">
      <c r="A1996" s="8" t="s">
        <v>1008</v>
      </c>
      <c r="B1996" s="8" t="s">
        <v>3018</v>
      </c>
      <c r="C1996" s="12">
        <v>44532</v>
      </c>
      <c r="D1996" s="8" t="s">
        <v>135</v>
      </c>
      <c r="E1996" s="8" t="s">
        <v>24</v>
      </c>
      <c r="F1996" s="8" t="s">
        <v>17</v>
      </c>
      <c r="G1996" s="8" t="s">
        <v>18</v>
      </c>
      <c r="H1996" s="8">
        <v>2018</v>
      </c>
      <c r="I1996" s="8" t="s">
        <v>4059</v>
      </c>
      <c r="J1996" s="8" t="s">
        <v>2498</v>
      </c>
    </row>
    <row r="1997" spans="1:10" x14ac:dyDescent="0.25">
      <c r="A1997" s="8" t="s">
        <v>1008</v>
      </c>
      <c r="B1997" s="8" t="s">
        <v>3018</v>
      </c>
      <c r="C1997" s="12">
        <v>44532</v>
      </c>
      <c r="D1997" s="8" t="s">
        <v>135</v>
      </c>
      <c r="E1997" s="8" t="s">
        <v>24</v>
      </c>
      <c r="F1997" s="8" t="s">
        <v>17</v>
      </c>
      <c r="G1997" s="8" t="s">
        <v>18</v>
      </c>
      <c r="H1997" s="8">
        <v>2018</v>
      </c>
      <c r="I1997" s="8" t="s">
        <v>4059</v>
      </c>
      <c r="J1997" s="8" t="s">
        <v>1555</v>
      </c>
    </row>
    <row r="1998" spans="1:10" x14ac:dyDescent="0.25">
      <c r="A1998" s="8" t="s">
        <v>1009</v>
      </c>
      <c r="B1998" s="8" t="s">
        <v>3018</v>
      </c>
      <c r="C1998" s="12">
        <v>44504</v>
      </c>
      <c r="D1998" s="8" t="s">
        <v>70</v>
      </c>
      <c r="E1998" s="8" t="s">
        <v>310</v>
      </c>
      <c r="F1998" s="8" t="s">
        <v>17</v>
      </c>
      <c r="G1998" s="8" t="s">
        <v>18</v>
      </c>
      <c r="H1998" s="8">
        <v>2016</v>
      </c>
      <c r="I1998" s="8" t="s">
        <v>4061</v>
      </c>
      <c r="J1998" s="8" t="s">
        <v>1632</v>
      </c>
    </row>
    <row r="1999" spans="1:10" x14ac:dyDescent="0.25">
      <c r="A1999" s="8" t="s">
        <v>1009</v>
      </c>
      <c r="B1999" s="8" t="s">
        <v>3018</v>
      </c>
      <c r="C1999" s="12">
        <v>44504</v>
      </c>
      <c r="D1999" s="8" t="s">
        <v>70</v>
      </c>
      <c r="E1999" s="8" t="s">
        <v>310</v>
      </c>
      <c r="F1999" s="8" t="s">
        <v>17</v>
      </c>
      <c r="G1999" s="8" t="s">
        <v>18</v>
      </c>
      <c r="H1999" s="8">
        <v>2016</v>
      </c>
      <c r="I1999" s="8" t="s">
        <v>4061</v>
      </c>
      <c r="J1999" s="8" t="s">
        <v>1949</v>
      </c>
    </row>
    <row r="2000" spans="1:10" x14ac:dyDescent="0.25">
      <c r="A2000" s="8" t="s">
        <v>1009</v>
      </c>
      <c r="B2000" s="8" t="s">
        <v>3018</v>
      </c>
      <c r="C2000" s="12">
        <v>44504</v>
      </c>
      <c r="D2000" s="8" t="s">
        <v>70</v>
      </c>
      <c r="E2000" s="8" t="s">
        <v>310</v>
      </c>
      <c r="F2000" s="8" t="s">
        <v>17</v>
      </c>
      <c r="G2000" s="8" t="s">
        <v>18</v>
      </c>
      <c r="H2000" s="8">
        <v>2016</v>
      </c>
      <c r="I2000" s="8" t="s">
        <v>4061</v>
      </c>
      <c r="J2000" s="8" t="s">
        <v>1513</v>
      </c>
    </row>
    <row r="2001" spans="1:10" x14ac:dyDescent="0.25">
      <c r="A2001" s="8" t="s">
        <v>1010</v>
      </c>
      <c r="B2001" s="8" t="s">
        <v>3018</v>
      </c>
      <c r="C2001" s="12">
        <v>44537</v>
      </c>
      <c r="D2001" s="8" t="s">
        <v>70</v>
      </c>
      <c r="E2001" s="8" t="s">
        <v>108</v>
      </c>
      <c r="F2001" s="8" t="s">
        <v>54</v>
      </c>
      <c r="G2001" s="8" t="s">
        <v>13</v>
      </c>
      <c r="H2001" s="8">
        <v>2018</v>
      </c>
      <c r="I2001" s="8" t="s">
        <v>3655</v>
      </c>
      <c r="J2001" s="8" t="s">
        <v>1604</v>
      </c>
    </row>
    <row r="2002" spans="1:10" x14ac:dyDescent="0.25">
      <c r="A2002" s="8" t="s">
        <v>1010</v>
      </c>
      <c r="B2002" s="8" t="s">
        <v>3018</v>
      </c>
      <c r="C2002" s="12">
        <v>44537</v>
      </c>
      <c r="D2002" s="8" t="s">
        <v>70</v>
      </c>
      <c r="E2002" s="8" t="s">
        <v>108</v>
      </c>
      <c r="F2002" s="8" t="s">
        <v>54</v>
      </c>
      <c r="G2002" s="8" t="s">
        <v>13</v>
      </c>
      <c r="H2002" s="8">
        <v>2018</v>
      </c>
      <c r="I2002" s="8" t="s">
        <v>3655</v>
      </c>
      <c r="J2002" s="8" t="s">
        <v>2499</v>
      </c>
    </row>
    <row r="2003" spans="1:10" x14ac:dyDescent="0.25">
      <c r="A2003" s="8" t="s">
        <v>1010</v>
      </c>
      <c r="B2003" s="8" t="s">
        <v>3018</v>
      </c>
      <c r="C2003" s="12">
        <v>44537</v>
      </c>
      <c r="D2003" s="8" t="s">
        <v>70</v>
      </c>
      <c r="E2003" s="8" t="s">
        <v>108</v>
      </c>
      <c r="F2003" s="8" t="s">
        <v>54</v>
      </c>
      <c r="G2003" s="8" t="s">
        <v>13</v>
      </c>
      <c r="H2003" s="8">
        <v>2018</v>
      </c>
      <c r="I2003" s="8" t="s">
        <v>3655</v>
      </c>
      <c r="J2003" s="8" t="s">
        <v>2500</v>
      </c>
    </row>
    <row r="2004" spans="1:10" x14ac:dyDescent="0.25">
      <c r="A2004" s="8" t="s">
        <v>1011</v>
      </c>
      <c r="B2004" s="8" t="s">
        <v>3018</v>
      </c>
      <c r="C2004" s="12">
        <v>44476</v>
      </c>
      <c r="D2004" s="8" t="s">
        <v>20</v>
      </c>
      <c r="E2004" s="8" t="s">
        <v>619</v>
      </c>
      <c r="F2004" s="8" t="s">
        <v>54</v>
      </c>
      <c r="G2004" s="8" t="s">
        <v>13</v>
      </c>
      <c r="H2004" s="8">
        <v>2011</v>
      </c>
      <c r="I2004" s="8" t="s">
        <v>4064</v>
      </c>
      <c r="J2004" s="8" t="s">
        <v>1604</v>
      </c>
    </row>
    <row r="2005" spans="1:10" x14ac:dyDescent="0.25">
      <c r="A2005" s="8" t="s">
        <v>1011</v>
      </c>
      <c r="B2005" s="8" t="s">
        <v>3018</v>
      </c>
      <c r="C2005" s="12">
        <v>44476</v>
      </c>
      <c r="D2005" s="8" t="s">
        <v>20</v>
      </c>
      <c r="E2005" s="8" t="s">
        <v>619</v>
      </c>
      <c r="F2005" s="8" t="s">
        <v>54</v>
      </c>
      <c r="G2005" s="8" t="s">
        <v>13</v>
      </c>
      <c r="H2005" s="8">
        <v>2011</v>
      </c>
      <c r="I2005" s="8" t="s">
        <v>4064</v>
      </c>
      <c r="J2005" s="8" t="s">
        <v>2501</v>
      </c>
    </row>
    <row r="2006" spans="1:10" x14ac:dyDescent="0.25">
      <c r="A2006" s="8" t="s">
        <v>1011</v>
      </c>
      <c r="B2006" s="8" t="s">
        <v>3018</v>
      </c>
      <c r="C2006" s="12">
        <v>44476</v>
      </c>
      <c r="D2006" s="8" t="s">
        <v>20</v>
      </c>
      <c r="E2006" s="8" t="s">
        <v>619</v>
      </c>
      <c r="F2006" s="8" t="s">
        <v>54</v>
      </c>
      <c r="G2006" s="8" t="s">
        <v>13</v>
      </c>
      <c r="H2006" s="8">
        <v>2011</v>
      </c>
      <c r="I2006" s="8" t="s">
        <v>4064</v>
      </c>
      <c r="J2006" s="8" t="s">
        <v>1562</v>
      </c>
    </row>
    <row r="2007" spans="1:10" x14ac:dyDescent="0.25">
      <c r="A2007" s="8" t="s">
        <v>1012</v>
      </c>
      <c r="B2007" s="8" t="s">
        <v>3018</v>
      </c>
      <c r="C2007" s="12">
        <v>44602</v>
      </c>
      <c r="D2007" s="8" t="s">
        <v>135</v>
      </c>
      <c r="E2007" s="8" t="s">
        <v>181</v>
      </c>
      <c r="F2007" s="8" t="s">
        <v>17</v>
      </c>
      <c r="G2007" s="8" t="s">
        <v>18</v>
      </c>
      <c r="H2007" s="8">
        <v>2016</v>
      </c>
      <c r="I2007" s="8" t="s">
        <v>4017</v>
      </c>
      <c r="J2007" s="8" t="s">
        <v>1571</v>
      </c>
    </row>
    <row r="2008" spans="1:10" x14ac:dyDescent="0.25">
      <c r="A2008" s="8" t="s">
        <v>1012</v>
      </c>
      <c r="B2008" s="8" t="s">
        <v>3018</v>
      </c>
      <c r="C2008" s="12">
        <v>44602</v>
      </c>
      <c r="D2008" s="8" t="s">
        <v>135</v>
      </c>
      <c r="E2008" s="8" t="s">
        <v>181</v>
      </c>
      <c r="F2008" s="8" t="s">
        <v>17</v>
      </c>
      <c r="G2008" s="8" t="s">
        <v>18</v>
      </c>
      <c r="H2008" s="8">
        <v>2016</v>
      </c>
      <c r="I2008" s="8" t="s">
        <v>4017</v>
      </c>
      <c r="J2008" s="8" t="s">
        <v>2148</v>
      </c>
    </row>
    <row r="2009" spans="1:10" x14ac:dyDescent="0.25">
      <c r="A2009" s="8" t="s">
        <v>1012</v>
      </c>
      <c r="B2009" s="8" t="s">
        <v>3018</v>
      </c>
      <c r="C2009" s="12">
        <v>44602</v>
      </c>
      <c r="D2009" s="8" t="s">
        <v>135</v>
      </c>
      <c r="E2009" s="8" t="s">
        <v>181</v>
      </c>
      <c r="F2009" s="8" t="s">
        <v>17</v>
      </c>
      <c r="G2009" s="8" t="s">
        <v>18</v>
      </c>
      <c r="H2009" s="8">
        <v>2016</v>
      </c>
      <c r="I2009" s="8" t="s">
        <v>4017</v>
      </c>
      <c r="J2009" s="8" t="s">
        <v>2307</v>
      </c>
    </row>
    <row r="2010" spans="1:10" x14ac:dyDescent="0.25">
      <c r="A2010" s="8" t="s">
        <v>1013</v>
      </c>
      <c r="B2010" s="8" t="s">
        <v>3018</v>
      </c>
      <c r="C2010" s="12">
        <v>44355</v>
      </c>
      <c r="D2010" s="8" t="s">
        <v>23</v>
      </c>
      <c r="E2010" s="8" t="s">
        <v>102</v>
      </c>
      <c r="F2010" s="8" t="s">
        <v>103</v>
      </c>
      <c r="G2010" s="8" t="s">
        <v>28</v>
      </c>
      <c r="H2010" s="8">
        <v>2014</v>
      </c>
      <c r="I2010" s="8" t="s">
        <v>3393</v>
      </c>
      <c r="J2010" s="8" t="s">
        <v>1686</v>
      </c>
    </row>
    <row r="2011" spans="1:10" x14ac:dyDescent="0.25">
      <c r="A2011" s="8" t="s">
        <v>1013</v>
      </c>
      <c r="B2011" s="8" t="s">
        <v>3018</v>
      </c>
      <c r="C2011" s="12">
        <v>44355</v>
      </c>
      <c r="D2011" s="8" t="s">
        <v>23</v>
      </c>
      <c r="E2011" s="8" t="s">
        <v>102</v>
      </c>
      <c r="F2011" s="8" t="s">
        <v>103</v>
      </c>
      <c r="G2011" s="8" t="s">
        <v>28</v>
      </c>
      <c r="H2011" s="8">
        <v>2014</v>
      </c>
      <c r="I2011" s="8" t="s">
        <v>3393</v>
      </c>
      <c r="J2011" s="8" t="s">
        <v>2502</v>
      </c>
    </row>
    <row r="2012" spans="1:10" x14ac:dyDescent="0.25">
      <c r="A2012" s="8" t="s">
        <v>1013</v>
      </c>
      <c r="B2012" s="8" t="s">
        <v>3018</v>
      </c>
      <c r="C2012" s="12">
        <v>44355</v>
      </c>
      <c r="D2012" s="8" t="s">
        <v>23</v>
      </c>
      <c r="E2012" s="8" t="s">
        <v>102</v>
      </c>
      <c r="F2012" s="8" t="s">
        <v>103</v>
      </c>
      <c r="G2012" s="8" t="s">
        <v>28</v>
      </c>
      <c r="H2012" s="8">
        <v>2014</v>
      </c>
      <c r="I2012" s="8" t="s">
        <v>3393</v>
      </c>
      <c r="J2012" s="8" t="s">
        <v>2503</v>
      </c>
    </row>
    <row r="2013" spans="1:10" x14ac:dyDescent="0.25">
      <c r="A2013" s="8" t="s">
        <v>1014</v>
      </c>
      <c r="B2013" s="8" t="s">
        <v>3018</v>
      </c>
      <c r="C2013" s="12">
        <v>44586</v>
      </c>
      <c r="D2013" s="8" t="s">
        <v>10</v>
      </c>
      <c r="E2013" s="8" t="s">
        <v>511</v>
      </c>
      <c r="F2013" s="8" t="s">
        <v>17</v>
      </c>
      <c r="G2013" s="8" t="s">
        <v>18</v>
      </c>
      <c r="H2013" s="8">
        <v>2013</v>
      </c>
      <c r="I2013" s="8" t="s">
        <v>3185</v>
      </c>
      <c r="J2013" s="8" t="s">
        <v>2142</v>
      </c>
    </row>
    <row r="2014" spans="1:10" x14ac:dyDescent="0.25">
      <c r="A2014" s="8" t="s">
        <v>1014</v>
      </c>
      <c r="B2014" s="8" t="s">
        <v>3018</v>
      </c>
      <c r="C2014" s="12">
        <v>44586</v>
      </c>
      <c r="D2014" s="8" t="s">
        <v>10</v>
      </c>
      <c r="E2014" s="8" t="s">
        <v>511</v>
      </c>
      <c r="F2014" s="8" t="s">
        <v>17</v>
      </c>
      <c r="G2014" s="8" t="s">
        <v>18</v>
      </c>
      <c r="H2014" s="8">
        <v>2013</v>
      </c>
      <c r="I2014" s="8" t="s">
        <v>3185</v>
      </c>
      <c r="J2014" s="8" t="s">
        <v>1744</v>
      </c>
    </row>
    <row r="2015" spans="1:10" x14ac:dyDescent="0.25">
      <c r="A2015" s="8" t="s">
        <v>1014</v>
      </c>
      <c r="B2015" s="8" t="s">
        <v>3018</v>
      </c>
      <c r="C2015" s="12">
        <v>44586</v>
      </c>
      <c r="D2015" s="8" t="s">
        <v>10</v>
      </c>
      <c r="E2015" s="8" t="s">
        <v>511</v>
      </c>
      <c r="F2015" s="8" t="s">
        <v>17</v>
      </c>
      <c r="G2015" s="8" t="s">
        <v>18</v>
      </c>
      <c r="H2015" s="8">
        <v>2013</v>
      </c>
      <c r="I2015" s="8" t="s">
        <v>3185</v>
      </c>
      <c r="J2015" s="8" t="s">
        <v>2504</v>
      </c>
    </row>
    <row r="2016" spans="1:10" x14ac:dyDescent="0.25">
      <c r="A2016" s="8" t="s">
        <v>1015</v>
      </c>
      <c r="B2016" s="8" t="s">
        <v>3018</v>
      </c>
      <c r="C2016" s="12">
        <v>44230</v>
      </c>
      <c r="D2016" s="8" t="s">
        <v>23</v>
      </c>
      <c r="E2016" s="8" t="s">
        <v>73</v>
      </c>
      <c r="F2016" s="8" t="s">
        <v>17</v>
      </c>
      <c r="G2016" s="8" t="s">
        <v>18</v>
      </c>
      <c r="H2016" s="8">
        <v>2015</v>
      </c>
      <c r="I2016" s="8" t="s">
        <v>3204</v>
      </c>
      <c r="J2016" s="8" t="s">
        <v>1821</v>
      </c>
    </row>
    <row r="2017" spans="1:10" x14ac:dyDescent="0.25">
      <c r="A2017" s="8" t="s">
        <v>1015</v>
      </c>
      <c r="B2017" s="8" t="s">
        <v>3018</v>
      </c>
      <c r="C2017" s="12">
        <v>44230</v>
      </c>
      <c r="D2017" s="8" t="s">
        <v>23</v>
      </c>
      <c r="E2017" s="8" t="s">
        <v>73</v>
      </c>
      <c r="F2017" s="8" t="s">
        <v>17</v>
      </c>
      <c r="G2017" s="8" t="s">
        <v>18</v>
      </c>
      <c r="H2017" s="8">
        <v>2015</v>
      </c>
      <c r="I2017" s="8" t="s">
        <v>3204</v>
      </c>
      <c r="J2017" s="8" t="s">
        <v>2505</v>
      </c>
    </row>
    <row r="2018" spans="1:10" x14ac:dyDescent="0.25">
      <c r="A2018" s="8" t="s">
        <v>1015</v>
      </c>
      <c r="B2018" s="8" t="s">
        <v>3018</v>
      </c>
      <c r="C2018" s="12">
        <v>44230</v>
      </c>
      <c r="D2018" s="8" t="s">
        <v>23</v>
      </c>
      <c r="E2018" s="8" t="s">
        <v>73</v>
      </c>
      <c r="F2018" s="8" t="s">
        <v>17</v>
      </c>
      <c r="G2018" s="8" t="s">
        <v>18</v>
      </c>
      <c r="H2018" s="8">
        <v>2015</v>
      </c>
      <c r="I2018" s="8" t="s">
        <v>3204</v>
      </c>
      <c r="J2018" s="8" t="s">
        <v>1591</v>
      </c>
    </row>
    <row r="2019" spans="1:10" x14ac:dyDescent="0.25">
      <c r="A2019" s="8" t="s">
        <v>1016</v>
      </c>
      <c r="B2019" s="8" t="s">
        <v>3018</v>
      </c>
      <c r="C2019" s="12">
        <v>42871</v>
      </c>
      <c r="D2019" s="8" t="s">
        <v>23</v>
      </c>
      <c r="E2019" s="8" t="s">
        <v>73</v>
      </c>
      <c r="F2019" s="8" t="s">
        <v>17</v>
      </c>
      <c r="G2019" s="8" t="s">
        <v>18</v>
      </c>
      <c r="H2019" s="8">
        <v>2014</v>
      </c>
      <c r="I2019" s="8" t="s">
        <v>4023</v>
      </c>
      <c r="J2019" s="8" t="s">
        <v>2506</v>
      </c>
    </row>
    <row r="2020" spans="1:10" x14ac:dyDescent="0.25">
      <c r="A2020" s="8" t="s">
        <v>1016</v>
      </c>
      <c r="B2020" s="8" t="s">
        <v>3018</v>
      </c>
      <c r="C2020" s="12">
        <v>42871</v>
      </c>
      <c r="D2020" s="8" t="s">
        <v>23</v>
      </c>
      <c r="E2020" s="8" t="s">
        <v>73</v>
      </c>
      <c r="F2020" s="8" t="s">
        <v>17</v>
      </c>
      <c r="G2020" s="8" t="s">
        <v>18</v>
      </c>
      <c r="H2020" s="8">
        <v>2014</v>
      </c>
      <c r="I2020" s="8" t="s">
        <v>4023</v>
      </c>
      <c r="J2020" s="8" t="s">
        <v>1521</v>
      </c>
    </row>
    <row r="2021" spans="1:10" x14ac:dyDescent="0.25">
      <c r="A2021" s="8" t="s">
        <v>1016</v>
      </c>
      <c r="B2021" s="8" t="s">
        <v>3018</v>
      </c>
      <c r="C2021" s="12">
        <v>42871</v>
      </c>
      <c r="D2021" s="8" t="s">
        <v>23</v>
      </c>
      <c r="E2021" s="8" t="s">
        <v>73</v>
      </c>
      <c r="F2021" s="8" t="s">
        <v>17</v>
      </c>
      <c r="G2021" s="8" t="s">
        <v>18</v>
      </c>
      <c r="H2021" s="8">
        <v>2014</v>
      </c>
      <c r="I2021" s="8" t="s">
        <v>4023</v>
      </c>
      <c r="J2021" s="8" t="s">
        <v>1595</v>
      </c>
    </row>
    <row r="2022" spans="1:10" x14ac:dyDescent="0.25">
      <c r="A2022" s="8" t="s">
        <v>1017</v>
      </c>
      <c r="B2022" s="8" t="s">
        <v>3018</v>
      </c>
      <c r="C2022" s="12">
        <v>44606</v>
      </c>
      <c r="D2022" s="8" t="s">
        <v>143</v>
      </c>
      <c r="E2022" s="8" t="s">
        <v>35</v>
      </c>
      <c r="F2022" s="8" t="s">
        <v>36</v>
      </c>
      <c r="G2022" s="8" t="s">
        <v>28</v>
      </c>
      <c r="H2022" s="8">
        <v>2017</v>
      </c>
      <c r="I2022" s="8" t="s">
        <v>3887</v>
      </c>
      <c r="J2022" s="8" t="s">
        <v>1504</v>
      </c>
    </row>
    <row r="2023" spans="1:10" x14ac:dyDescent="0.25">
      <c r="A2023" s="8" t="s">
        <v>1017</v>
      </c>
      <c r="B2023" s="8" t="s">
        <v>3018</v>
      </c>
      <c r="C2023" s="12">
        <v>44606</v>
      </c>
      <c r="D2023" s="8" t="s">
        <v>143</v>
      </c>
      <c r="E2023" s="8" t="s">
        <v>35</v>
      </c>
      <c r="F2023" s="8" t="s">
        <v>36</v>
      </c>
      <c r="G2023" s="8" t="s">
        <v>28</v>
      </c>
      <c r="H2023" s="8">
        <v>2017</v>
      </c>
      <c r="I2023" s="8" t="s">
        <v>3887</v>
      </c>
      <c r="J2023" s="8" t="s">
        <v>2093</v>
      </c>
    </row>
    <row r="2024" spans="1:10" x14ac:dyDescent="0.25">
      <c r="A2024" s="8" t="s">
        <v>1017</v>
      </c>
      <c r="B2024" s="8" t="s">
        <v>3018</v>
      </c>
      <c r="C2024" s="12">
        <v>44606</v>
      </c>
      <c r="D2024" s="8" t="s">
        <v>143</v>
      </c>
      <c r="E2024" s="8" t="s">
        <v>35</v>
      </c>
      <c r="F2024" s="8" t="s">
        <v>36</v>
      </c>
      <c r="G2024" s="8" t="s">
        <v>28</v>
      </c>
      <c r="H2024" s="8">
        <v>2017</v>
      </c>
      <c r="I2024" s="8" t="s">
        <v>3887</v>
      </c>
      <c r="J2024" s="8" t="s">
        <v>2248</v>
      </c>
    </row>
    <row r="2025" spans="1:10" x14ac:dyDescent="0.25">
      <c r="A2025" s="8" t="s">
        <v>1018</v>
      </c>
      <c r="B2025" s="8" t="s">
        <v>3018</v>
      </c>
      <c r="C2025" s="12">
        <v>44490</v>
      </c>
      <c r="D2025" s="8" t="s">
        <v>30</v>
      </c>
      <c r="E2025" s="8" t="s">
        <v>190</v>
      </c>
      <c r="F2025" s="8" t="s">
        <v>17</v>
      </c>
      <c r="G2025" s="8" t="s">
        <v>18</v>
      </c>
      <c r="H2025" s="8">
        <v>2014</v>
      </c>
      <c r="I2025" s="8" t="s">
        <v>4072</v>
      </c>
      <c r="J2025" s="8" t="s">
        <v>2507</v>
      </c>
    </row>
    <row r="2026" spans="1:10" x14ac:dyDescent="0.25">
      <c r="A2026" s="8" t="s">
        <v>1018</v>
      </c>
      <c r="B2026" s="8" t="s">
        <v>3018</v>
      </c>
      <c r="C2026" s="12">
        <v>44490</v>
      </c>
      <c r="D2026" s="8" t="s">
        <v>30</v>
      </c>
      <c r="E2026" s="8" t="s">
        <v>190</v>
      </c>
      <c r="F2026" s="8" t="s">
        <v>17</v>
      </c>
      <c r="G2026" s="8" t="s">
        <v>18</v>
      </c>
      <c r="H2026" s="8">
        <v>2014</v>
      </c>
      <c r="I2026" s="8" t="s">
        <v>4072</v>
      </c>
      <c r="J2026" s="8" t="s">
        <v>2508</v>
      </c>
    </row>
    <row r="2027" spans="1:10" x14ac:dyDescent="0.25">
      <c r="A2027" s="8" t="s">
        <v>1018</v>
      </c>
      <c r="B2027" s="8" t="s">
        <v>3018</v>
      </c>
      <c r="C2027" s="12">
        <v>44490</v>
      </c>
      <c r="D2027" s="8" t="s">
        <v>30</v>
      </c>
      <c r="E2027" s="8" t="s">
        <v>190</v>
      </c>
      <c r="F2027" s="8" t="s">
        <v>17</v>
      </c>
      <c r="G2027" s="8" t="s">
        <v>18</v>
      </c>
      <c r="H2027" s="8">
        <v>2014</v>
      </c>
      <c r="I2027" s="8" t="s">
        <v>4072</v>
      </c>
      <c r="J2027" s="8" t="s">
        <v>2509</v>
      </c>
    </row>
    <row r="2028" spans="1:10" x14ac:dyDescent="0.25">
      <c r="A2028" s="8" t="s">
        <v>1019</v>
      </c>
      <c r="B2028" s="8" t="s">
        <v>3018</v>
      </c>
      <c r="C2028" s="12">
        <v>43025</v>
      </c>
      <c r="D2028" s="8" t="s">
        <v>143</v>
      </c>
      <c r="E2028" s="8" t="s">
        <v>11</v>
      </c>
      <c r="F2028" s="8" t="s">
        <v>12</v>
      </c>
      <c r="G2028" s="8" t="s">
        <v>13</v>
      </c>
      <c r="H2028" s="8">
        <v>2021</v>
      </c>
      <c r="I2028" s="8" t="s">
        <v>3681</v>
      </c>
      <c r="J2028" s="8" t="s">
        <v>2510</v>
      </c>
    </row>
    <row r="2029" spans="1:10" x14ac:dyDescent="0.25">
      <c r="A2029" s="8" t="s">
        <v>1019</v>
      </c>
      <c r="B2029" s="8" t="s">
        <v>3018</v>
      </c>
      <c r="C2029" s="12">
        <v>43025</v>
      </c>
      <c r="D2029" s="8" t="s">
        <v>143</v>
      </c>
      <c r="E2029" s="8" t="s">
        <v>11</v>
      </c>
      <c r="F2029" s="8" t="s">
        <v>12</v>
      </c>
      <c r="G2029" s="8" t="s">
        <v>13</v>
      </c>
      <c r="H2029" s="8">
        <v>2021</v>
      </c>
      <c r="I2029" s="8" t="s">
        <v>3681</v>
      </c>
      <c r="J2029" s="8" t="s">
        <v>2511</v>
      </c>
    </row>
    <row r="2030" spans="1:10" x14ac:dyDescent="0.25">
      <c r="A2030" s="8" t="s">
        <v>1020</v>
      </c>
      <c r="B2030" s="8" t="s">
        <v>3018</v>
      </c>
      <c r="C2030" s="12">
        <v>44273</v>
      </c>
      <c r="D2030" s="8" t="s">
        <v>30</v>
      </c>
      <c r="E2030" s="8" t="s">
        <v>73</v>
      </c>
      <c r="F2030" s="8" t="s">
        <v>17</v>
      </c>
      <c r="G2030" s="8" t="s">
        <v>18</v>
      </c>
      <c r="H2030" s="8">
        <v>2011</v>
      </c>
      <c r="I2030" s="8" t="s">
        <v>4075</v>
      </c>
      <c r="J2030" s="8" t="s">
        <v>1559</v>
      </c>
    </row>
    <row r="2031" spans="1:10" x14ac:dyDescent="0.25">
      <c r="A2031" s="8" t="s">
        <v>1020</v>
      </c>
      <c r="B2031" s="8" t="s">
        <v>3018</v>
      </c>
      <c r="C2031" s="12">
        <v>44273</v>
      </c>
      <c r="D2031" s="8" t="s">
        <v>30</v>
      </c>
      <c r="E2031" s="8" t="s">
        <v>73</v>
      </c>
      <c r="F2031" s="8" t="s">
        <v>17</v>
      </c>
      <c r="G2031" s="8" t="s">
        <v>18</v>
      </c>
      <c r="H2031" s="8">
        <v>2011</v>
      </c>
      <c r="I2031" s="8" t="s">
        <v>4075</v>
      </c>
      <c r="J2031" s="8" t="s">
        <v>1932</v>
      </c>
    </row>
    <row r="2032" spans="1:10" x14ac:dyDescent="0.25">
      <c r="A2032" s="8" t="s">
        <v>1020</v>
      </c>
      <c r="B2032" s="8" t="s">
        <v>3018</v>
      </c>
      <c r="C2032" s="12">
        <v>44273</v>
      </c>
      <c r="D2032" s="8" t="s">
        <v>30</v>
      </c>
      <c r="E2032" s="8" t="s">
        <v>73</v>
      </c>
      <c r="F2032" s="8" t="s">
        <v>17</v>
      </c>
      <c r="G2032" s="8" t="s">
        <v>18</v>
      </c>
      <c r="H2032" s="8">
        <v>2011</v>
      </c>
      <c r="I2032" s="8" t="s">
        <v>4075</v>
      </c>
      <c r="J2032" s="8" t="s">
        <v>2512</v>
      </c>
    </row>
    <row r="2033" spans="1:10" x14ac:dyDescent="0.25">
      <c r="A2033" s="8" t="s">
        <v>1021</v>
      </c>
      <c r="B2033" s="8" t="s">
        <v>3018</v>
      </c>
      <c r="C2033" s="12">
        <v>44606</v>
      </c>
      <c r="D2033" s="8" t="s">
        <v>23</v>
      </c>
      <c r="E2033" s="8" t="s">
        <v>269</v>
      </c>
      <c r="F2033" s="8" t="s">
        <v>270</v>
      </c>
      <c r="G2033" s="8" t="s">
        <v>265</v>
      </c>
      <c r="H2033" s="8">
        <v>2016</v>
      </c>
      <c r="I2033" s="8" t="s">
        <v>3323</v>
      </c>
      <c r="J2033" s="8" t="s">
        <v>2513</v>
      </c>
    </row>
    <row r="2034" spans="1:10" x14ac:dyDescent="0.25">
      <c r="A2034" s="8" t="s">
        <v>1021</v>
      </c>
      <c r="B2034" s="8" t="s">
        <v>3018</v>
      </c>
      <c r="C2034" s="12">
        <v>44606</v>
      </c>
      <c r="D2034" s="8" t="s">
        <v>23</v>
      </c>
      <c r="E2034" s="8" t="s">
        <v>269</v>
      </c>
      <c r="F2034" s="8" t="s">
        <v>270</v>
      </c>
      <c r="G2034" s="8" t="s">
        <v>265</v>
      </c>
      <c r="H2034" s="8">
        <v>2016</v>
      </c>
      <c r="I2034" s="8" t="s">
        <v>3323</v>
      </c>
      <c r="J2034" s="8" t="s">
        <v>2138</v>
      </c>
    </row>
    <row r="2035" spans="1:10" x14ac:dyDescent="0.25">
      <c r="A2035" s="8" t="s">
        <v>1021</v>
      </c>
      <c r="B2035" s="8" t="s">
        <v>3018</v>
      </c>
      <c r="C2035" s="12">
        <v>44606</v>
      </c>
      <c r="D2035" s="8" t="s">
        <v>23</v>
      </c>
      <c r="E2035" s="8" t="s">
        <v>269</v>
      </c>
      <c r="F2035" s="8" t="s">
        <v>270</v>
      </c>
      <c r="G2035" s="8" t="s">
        <v>265</v>
      </c>
      <c r="H2035" s="8">
        <v>2016</v>
      </c>
      <c r="I2035" s="8" t="s">
        <v>3323</v>
      </c>
      <c r="J2035" s="8" t="s">
        <v>2514</v>
      </c>
    </row>
    <row r="2036" spans="1:10" x14ac:dyDescent="0.25">
      <c r="A2036" s="8" t="s">
        <v>1022</v>
      </c>
      <c r="B2036" s="8" t="s">
        <v>3018</v>
      </c>
      <c r="C2036" s="12">
        <v>39265</v>
      </c>
      <c r="D2036" s="8" t="s">
        <v>20</v>
      </c>
      <c r="E2036" s="8" t="s">
        <v>1023</v>
      </c>
      <c r="F2036" s="8" t="s">
        <v>207</v>
      </c>
      <c r="G2036" s="8" t="s">
        <v>28</v>
      </c>
      <c r="H2036" s="8">
        <v>2001</v>
      </c>
      <c r="I2036" s="8" t="s">
        <v>362</v>
      </c>
      <c r="J2036" s="8" t="s">
        <v>1592</v>
      </c>
    </row>
    <row r="2037" spans="1:10" x14ac:dyDescent="0.25">
      <c r="A2037" s="8" t="s">
        <v>1022</v>
      </c>
      <c r="B2037" s="8" t="s">
        <v>3018</v>
      </c>
      <c r="C2037" s="12">
        <v>39265</v>
      </c>
      <c r="D2037" s="8" t="s">
        <v>20</v>
      </c>
      <c r="E2037" s="8" t="s">
        <v>1023</v>
      </c>
      <c r="F2037" s="8" t="s">
        <v>207</v>
      </c>
      <c r="G2037" s="8" t="s">
        <v>28</v>
      </c>
      <c r="H2037" s="8">
        <v>2001</v>
      </c>
      <c r="I2037" s="8" t="s">
        <v>362</v>
      </c>
      <c r="J2037" s="8" t="s">
        <v>2515</v>
      </c>
    </row>
    <row r="2038" spans="1:10" x14ac:dyDescent="0.25">
      <c r="A2038" s="8" t="s">
        <v>1024</v>
      </c>
      <c r="B2038" s="8" t="s">
        <v>3018</v>
      </c>
      <c r="C2038" s="12">
        <v>44469</v>
      </c>
      <c r="D2038" s="8" t="s">
        <v>23</v>
      </c>
      <c r="E2038" s="8" t="s">
        <v>73</v>
      </c>
      <c r="F2038" s="8" t="s">
        <v>17</v>
      </c>
      <c r="G2038" s="8" t="s">
        <v>18</v>
      </c>
      <c r="H2038" s="8">
        <v>2015</v>
      </c>
      <c r="I2038" s="8" t="s">
        <v>4079</v>
      </c>
      <c r="J2038" s="8" t="s">
        <v>1559</v>
      </c>
    </row>
    <row r="2039" spans="1:10" x14ac:dyDescent="0.25">
      <c r="A2039" s="8" t="s">
        <v>1024</v>
      </c>
      <c r="B2039" s="8" t="s">
        <v>3018</v>
      </c>
      <c r="C2039" s="12">
        <v>44469</v>
      </c>
      <c r="D2039" s="8" t="s">
        <v>23</v>
      </c>
      <c r="E2039" s="8" t="s">
        <v>73</v>
      </c>
      <c r="F2039" s="8" t="s">
        <v>17</v>
      </c>
      <c r="G2039" s="8" t="s">
        <v>18</v>
      </c>
      <c r="H2039" s="8">
        <v>2015</v>
      </c>
      <c r="I2039" s="8" t="s">
        <v>4079</v>
      </c>
      <c r="J2039" s="8" t="s">
        <v>1631</v>
      </c>
    </row>
    <row r="2040" spans="1:10" x14ac:dyDescent="0.25">
      <c r="A2040" s="8" t="s">
        <v>1024</v>
      </c>
      <c r="B2040" s="8" t="s">
        <v>3018</v>
      </c>
      <c r="C2040" s="12">
        <v>44469</v>
      </c>
      <c r="D2040" s="8" t="s">
        <v>23</v>
      </c>
      <c r="E2040" s="8" t="s">
        <v>73</v>
      </c>
      <c r="F2040" s="8" t="s">
        <v>17</v>
      </c>
      <c r="G2040" s="8" t="s">
        <v>18</v>
      </c>
      <c r="H2040" s="8">
        <v>2015</v>
      </c>
      <c r="I2040" s="8" t="s">
        <v>4079</v>
      </c>
      <c r="J2040" s="8" t="s">
        <v>2211</v>
      </c>
    </row>
    <row r="2041" spans="1:10" x14ac:dyDescent="0.25">
      <c r="A2041" s="8" t="s">
        <v>1025</v>
      </c>
      <c r="B2041" s="8" t="s">
        <v>3018</v>
      </c>
      <c r="C2041" s="12">
        <v>44606</v>
      </c>
      <c r="D2041" s="8" t="s">
        <v>15</v>
      </c>
      <c r="E2041" s="8" t="s">
        <v>16</v>
      </c>
      <c r="F2041" s="8" t="s">
        <v>17</v>
      </c>
      <c r="G2041" s="8" t="s">
        <v>18</v>
      </c>
      <c r="H2041" s="8">
        <v>2018</v>
      </c>
      <c r="I2041" s="8" t="s">
        <v>3778</v>
      </c>
      <c r="J2041" s="8" t="s">
        <v>2251</v>
      </c>
    </row>
    <row r="2042" spans="1:10" x14ac:dyDescent="0.25">
      <c r="A2042" s="8" t="s">
        <v>1025</v>
      </c>
      <c r="B2042" s="8" t="s">
        <v>3018</v>
      </c>
      <c r="C2042" s="12">
        <v>44606</v>
      </c>
      <c r="D2042" s="8" t="s">
        <v>15</v>
      </c>
      <c r="E2042" s="8" t="s">
        <v>16</v>
      </c>
      <c r="F2042" s="8" t="s">
        <v>17</v>
      </c>
      <c r="G2042" s="8" t="s">
        <v>18</v>
      </c>
      <c r="H2042" s="8">
        <v>2018</v>
      </c>
      <c r="I2042" s="8" t="s">
        <v>3778</v>
      </c>
      <c r="J2042" s="8" t="s">
        <v>1968</v>
      </c>
    </row>
    <row r="2043" spans="1:10" x14ac:dyDescent="0.25">
      <c r="A2043" s="8" t="s">
        <v>1025</v>
      </c>
      <c r="B2043" s="8" t="s">
        <v>3018</v>
      </c>
      <c r="C2043" s="12">
        <v>44606</v>
      </c>
      <c r="D2043" s="8" t="s">
        <v>15</v>
      </c>
      <c r="E2043" s="8" t="s">
        <v>16</v>
      </c>
      <c r="F2043" s="8" t="s">
        <v>17</v>
      </c>
      <c r="G2043" s="8" t="s">
        <v>18</v>
      </c>
      <c r="H2043" s="8">
        <v>2018</v>
      </c>
      <c r="I2043" s="8" t="s">
        <v>3778</v>
      </c>
      <c r="J2043" s="8" t="s">
        <v>2516</v>
      </c>
    </row>
    <row r="2044" spans="1:10" x14ac:dyDescent="0.25">
      <c r="A2044" s="8" t="s">
        <v>1026</v>
      </c>
      <c r="B2044" s="8" t="s">
        <v>3018</v>
      </c>
      <c r="C2044" s="12">
        <v>43319</v>
      </c>
      <c r="D2044" s="8" t="s">
        <v>107</v>
      </c>
      <c r="E2044" s="8" t="s">
        <v>1027</v>
      </c>
      <c r="F2044" s="8" t="s">
        <v>120</v>
      </c>
      <c r="G2044" s="8" t="s">
        <v>13</v>
      </c>
      <c r="H2044" s="8">
        <v>2014</v>
      </c>
      <c r="I2044" s="8" t="s">
        <v>3418</v>
      </c>
      <c r="J2044" s="8" t="s">
        <v>1448</v>
      </c>
    </row>
    <row r="2045" spans="1:10" x14ac:dyDescent="0.25">
      <c r="A2045" s="8" t="s">
        <v>1026</v>
      </c>
      <c r="B2045" s="8" t="s">
        <v>3018</v>
      </c>
      <c r="C2045" s="12">
        <v>43319</v>
      </c>
      <c r="D2045" s="8" t="s">
        <v>107</v>
      </c>
      <c r="E2045" s="8" t="s">
        <v>1027</v>
      </c>
      <c r="F2045" s="8" t="s">
        <v>120</v>
      </c>
      <c r="G2045" s="8" t="s">
        <v>13</v>
      </c>
      <c r="H2045" s="8">
        <v>2014</v>
      </c>
      <c r="I2045" s="8" t="s">
        <v>3418</v>
      </c>
      <c r="J2045" s="8" t="s">
        <v>1521</v>
      </c>
    </row>
    <row r="2046" spans="1:10" x14ac:dyDescent="0.25">
      <c r="A2046" s="8" t="s">
        <v>1026</v>
      </c>
      <c r="B2046" s="8" t="s">
        <v>3018</v>
      </c>
      <c r="C2046" s="12">
        <v>43319</v>
      </c>
      <c r="D2046" s="8" t="s">
        <v>107</v>
      </c>
      <c r="E2046" s="8" t="s">
        <v>1027</v>
      </c>
      <c r="F2046" s="8" t="s">
        <v>120</v>
      </c>
      <c r="G2046" s="8" t="s">
        <v>13</v>
      </c>
      <c r="H2046" s="8">
        <v>2014</v>
      </c>
      <c r="I2046" s="8" t="s">
        <v>3418</v>
      </c>
      <c r="J2046" s="8" t="s">
        <v>2048</v>
      </c>
    </row>
    <row r="2047" spans="1:10" x14ac:dyDescent="0.25">
      <c r="A2047" s="8" t="s">
        <v>1028</v>
      </c>
      <c r="B2047" s="8" t="s">
        <v>3018</v>
      </c>
      <c r="C2047" s="12">
        <v>44362</v>
      </c>
      <c r="D2047" s="8" t="s">
        <v>70</v>
      </c>
      <c r="E2047" s="8" t="s">
        <v>238</v>
      </c>
      <c r="F2047" s="8" t="s">
        <v>12</v>
      </c>
      <c r="G2047" s="8" t="s">
        <v>13</v>
      </c>
      <c r="H2047" s="8">
        <v>2015</v>
      </c>
      <c r="I2047" s="8" t="s">
        <v>3412</v>
      </c>
      <c r="J2047" s="8" t="s">
        <v>2517</v>
      </c>
    </row>
    <row r="2048" spans="1:10" x14ac:dyDescent="0.25">
      <c r="A2048" s="8" t="s">
        <v>1028</v>
      </c>
      <c r="B2048" s="8" t="s">
        <v>3018</v>
      </c>
      <c r="C2048" s="12">
        <v>44362</v>
      </c>
      <c r="D2048" s="8" t="s">
        <v>70</v>
      </c>
      <c r="E2048" s="8" t="s">
        <v>238</v>
      </c>
      <c r="F2048" s="8" t="s">
        <v>12</v>
      </c>
      <c r="G2048" s="8" t="s">
        <v>13</v>
      </c>
      <c r="H2048" s="8">
        <v>2015</v>
      </c>
      <c r="I2048" s="8" t="s">
        <v>3412</v>
      </c>
      <c r="J2048" s="8" t="s">
        <v>2518</v>
      </c>
    </row>
    <row r="2049" spans="1:10" x14ac:dyDescent="0.25">
      <c r="A2049" s="8" t="s">
        <v>1028</v>
      </c>
      <c r="B2049" s="8" t="s">
        <v>3018</v>
      </c>
      <c r="C2049" s="12">
        <v>44362</v>
      </c>
      <c r="D2049" s="8" t="s">
        <v>70</v>
      </c>
      <c r="E2049" s="8" t="s">
        <v>238</v>
      </c>
      <c r="F2049" s="8" t="s">
        <v>12</v>
      </c>
      <c r="G2049" s="8" t="s">
        <v>13</v>
      </c>
      <c r="H2049" s="8">
        <v>2015</v>
      </c>
      <c r="I2049" s="8" t="s">
        <v>3412</v>
      </c>
      <c r="J2049" s="8" t="s">
        <v>1584</v>
      </c>
    </row>
    <row r="2050" spans="1:10" x14ac:dyDescent="0.25">
      <c r="A2050" s="8" t="s">
        <v>1029</v>
      </c>
      <c r="B2050" s="8" t="s">
        <v>3018</v>
      </c>
      <c r="C2050" s="12">
        <v>44301</v>
      </c>
      <c r="D2050" s="8" t="s">
        <v>23</v>
      </c>
      <c r="E2050" s="8" t="s">
        <v>156</v>
      </c>
      <c r="F2050" s="8" t="s">
        <v>17</v>
      </c>
      <c r="G2050" s="8" t="s">
        <v>18</v>
      </c>
      <c r="H2050" s="8">
        <v>2011</v>
      </c>
      <c r="I2050" s="8" t="s">
        <v>3555</v>
      </c>
      <c r="J2050" s="8" t="s">
        <v>1634</v>
      </c>
    </row>
    <row r="2051" spans="1:10" x14ac:dyDescent="0.25">
      <c r="A2051" s="8" t="s">
        <v>1029</v>
      </c>
      <c r="B2051" s="8" t="s">
        <v>3018</v>
      </c>
      <c r="C2051" s="12">
        <v>44301</v>
      </c>
      <c r="D2051" s="8" t="s">
        <v>23</v>
      </c>
      <c r="E2051" s="8" t="s">
        <v>156</v>
      </c>
      <c r="F2051" s="8" t="s">
        <v>17</v>
      </c>
      <c r="G2051" s="8" t="s">
        <v>18</v>
      </c>
      <c r="H2051" s="8">
        <v>2011</v>
      </c>
      <c r="I2051" s="8" t="s">
        <v>3555</v>
      </c>
      <c r="J2051" s="8" t="s">
        <v>2519</v>
      </c>
    </row>
    <row r="2052" spans="1:10" x14ac:dyDescent="0.25">
      <c r="A2052" s="8" t="s">
        <v>1029</v>
      </c>
      <c r="B2052" s="8" t="s">
        <v>3018</v>
      </c>
      <c r="C2052" s="12">
        <v>44301</v>
      </c>
      <c r="D2052" s="8" t="s">
        <v>23</v>
      </c>
      <c r="E2052" s="8" t="s">
        <v>156</v>
      </c>
      <c r="F2052" s="8" t="s">
        <v>17</v>
      </c>
      <c r="G2052" s="8" t="s">
        <v>18</v>
      </c>
      <c r="H2052" s="8">
        <v>2011</v>
      </c>
      <c r="I2052" s="8" t="s">
        <v>3555</v>
      </c>
      <c r="J2052" s="8" t="s">
        <v>1669</v>
      </c>
    </row>
    <row r="2053" spans="1:10" x14ac:dyDescent="0.25">
      <c r="A2053" s="8" t="s">
        <v>1030</v>
      </c>
      <c r="B2053" s="8" t="s">
        <v>3018</v>
      </c>
      <c r="C2053" s="12">
        <v>44529</v>
      </c>
      <c r="D2053" s="8" t="s">
        <v>20</v>
      </c>
      <c r="E2053" s="8" t="s">
        <v>35</v>
      </c>
      <c r="F2053" s="8" t="s">
        <v>36</v>
      </c>
      <c r="G2053" s="8" t="s">
        <v>28</v>
      </c>
      <c r="H2053" s="8">
        <v>2017</v>
      </c>
      <c r="I2053" s="8" t="s">
        <v>4085</v>
      </c>
      <c r="J2053" s="8" t="s">
        <v>2520</v>
      </c>
    </row>
    <row r="2054" spans="1:10" x14ac:dyDescent="0.25">
      <c r="A2054" s="8" t="s">
        <v>1030</v>
      </c>
      <c r="B2054" s="8" t="s">
        <v>3018</v>
      </c>
      <c r="C2054" s="12">
        <v>44529</v>
      </c>
      <c r="D2054" s="8" t="s">
        <v>20</v>
      </c>
      <c r="E2054" s="8" t="s">
        <v>35</v>
      </c>
      <c r="F2054" s="8" t="s">
        <v>36</v>
      </c>
      <c r="G2054" s="8" t="s">
        <v>28</v>
      </c>
      <c r="H2054" s="8">
        <v>2017</v>
      </c>
      <c r="I2054" s="8" t="s">
        <v>4085</v>
      </c>
      <c r="J2054" s="8" t="s">
        <v>2391</v>
      </c>
    </row>
    <row r="2055" spans="1:10" x14ac:dyDescent="0.25">
      <c r="A2055" s="8" t="s">
        <v>1030</v>
      </c>
      <c r="B2055" s="8" t="s">
        <v>3018</v>
      </c>
      <c r="C2055" s="12">
        <v>44529</v>
      </c>
      <c r="D2055" s="8" t="s">
        <v>20</v>
      </c>
      <c r="E2055" s="8" t="s">
        <v>35</v>
      </c>
      <c r="F2055" s="8" t="s">
        <v>36</v>
      </c>
      <c r="G2055" s="8" t="s">
        <v>28</v>
      </c>
      <c r="H2055" s="8">
        <v>2017</v>
      </c>
      <c r="I2055" s="8" t="s">
        <v>4085</v>
      </c>
      <c r="J2055" s="8" t="s">
        <v>1509</v>
      </c>
    </row>
    <row r="2056" spans="1:10" x14ac:dyDescent="0.25">
      <c r="A2056" s="8" t="s">
        <v>1031</v>
      </c>
      <c r="B2056" s="8" t="s">
        <v>3018</v>
      </c>
      <c r="C2056" s="12">
        <v>44585</v>
      </c>
      <c r="D2056" s="8" t="s">
        <v>20</v>
      </c>
      <c r="E2056" s="8" t="s">
        <v>127</v>
      </c>
      <c r="F2056" s="8" t="s">
        <v>128</v>
      </c>
      <c r="G2056" s="8" t="s">
        <v>13</v>
      </c>
      <c r="H2056" s="8">
        <v>2008</v>
      </c>
      <c r="I2056" s="8" t="s">
        <v>4087</v>
      </c>
      <c r="J2056" s="8" t="s">
        <v>2521</v>
      </c>
    </row>
    <row r="2057" spans="1:10" x14ac:dyDescent="0.25">
      <c r="A2057" s="8" t="s">
        <v>1031</v>
      </c>
      <c r="B2057" s="8" t="s">
        <v>3018</v>
      </c>
      <c r="C2057" s="12">
        <v>44585</v>
      </c>
      <c r="D2057" s="8" t="s">
        <v>20</v>
      </c>
      <c r="E2057" s="8" t="s">
        <v>127</v>
      </c>
      <c r="F2057" s="8" t="s">
        <v>128</v>
      </c>
      <c r="G2057" s="8" t="s">
        <v>13</v>
      </c>
      <c r="H2057" s="8">
        <v>2008</v>
      </c>
      <c r="I2057" s="8" t="s">
        <v>4087</v>
      </c>
      <c r="J2057" s="8" t="s">
        <v>2522</v>
      </c>
    </row>
    <row r="2058" spans="1:10" x14ac:dyDescent="0.25">
      <c r="A2058" s="8" t="s">
        <v>1031</v>
      </c>
      <c r="B2058" s="8" t="s">
        <v>3018</v>
      </c>
      <c r="C2058" s="12">
        <v>44585</v>
      </c>
      <c r="D2058" s="8" t="s">
        <v>20</v>
      </c>
      <c r="E2058" s="8" t="s">
        <v>127</v>
      </c>
      <c r="F2058" s="8" t="s">
        <v>128</v>
      </c>
      <c r="G2058" s="8" t="s">
        <v>13</v>
      </c>
      <c r="H2058" s="8">
        <v>2008</v>
      </c>
      <c r="I2058" s="8" t="s">
        <v>4087</v>
      </c>
      <c r="J2058" s="8" t="s">
        <v>1583</v>
      </c>
    </row>
    <row r="2059" spans="1:10" x14ac:dyDescent="0.25">
      <c r="A2059" s="8" t="s">
        <v>1032</v>
      </c>
      <c r="B2059" s="8" t="s">
        <v>3018</v>
      </c>
      <c r="C2059" s="12">
        <v>44586</v>
      </c>
      <c r="D2059" s="8" t="s">
        <v>70</v>
      </c>
      <c r="E2059" s="8" t="s">
        <v>73</v>
      </c>
      <c r="F2059" s="8" t="s">
        <v>17</v>
      </c>
      <c r="G2059" s="8" t="s">
        <v>18</v>
      </c>
      <c r="H2059" s="8">
        <v>2010</v>
      </c>
      <c r="I2059" s="8" t="s">
        <v>3844</v>
      </c>
      <c r="J2059" s="8" t="s">
        <v>2523</v>
      </c>
    </row>
    <row r="2060" spans="1:10" x14ac:dyDescent="0.25">
      <c r="A2060" s="8" t="s">
        <v>1032</v>
      </c>
      <c r="B2060" s="8" t="s">
        <v>3018</v>
      </c>
      <c r="C2060" s="12">
        <v>44586</v>
      </c>
      <c r="D2060" s="8" t="s">
        <v>70</v>
      </c>
      <c r="E2060" s="8" t="s">
        <v>73</v>
      </c>
      <c r="F2060" s="8" t="s">
        <v>17</v>
      </c>
      <c r="G2060" s="8" t="s">
        <v>18</v>
      </c>
      <c r="H2060" s="8">
        <v>2010</v>
      </c>
      <c r="I2060" s="8" t="s">
        <v>3844</v>
      </c>
      <c r="J2060" s="8" t="s">
        <v>2524</v>
      </c>
    </row>
    <row r="2061" spans="1:10" x14ac:dyDescent="0.25">
      <c r="A2061" s="8" t="s">
        <v>1032</v>
      </c>
      <c r="B2061" s="8" t="s">
        <v>3018</v>
      </c>
      <c r="C2061" s="12">
        <v>44586</v>
      </c>
      <c r="D2061" s="8" t="s">
        <v>70</v>
      </c>
      <c r="E2061" s="8" t="s">
        <v>73</v>
      </c>
      <c r="F2061" s="8" t="s">
        <v>17</v>
      </c>
      <c r="G2061" s="8" t="s">
        <v>18</v>
      </c>
      <c r="H2061" s="8">
        <v>2010</v>
      </c>
      <c r="I2061" s="8" t="s">
        <v>3844</v>
      </c>
      <c r="J2061" s="8" t="s">
        <v>2525</v>
      </c>
    </row>
    <row r="2062" spans="1:10" x14ac:dyDescent="0.25">
      <c r="A2062" s="8" t="s">
        <v>1033</v>
      </c>
      <c r="B2062" s="8" t="s">
        <v>3018</v>
      </c>
      <c r="C2062" s="12">
        <v>43395</v>
      </c>
      <c r="D2062" s="8" t="s">
        <v>15</v>
      </c>
      <c r="E2062" s="8" t="s">
        <v>127</v>
      </c>
      <c r="F2062" s="8" t="s">
        <v>128</v>
      </c>
      <c r="G2062" s="8" t="s">
        <v>13</v>
      </c>
      <c r="H2062" s="8">
        <v>2003</v>
      </c>
      <c r="I2062" s="8" t="s">
        <v>4090</v>
      </c>
      <c r="J2062" s="8" t="s">
        <v>1034</v>
      </c>
    </row>
    <row r="2063" spans="1:10" x14ac:dyDescent="0.25">
      <c r="A2063" s="8" t="s">
        <v>1035</v>
      </c>
      <c r="B2063" s="8" t="s">
        <v>3018</v>
      </c>
      <c r="C2063" s="12">
        <v>43714</v>
      </c>
      <c r="D2063" s="8" t="s">
        <v>20</v>
      </c>
      <c r="E2063" s="8" t="s">
        <v>24</v>
      </c>
      <c r="F2063" s="8" t="s">
        <v>17</v>
      </c>
      <c r="G2063" s="8" t="s">
        <v>18</v>
      </c>
      <c r="H2063" s="8">
        <v>2016</v>
      </c>
      <c r="I2063" s="8" t="s">
        <v>3481</v>
      </c>
      <c r="J2063" s="8" t="s">
        <v>2526</v>
      </c>
    </row>
    <row r="2064" spans="1:10" x14ac:dyDescent="0.25">
      <c r="A2064" s="8" t="s">
        <v>1035</v>
      </c>
      <c r="B2064" s="8" t="s">
        <v>3018</v>
      </c>
      <c r="C2064" s="12">
        <v>43714</v>
      </c>
      <c r="D2064" s="8" t="s">
        <v>20</v>
      </c>
      <c r="E2064" s="8" t="s">
        <v>24</v>
      </c>
      <c r="F2064" s="8" t="s">
        <v>17</v>
      </c>
      <c r="G2064" s="8" t="s">
        <v>18</v>
      </c>
      <c r="H2064" s="8">
        <v>2016</v>
      </c>
      <c r="I2064" s="8" t="s">
        <v>3481</v>
      </c>
      <c r="J2064" s="8" t="s">
        <v>2527</v>
      </c>
    </row>
    <row r="2065" spans="1:10" x14ac:dyDescent="0.25">
      <c r="A2065" s="8" t="s">
        <v>1035</v>
      </c>
      <c r="B2065" s="8" t="s">
        <v>3018</v>
      </c>
      <c r="C2065" s="12">
        <v>43714</v>
      </c>
      <c r="D2065" s="8" t="s">
        <v>20</v>
      </c>
      <c r="E2065" s="8" t="s">
        <v>24</v>
      </c>
      <c r="F2065" s="8" t="s">
        <v>17</v>
      </c>
      <c r="G2065" s="8" t="s">
        <v>18</v>
      </c>
      <c r="H2065" s="8">
        <v>2016</v>
      </c>
      <c r="I2065" s="8" t="s">
        <v>3481</v>
      </c>
      <c r="J2065" s="8" t="s">
        <v>2528</v>
      </c>
    </row>
    <row r="2066" spans="1:10" x14ac:dyDescent="0.25">
      <c r="A2066" s="8" t="s">
        <v>1036</v>
      </c>
      <c r="B2066" s="8" t="s">
        <v>3018</v>
      </c>
      <c r="C2066" s="12">
        <v>43580</v>
      </c>
      <c r="D2066" s="8" t="s">
        <v>135</v>
      </c>
      <c r="E2066" s="8" t="s">
        <v>194</v>
      </c>
      <c r="F2066" s="8" t="s">
        <v>12</v>
      </c>
      <c r="G2066" s="8" t="s">
        <v>13</v>
      </c>
      <c r="H2066" s="8">
        <v>2013</v>
      </c>
      <c r="I2066" s="8" t="s">
        <v>4092</v>
      </c>
      <c r="J2066" s="8" t="s">
        <v>2529</v>
      </c>
    </row>
    <row r="2067" spans="1:10" x14ac:dyDescent="0.25">
      <c r="A2067" s="8" t="s">
        <v>1036</v>
      </c>
      <c r="B2067" s="8" t="s">
        <v>3018</v>
      </c>
      <c r="C2067" s="12">
        <v>43580</v>
      </c>
      <c r="D2067" s="8" t="s">
        <v>135</v>
      </c>
      <c r="E2067" s="8" t="s">
        <v>194</v>
      </c>
      <c r="F2067" s="8" t="s">
        <v>12</v>
      </c>
      <c r="G2067" s="8" t="s">
        <v>13</v>
      </c>
      <c r="H2067" s="8">
        <v>2013</v>
      </c>
      <c r="I2067" s="8" t="s">
        <v>4092</v>
      </c>
      <c r="J2067" s="8" t="s">
        <v>2530</v>
      </c>
    </row>
    <row r="2068" spans="1:10" x14ac:dyDescent="0.25">
      <c r="A2068" s="8" t="s">
        <v>1036</v>
      </c>
      <c r="B2068" s="8" t="s">
        <v>3018</v>
      </c>
      <c r="C2068" s="12">
        <v>43580</v>
      </c>
      <c r="D2068" s="8" t="s">
        <v>135</v>
      </c>
      <c r="E2068" s="8" t="s">
        <v>194</v>
      </c>
      <c r="F2068" s="8" t="s">
        <v>12</v>
      </c>
      <c r="G2068" s="8" t="s">
        <v>13</v>
      </c>
      <c r="H2068" s="8">
        <v>2013</v>
      </c>
      <c r="I2068" s="8" t="s">
        <v>4092</v>
      </c>
      <c r="J2068" s="8" t="s">
        <v>2531</v>
      </c>
    </row>
    <row r="2069" spans="1:10" x14ac:dyDescent="0.25">
      <c r="A2069" s="8" t="s">
        <v>1037</v>
      </c>
      <c r="B2069" s="8" t="s">
        <v>3018</v>
      </c>
      <c r="C2069" s="12">
        <v>43300</v>
      </c>
      <c r="D2069" s="8" t="s">
        <v>10</v>
      </c>
      <c r="E2069" s="8" t="s">
        <v>11</v>
      </c>
      <c r="F2069" s="8" t="s">
        <v>12</v>
      </c>
      <c r="G2069" s="8" t="s">
        <v>13</v>
      </c>
      <c r="H2069" s="8">
        <v>2012</v>
      </c>
      <c r="I2069" s="8" t="s">
        <v>4094</v>
      </c>
      <c r="J2069" s="8" t="s">
        <v>930</v>
      </c>
    </row>
    <row r="2070" spans="1:10" x14ac:dyDescent="0.25">
      <c r="A2070" s="8" t="s">
        <v>1037</v>
      </c>
      <c r="B2070" s="8" t="s">
        <v>3018</v>
      </c>
      <c r="C2070" s="12">
        <v>43300</v>
      </c>
      <c r="D2070" s="8" t="s">
        <v>10</v>
      </c>
      <c r="E2070" s="8" t="s">
        <v>11</v>
      </c>
      <c r="F2070" s="8" t="s">
        <v>12</v>
      </c>
      <c r="G2070" s="8" t="s">
        <v>13</v>
      </c>
      <c r="H2070" s="8">
        <v>2012</v>
      </c>
      <c r="I2070" s="8" t="s">
        <v>4094</v>
      </c>
      <c r="J2070" s="8" t="s">
        <v>2532</v>
      </c>
    </row>
    <row r="2071" spans="1:10" x14ac:dyDescent="0.25">
      <c r="A2071" s="8" t="s">
        <v>1037</v>
      </c>
      <c r="B2071" s="8" t="s">
        <v>3018</v>
      </c>
      <c r="C2071" s="12">
        <v>43300</v>
      </c>
      <c r="D2071" s="8" t="s">
        <v>10</v>
      </c>
      <c r="E2071" s="8" t="s">
        <v>11</v>
      </c>
      <c r="F2071" s="8" t="s">
        <v>12</v>
      </c>
      <c r="G2071" s="8" t="s">
        <v>13</v>
      </c>
      <c r="H2071" s="8">
        <v>2012</v>
      </c>
      <c r="I2071" s="8" t="s">
        <v>4094</v>
      </c>
      <c r="J2071" s="8" t="s">
        <v>1536</v>
      </c>
    </row>
    <row r="2072" spans="1:10" x14ac:dyDescent="0.25">
      <c r="A2072" s="8" t="s">
        <v>1038</v>
      </c>
      <c r="B2072" s="8" t="s">
        <v>3018</v>
      </c>
      <c r="C2072" s="12">
        <v>44468</v>
      </c>
      <c r="D2072" s="8" t="s">
        <v>23</v>
      </c>
      <c r="E2072" s="8" t="s">
        <v>73</v>
      </c>
      <c r="F2072" s="8" t="s">
        <v>17</v>
      </c>
      <c r="G2072" s="8" t="s">
        <v>18</v>
      </c>
      <c r="H2072" s="8">
        <v>2010</v>
      </c>
      <c r="I2072" s="8" t="s">
        <v>3348</v>
      </c>
      <c r="J2072" s="8" t="s">
        <v>1559</v>
      </c>
    </row>
    <row r="2073" spans="1:10" x14ac:dyDescent="0.25">
      <c r="A2073" s="8" t="s">
        <v>1038</v>
      </c>
      <c r="B2073" s="8" t="s">
        <v>3018</v>
      </c>
      <c r="C2073" s="12">
        <v>44468</v>
      </c>
      <c r="D2073" s="8" t="s">
        <v>23</v>
      </c>
      <c r="E2073" s="8" t="s">
        <v>73</v>
      </c>
      <c r="F2073" s="8" t="s">
        <v>17</v>
      </c>
      <c r="G2073" s="8" t="s">
        <v>18</v>
      </c>
      <c r="H2073" s="8">
        <v>2010</v>
      </c>
      <c r="I2073" s="8" t="s">
        <v>3348</v>
      </c>
      <c r="J2073" s="8" t="s">
        <v>2153</v>
      </c>
    </row>
    <row r="2074" spans="1:10" x14ac:dyDescent="0.25">
      <c r="A2074" s="8" t="s">
        <v>1038</v>
      </c>
      <c r="B2074" s="8" t="s">
        <v>3018</v>
      </c>
      <c r="C2074" s="12">
        <v>44468</v>
      </c>
      <c r="D2074" s="8" t="s">
        <v>23</v>
      </c>
      <c r="E2074" s="8" t="s">
        <v>73</v>
      </c>
      <c r="F2074" s="8" t="s">
        <v>17</v>
      </c>
      <c r="G2074" s="8" t="s">
        <v>18</v>
      </c>
      <c r="H2074" s="8">
        <v>2010</v>
      </c>
      <c r="I2074" s="8" t="s">
        <v>3348</v>
      </c>
      <c r="J2074" s="8" t="s">
        <v>2533</v>
      </c>
    </row>
    <row r="2075" spans="1:10" x14ac:dyDescent="0.25">
      <c r="A2075" s="8" t="s">
        <v>1039</v>
      </c>
      <c r="B2075" s="8" t="s">
        <v>3018</v>
      </c>
      <c r="C2075" s="12">
        <v>44313</v>
      </c>
      <c r="D2075" s="8" t="s">
        <v>15</v>
      </c>
      <c r="E2075" s="8" t="s">
        <v>1040</v>
      </c>
      <c r="F2075" s="8" t="s">
        <v>17</v>
      </c>
      <c r="G2075" s="8" t="s">
        <v>18</v>
      </c>
      <c r="H2075" s="8">
        <v>2010</v>
      </c>
      <c r="I2075" s="8" t="s">
        <v>4097</v>
      </c>
      <c r="J2075" s="8" t="s">
        <v>2534</v>
      </c>
    </row>
    <row r="2076" spans="1:10" x14ac:dyDescent="0.25">
      <c r="A2076" s="8" t="s">
        <v>1039</v>
      </c>
      <c r="B2076" s="8" t="s">
        <v>3018</v>
      </c>
      <c r="C2076" s="12">
        <v>44313</v>
      </c>
      <c r="D2076" s="8" t="s">
        <v>15</v>
      </c>
      <c r="E2076" s="8" t="s">
        <v>1040</v>
      </c>
      <c r="F2076" s="8" t="s">
        <v>17</v>
      </c>
      <c r="G2076" s="8" t="s">
        <v>18</v>
      </c>
      <c r="H2076" s="8">
        <v>2010</v>
      </c>
      <c r="I2076" s="8" t="s">
        <v>4097</v>
      </c>
      <c r="J2076" s="8" t="s">
        <v>1928</v>
      </c>
    </row>
    <row r="2077" spans="1:10" x14ac:dyDescent="0.25">
      <c r="A2077" s="8" t="s">
        <v>1039</v>
      </c>
      <c r="B2077" s="8" t="s">
        <v>3018</v>
      </c>
      <c r="C2077" s="12">
        <v>44313</v>
      </c>
      <c r="D2077" s="8" t="s">
        <v>15</v>
      </c>
      <c r="E2077" s="8" t="s">
        <v>1040</v>
      </c>
      <c r="F2077" s="8" t="s">
        <v>17</v>
      </c>
      <c r="G2077" s="8" t="s">
        <v>18</v>
      </c>
      <c r="H2077" s="8">
        <v>2010</v>
      </c>
      <c r="I2077" s="8" t="s">
        <v>4097</v>
      </c>
      <c r="J2077" s="8" t="s">
        <v>2535</v>
      </c>
    </row>
    <row r="2078" spans="1:10" x14ac:dyDescent="0.25">
      <c r="A2078" s="8" t="s">
        <v>1041</v>
      </c>
      <c r="B2078" s="8" t="s">
        <v>3018</v>
      </c>
      <c r="C2078" s="12">
        <v>44588</v>
      </c>
      <c r="D2078" s="8" t="s">
        <v>23</v>
      </c>
      <c r="E2078" s="8" t="s">
        <v>24</v>
      </c>
      <c r="F2078" s="8" t="s">
        <v>17</v>
      </c>
      <c r="G2078" s="8" t="s">
        <v>18</v>
      </c>
      <c r="H2078" s="8">
        <v>2017</v>
      </c>
      <c r="I2078" s="8" t="s">
        <v>4099</v>
      </c>
      <c r="J2078" s="8" t="s">
        <v>1632</v>
      </c>
    </row>
    <row r="2079" spans="1:10" x14ac:dyDescent="0.25">
      <c r="A2079" s="8" t="s">
        <v>1041</v>
      </c>
      <c r="B2079" s="8" t="s">
        <v>3018</v>
      </c>
      <c r="C2079" s="12">
        <v>44588</v>
      </c>
      <c r="D2079" s="8" t="s">
        <v>23</v>
      </c>
      <c r="E2079" s="8" t="s">
        <v>24</v>
      </c>
      <c r="F2079" s="8" t="s">
        <v>17</v>
      </c>
      <c r="G2079" s="8" t="s">
        <v>18</v>
      </c>
      <c r="H2079" s="8">
        <v>2017</v>
      </c>
      <c r="I2079" s="8" t="s">
        <v>4099</v>
      </c>
      <c r="J2079" s="8" t="s">
        <v>1496</v>
      </c>
    </row>
    <row r="2080" spans="1:10" x14ac:dyDescent="0.25">
      <c r="A2080" s="8" t="s">
        <v>1041</v>
      </c>
      <c r="B2080" s="8" t="s">
        <v>3018</v>
      </c>
      <c r="C2080" s="12">
        <v>44588</v>
      </c>
      <c r="D2080" s="8" t="s">
        <v>23</v>
      </c>
      <c r="E2080" s="8" t="s">
        <v>24</v>
      </c>
      <c r="F2080" s="8" t="s">
        <v>17</v>
      </c>
      <c r="G2080" s="8" t="s">
        <v>18</v>
      </c>
      <c r="H2080" s="8">
        <v>2017</v>
      </c>
      <c r="I2080" s="8" t="s">
        <v>4099</v>
      </c>
      <c r="J2080" s="8" t="s">
        <v>2536</v>
      </c>
    </row>
    <row r="2081" spans="1:10" x14ac:dyDescent="0.25">
      <c r="A2081" s="8" t="s">
        <v>1042</v>
      </c>
      <c r="B2081" s="8" t="s">
        <v>3018</v>
      </c>
      <c r="C2081" s="12">
        <v>44424</v>
      </c>
      <c r="D2081" s="8" t="s">
        <v>30</v>
      </c>
      <c r="E2081" s="8" t="s">
        <v>73</v>
      </c>
      <c r="F2081" s="8" t="s">
        <v>17</v>
      </c>
      <c r="G2081" s="8" t="s">
        <v>18</v>
      </c>
      <c r="H2081" s="8">
        <v>2013</v>
      </c>
      <c r="I2081" s="8" t="s">
        <v>362</v>
      </c>
      <c r="J2081" s="8" t="s">
        <v>273</v>
      </c>
    </row>
    <row r="2082" spans="1:10" x14ac:dyDescent="0.25">
      <c r="A2082" s="8" t="s">
        <v>1042</v>
      </c>
      <c r="B2082" s="8" t="s">
        <v>3018</v>
      </c>
      <c r="C2082" s="12">
        <v>44424</v>
      </c>
      <c r="D2082" s="8" t="s">
        <v>30</v>
      </c>
      <c r="E2082" s="8" t="s">
        <v>73</v>
      </c>
      <c r="F2082" s="8" t="s">
        <v>17</v>
      </c>
      <c r="G2082" s="8" t="s">
        <v>18</v>
      </c>
      <c r="H2082" s="8">
        <v>2013</v>
      </c>
      <c r="I2082" s="8" t="s">
        <v>362</v>
      </c>
      <c r="J2082" s="8" t="s">
        <v>1853</v>
      </c>
    </row>
    <row r="2083" spans="1:10" x14ac:dyDescent="0.25">
      <c r="A2083" s="8" t="s">
        <v>1042</v>
      </c>
      <c r="B2083" s="8" t="s">
        <v>3018</v>
      </c>
      <c r="C2083" s="12">
        <v>44424</v>
      </c>
      <c r="D2083" s="8" t="s">
        <v>30</v>
      </c>
      <c r="E2083" s="8" t="s">
        <v>73</v>
      </c>
      <c r="F2083" s="8" t="s">
        <v>17</v>
      </c>
      <c r="G2083" s="8" t="s">
        <v>18</v>
      </c>
      <c r="H2083" s="8">
        <v>2013</v>
      </c>
      <c r="I2083" s="8" t="s">
        <v>362</v>
      </c>
      <c r="J2083" s="8" t="s">
        <v>2537</v>
      </c>
    </row>
    <row r="2084" spans="1:10" x14ac:dyDescent="0.25">
      <c r="A2084" s="8" t="s">
        <v>1043</v>
      </c>
      <c r="B2084" s="8" t="s">
        <v>3018</v>
      </c>
      <c r="C2084" s="12">
        <v>44588</v>
      </c>
      <c r="D2084" s="8" t="s">
        <v>30</v>
      </c>
      <c r="E2084" s="8" t="s">
        <v>1044</v>
      </c>
      <c r="F2084" s="8" t="s">
        <v>17</v>
      </c>
      <c r="G2084" s="8" t="s">
        <v>18</v>
      </c>
      <c r="H2084" s="8">
        <v>2012</v>
      </c>
      <c r="I2084" s="8" t="s">
        <v>4102</v>
      </c>
      <c r="J2084" s="8" t="s">
        <v>1846</v>
      </c>
    </row>
    <row r="2085" spans="1:10" x14ac:dyDescent="0.25">
      <c r="A2085" s="8" t="s">
        <v>1043</v>
      </c>
      <c r="B2085" s="8" t="s">
        <v>3018</v>
      </c>
      <c r="C2085" s="12">
        <v>44588</v>
      </c>
      <c r="D2085" s="8" t="s">
        <v>30</v>
      </c>
      <c r="E2085" s="8" t="s">
        <v>1044</v>
      </c>
      <c r="F2085" s="8" t="s">
        <v>17</v>
      </c>
      <c r="G2085" s="8" t="s">
        <v>18</v>
      </c>
      <c r="H2085" s="8">
        <v>2012</v>
      </c>
      <c r="I2085" s="8" t="s">
        <v>4102</v>
      </c>
      <c r="J2085" s="8" t="s">
        <v>2538</v>
      </c>
    </row>
    <row r="2086" spans="1:10" x14ac:dyDescent="0.25">
      <c r="A2086" s="8" t="s">
        <v>1045</v>
      </c>
      <c r="B2086" s="8" t="s">
        <v>3018</v>
      </c>
      <c r="C2086" s="12">
        <v>44489</v>
      </c>
      <c r="D2086" s="8" t="s">
        <v>38</v>
      </c>
      <c r="E2086" s="8" t="s">
        <v>1046</v>
      </c>
      <c r="F2086" s="8" t="s">
        <v>17</v>
      </c>
      <c r="G2086" s="8" t="s">
        <v>18</v>
      </c>
      <c r="H2086" s="8">
        <v>2015</v>
      </c>
      <c r="I2086" s="8" t="s">
        <v>3467</v>
      </c>
      <c r="J2086" s="8" t="s">
        <v>2539</v>
      </c>
    </row>
    <row r="2087" spans="1:10" x14ac:dyDescent="0.25">
      <c r="A2087" s="8" t="s">
        <v>1045</v>
      </c>
      <c r="B2087" s="8" t="s">
        <v>3018</v>
      </c>
      <c r="C2087" s="12">
        <v>44489</v>
      </c>
      <c r="D2087" s="8" t="s">
        <v>38</v>
      </c>
      <c r="E2087" s="8" t="s">
        <v>1046</v>
      </c>
      <c r="F2087" s="8" t="s">
        <v>17</v>
      </c>
      <c r="G2087" s="8" t="s">
        <v>18</v>
      </c>
      <c r="H2087" s="8">
        <v>2015</v>
      </c>
      <c r="I2087" s="8" t="s">
        <v>3467</v>
      </c>
      <c r="J2087" s="8" t="s">
        <v>2304</v>
      </c>
    </row>
    <row r="2088" spans="1:10" x14ac:dyDescent="0.25">
      <c r="A2088" s="8" t="s">
        <v>1045</v>
      </c>
      <c r="B2088" s="8" t="s">
        <v>3018</v>
      </c>
      <c r="C2088" s="12">
        <v>44489</v>
      </c>
      <c r="D2088" s="8" t="s">
        <v>38</v>
      </c>
      <c r="E2088" s="8" t="s">
        <v>1046</v>
      </c>
      <c r="F2088" s="8" t="s">
        <v>17</v>
      </c>
      <c r="G2088" s="8" t="s">
        <v>18</v>
      </c>
      <c r="H2088" s="8">
        <v>2015</v>
      </c>
      <c r="I2088" s="8" t="s">
        <v>3467</v>
      </c>
      <c r="J2088" s="8" t="s">
        <v>1505</v>
      </c>
    </row>
    <row r="2089" spans="1:10" x14ac:dyDescent="0.25">
      <c r="A2089" s="8" t="s">
        <v>1047</v>
      </c>
      <c r="B2089" s="8" t="s">
        <v>3018</v>
      </c>
      <c r="C2089" s="12">
        <v>43896</v>
      </c>
      <c r="D2089" s="8" t="s">
        <v>70</v>
      </c>
      <c r="E2089" s="8" t="s">
        <v>1048</v>
      </c>
      <c r="F2089" s="8" t="s">
        <v>231</v>
      </c>
      <c r="G2089" s="8" t="s">
        <v>13</v>
      </c>
      <c r="H2089" s="8">
        <v>1999</v>
      </c>
      <c r="I2089" s="8" t="s">
        <v>3213</v>
      </c>
      <c r="J2089" s="8" t="s">
        <v>2540</v>
      </c>
    </row>
    <row r="2090" spans="1:10" x14ac:dyDescent="0.25">
      <c r="A2090" s="8" t="s">
        <v>1047</v>
      </c>
      <c r="B2090" s="8" t="s">
        <v>3018</v>
      </c>
      <c r="C2090" s="12">
        <v>43896</v>
      </c>
      <c r="D2090" s="8" t="s">
        <v>70</v>
      </c>
      <c r="E2090" s="8" t="s">
        <v>1048</v>
      </c>
      <c r="F2090" s="8" t="s">
        <v>231</v>
      </c>
      <c r="G2090" s="8" t="s">
        <v>13</v>
      </c>
      <c r="H2090" s="8">
        <v>1999</v>
      </c>
      <c r="I2090" s="8" t="s">
        <v>3213</v>
      </c>
      <c r="J2090" s="8" t="s">
        <v>2541</v>
      </c>
    </row>
    <row r="2091" spans="1:10" x14ac:dyDescent="0.25">
      <c r="A2091" s="8" t="s">
        <v>1047</v>
      </c>
      <c r="B2091" s="8" t="s">
        <v>3018</v>
      </c>
      <c r="C2091" s="12">
        <v>43896</v>
      </c>
      <c r="D2091" s="8" t="s">
        <v>70</v>
      </c>
      <c r="E2091" s="8" t="s">
        <v>1048</v>
      </c>
      <c r="F2091" s="8" t="s">
        <v>231</v>
      </c>
      <c r="G2091" s="8" t="s">
        <v>13</v>
      </c>
      <c r="H2091" s="8">
        <v>1999</v>
      </c>
      <c r="I2091" s="8" t="s">
        <v>3213</v>
      </c>
      <c r="J2091" s="8" t="s">
        <v>2542</v>
      </c>
    </row>
    <row r="2092" spans="1:10" x14ac:dyDescent="0.25">
      <c r="A2092" s="8" t="s">
        <v>1049</v>
      </c>
      <c r="B2092" s="8" t="s">
        <v>3018</v>
      </c>
      <c r="C2092" s="12">
        <v>44643</v>
      </c>
      <c r="D2092" s="8" t="s">
        <v>30</v>
      </c>
      <c r="E2092" s="8" t="s">
        <v>470</v>
      </c>
      <c r="F2092" s="8" t="s">
        <v>17</v>
      </c>
      <c r="G2092" s="8" t="s">
        <v>18</v>
      </c>
      <c r="H2092" s="8">
        <v>2020</v>
      </c>
      <c r="I2092" s="8" t="s">
        <v>4106</v>
      </c>
      <c r="J2092" s="8" t="s">
        <v>273</v>
      </c>
    </row>
    <row r="2093" spans="1:10" x14ac:dyDescent="0.25">
      <c r="A2093" s="8" t="s">
        <v>1049</v>
      </c>
      <c r="B2093" s="8" t="s">
        <v>3018</v>
      </c>
      <c r="C2093" s="12">
        <v>44643</v>
      </c>
      <c r="D2093" s="8" t="s">
        <v>30</v>
      </c>
      <c r="E2093" s="8" t="s">
        <v>470</v>
      </c>
      <c r="F2093" s="8" t="s">
        <v>17</v>
      </c>
      <c r="G2093" s="8" t="s">
        <v>18</v>
      </c>
      <c r="H2093" s="8">
        <v>2020</v>
      </c>
      <c r="I2093" s="8" t="s">
        <v>4106</v>
      </c>
      <c r="J2093" s="8" t="s">
        <v>1460</v>
      </c>
    </row>
    <row r="2094" spans="1:10" x14ac:dyDescent="0.25">
      <c r="A2094" s="8" t="s">
        <v>1049</v>
      </c>
      <c r="B2094" s="8" t="s">
        <v>3018</v>
      </c>
      <c r="C2094" s="12">
        <v>44643</v>
      </c>
      <c r="D2094" s="8" t="s">
        <v>30</v>
      </c>
      <c r="E2094" s="8" t="s">
        <v>470</v>
      </c>
      <c r="F2094" s="8" t="s">
        <v>17</v>
      </c>
      <c r="G2094" s="8" t="s">
        <v>18</v>
      </c>
      <c r="H2094" s="8">
        <v>2020</v>
      </c>
      <c r="I2094" s="8" t="s">
        <v>4106</v>
      </c>
      <c r="J2094" s="8" t="s">
        <v>1622</v>
      </c>
    </row>
    <row r="2095" spans="1:10" x14ac:dyDescent="0.25">
      <c r="A2095" s="8" t="s">
        <v>1050</v>
      </c>
      <c r="B2095" s="8" t="s">
        <v>3018</v>
      </c>
      <c r="C2095" s="12">
        <v>44572</v>
      </c>
      <c r="D2095" s="8" t="s">
        <v>23</v>
      </c>
      <c r="E2095" s="8" t="s">
        <v>1051</v>
      </c>
      <c r="F2095" s="8" t="s">
        <v>17</v>
      </c>
      <c r="G2095" s="8" t="s">
        <v>18</v>
      </c>
      <c r="H2095" s="8">
        <v>2018</v>
      </c>
      <c r="I2095" s="8" t="s">
        <v>3239</v>
      </c>
      <c r="J2095" s="8" t="s">
        <v>2478</v>
      </c>
    </row>
    <row r="2096" spans="1:10" x14ac:dyDescent="0.25">
      <c r="A2096" s="8" t="s">
        <v>1050</v>
      </c>
      <c r="B2096" s="8" t="s">
        <v>3018</v>
      </c>
      <c r="C2096" s="12">
        <v>44572</v>
      </c>
      <c r="D2096" s="8" t="s">
        <v>23</v>
      </c>
      <c r="E2096" s="8" t="s">
        <v>1051</v>
      </c>
      <c r="F2096" s="8" t="s">
        <v>17</v>
      </c>
      <c r="G2096" s="8" t="s">
        <v>18</v>
      </c>
      <c r="H2096" s="8">
        <v>2018</v>
      </c>
      <c r="I2096" s="8" t="s">
        <v>3239</v>
      </c>
      <c r="J2096" s="8" t="s">
        <v>2543</v>
      </c>
    </row>
    <row r="2097" spans="1:10" x14ac:dyDescent="0.25">
      <c r="A2097" s="8" t="s">
        <v>1052</v>
      </c>
      <c r="B2097" s="8" t="s">
        <v>3018</v>
      </c>
      <c r="C2097" s="12">
        <v>44468</v>
      </c>
      <c r="D2097" s="8" t="s">
        <v>23</v>
      </c>
      <c r="E2097" s="8" t="s">
        <v>751</v>
      </c>
      <c r="F2097" s="8" t="s">
        <v>138</v>
      </c>
      <c r="G2097" s="8" t="s">
        <v>18</v>
      </c>
      <c r="H2097" s="8">
        <v>2013</v>
      </c>
      <c r="I2097" s="8" t="s">
        <v>3768</v>
      </c>
      <c r="J2097" s="8" t="s">
        <v>1731</v>
      </c>
    </row>
    <row r="2098" spans="1:10" x14ac:dyDescent="0.25">
      <c r="A2098" s="8" t="s">
        <v>1052</v>
      </c>
      <c r="B2098" s="8" t="s">
        <v>3018</v>
      </c>
      <c r="C2098" s="12">
        <v>44468</v>
      </c>
      <c r="D2098" s="8" t="s">
        <v>23</v>
      </c>
      <c r="E2098" s="8" t="s">
        <v>751</v>
      </c>
      <c r="F2098" s="8" t="s">
        <v>138</v>
      </c>
      <c r="G2098" s="8" t="s">
        <v>18</v>
      </c>
      <c r="H2098" s="8">
        <v>2013</v>
      </c>
      <c r="I2098" s="8" t="s">
        <v>3768</v>
      </c>
      <c r="J2098" s="8" t="s">
        <v>1965</v>
      </c>
    </row>
    <row r="2099" spans="1:10" x14ac:dyDescent="0.25">
      <c r="A2099" s="8" t="s">
        <v>1052</v>
      </c>
      <c r="B2099" s="8" t="s">
        <v>3018</v>
      </c>
      <c r="C2099" s="12">
        <v>44468</v>
      </c>
      <c r="D2099" s="8" t="s">
        <v>23</v>
      </c>
      <c r="E2099" s="8" t="s">
        <v>751</v>
      </c>
      <c r="F2099" s="8" t="s">
        <v>138</v>
      </c>
      <c r="G2099" s="8" t="s">
        <v>18</v>
      </c>
      <c r="H2099" s="8">
        <v>2013</v>
      </c>
      <c r="I2099" s="8" t="s">
        <v>3768</v>
      </c>
      <c r="J2099" s="8" t="s">
        <v>2544</v>
      </c>
    </row>
    <row r="2100" spans="1:10" x14ac:dyDescent="0.25">
      <c r="A2100" s="8" t="s">
        <v>1053</v>
      </c>
      <c r="B2100" s="8" t="s">
        <v>3018</v>
      </c>
      <c r="C2100" s="12">
        <v>44636</v>
      </c>
      <c r="D2100" s="8" t="s">
        <v>30</v>
      </c>
      <c r="E2100" s="8" t="s">
        <v>198</v>
      </c>
      <c r="F2100" s="8" t="s">
        <v>32</v>
      </c>
      <c r="G2100" s="8" t="s">
        <v>33</v>
      </c>
      <c r="H2100" s="8">
        <v>2016</v>
      </c>
      <c r="I2100" s="8" t="s">
        <v>4110</v>
      </c>
      <c r="J2100" s="8" t="s">
        <v>2545</v>
      </c>
    </row>
    <row r="2101" spans="1:10" x14ac:dyDescent="0.25">
      <c r="A2101" s="8" t="s">
        <v>1053</v>
      </c>
      <c r="B2101" s="8" t="s">
        <v>3018</v>
      </c>
      <c r="C2101" s="12">
        <v>44636</v>
      </c>
      <c r="D2101" s="8" t="s">
        <v>30</v>
      </c>
      <c r="E2101" s="8" t="s">
        <v>198</v>
      </c>
      <c r="F2101" s="8" t="s">
        <v>32</v>
      </c>
      <c r="G2101" s="8" t="s">
        <v>33</v>
      </c>
      <c r="H2101" s="8">
        <v>2016</v>
      </c>
      <c r="I2101" s="8" t="s">
        <v>4110</v>
      </c>
      <c r="J2101" s="8" t="s">
        <v>1464</v>
      </c>
    </row>
    <row r="2102" spans="1:10" x14ac:dyDescent="0.25">
      <c r="A2102" s="8" t="s">
        <v>1053</v>
      </c>
      <c r="B2102" s="8" t="s">
        <v>3018</v>
      </c>
      <c r="C2102" s="12">
        <v>44636</v>
      </c>
      <c r="D2102" s="8" t="s">
        <v>30</v>
      </c>
      <c r="E2102" s="8" t="s">
        <v>198</v>
      </c>
      <c r="F2102" s="8" t="s">
        <v>32</v>
      </c>
      <c r="G2102" s="8" t="s">
        <v>33</v>
      </c>
      <c r="H2102" s="8">
        <v>2016</v>
      </c>
      <c r="I2102" s="8" t="s">
        <v>4110</v>
      </c>
      <c r="J2102" s="8" t="s">
        <v>1509</v>
      </c>
    </row>
    <row r="2103" spans="1:10" x14ac:dyDescent="0.25">
      <c r="A2103" s="8" t="s">
        <v>1054</v>
      </c>
      <c r="B2103" s="8" t="s">
        <v>3018</v>
      </c>
      <c r="C2103" s="12">
        <v>44593</v>
      </c>
      <c r="D2103" s="8" t="s">
        <v>38</v>
      </c>
      <c r="E2103" s="8" t="s">
        <v>73</v>
      </c>
      <c r="F2103" s="8" t="s">
        <v>17</v>
      </c>
      <c r="G2103" s="8" t="s">
        <v>18</v>
      </c>
      <c r="H2103" s="8">
        <v>2014</v>
      </c>
      <c r="I2103" s="8" t="s">
        <v>4112</v>
      </c>
      <c r="J2103" s="8" t="s">
        <v>2546</v>
      </c>
    </row>
    <row r="2104" spans="1:10" x14ac:dyDescent="0.25">
      <c r="A2104" s="8" t="s">
        <v>1054</v>
      </c>
      <c r="B2104" s="8" t="s">
        <v>3018</v>
      </c>
      <c r="C2104" s="12">
        <v>44593</v>
      </c>
      <c r="D2104" s="8" t="s">
        <v>38</v>
      </c>
      <c r="E2104" s="8" t="s">
        <v>73</v>
      </c>
      <c r="F2104" s="8" t="s">
        <v>17</v>
      </c>
      <c r="G2104" s="8" t="s">
        <v>18</v>
      </c>
      <c r="H2104" s="8">
        <v>2014</v>
      </c>
      <c r="I2104" s="8" t="s">
        <v>4112</v>
      </c>
      <c r="J2104" s="8" t="s">
        <v>2547</v>
      </c>
    </row>
    <row r="2105" spans="1:10" x14ac:dyDescent="0.25">
      <c r="A2105" s="8" t="s">
        <v>1054</v>
      </c>
      <c r="B2105" s="8" t="s">
        <v>3018</v>
      </c>
      <c r="C2105" s="12">
        <v>44593</v>
      </c>
      <c r="D2105" s="8" t="s">
        <v>38</v>
      </c>
      <c r="E2105" s="8" t="s">
        <v>73</v>
      </c>
      <c r="F2105" s="8" t="s">
        <v>17</v>
      </c>
      <c r="G2105" s="8" t="s">
        <v>18</v>
      </c>
      <c r="H2105" s="8">
        <v>2014</v>
      </c>
      <c r="I2105" s="8" t="s">
        <v>4112</v>
      </c>
      <c r="J2105" s="8" t="s">
        <v>1916</v>
      </c>
    </row>
    <row r="2106" spans="1:10" x14ac:dyDescent="0.25">
      <c r="A2106" s="8" t="s">
        <v>1055</v>
      </c>
      <c r="B2106" s="8" t="s">
        <v>3018</v>
      </c>
      <c r="C2106" s="12">
        <v>44575</v>
      </c>
      <c r="D2106" s="8" t="s">
        <v>23</v>
      </c>
      <c r="E2106" s="8" t="s">
        <v>73</v>
      </c>
      <c r="F2106" s="8" t="s">
        <v>17</v>
      </c>
      <c r="G2106" s="8" t="s">
        <v>18</v>
      </c>
      <c r="H2106" s="8">
        <v>2014</v>
      </c>
      <c r="I2106" s="8" t="s">
        <v>4114</v>
      </c>
      <c r="J2106" s="8" t="s">
        <v>2158</v>
      </c>
    </row>
    <row r="2107" spans="1:10" x14ac:dyDescent="0.25">
      <c r="A2107" s="8" t="s">
        <v>1055</v>
      </c>
      <c r="B2107" s="8" t="s">
        <v>3018</v>
      </c>
      <c r="C2107" s="12">
        <v>44575</v>
      </c>
      <c r="D2107" s="8" t="s">
        <v>23</v>
      </c>
      <c r="E2107" s="8" t="s">
        <v>73</v>
      </c>
      <c r="F2107" s="8" t="s">
        <v>17</v>
      </c>
      <c r="G2107" s="8" t="s">
        <v>18</v>
      </c>
      <c r="H2107" s="8">
        <v>2014</v>
      </c>
      <c r="I2107" s="8" t="s">
        <v>4114</v>
      </c>
      <c r="J2107" s="8" t="s">
        <v>2548</v>
      </c>
    </row>
    <row r="2108" spans="1:10" x14ac:dyDescent="0.25">
      <c r="A2108" s="8" t="s">
        <v>1055</v>
      </c>
      <c r="B2108" s="8" t="s">
        <v>3018</v>
      </c>
      <c r="C2108" s="12">
        <v>44575</v>
      </c>
      <c r="D2108" s="8" t="s">
        <v>23</v>
      </c>
      <c r="E2108" s="8" t="s">
        <v>73</v>
      </c>
      <c r="F2108" s="8" t="s">
        <v>17</v>
      </c>
      <c r="G2108" s="8" t="s">
        <v>18</v>
      </c>
      <c r="H2108" s="8">
        <v>2014</v>
      </c>
      <c r="I2108" s="8" t="s">
        <v>4114</v>
      </c>
      <c r="J2108" s="8" t="s">
        <v>2549</v>
      </c>
    </row>
    <row r="2109" spans="1:10" x14ac:dyDescent="0.25">
      <c r="A2109" s="8" t="s">
        <v>1056</v>
      </c>
      <c r="B2109" s="8" t="s">
        <v>3018</v>
      </c>
      <c r="C2109" s="12">
        <v>44189</v>
      </c>
      <c r="D2109" s="8" t="s">
        <v>15</v>
      </c>
      <c r="E2109" s="8" t="s">
        <v>59</v>
      </c>
      <c r="F2109" s="8" t="s">
        <v>12</v>
      </c>
      <c r="G2109" s="8" t="s">
        <v>13</v>
      </c>
      <c r="H2109" s="8">
        <v>2015</v>
      </c>
      <c r="I2109" s="8" t="s">
        <v>4116</v>
      </c>
      <c r="J2109" s="8" t="s">
        <v>1531</v>
      </c>
    </row>
    <row r="2110" spans="1:10" x14ac:dyDescent="0.25">
      <c r="A2110" s="8" t="s">
        <v>1056</v>
      </c>
      <c r="B2110" s="8" t="s">
        <v>3018</v>
      </c>
      <c r="C2110" s="12">
        <v>44189</v>
      </c>
      <c r="D2110" s="8" t="s">
        <v>15</v>
      </c>
      <c r="E2110" s="8" t="s">
        <v>59</v>
      </c>
      <c r="F2110" s="8" t="s">
        <v>12</v>
      </c>
      <c r="G2110" s="8" t="s">
        <v>13</v>
      </c>
      <c r="H2110" s="8">
        <v>2015</v>
      </c>
      <c r="I2110" s="8" t="s">
        <v>4116</v>
      </c>
      <c r="J2110" s="8" t="s">
        <v>2550</v>
      </c>
    </row>
    <row r="2111" spans="1:10" x14ac:dyDescent="0.25">
      <c r="A2111" s="8" t="s">
        <v>1056</v>
      </c>
      <c r="B2111" s="8" t="s">
        <v>3018</v>
      </c>
      <c r="C2111" s="12">
        <v>44189</v>
      </c>
      <c r="D2111" s="8" t="s">
        <v>15</v>
      </c>
      <c r="E2111" s="8" t="s">
        <v>59</v>
      </c>
      <c r="F2111" s="8" t="s">
        <v>12</v>
      </c>
      <c r="G2111" s="8" t="s">
        <v>13</v>
      </c>
      <c r="H2111" s="8">
        <v>2015</v>
      </c>
      <c r="I2111" s="8" t="s">
        <v>4116</v>
      </c>
      <c r="J2111" s="8" t="s">
        <v>2331</v>
      </c>
    </row>
    <row r="2112" spans="1:10" x14ac:dyDescent="0.25">
      <c r="A2112" s="8" t="s">
        <v>1057</v>
      </c>
      <c r="B2112" s="8" t="s">
        <v>3018</v>
      </c>
      <c r="C2112" s="12">
        <v>43788</v>
      </c>
      <c r="D2112" s="8" t="s">
        <v>15</v>
      </c>
      <c r="E2112" s="8" t="s">
        <v>73</v>
      </c>
      <c r="F2112" s="8" t="s">
        <v>17</v>
      </c>
      <c r="G2112" s="8" t="s">
        <v>18</v>
      </c>
      <c r="H2112" s="8">
        <v>2015</v>
      </c>
      <c r="I2112" s="8" t="s">
        <v>4118</v>
      </c>
      <c r="J2112" s="8" t="s">
        <v>812</v>
      </c>
    </row>
    <row r="2113" spans="1:10" x14ac:dyDescent="0.25">
      <c r="A2113" s="8" t="s">
        <v>1058</v>
      </c>
      <c r="B2113" s="8" t="s">
        <v>3018</v>
      </c>
      <c r="C2113" s="12">
        <v>44573</v>
      </c>
      <c r="D2113" s="8" t="s">
        <v>107</v>
      </c>
      <c r="E2113" s="8" t="s">
        <v>1059</v>
      </c>
      <c r="F2113" s="8" t="s">
        <v>706</v>
      </c>
      <c r="G2113" s="8" t="s">
        <v>28</v>
      </c>
      <c r="H2113" s="8">
        <v>2015</v>
      </c>
      <c r="I2113" s="8" t="s">
        <v>3374</v>
      </c>
      <c r="J2113" s="8" t="s">
        <v>2551</v>
      </c>
    </row>
    <row r="2114" spans="1:10" x14ac:dyDescent="0.25">
      <c r="A2114" s="8" t="s">
        <v>1058</v>
      </c>
      <c r="B2114" s="8" t="s">
        <v>3018</v>
      </c>
      <c r="C2114" s="12">
        <v>44573</v>
      </c>
      <c r="D2114" s="8" t="s">
        <v>107</v>
      </c>
      <c r="E2114" s="8" t="s">
        <v>1059</v>
      </c>
      <c r="F2114" s="8" t="s">
        <v>706</v>
      </c>
      <c r="G2114" s="8" t="s">
        <v>28</v>
      </c>
      <c r="H2114" s="8">
        <v>2015</v>
      </c>
      <c r="I2114" s="8" t="s">
        <v>3374</v>
      </c>
      <c r="J2114" s="8" t="s">
        <v>1721</v>
      </c>
    </row>
    <row r="2115" spans="1:10" x14ac:dyDescent="0.25">
      <c r="A2115" s="8" t="s">
        <v>1058</v>
      </c>
      <c r="B2115" s="8" t="s">
        <v>3018</v>
      </c>
      <c r="C2115" s="12">
        <v>44573</v>
      </c>
      <c r="D2115" s="8" t="s">
        <v>107</v>
      </c>
      <c r="E2115" s="8" t="s">
        <v>1059</v>
      </c>
      <c r="F2115" s="8" t="s">
        <v>706</v>
      </c>
      <c r="G2115" s="8" t="s">
        <v>28</v>
      </c>
      <c r="H2115" s="8">
        <v>2015</v>
      </c>
      <c r="I2115" s="8" t="s">
        <v>3374</v>
      </c>
      <c r="J2115" s="8" t="s">
        <v>1775</v>
      </c>
    </row>
    <row r="2116" spans="1:10" x14ac:dyDescent="0.25">
      <c r="A2116" s="8" t="s">
        <v>1060</v>
      </c>
      <c r="B2116" s="8" t="s">
        <v>3018</v>
      </c>
      <c r="C2116" s="12">
        <v>44497</v>
      </c>
      <c r="D2116" s="8" t="s">
        <v>43</v>
      </c>
      <c r="E2116" s="8" t="s">
        <v>331</v>
      </c>
      <c r="F2116" s="8" t="s">
        <v>17</v>
      </c>
      <c r="G2116" s="8" t="s">
        <v>18</v>
      </c>
      <c r="H2116" s="8">
        <v>2016</v>
      </c>
      <c r="I2116" s="8" t="s">
        <v>4120</v>
      </c>
      <c r="J2116" s="8" t="s">
        <v>1504</v>
      </c>
    </row>
    <row r="2117" spans="1:10" x14ac:dyDescent="0.25">
      <c r="A2117" s="8" t="s">
        <v>1060</v>
      </c>
      <c r="B2117" s="8" t="s">
        <v>3018</v>
      </c>
      <c r="C2117" s="12">
        <v>44497</v>
      </c>
      <c r="D2117" s="8" t="s">
        <v>43</v>
      </c>
      <c r="E2117" s="8" t="s">
        <v>331</v>
      </c>
      <c r="F2117" s="8" t="s">
        <v>17</v>
      </c>
      <c r="G2117" s="8" t="s">
        <v>18</v>
      </c>
      <c r="H2117" s="8">
        <v>2016</v>
      </c>
      <c r="I2117" s="8" t="s">
        <v>4120</v>
      </c>
      <c r="J2117" s="8" t="s">
        <v>1801</v>
      </c>
    </row>
    <row r="2118" spans="1:10" x14ac:dyDescent="0.25">
      <c r="A2118" s="8" t="s">
        <v>1060</v>
      </c>
      <c r="B2118" s="8" t="s">
        <v>3018</v>
      </c>
      <c r="C2118" s="12">
        <v>44497</v>
      </c>
      <c r="D2118" s="8" t="s">
        <v>43</v>
      </c>
      <c r="E2118" s="8" t="s">
        <v>331</v>
      </c>
      <c r="F2118" s="8" t="s">
        <v>17</v>
      </c>
      <c r="G2118" s="8" t="s">
        <v>18</v>
      </c>
      <c r="H2118" s="8">
        <v>2016</v>
      </c>
      <c r="I2118" s="8" t="s">
        <v>4120</v>
      </c>
      <c r="J2118" s="8" t="s">
        <v>2552</v>
      </c>
    </row>
    <row r="2119" spans="1:10" x14ac:dyDescent="0.25">
      <c r="A2119" s="8" t="s">
        <v>1061</v>
      </c>
      <c r="B2119" s="8" t="s">
        <v>3018</v>
      </c>
      <c r="C2119" s="12">
        <v>43186</v>
      </c>
      <c r="D2119" s="8" t="s">
        <v>30</v>
      </c>
      <c r="E2119" s="8" t="s">
        <v>24</v>
      </c>
      <c r="F2119" s="8" t="s">
        <v>17</v>
      </c>
      <c r="G2119" s="8" t="s">
        <v>18</v>
      </c>
      <c r="H2119" s="8">
        <v>2011</v>
      </c>
      <c r="I2119" s="8" t="s">
        <v>4061</v>
      </c>
      <c r="J2119" s="8" t="s">
        <v>2266</v>
      </c>
    </row>
    <row r="2120" spans="1:10" x14ac:dyDescent="0.25">
      <c r="A2120" s="8" t="s">
        <v>1061</v>
      </c>
      <c r="B2120" s="8" t="s">
        <v>3018</v>
      </c>
      <c r="C2120" s="12">
        <v>43186</v>
      </c>
      <c r="D2120" s="8" t="s">
        <v>30</v>
      </c>
      <c r="E2120" s="8" t="s">
        <v>24</v>
      </c>
      <c r="F2120" s="8" t="s">
        <v>17</v>
      </c>
      <c r="G2120" s="8" t="s">
        <v>18</v>
      </c>
      <c r="H2120" s="8">
        <v>2011</v>
      </c>
      <c r="I2120" s="8" t="s">
        <v>4061</v>
      </c>
      <c r="J2120" s="8" t="s">
        <v>1605</v>
      </c>
    </row>
    <row r="2121" spans="1:10" x14ac:dyDescent="0.25">
      <c r="A2121" s="8" t="s">
        <v>1062</v>
      </c>
      <c r="B2121" s="8" t="s">
        <v>3018</v>
      </c>
      <c r="C2121" s="12">
        <v>43510</v>
      </c>
      <c r="D2121" s="8" t="s">
        <v>15</v>
      </c>
      <c r="E2121" s="8" t="s">
        <v>483</v>
      </c>
      <c r="F2121" s="8" t="s">
        <v>36</v>
      </c>
      <c r="G2121" s="8" t="s">
        <v>28</v>
      </c>
      <c r="H2121" s="8">
        <v>2009</v>
      </c>
      <c r="I2121" s="8" t="s">
        <v>3295</v>
      </c>
      <c r="J2121" s="8" t="s">
        <v>2553</v>
      </c>
    </row>
    <row r="2122" spans="1:10" x14ac:dyDescent="0.25">
      <c r="A2122" s="8" t="s">
        <v>1062</v>
      </c>
      <c r="B2122" s="8" t="s">
        <v>3018</v>
      </c>
      <c r="C2122" s="12">
        <v>43510</v>
      </c>
      <c r="D2122" s="8" t="s">
        <v>15</v>
      </c>
      <c r="E2122" s="8" t="s">
        <v>483</v>
      </c>
      <c r="F2122" s="8" t="s">
        <v>36</v>
      </c>
      <c r="G2122" s="8" t="s">
        <v>28</v>
      </c>
      <c r="H2122" s="8">
        <v>2009</v>
      </c>
      <c r="I2122" s="8" t="s">
        <v>3295</v>
      </c>
      <c r="J2122" s="8" t="s">
        <v>2554</v>
      </c>
    </row>
    <row r="2123" spans="1:10" x14ac:dyDescent="0.25">
      <c r="A2123" s="8" t="s">
        <v>1063</v>
      </c>
      <c r="B2123" s="8" t="s">
        <v>3018</v>
      </c>
      <c r="C2123" s="12">
        <v>44181</v>
      </c>
      <c r="D2123" s="8" t="s">
        <v>135</v>
      </c>
      <c r="E2123" s="8" t="s">
        <v>73</v>
      </c>
      <c r="F2123" s="8" t="s">
        <v>17</v>
      </c>
      <c r="G2123" s="8" t="s">
        <v>18</v>
      </c>
      <c r="H2123" s="8">
        <v>2015</v>
      </c>
      <c r="I2123" s="8" t="s">
        <v>4124</v>
      </c>
      <c r="J2123" s="8" t="s">
        <v>1585</v>
      </c>
    </row>
    <row r="2124" spans="1:10" x14ac:dyDescent="0.25">
      <c r="A2124" s="8" t="s">
        <v>1063</v>
      </c>
      <c r="B2124" s="8" t="s">
        <v>3018</v>
      </c>
      <c r="C2124" s="12">
        <v>44181</v>
      </c>
      <c r="D2124" s="8" t="s">
        <v>135</v>
      </c>
      <c r="E2124" s="8" t="s">
        <v>73</v>
      </c>
      <c r="F2124" s="8" t="s">
        <v>17</v>
      </c>
      <c r="G2124" s="8" t="s">
        <v>18</v>
      </c>
      <c r="H2124" s="8">
        <v>2015</v>
      </c>
      <c r="I2124" s="8" t="s">
        <v>4124</v>
      </c>
      <c r="J2124" s="8" t="s">
        <v>2555</v>
      </c>
    </row>
    <row r="2125" spans="1:10" x14ac:dyDescent="0.25">
      <c r="A2125" s="8" t="s">
        <v>1063</v>
      </c>
      <c r="B2125" s="8" t="s">
        <v>3018</v>
      </c>
      <c r="C2125" s="12">
        <v>44181</v>
      </c>
      <c r="D2125" s="8" t="s">
        <v>135</v>
      </c>
      <c r="E2125" s="8" t="s">
        <v>73</v>
      </c>
      <c r="F2125" s="8" t="s">
        <v>17</v>
      </c>
      <c r="G2125" s="8" t="s">
        <v>18</v>
      </c>
      <c r="H2125" s="8">
        <v>2015</v>
      </c>
      <c r="I2125" s="8" t="s">
        <v>4124</v>
      </c>
      <c r="J2125" s="8" t="s">
        <v>1989</v>
      </c>
    </row>
    <row r="2126" spans="1:10" x14ac:dyDescent="0.25">
      <c r="A2126" s="8" t="s">
        <v>1064</v>
      </c>
      <c r="B2126" s="8" t="s">
        <v>3018</v>
      </c>
      <c r="C2126" s="12">
        <v>44587</v>
      </c>
      <c r="D2126" s="8" t="s">
        <v>23</v>
      </c>
      <c r="E2126" s="8" t="s">
        <v>24</v>
      </c>
      <c r="F2126" s="8" t="s">
        <v>17</v>
      </c>
      <c r="G2126" s="8" t="s">
        <v>18</v>
      </c>
      <c r="H2126" s="8">
        <v>2014</v>
      </c>
      <c r="I2126" s="8" t="s">
        <v>4048</v>
      </c>
      <c r="J2126" s="8" t="s">
        <v>363</v>
      </c>
    </row>
    <row r="2127" spans="1:10" x14ac:dyDescent="0.25">
      <c r="A2127" s="8" t="s">
        <v>1064</v>
      </c>
      <c r="B2127" s="8" t="s">
        <v>3018</v>
      </c>
      <c r="C2127" s="12">
        <v>44587</v>
      </c>
      <c r="D2127" s="8" t="s">
        <v>23</v>
      </c>
      <c r="E2127" s="8" t="s">
        <v>24</v>
      </c>
      <c r="F2127" s="8" t="s">
        <v>17</v>
      </c>
      <c r="G2127" s="8" t="s">
        <v>18</v>
      </c>
      <c r="H2127" s="8">
        <v>2014</v>
      </c>
      <c r="I2127" s="8" t="s">
        <v>4048</v>
      </c>
      <c r="J2127" s="8" t="s">
        <v>1633</v>
      </c>
    </row>
    <row r="2128" spans="1:10" x14ac:dyDescent="0.25">
      <c r="A2128" s="8" t="s">
        <v>1064</v>
      </c>
      <c r="B2128" s="8" t="s">
        <v>3018</v>
      </c>
      <c r="C2128" s="12">
        <v>44587</v>
      </c>
      <c r="D2128" s="8" t="s">
        <v>23</v>
      </c>
      <c r="E2128" s="8" t="s">
        <v>24</v>
      </c>
      <c r="F2128" s="8" t="s">
        <v>17</v>
      </c>
      <c r="G2128" s="8" t="s">
        <v>18</v>
      </c>
      <c r="H2128" s="8">
        <v>2014</v>
      </c>
      <c r="I2128" s="8" t="s">
        <v>4048</v>
      </c>
      <c r="J2128" s="8" t="s">
        <v>1586</v>
      </c>
    </row>
    <row r="2129" spans="1:10" x14ac:dyDescent="0.25">
      <c r="A2129" s="8" t="s">
        <v>1065</v>
      </c>
      <c r="B2129" s="8" t="s">
        <v>3018</v>
      </c>
      <c r="C2129" s="12">
        <v>44574</v>
      </c>
      <c r="D2129" s="8" t="s">
        <v>30</v>
      </c>
      <c r="E2129" s="8" t="s">
        <v>375</v>
      </c>
      <c r="F2129" s="8" t="s">
        <v>376</v>
      </c>
      <c r="G2129" s="8" t="s">
        <v>28</v>
      </c>
      <c r="H2129" s="8">
        <v>2015</v>
      </c>
      <c r="I2129" s="8" t="s">
        <v>4127</v>
      </c>
      <c r="J2129" s="8" t="s">
        <v>1473</v>
      </c>
    </row>
    <row r="2130" spans="1:10" x14ac:dyDescent="0.25">
      <c r="A2130" s="8" t="s">
        <v>1065</v>
      </c>
      <c r="B2130" s="8" t="s">
        <v>3018</v>
      </c>
      <c r="C2130" s="12">
        <v>44574</v>
      </c>
      <c r="D2130" s="8" t="s">
        <v>30</v>
      </c>
      <c r="E2130" s="8" t="s">
        <v>375</v>
      </c>
      <c r="F2130" s="8" t="s">
        <v>376</v>
      </c>
      <c r="G2130" s="8" t="s">
        <v>28</v>
      </c>
      <c r="H2130" s="8">
        <v>2015</v>
      </c>
      <c r="I2130" s="8" t="s">
        <v>4127</v>
      </c>
      <c r="J2130" s="8" t="s">
        <v>1605</v>
      </c>
    </row>
    <row r="2131" spans="1:10" x14ac:dyDescent="0.25">
      <c r="A2131" s="8" t="s">
        <v>1065</v>
      </c>
      <c r="B2131" s="8" t="s">
        <v>3018</v>
      </c>
      <c r="C2131" s="12">
        <v>44574</v>
      </c>
      <c r="D2131" s="8" t="s">
        <v>30</v>
      </c>
      <c r="E2131" s="8" t="s">
        <v>375</v>
      </c>
      <c r="F2131" s="8" t="s">
        <v>376</v>
      </c>
      <c r="G2131" s="8" t="s">
        <v>28</v>
      </c>
      <c r="H2131" s="8">
        <v>2015</v>
      </c>
      <c r="I2131" s="8" t="s">
        <v>4127</v>
      </c>
      <c r="J2131" s="8" t="s">
        <v>2264</v>
      </c>
    </row>
    <row r="2132" spans="1:10" x14ac:dyDescent="0.25">
      <c r="A2132" s="8" t="s">
        <v>1066</v>
      </c>
      <c r="B2132" s="8" t="s">
        <v>3018</v>
      </c>
      <c r="C2132" s="12">
        <v>44474</v>
      </c>
      <c r="D2132" s="8" t="s">
        <v>30</v>
      </c>
      <c r="E2132" s="8" t="s">
        <v>24</v>
      </c>
      <c r="F2132" s="8" t="s">
        <v>17</v>
      </c>
      <c r="G2132" s="8" t="s">
        <v>18</v>
      </c>
      <c r="H2132" s="8">
        <v>2014</v>
      </c>
      <c r="I2132" s="8" t="s">
        <v>3689</v>
      </c>
      <c r="J2132" s="8" t="s">
        <v>1468</v>
      </c>
    </row>
    <row r="2133" spans="1:10" x14ac:dyDescent="0.25">
      <c r="A2133" s="8" t="s">
        <v>1066</v>
      </c>
      <c r="B2133" s="8" t="s">
        <v>3018</v>
      </c>
      <c r="C2133" s="12">
        <v>44474</v>
      </c>
      <c r="D2133" s="8" t="s">
        <v>30</v>
      </c>
      <c r="E2133" s="8" t="s">
        <v>24</v>
      </c>
      <c r="F2133" s="8" t="s">
        <v>17</v>
      </c>
      <c r="G2133" s="8" t="s">
        <v>18</v>
      </c>
      <c r="H2133" s="8">
        <v>2014</v>
      </c>
      <c r="I2133" s="8" t="s">
        <v>3689</v>
      </c>
      <c r="J2133" s="8" t="s">
        <v>1694</v>
      </c>
    </row>
    <row r="2134" spans="1:10" x14ac:dyDescent="0.25">
      <c r="A2134" s="8" t="s">
        <v>1066</v>
      </c>
      <c r="B2134" s="8" t="s">
        <v>3018</v>
      </c>
      <c r="C2134" s="12">
        <v>44474</v>
      </c>
      <c r="D2134" s="8" t="s">
        <v>30</v>
      </c>
      <c r="E2134" s="8" t="s">
        <v>24</v>
      </c>
      <c r="F2134" s="8" t="s">
        <v>17</v>
      </c>
      <c r="G2134" s="8" t="s">
        <v>18</v>
      </c>
      <c r="H2134" s="8">
        <v>2014</v>
      </c>
      <c r="I2134" s="8" t="s">
        <v>3689</v>
      </c>
      <c r="J2134" s="8" t="s">
        <v>1702</v>
      </c>
    </row>
    <row r="2135" spans="1:10" x14ac:dyDescent="0.25">
      <c r="A2135" s="8" t="s">
        <v>1067</v>
      </c>
      <c r="B2135" s="8" t="s">
        <v>3018</v>
      </c>
      <c r="C2135" s="12">
        <v>44537</v>
      </c>
      <c r="D2135" s="8" t="s">
        <v>135</v>
      </c>
      <c r="E2135" s="8" t="s">
        <v>24</v>
      </c>
      <c r="F2135" s="8" t="s">
        <v>17</v>
      </c>
      <c r="G2135" s="8" t="s">
        <v>18</v>
      </c>
      <c r="H2135" s="8">
        <v>2015</v>
      </c>
      <c r="I2135" s="8" t="s">
        <v>3612</v>
      </c>
      <c r="J2135" s="8" t="s">
        <v>2556</v>
      </c>
    </row>
    <row r="2136" spans="1:10" x14ac:dyDescent="0.25">
      <c r="A2136" s="8" t="s">
        <v>1067</v>
      </c>
      <c r="B2136" s="8" t="s">
        <v>3018</v>
      </c>
      <c r="C2136" s="12">
        <v>44537</v>
      </c>
      <c r="D2136" s="8" t="s">
        <v>135</v>
      </c>
      <c r="E2136" s="8" t="s">
        <v>24</v>
      </c>
      <c r="F2136" s="8" t="s">
        <v>17</v>
      </c>
      <c r="G2136" s="8" t="s">
        <v>18</v>
      </c>
      <c r="H2136" s="8">
        <v>2015</v>
      </c>
      <c r="I2136" s="8" t="s">
        <v>3612</v>
      </c>
      <c r="J2136" s="8" t="s">
        <v>2557</v>
      </c>
    </row>
    <row r="2137" spans="1:10" x14ac:dyDescent="0.25">
      <c r="A2137" s="8" t="s">
        <v>1067</v>
      </c>
      <c r="B2137" s="8" t="s">
        <v>3018</v>
      </c>
      <c r="C2137" s="12">
        <v>44537</v>
      </c>
      <c r="D2137" s="8" t="s">
        <v>135</v>
      </c>
      <c r="E2137" s="8" t="s">
        <v>24</v>
      </c>
      <c r="F2137" s="8" t="s">
        <v>17</v>
      </c>
      <c r="G2137" s="8" t="s">
        <v>18</v>
      </c>
      <c r="H2137" s="8">
        <v>2015</v>
      </c>
      <c r="I2137" s="8" t="s">
        <v>3612</v>
      </c>
      <c r="J2137" s="8" t="s">
        <v>2558</v>
      </c>
    </row>
    <row r="2138" spans="1:10" x14ac:dyDescent="0.25">
      <c r="A2138" s="8" t="s">
        <v>1068</v>
      </c>
      <c r="B2138" s="8" t="s">
        <v>3018</v>
      </c>
      <c r="C2138" s="12">
        <v>43070</v>
      </c>
      <c r="D2138" s="8" t="s">
        <v>30</v>
      </c>
      <c r="E2138" s="8" t="s">
        <v>11</v>
      </c>
      <c r="F2138" s="8" t="s">
        <v>12</v>
      </c>
      <c r="G2138" s="8" t="s">
        <v>13</v>
      </c>
      <c r="H2138" s="8">
        <v>2014</v>
      </c>
      <c r="I2138" s="8" t="s">
        <v>3572</v>
      </c>
      <c r="J2138" s="8" t="s">
        <v>1448</v>
      </c>
    </row>
    <row r="2139" spans="1:10" x14ac:dyDescent="0.25">
      <c r="A2139" s="8" t="s">
        <v>1068</v>
      </c>
      <c r="B2139" s="8" t="s">
        <v>3018</v>
      </c>
      <c r="C2139" s="12">
        <v>43070</v>
      </c>
      <c r="D2139" s="8" t="s">
        <v>30</v>
      </c>
      <c r="E2139" s="8" t="s">
        <v>11</v>
      </c>
      <c r="F2139" s="8" t="s">
        <v>12</v>
      </c>
      <c r="G2139" s="8" t="s">
        <v>13</v>
      </c>
      <c r="H2139" s="8">
        <v>2014</v>
      </c>
      <c r="I2139" s="8" t="s">
        <v>3572</v>
      </c>
      <c r="J2139" s="8" t="s">
        <v>2559</v>
      </c>
    </row>
    <row r="2140" spans="1:10" x14ac:dyDescent="0.25">
      <c r="A2140" s="8" t="s">
        <v>1068</v>
      </c>
      <c r="B2140" s="8" t="s">
        <v>3018</v>
      </c>
      <c r="C2140" s="12">
        <v>43070</v>
      </c>
      <c r="D2140" s="8" t="s">
        <v>30</v>
      </c>
      <c r="E2140" s="8" t="s">
        <v>11</v>
      </c>
      <c r="F2140" s="8" t="s">
        <v>12</v>
      </c>
      <c r="G2140" s="8" t="s">
        <v>13</v>
      </c>
      <c r="H2140" s="8">
        <v>2014</v>
      </c>
      <c r="I2140" s="8" t="s">
        <v>3572</v>
      </c>
      <c r="J2140" s="8" t="s">
        <v>1500</v>
      </c>
    </row>
    <row r="2141" spans="1:10" x14ac:dyDescent="0.25">
      <c r="A2141" s="8" t="s">
        <v>1069</v>
      </c>
      <c r="B2141" s="8" t="s">
        <v>3018</v>
      </c>
      <c r="C2141" s="12">
        <v>44447</v>
      </c>
      <c r="D2141" s="8" t="s">
        <v>23</v>
      </c>
      <c r="E2141" s="8" t="s">
        <v>35</v>
      </c>
      <c r="F2141" s="8" t="s">
        <v>36</v>
      </c>
      <c r="G2141" s="8" t="s">
        <v>28</v>
      </c>
      <c r="H2141" s="8">
        <v>2017</v>
      </c>
      <c r="I2141" s="8" t="s">
        <v>4009</v>
      </c>
      <c r="J2141" s="8" t="s">
        <v>1701</v>
      </c>
    </row>
    <row r="2142" spans="1:10" x14ac:dyDescent="0.25">
      <c r="A2142" s="8" t="s">
        <v>1069</v>
      </c>
      <c r="B2142" s="8" t="s">
        <v>3018</v>
      </c>
      <c r="C2142" s="12">
        <v>44447</v>
      </c>
      <c r="D2142" s="8" t="s">
        <v>23</v>
      </c>
      <c r="E2142" s="8" t="s">
        <v>35</v>
      </c>
      <c r="F2142" s="8" t="s">
        <v>36</v>
      </c>
      <c r="G2142" s="8" t="s">
        <v>28</v>
      </c>
      <c r="H2142" s="8">
        <v>2017</v>
      </c>
      <c r="I2142" s="8" t="s">
        <v>4009</v>
      </c>
      <c r="J2142" s="8" t="s">
        <v>2560</v>
      </c>
    </row>
    <row r="2143" spans="1:10" x14ac:dyDescent="0.25">
      <c r="A2143" s="8" t="s">
        <v>1069</v>
      </c>
      <c r="B2143" s="8" t="s">
        <v>3018</v>
      </c>
      <c r="C2143" s="12">
        <v>44447</v>
      </c>
      <c r="D2143" s="8" t="s">
        <v>23</v>
      </c>
      <c r="E2143" s="8" t="s">
        <v>35</v>
      </c>
      <c r="F2143" s="8" t="s">
        <v>36</v>
      </c>
      <c r="G2143" s="8" t="s">
        <v>28</v>
      </c>
      <c r="H2143" s="8">
        <v>2017</v>
      </c>
      <c r="I2143" s="8" t="s">
        <v>4009</v>
      </c>
      <c r="J2143" s="8" t="s">
        <v>2561</v>
      </c>
    </row>
    <row r="2144" spans="1:10" x14ac:dyDescent="0.25">
      <c r="A2144" s="8" t="s">
        <v>1070</v>
      </c>
      <c r="B2144" s="8" t="s">
        <v>3018</v>
      </c>
      <c r="C2144" s="12">
        <v>44504</v>
      </c>
      <c r="D2144" s="8" t="s">
        <v>30</v>
      </c>
      <c r="E2144" s="8" t="s">
        <v>1071</v>
      </c>
      <c r="F2144" s="8" t="s">
        <v>17</v>
      </c>
      <c r="G2144" s="8" t="s">
        <v>18</v>
      </c>
      <c r="H2144" s="8">
        <v>2018</v>
      </c>
      <c r="I2144" s="8" t="s">
        <v>4133</v>
      </c>
      <c r="J2144" s="8" t="s">
        <v>2562</v>
      </c>
    </row>
    <row r="2145" spans="1:10" x14ac:dyDescent="0.25">
      <c r="A2145" s="8" t="s">
        <v>1070</v>
      </c>
      <c r="B2145" s="8" t="s">
        <v>3018</v>
      </c>
      <c r="C2145" s="12">
        <v>44504</v>
      </c>
      <c r="D2145" s="8" t="s">
        <v>30</v>
      </c>
      <c r="E2145" s="8" t="s">
        <v>1071</v>
      </c>
      <c r="F2145" s="8" t="s">
        <v>17</v>
      </c>
      <c r="G2145" s="8" t="s">
        <v>18</v>
      </c>
      <c r="H2145" s="8">
        <v>2018</v>
      </c>
      <c r="I2145" s="8" t="s">
        <v>4133</v>
      </c>
      <c r="J2145" s="8" t="s">
        <v>2563</v>
      </c>
    </row>
    <row r="2146" spans="1:10" x14ac:dyDescent="0.25">
      <c r="A2146" s="8" t="s">
        <v>1070</v>
      </c>
      <c r="B2146" s="8" t="s">
        <v>3018</v>
      </c>
      <c r="C2146" s="12">
        <v>44504</v>
      </c>
      <c r="D2146" s="8" t="s">
        <v>30</v>
      </c>
      <c r="E2146" s="8" t="s">
        <v>1071</v>
      </c>
      <c r="F2146" s="8" t="s">
        <v>17</v>
      </c>
      <c r="G2146" s="8" t="s">
        <v>18</v>
      </c>
      <c r="H2146" s="8">
        <v>2018</v>
      </c>
      <c r="I2146" s="8" t="s">
        <v>4133</v>
      </c>
      <c r="J2146" s="8" t="s">
        <v>2564</v>
      </c>
    </row>
    <row r="2147" spans="1:10" x14ac:dyDescent="0.25">
      <c r="A2147" s="8" t="s">
        <v>1072</v>
      </c>
      <c r="B2147" s="8" t="s">
        <v>3018</v>
      </c>
      <c r="C2147" s="12">
        <v>44582</v>
      </c>
      <c r="D2147" s="8" t="s">
        <v>38</v>
      </c>
      <c r="E2147" s="8" t="s">
        <v>542</v>
      </c>
      <c r="F2147" s="8" t="s">
        <v>17</v>
      </c>
      <c r="G2147" s="8" t="s">
        <v>18</v>
      </c>
      <c r="H2147" s="8">
        <v>2018</v>
      </c>
      <c r="I2147" s="8" t="s">
        <v>4135</v>
      </c>
      <c r="J2147" s="8" t="s">
        <v>1769</v>
      </c>
    </row>
    <row r="2148" spans="1:10" x14ac:dyDescent="0.25">
      <c r="A2148" s="8" t="s">
        <v>1072</v>
      </c>
      <c r="B2148" s="8" t="s">
        <v>3018</v>
      </c>
      <c r="C2148" s="12">
        <v>44582</v>
      </c>
      <c r="D2148" s="8" t="s">
        <v>38</v>
      </c>
      <c r="E2148" s="8" t="s">
        <v>542</v>
      </c>
      <c r="F2148" s="8" t="s">
        <v>17</v>
      </c>
      <c r="G2148" s="8" t="s">
        <v>18</v>
      </c>
      <c r="H2148" s="8">
        <v>2018</v>
      </c>
      <c r="I2148" s="8" t="s">
        <v>4135</v>
      </c>
      <c r="J2148" s="8" t="s">
        <v>2565</v>
      </c>
    </row>
    <row r="2149" spans="1:10" x14ac:dyDescent="0.25">
      <c r="A2149" s="8" t="s">
        <v>1072</v>
      </c>
      <c r="B2149" s="8" t="s">
        <v>3018</v>
      </c>
      <c r="C2149" s="12">
        <v>44582</v>
      </c>
      <c r="D2149" s="8" t="s">
        <v>38</v>
      </c>
      <c r="E2149" s="8" t="s">
        <v>542</v>
      </c>
      <c r="F2149" s="8" t="s">
        <v>17</v>
      </c>
      <c r="G2149" s="8" t="s">
        <v>18</v>
      </c>
      <c r="H2149" s="8">
        <v>2018</v>
      </c>
      <c r="I2149" s="8" t="s">
        <v>4135</v>
      </c>
      <c r="J2149" s="8" t="s">
        <v>2494</v>
      </c>
    </row>
    <row r="2150" spans="1:10" x14ac:dyDescent="0.25">
      <c r="A2150" s="8" t="s">
        <v>1073</v>
      </c>
      <c r="B2150" s="8" t="s">
        <v>3018</v>
      </c>
      <c r="C2150" s="12">
        <v>44551</v>
      </c>
      <c r="D2150" s="8" t="s">
        <v>30</v>
      </c>
      <c r="E2150" s="8" t="s">
        <v>1074</v>
      </c>
      <c r="F2150" s="8" t="s">
        <v>17</v>
      </c>
      <c r="G2150" s="8" t="s">
        <v>18</v>
      </c>
      <c r="H2150" s="8">
        <v>2016</v>
      </c>
      <c r="I2150" s="8" t="s">
        <v>3406</v>
      </c>
      <c r="J2150" s="8" t="s">
        <v>1468</v>
      </c>
    </row>
    <row r="2151" spans="1:10" x14ac:dyDescent="0.25">
      <c r="A2151" s="8" t="s">
        <v>1073</v>
      </c>
      <c r="B2151" s="8" t="s">
        <v>3018</v>
      </c>
      <c r="C2151" s="12">
        <v>44551</v>
      </c>
      <c r="D2151" s="8" t="s">
        <v>30</v>
      </c>
      <c r="E2151" s="8" t="s">
        <v>1074</v>
      </c>
      <c r="F2151" s="8" t="s">
        <v>17</v>
      </c>
      <c r="G2151" s="8" t="s">
        <v>18</v>
      </c>
      <c r="H2151" s="8">
        <v>2016</v>
      </c>
      <c r="I2151" s="8" t="s">
        <v>3406</v>
      </c>
      <c r="J2151" s="8" t="s">
        <v>1854</v>
      </c>
    </row>
    <row r="2152" spans="1:10" x14ac:dyDescent="0.25">
      <c r="A2152" s="8" t="s">
        <v>1073</v>
      </c>
      <c r="B2152" s="8" t="s">
        <v>3018</v>
      </c>
      <c r="C2152" s="12">
        <v>44551</v>
      </c>
      <c r="D2152" s="8" t="s">
        <v>30</v>
      </c>
      <c r="E2152" s="8" t="s">
        <v>1074</v>
      </c>
      <c r="F2152" s="8" t="s">
        <v>17</v>
      </c>
      <c r="G2152" s="8" t="s">
        <v>18</v>
      </c>
      <c r="H2152" s="8">
        <v>2016</v>
      </c>
      <c r="I2152" s="8" t="s">
        <v>3406</v>
      </c>
      <c r="J2152" s="8" t="s">
        <v>1562</v>
      </c>
    </row>
    <row r="2153" spans="1:10" x14ac:dyDescent="0.25">
      <c r="A2153" s="8" t="s">
        <v>1075</v>
      </c>
      <c r="B2153" s="8" t="s">
        <v>3018</v>
      </c>
      <c r="C2153" s="12">
        <v>44447</v>
      </c>
      <c r="D2153" s="8" t="s">
        <v>15</v>
      </c>
      <c r="E2153" s="8" t="s">
        <v>153</v>
      </c>
      <c r="F2153" s="8" t="s">
        <v>154</v>
      </c>
      <c r="G2153" s="8" t="s">
        <v>18</v>
      </c>
      <c r="H2153" s="8">
        <v>2020</v>
      </c>
      <c r="I2153" s="8" t="s">
        <v>3542</v>
      </c>
      <c r="J2153" s="8" t="s">
        <v>2566</v>
      </c>
    </row>
    <row r="2154" spans="1:10" x14ac:dyDescent="0.25">
      <c r="A2154" s="8" t="s">
        <v>1075</v>
      </c>
      <c r="B2154" s="8" t="s">
        <v>3018</v>
      </c>
      <c r="C2154" s="12">
        <v>44447</v>
      </c>
      <c r="D2154" s="8" t="s">
        <v>15</v>
      </c>
      <c r="E2154" s="8" t="s">
        <v>153</v>
      </c>
      <c r="F2154" s="8" t="s">
        <v>154</v>
      </c>
      <c r="G2154" s="8" t="s">
        <v>18</v>
      </c>
      <c r="H2154" s="8">
        <v>2020</v>
      </c>
      <c r="I2154" s="8" t="s">
        <v>3542</v>
      </c>
      <c r="J2154" s="8" t="s">
        <v>2567</v>
      </c>
    </row>
    <row r="2155" spans="1:10" x14ac:dyDescent="0.25">
      <c r="A2155" s="8" t="s">
        <v>1076</v>
      </c>
      <c r="B2155" s="8" t="s">
        <v>3018</v>
      </c>
      <c r="C2155" s="12">
        <v>44152</v>
      </c>
      <c r="D2155" s="8" t="s">
        <v>143</v>
      </c>
      <c r="E2155" s="8" t="s">
        <v>11</v>
      </c>
      <c r="F2155" s="8" t="s">
        <v>12</v>
      </c>
      <c r="G2155" s="8" t="s">
        <v>13</v>
      </c>
      <c r="H2155" s="8">
        <v>2016</v>
      </c>
      <c r="I2155" s="8" t="s">
        <v>4139</v>
      </c>
      <c r="J2155" s="8" t="s">
        <v>2025</v>
      </c>
    </row>
    <row r="2156" spans="1:10" x14ac:dyDescent="0.25">
      <c r="A2156" s="8" t="s">
        <v>1076</v>
      </c>
      <c r="B2156" s="8" t="s">
        <v>3018</v>
      </c>
      <c r="C2156" s="12">
        <v>44152</v>
      </c>
      <c r="D2156" s="8" t="s">
        <v>143</v>
      </c>
      <c r="E2156" s="8" t="s">
        <v>11</v>
      </c>
      <c r="F2156" s="8" t="s">
        <v>12</v>
      </c>
      <c r="G2156" s="8" t="s">
        <v>13</v>
      </c>
      <c r="H2156" s="8">
        <v>2016</v>
      </c>
      <c r="I2156" s="8" t="s">
        <v>4139</v>
      </c>
      <c r="J2156" s="8" t="s">
        <v>2365</v>
      </c>
    </row>
    <row r="2157" spans="1:10" x14ac:dyDescent="0.25">
      <c r="A2157" s="8" t="s">
        <v>1076</v>
      </c>
      <c r="B2157" s="8" t="s">
        <v>3018</v>
      </c>
      <c r="C2157" s="12">
        <v>44152</v>
      </c>
      <c r="D2157" s="8" t="s">
        <v>143</v>
      </c>
      <c r="E2157" s="8" t="s">
        <v>11</v>
      </c>
      <c r="F2157" s="8" t="s">
        <v>12</v>
      </c>
      <c r="G2157" s="8" t="s">
        <v>13</v>
      </c>
      <c r="H2157" s="8">
        <v>2016</v>
      </c>
      <c r="I2157" s="8" t="s">
        <v>4139</v>
      </c>
      <c r="J2157" s="8" t="s">
        <v>1535</v>
      </c>
    </row>
    <row r="2158" spans="1:10" x14ac:dyDescent="0.25">
      <c r="A2158" s="8" t="s">
        <v>1077</v>
      </c>
      <c r="B2158" s="8" t="s">
        <v>3018</v>
      </c>
      <c r="C2158" s="12">
        <v>44620</v>
      </c>
      <c r="D2158" s="8" t="s">
        <v>30</v>
      </c>
      <c r="E2158" s="8" t="s">
        <v>82</v>
      </c>
      <c r="F2158" s="8" t="s">
        <v>83</v>
      </c>
      <c r="G2158" s="8" t="s">
        <v>28</v>
      </c>
      <c r="H2158" s="8">
        <v>2012</v>
      </c>
      <c r="I2158" s="8" t="s">
        <v>4141</v>
      </c>
      <c r="J2158" s="8" t="s">
        <v>2568</v>
      </c>
    </row>
    <row r="2159" spans="1:10" x14ac:dyDescent="0.25">
      <c r="A2159" s="8" t="s">
        <v>1077</v>
      </c>
      <c r="B2159" s="8" t="s">
        <v>3018</v>
      </c>
      <c r="C2159" s="12">
        <v>44620</v>
      </c>
      <c r="D2159" s="8" t="s">
        <v>30</v>
      </c>
      <c r="E2159" s="8" t="s">
        <v>82</v>
      </c>
      <c r="F2159" s="8" t="s">
        <v>83</v>
      </c>
      <c r="G2159" s="8" t="s">
        <v>28</v>
      </c>
      <c r="H2159" s="8">
        <v>2012</v>
      </c>
      <c r="I2159" s="8" t="s">
        <v>4141</v>
      </c>
      <c r="J2159" s="8" t="s">
        <v>2569</v>
      </c>
    </row>
    <row r="2160" spans="1:10" x14ac:dyDescent="0.25">
      <c r="A2160" s="8" t="s">
        <v>1077</v>
      </c>
      <c r="B2160" s="8" t="s">
        <v>3018</v>
      </c>
      <c r="C2160" s="12">
        <v>44620</v>
      </c>
      <c r="D2160" s="8" t="s">
        <v>30</v>
      </c>
      <c r="E2160" s="8" t="s">
        <v>82</v>
      </c>
      <c r="F2160" s="8" t="s">
        <v>83</v>
      </c>
      <c r="G2160" s="8" t="s">
        <v>28</v>
      </c>
      <c r="H2160" s="8">
        <v>2012</v>
      </c>
      <c r="I2160" s="8" t="s">
        <v>4141</v>
      </c>
      <c r="J2160" s="8" t="s">
        <v>2570</v>
      </c>
    </row>
    <row r="2161" spans="1:10" x14ac:dyDescent="0.25">
      <c r="A2161" s="8" t="s">
        <v>1078</v>
      </c>
      <c r="B2161" s="8" t="s">
        <v>3018</v>
      </c>
      <c r="C2161" s="12">
        <v>44447</v>
      </c>
      <c r="D2161" s="8" t="s">
        <v>15</v>
      </c>
      <c r="E2161" s="8" t="s">
        <v>1079</v>
      </c>
      <c r="F2161" s="8" t="s">
        <v>689</v>
      </c>
      <c r="G2161" s="8" t="s">
        <v>13</v>
      </c>
      <c r="H2161" s="8">
        <v>2007</v>
      </c>
      <c r="I2161" s="8" t="s">
        <v>4143</v>
      </c>
      <c r="J2161" s="8" t="s">
        <v>2571</v>
      </c>
    </row>
    <row r="2162" spans="1:10" x14ac:dyDescent="0.25">
      <c r="A2162" s="8" t="s">
        <v>1078</v>
      </c>
      <c r="B2162" s="8" t="s">
        <v>3018</v>
      </c>
      <c r="C2162" s="12">
        <v>44447</v>
      </c>
      <c r="D2162" s="8" t="s">
        <v>15</v>
      </c>
      <c r="E2162" s="8" t="s">
        <v>1079</v>
      </c>
      <c r="F2162" s="8" t="s">
        <v>689</v>
      </c>
      <c r="G2162" s="8" t="s">
        <v>13</v>
      </c>
      <c r="H2162" s="8">
        <v>2007</v>
      </c>
      <c r="I2162" s="8" t="s">
        <v>4143</v>
      </c>
      <c r="J2162" s="8" t="s">
        <v>2572</v>
      </c>
    </row>
    <row r="2163" spans="1:10" x14ac:dyDescent="0.25">
      <c r="A2163" s="8" t="s">
        <v>1078</v>
      </c>
      <c r="B2163" s="8" t="s">
        <v>3018</v>
      </c>
      <c r="C2163" s="12">
        <v>44447</v>
      </c>
      <c r="D2163" s="8" t="s">
        <v>15</v>
      </c>
      <c r="E2163" s="8" t="s">
        <v>1079</v>
      </c>
      <c r="F2163" s="8" t="s">
        <v>689</v>
      </c>
      <c r="G2163" s="8" t="s">
        <v>13</v>
      </c>
      <c r="H2163" s="8">
        <v>2007</v>
      </c>
      <c r="I2163" s="8" t="s">
        <v>4143</v>
      </c>
      <c r="J2163" s="8" t="s">
        <v>2573</v>
      </c>
    </row>
    <row r="2164" spans="1:10" x14ac:dyDescent="0.25">
      <c r="A2164" s="8" t="s">
        <v>1080</v>
      </c>
      <c r="B2164" s="8" t="s">
        <v>3018</v>
      </c>
      <c r="C2164" s="12">
        <v>44323</v>
      </c>
      <c r="D2164" s="8" t="s">
        <v>10</v>
      </c>
      <c r="E2164" s="8" t="s">
        <v>184</v>
      </c>
      <c r="F2164" s="8" t="s">
        <v>154</v>
      </c>
      <c r="G2164" s="8" t="s">
        <v>18</v>
      </c>
      <c r="H2164" s="8">
        <v>2016</v>
      </c>
      <c r="I2164" s="8" t="s">
        <v>4145</v>
      </c>
      <c r="J2164" s="8" t="s">
        <v>2574</v>
      </c>
    </row>
    <row r="2165" spans="1:10" x14ac:dyDescent="0.25">
      <c r="A2165" s="8" t="s">
        <v>1080</v>
      </c>
      <c r="B2165" s="8" t="s">
        <v>3018</v>
      </c>
      <c r="C2165" s="12">
        <v>44323</v>
      </c>
      <c r="D2165" s="8" t="s">
        <v>10</v>
      </c>
      <c r="E2165" s="8" t="s">
        <v>184</v>
      </c>
      <c r="F2165" s="8" t="s">
        <v>154</v>
      </c>
      <c r="G2165" s="8" t="s">
        <v>18</v>
      </c>
      <c r="H2165" s="8">
        <v>2016</v>
      </c>
      <c r="I2165" s="8" t="s">
        <v>4145</v>
      </c>
      <c r="J2165" s="8" t="s">
        <v>1854</v>
      </c>
    </row>
    <row r="2166" spans="1:10" x14ac:dyDescent="0.25">
      <c r="A2166" s="8" t="s">
        <v>1080</v>
      </c>
      <c r="B2166" s="8" t="s">
        <v>3018</v>
      </c>
      <c r="C2166" s="12">
        <v>44323</v>
      </c>
      <c r="D2166" s="8" t="s">
        <v>10</v>
      </c>
      <c r="E2166" s="8" t="s">
        <v>184</v>
      </c>
      <c r="F2166" s="8" t="s">
        <v>154</v>
      </c>
      <c r="G2166" s="8" t="s">
        <v>18</v>
      </c>
      <c r="H2166" s="8">
        <v>2016</v>
      </c>
      <c r="I2166" s="8" t="s">
        <v>4145</v>
      </c>
      <c r="J2166" s="8" t="s">
        <v>1717</v>
      </c>
    </row>
    <row r="2167" spans="1:10" x14ac:dyDescent="0.25">
      <c r="A2167" s="8" t="s">
        <v>1081</v>
      </c>
      <c r="B2167" s="8" t="s">
        <v>3018</v>
      </c>
      <c r="C2167" s="12">
        <v>44537</v>
      </c>
      <c r="D2167" s="8" t="s">
        <v>23</v>
      </c>
      <c r="E2167" s="8" t="s">
        <v>351</v>
      </c>
      <c r="F2167" s="8" t="s">
        <v>17</v>
      </c>
      <c r="G2167" s="8" t="s">
        <v>18</v>
      </c>
      <c r="H2167" s="8">
        <v>2018</v>
      </c>
      <c r="I2167" s="8" t="s">
        <v>4147</v>
      </c>
      <c r="J2167" s="8" t="s">
        <v>2575</v>
      </c>
    </row>
    <row r="2168" spans="1:10" x14ac:dyDescent="0.25">
      <c r="A2168" s="8" t="s">
        <v>1081</v>
      </c>
      <c r="B2168" s="8" t="s">
        <v>3018</v>
      </c>
      <c r="C2168" s="12">
        <v>44537</v>
      </c>
      <c r="D2168" s="8" t="s">
        <v>23</v>
      </c>
      <c r="E2168" s="8" t="s">
        <v>351</v>
      </c>
      <c r="F2168" s="8" t="s">
        <v>17</v>
      </c>
      <c r="G2168" s="8" t="s">
        <v>18</v>
      </c>
      <c r="H2168" s="8">
        <v>2018</v>
      </c>
      <c r="I2168" s="8" t="s">
        <v>4147</v>
      </c>
      <c r="J2168" s="8" t="s">
        <v>2305</v>
      </c>
    </row>
    <row r="2169" spans="1:10" x14ac:dyDescent="0.25">
      <c r="A2169" s="8" t="s">
        <v>1081</v>
      </c>
      <c r="B2169" s="8" t="s">
        <v>3018</v>
      </c>
      <c r="C2169" s="12">
        <v>44537</v>
      </c>
      <c r="D2169" s="8" t="s">
        <v>23</v>
      </c>
      <c r="E2169" s="8" t="s">
        <v>351</v>
      </c>
      <c r="F2169" s="8" t="s">
        <v>17</v>
      </c>
      <c r="G2169" s="8" t="s">
        <v>18</v>
      </c>
      <c r="H2169" s="8">
        <v>2018</v>
      </c>
      <c r="I2169" s="8" t="s">
        <v>4147</v>
      </c>
      <c r="J2169" s="8" t="s">
        <v>2576</v>
      </c>
    </row>
    <row r="2170" spans="1:10" x14ac:dyDescent="0.25">
      <c r="A2170" s="8" t="s">
        <v>1082</v>
      </c>
      <c r="B2170" s="8" t="s">
        <v>3018</v>
      </c>
      <c r="C2170" s="12">
        <v>44350</v>
      </c>
      <c r="D2170" s="8" t="s">
        <v>30</v>
      </c>
      <c r="E2170" s="8" t="s">
        <v>170</v>
      </c>
      <c r="F2170" s="8" t="s">
        <v>17</v>
      </c>
      <c r="G2170" s="8" t="s">
        <v>18</v>
      </c>
      <c r="H2170" s="8">
        <v>2012</v>
      </c>
      <c r="I2170" s="8" t="s">
        <v>3628</v>
      </c>
      <c r="J2170" s="8" t="s">
        <v>2577</v>
      </c>
    </row>
    <row r="2171" spans="1:10" x14ac:dyDescent="0.25">
      <c r="A2171" s="8" t="s">
        <v>1082</v>
      </c>
      <c r="B2171" s="8" t="s">
        <v>3018</v>
      </c>
      <c r="C2171" s="12">
        <v>44350</v>
      </c>
      <c r="D2171" s="8" t="s">
        <v>30</v>
      </c>
      <c r="E2171" s="8" t="s">
        <v>170</v>
      </c>
      <c r="F2171" s="8" t="s">
        <v>17</v>
      </c>
      <c r="G2171" s="8" t="s">
        <v>18</v>
      </c>
      <c r="H2171" s="8">
        <v>2012</v>
      </c>
      <c r="I2171" s="8" t="s">
        <v>3628</v>
      </c>
      <c r="J2171" s="8" t="s">
        <v>1977</v>
      </c>
    </row>
    <row r="2172" spans="1:10" x14ac:dyDescent="0.25">
      <c r="A2172" s="8" t="s">
        <v>1082</v>
      </c>
      <c r="B2172" s="8" t="s">
        <v>3018</v>
      </c>
      <c r="C2172" s="12">
        <v>44350</v>
      </c>
      <c r="D2172" s="8" t="s">
        <v>30</v>
      </c>
      <c r="E2172" s="8" t="s">
        <v>170</v>
      </c>
      <c r="F2172" s="8" t="s">
        <v>17</v>
      </c>
      <c r="G2172" s="8" t="s">
        <v>18</v>
      </c>
      <c r="H2172" s="8">
        <v>2012</v>
      </c>
      <c r="I2172" s="8" t="s">
        <v>3628</v>
      </c>
      <c r="J2172" s="8" t="s">
        <v>1573</v>
      </c>
    </row>
    <row r="2173" spans="1:10" x14ac:dyDescent="0.25">
      <c r="A2173" s="8" t="s">
        <v>1083</v>
      </c>
      <c r="B2173" s="8" t="s">
        <v>3018</v>
      </c>
      <c r="C2173" s="12">
        <v>44573</v>
      </c>
      <c r="D2173" s="8" t="s">
        <v>10</v>
      </c>
      <c r="E2173" s="8" t="s">
        <v>133</v>
      </c>
      <c r="F2173" s="8" t="s">
        <v>17</v>
      </c>
      <c r="G2173" s="8" t="s">
        <v>18</v>
      </c>
      <c r="H2173" s="8">
        <v>2012</v>
      </c>
      <c r="I2173" s="8" t="s">
        <v>4150</v>
      </c>
      <c r="J2173" s="8" t="s">
        <v>915</v>
      </c>
    </row>
    <row r="2174" spans="1:10" x14ac:dyDescent="0.25">
      <c r="A2174" s="8" t="s">
        <v>1083</v>
      </c>
      <c r="B2174" s="8" t="s">
        <v>3018</v>
      </c>
      <c r="C2174" s="12">
        <v>44573</v>
      </c>
      <c r="D2174" s="8" t="s">
        <v>10</v>
      </c>
      <c r="E2174" s="8" t="s">
        <v>133</v>
      </c>
      <c r="F2174" s="8" t="s">
        <v>17</v>
      </c>
      <c r="G2174" s="8" t="s">
        <v>18</v>
      </c>
      <c r="H2174" s="8">
        <v>2012</v>
      </c>
      <c r="I2174" s="8" t="s">
        <v>4150</v>
      </c>
      <c r="J2174" s="8" t="s">
        <v>1470</v>
      </c>
    </row>
    <row r="2175" spans="1:10" x14ac:dyDescent="0.25">
      <c r="A2175" s="8" t="s">
        <v>1083</v>
      </c>
      <c r="B2175" s="8" t="s">
        <v>3018</v>
      </c>
      <c r="C2175" s="12">
        <v>44573</v>
      </c>
      <c r="D2175" s="8" t="s">
        <v>10</v>
      </c>
      <c r="E2175" s="8" t="s">
        <v>133</v>
      </c>
      <c r="F2175" s="8" t="s">
        <v>17</v>
      </c>
      <c r="G2175" s="8" t="s">
        <v>18</v>
      </c>
      <c r="H2175" s="8">
        <v>2012</v>
      </c>
      <c r="I2175" s="8" t="s">
        <v>4150</v>
      </c>
      <c r="J2175" s="8" t="s">
        <v>2578</v>
      </c>
    </row>
    <row r="2176" spans="1:10" x14ac:dyDescent="0.25">
      <c r="A2176" s="8" t="s">
        <v>1084</v>
      </c>
      <c r="B2176" s="8" t="s">
        <v>3018</v>
      </c>
      <c r="C2176" s="12">
        <v>44482</v>
      </c>
      <c r="D2176" s="8" t="s">
        <v>20</v>
      </c>
      <c r="E2176" s="8" t="s">
        <v>1085</v>
      </c>
      <c r="F2176" s="8" t="s">
        <v>54</v>
      </c>
      <c r="G2176" s="8" t="s">
        <v>13</v>
      </c>
      <c r="H2176" s="8">
        <v>2008</v>
      </c>
      <c r="I2176" s="8" t="s">
        <v>3133</v>
      </c>
      <c r="J2176" s="8" t="s">
        <v>1604</v>
      </c>
    </row>
    <row r="2177" spans="1:10" x14ac:dyDescent="0.25">
      <c r="A2177" s="8" t="s">
        <v>1084</v>
      </c>
      <c r="B2177" s="8" t="s">
        <v>3018</v>
      </c>
      <c r="C2177" s="12">
        <v>44482</v>
      </c>
      <c r="D2177" s="8" t="s">
        <v>20</v>
      </c>
      <c r="E2177" s="8" t="s">
        <v>1085</v>
      </c>
      <c r="F2177" s="8" t="s">
        <v>54</v>
      </c>
      <c r="G2177" s="8" t="s">
        <v>13</v>
      </c>
      <c r="H2177" s="8">
        <v>2008</v>
      </c>
      <c r="I2177" s="8" t="s">
        <v>3133</v>
      </c>
      <c r="J2177" s="8" t="s">
        <v>1543</v>
      </c>
    </row>
    <row r="2178" spans="1:10" x14ac:dyDescent="0.25">
      <c r="A2178" s="8" t="s">
        <v>1084</v>
      </c>
      <c r="B2178" s="8" t="s">
        <v>3018</v>
      </c>
      <c r="C2178" s="12">
        <v>44482</v>
      </c>
      <c r="D2178" s="8" t="s">
        <v>20</v>
      </c>
      <c r="E2178" s="8" t="s">
        <v>1085</v>
      </c>
      <c r="F2178" s="8" t="s">
        <v>54</v>
      </c>
      <c r="G2178" s="8" t="s">
        <v>13</v>
      </c>
      <c r="H2178" s="8">
        <v>2008</v>
      </c>
      <c r="I2178" s="8" t="s">
        <v>3133</v>
      </c>
      <c r="J2178" s="8" t="s">
        <v>2579</v>
      </c>
    </row>
    <row r="2179" spans="1:10" x14ac:dyDescent="0.25">
      <c r="A2179" s="8" t="s">
        <v>1086</v>
      </c>
      <c r="B2179" s="8" t="s">
        <v>3018</v>
      </c>
      <c r="C2179" s="12">
        <v>44452</v>
      </c>
      <c r="D2179" s="8" t="s">
        <v>43</v>
      </c>
      <c r="E2179" s="8" t="s">
        <v>164</v>
      </c>
      <c r="F2179" s="8" t="s">
        <v>17</v>
      </c>
      <c r="G2179" s="8" t="s">
        <v>18</v>
      </c>
      <c r="H2179" s="8">
        <v>2013</v>
      </c>
      <c r="I2179" s="8" t="s">
        <v>4017</v>
      </c>
      <c r="J2179" s="8" t="s">
        <v>273</v>
      </c>
    </row>
    <row r="2180" spans="1:10" x14ac:dyDescent="0.25">
      <c r="A2180" s="8" t="s">
        <v>1086</v>
      </c>
      <c r="B2180" s="8" t="s">
        <v>3018</v>
      </c>
      <c r="C2180" s="12">
        <v>44452</v>
      </c>
      <c r="D2180" s="8" t="s">
        <v>43</v>
      </c>
      <c r="E2180" s="8" t="s">
        <v>164</v>
      </c>
      <c r="F2180" s="8" t="s">
        <v>17</v>
      </c>
      <c r="G2180" s="8" t="s">
        <v>18</v>
      </c>
      <c r="H2180" s="8">
        <v>2013</v>
      </c>
      <c r="I2180" s="8" t="s">
        <v>4017</v>
      </c>
      <c r="J2180" s="8" t="s">
        <v>1573</v>
      </c>
    </row>
    <row r="2181" spans="1:10" x14ac:dyDescent="0.25">
      <c r="A2181" s="8" t="s">
        <v>1086</v>
      </c>
      <c r="B2181" s="8" t="s">
        <v>3018</v>
      </c>
      <c r="C2181" s="12">
        <v>44452</v>
      </c>
      <c r="D2181" s="8" t="s">
        <v>43</v>
      </c>
      <c r="E2181" s="8" t="s">
        <v>164</v>
      </c>
      <c r="F2181" s="8" t="s">
        <v>17</v>
      </c>
      <c r="G2181" s="8" t="s">
        <v>18</v>
      </c>
      <c r="H2181" s="8">
        <v>2013</v>
      </c>
      <c r="I2181" s="8" t="s">
        <v>4017</v>
      </c>
      <c r="J2181" s="8" t="s">
        <v>2580</v>
      </c>
    </row>
    <row r="2182" spans="1:10" x14ac:dyDescent="0.25">
      <c r="A2182" s="8" t="s">
        <v>1087</v>
      </c>
      <c r="B2182" s="8" t="s">
        <v>3018</v>
      </c>
      <c r="C2182" s="12">
        <v>44334</v>
      </c>
      <c r="D2182" s="8" t="s">
        <v>23</v>
      </c>
      <c r="E2182" s="8" t="s">
        <v>73</v>
      </c>
      <c r="F2182" s="8" t="s">
        <v>17</v>
      </c>
      <c r="G2182" s="8" t="s">
        <v>18</v>
      </c>
      <c r="H2182" s="8">
        <v>2016</v>
      </c>
      <c r="I2182" s="8" t="s">
        <v>4154</v>
      </c>
      <c r="J2182" s="8" t="s">
        <v>2581</v>
      </c>
    </row>
    <row r="2183" spans="1:10" x14ac:dyDescent="0.25">
      <c r="A2183" s="8" t="s">
        <v>1087</v>
      </c>
      <c r="B2183" s="8" t="s">
        <v>3018</v>
      </c>
      <c r="C2183" s="12">
        <v>44334</v>
      </c>
      <c r="D2183" s="8" t="s">
        <v>23</v>
      </c>
      <c r="E2183" s="8" t="s">
        <v>73</v>
      </c>
      <c r="F2183" s="8" t="s">
        <v>17</v>
      </c>
      <c r="G2183" s="8" t="s">
        <v>18</v>
      </c>
      <c r="H2183" s="8">
        <v>2016</v>
      </c>
      <c r="I2183" s="8" t="s">
        <v>4154</v>
      </c>
      <c r="J2183" s="8" t="s">
        <v>2582</v>
      </c>
    </row>
    <row r="2184" spans="1:10" x14ac:dyDescent="0.25">
      <c r="A2184" s="8" t="s">
        <v>1087</v>
      </c>
      <c r="B2184" s="8" t="s">
        <v>3018</v>
      </c>
      <c r="C2184" s="12">
        <v>44334</v>
      </c>
      <c r="D2184" s="8" t="s">
        <v>23</v>
      </c>
      <c r="E2184" s="8" t="s">
        <v>73</v>
      </c>
      <c r="F2184" s="8" t="s">
        <v>17</v>
      </c>
      <c r="G2184" s="8" t="s">
        <v>18</v>
      </c>
      <c r="H2184" s="8">
        <v>2016</v>
      </c>
      <c r="I2184" s="8" t="s">
        <v>4154</v>
      </c>
      <c r="J2184" s="8" t="s">
        <v>2583</v>
      </c>
    </row>
    <row r="2185" spans="1:10" x14ac:dyDescent="0.25">
      <c r="A2185" s="8" t="s">
        <v>1088</v>
      </c>
      <c r="B2185" s="8" t="s">
        <v>3018</v>
      </c>
      <c r="C2185" s="12">
        <v>44398</v>
      </c>
      <c r="D2185" s="8" t="s">
        <v>23</v>
      </c>
      <c r="E2185" s="8" t="s">
        <v>190</v>
      </c>
      <c r="F2185" s="8" t="s">
        <v>17</v>
      </c>
      <c r="G2185" s="8" t="s">
        <v>18</v>
      </c>
      <c r="H2185" s="8">
        <v>2013</v>
      </c>
      <c r="I2185" s="8" t="s">
        <v>3342</v>
      </c>
      <c r="J2185" s="8" t="s">
        <v>2584</v>
      </c>
    </row>
    <row r="2186" spans="1:10" x14ac:dyDescent="0.25">
      <c r="A2186" s="8" t="s">
        <v>1088</v>
      </c>
      <c r="B2186" s="8" t="s">
        <v>3018</v>
      </c>
      <c r="C2186" s="12">
        <v>44398</v>
      </c>
      <c r="D2186" s="8" t="s">
        <v>23</v>
      </c>
      <c r="E2186" s="8" t="s">
        <v>190</v>
      </c>
      <c r="F2186" s="8" t="s">
        <v>17</v>
      </c>
      <c r="G2186" s="8" t="s">
        <v>18</v>
      </c>
      <c r="H2186" s="8">
        <v>2013</v>
      </c>
      <c r="I2186" s="8" t="s">
        <v>3342</v>
      </c>
      <c r="J2186" s="8" t="s">
        <v>1464</v>
      </c>
    </row>
    <row r="2187" spans="1:10" x14ac:dyDescent="0.25">
      <c r="A2187" s="8" t="s">
        <v>1088</v>
      </c>
      <c r="B2187" s="8" t="s">
        <v>3018</v>
      </c>
      <c r="C2187" s="12">
        <v>44398</v>
      </c>
      <c r="D2187" s="8" t="s">
        <v>23</v>
      </c>
      <c r="E2187" s="8" t="s">
        <v>190</v>
      </c>
      <c r="F2187" s="8" t="s">
        <v>17</v>
      </c>
      <c r="G2187" s="8" t="s">
        <v>18</v>
      </c>
      <c r="H2187" s="8">
        <v>2013</v>
      </c>
      <c r="I2187" s="8" t="s">
        <v>3342</v>
      </c>
      <c r="J2187" s="8" t="s">
        <v>1542</v>
      </c>
    </row>
    <row r="2188" spans="1:10" x14ac:dyDescent="0.25">
      <c r="A2188" s="8" t="s">
        <v>1089</v>
      </c>
      <c r="B2188" s="8" t="s">
        <v>3018</v>
      </c>
      <c r="C2188" s="12">
        <v>44467</v>
      </c>
      <c r="D2188" s="8" t="s">
        <v>30</v>
      </c>
      <c r="E2188" s="8" t="s">
        <v>24</v>
      </c>
      <c r="F2188" s="8" t="s">
        <v>17</v>
      </c>
      <c r="G2188" s="8" t="s">
        <v>18</v>
      </c>
      <c r="H2188" s="8">
        <v>2017</v>
      </c>
      <c r="I2188" s="8" t="s">
        <v>3406</v>
      </c>
      <c r="J2188" s="8" t="s">
        <v>1490</v>
      </c>
    </row>
    <row r="2189" spans="1:10" x14ac:dyDescent="0.25">
      <c r="A2189" s="8" t="s">
        <v>1089</v>
      </c>
      <c r="B2189" s="8" t="s">
        <v>3018</v>
      </c>
      <c r="C2189" s="12">
        <v>44467</v>
      </c>
      <c r="D2189" s="8" t="s">
        <v>30</v>
      </c>
      <c r="E2189" s="8" t="s">
        <v>24</v>
      </c>
      <c r="F2189" s="8" t="s">
        <v>17</v>
      </c>
      <c r="G2189" s="8" t="s">
        <v>18</v>
      </c>
      <c r="H2189" s="8">
        <v>2017</v>
      </c>
      <c r="I2189" s="8" t="s">
        <v>3406</v>
      </c>
      <c r="J2189" s="8" t="s">
        <v>1499</v>
      </c>
    </row>
    <row r="2190" spans="1:10" x14ac:dyDescent="0.25">
      <c r="A2190" s="8" t="s">
        <v>1089</v>
      </c>
      <c r="B2190" s="8" t="s">
        <v>3018</v>
      </c>
      <c r="C2190" s="12">
        <v>44467</v>
      </c>
      <c r="D2190" s="8" t="s">
        <v>30</v>
      </c>
      <c r="E2190" s="8" t="s">
        <v>24</v>
      </c>
      <c r="F2190" s="8" t="s">
        <v>17</v>
      </c>
      <c r="G2190" s="8" t="s">
        <v>18</v>
      </c>
      <c r="H2190" s="8">
        <v>2017</v>
      </c>
      <c r="I2190" s="8" t="s">
        <v>3406</v>
      </c>
      <c r="J2190" s="8" t="s">
        <v>2076</v>
      </c>
    </row>
    <row r="2191" spans="1:10" x14ac:dyDescent="0.25">
      <c r="A2191" s="8" t="s">
        <v>1090</v>
      </c>
      <c r="B2191" s="8" t="s">
        <v>3018</v>
      </c>
      <c r="C2191" s="12">
        <v>44453</v>
      </c>
      <c r="D2191" s="8" t="s">
        <v>20</v>
      </c>
      <c r="E2191" s="8" t="s">
        <v>24</v>
      </c>
      <c r="F2191" s="8" t="s">
        <v>17</v>
      </c>
      <c r="G2191" s="8" t="s">
        <v>18</v>
      </c>
      <c r="H2191" s="8">
        <v>2013</v>
      </c>
      <c r="I2191" s="8" t="s">
        <v>4072</v>
      </c>
      <c r="J2191" s="8" t="s">
        <v>1487</v>
      </c>
    </row>
    <row r="2192" spans="1:10" x14ac:dyDescent="0.25">
      <c r="A2192" s="8" t="s">
        <v>1090</v>
      </c>
      <c r="B2192" s="8" t="s">
        <v>3018</v>
      </c>
      <c r="C2192" s="12">
        <v>44453</v>
      </c>
      <c r="D2192" s="8" t="s">
        <v>20</v>
      </c>
      <c r="E2192" s="8" t="s">
        <v>24</v>
      </c>
      <c r="F2192" s="8" t="s">
        <v>17</v>
      </c>
      <c r="G2192" s="8" t="s">
        <v>18</v>
      </c>
      <c r="H2192" s="8">
        <v>2013</v>
      </c>
      <c r="I2192" s="8" t="s">
        <v>4072</v>
      </c>
      <c r="J2192" s="8" t="s">
        <v>1916</v>
      </c>
    </row>
    <row r="2193" spans="1:10" x14ac:dyDescent="0.25">
      <c r="A2193" s="8" t="s">
        <v>1090</v>
      </c>
      <c r="B2193" s="8" t="s">
        <v>3018</v>
      </c>
      <c r="C2193" s="12">
        <v>44453</v>
      </c>
      <c r="D2193" s="8" t="s">
        <v>20</v>
      </c>
      <c r="E2193" s="8" t="s">
        <v>24</v>
      </c>
      <c r="F2193" s="8" t="s">
        <v>17</v>
      </c>
      <c r="G2193" s="8" t="s">
        <v>18</v>
      </c>
      <c r="H2193" s="8">
        <v>2013</v>
      </c>
      <c r="I2193" s="8" t="s">
        <v>4072</v>
      </c>
      <c r="J2193" s="8" t="s">
        <v>2585</v>
      </c>
    </row>
    <row r="2194" spans="1:10" x14ac:dyDescent="0.25">
      <c r="A2194" s="8" t="s">
        <v>1091</v>
      </c>
      <c r="B2194" s="8" t="s">
        <v>3018</v>
      </c>
      <c r="C2194" s="12">
        <v>44614</v>
      </c>
      <c r="D2194" s="8" t="s">
        <v>30</v>
      </c>
      <c r="E2194" s="8" t="s">
        <v>24</v>
      </c>
      <c r="F2194" s="8" t="s">
        <v>17</v>
      </c>
      <c r="G2194" s="8" t="s">
        <v>18</v>
      </c>
      <c r="H2194" s="8">
        <v>2013</v>
      </c>
      <c r="I2194" s="8" t="s">
        <v>3822</v>
      </c>
      <c r="J2194" s="8" t="s">
        <v>2266</v>
      </c>
    </row>
    <row r="2195" spans="1:10" x14ac:dyDescent="0.25">
      <c r="A2195" s="8" t="s">
        <v>1091</v>
      </c>
      <c r="B2195" s="8" t="s">
        <v>3018</v>
      </c>
      <c r="C2195" s="12">
        <v>44614</v>
      </c>
      <c r="D2195" s="8" t="s">
        <v>30</v>
      </c>
      <c r="E2195" s="8" t="s">
        <v>24</v>
      </c>
      <c r="F2195" s="8" t="s">
        <v>17</v>
      </c>
      <c r="G2195" s="8" t="s">
        <v>18</v>
      </c>
      <c r="H2195" s="8">
        <v>2013</v>
      </c>
      <c r="I2195" s="8" t="s">
        <v>3822</v>
      </c>
      <c r="J2195" s="8" t="s">
        <v>1605</v>
      </c>
    </row>
    <row r="2196" spans="1:10" x14ac:dyDescent="0.25">
      <c r="A2196" s="8" t="s">
        <v>1091</v>
      </c>
      <c r="B2196" s="8" t="s">
        <v>3018</v>
      </c>
      <c r="C2196" s="12">
        <v>44614</v>
      </c>
      <c r="D2196" s="8" t="s">
        <v>30</v>
      </c>
      <c r="E2196" s="8" t="s">
        <v>24</v>
      </c>
      <c r="F2196" s="8" t="s">
        <v>17</v>
      </c>
      <c r="G2196" s="8" t="s">
        <v>18</v>
      </c>
      <c r="H2196" s="8">
        <v>2013</v>
      </c>
      <c r="I2196" s="8" t="s">
        <v>3822</v>
      </c>
      <c r="J2196" s="8" t="s">
        <v>2586</v>
      </c>
    </row>
    <row r="2197" spans="1:10" x14ac:dyDescent="0.25">
      <c r="A2197" s="8" t="s">
        <v>1092</v>
      </c>
      <c r="B2197" s="8" t="s">
        <v>3018</v>
      </c>
      <c r="C2197" s="12">
        <v>44328</v>
      </c>
      <c r="D2197" s="8" t="s">
        <v>15</v>
      </c>
      <c r="E2197" s="8" t="s">
        <v>523</v>
      </c>
      <c r="F2197" s="8" t="s">
        <v>17</v>
      </c>
      <c r="G2197" s="8" t="s">
        <v>18</v>
      </c>
      <c r="H2197" s="8">
        <v>2016</v>
      </c>
      <c r="I2197" s="8" t="s">
        <v>4160</v>
      </c>
      <c r="J2197" s="8" t="s">
        <v>2587</v>
      </c>
    </row>
    <row r="2198" spans="1:10" x14ac:dyDescent="0.25">
      <c r="A2198" s="8" t="s">
        <v>1092</v>
      </c>
      <c r="B2198" s="8" t="s">
        <v>3018</v>
      </c>
      <c r="C2198" s="12">
        <v>44328</v>
      </c>
      <c r="D2198" s="8" t="s">
        <v>15</v>
      </c>
      <c r="E2198" s="8" t="s">
        <v>523</v>
      </c>
      <c r="F2198" s="8" t="s">
        <v>17</v>
      </c>
      <c r="G2198" s="8" t="s">
        <v>18</v>
      </c>
      <c r="H2198" s="8">
        <v>2016</v>
      </c>
      <c r="I2198" s="8" t="s">
        <v>4160</v>
      </c>
      <c r="J2198" s="8" t="s">
        <v>2588</v>
      </c>
    </row>
    <row r="2199" spans="1:10" x14ac:dyDescent="0.25">
      <c r="A2199" s="8" t="s">
        <v>1092</v>
      </c>
      <c r="B2199" s="8" t="s">
        <v>3018</v>
      </c>
      <c r="C2199" s="12">
        <v>44328</v>
      </c>
      <c r="D2199" s="8" t="s">
        <v>15</v>
      </c>
      <c r="E2199" s="8" t="s">
        <v>523</v>
      </c>
      <c r="F2199" s="8" t="s">
        <v>17</v>
      </c>
      <c r="G2199" s="8" t="s">
        <v>18</v>
      </c>
      <c r="H2199" s="8">
        <v>2016</v>
      </c>
      <c r="I2199" s="8" t="s">
        <v>4160</v>
      </c>
      <c r="J2199" s="8" t="s">
        <v>2589</v>
      </c>
    </row>
    <row r="2200" spans="1:10" x14ac:dyDescent="0.25">
      <c r="A2200" s="8" t="s">
        <v>1093</v>
      </c>
      <c r="B2200" s="8" t="s">
        <v>3018</v>
      </c>
      <c r="C2200" s="12">
        <v>44532</v>
      </c>
      <c r="D2200" s="8" t="s">
        <v>20</v>
      </c>
      <c r="E2200" s="8" t="s">
        <v>73</v>
      </c>
      <c r="F2200" s="8" t="s">
        <v>17</v>
      </c>
      <c r="G2200" s="8" t="s">
        <v>18</v>
      </c>
      <c r="H2200" s="8">
        <v>2021</v>
      </c>
      <c r="I2200" s="8" t="s">
        <v>4162</v>
      </c>
      <c r="J2200" s="8" t="s">
        <v>1487</v>
      </c>
    </row>
    <row r="2201" spans="1:10" x14ac:dyDescent="0.25">
      <c r="A2201" s="8" t="s">
        <v>1093</v>
      </c>
      <c r="B2201" s="8" t="s">
        <v>3018</v>
      </c>
      <c r="C2201" s="12">
        <v>44532</v>
      </c>
      <c r="D2201" s="8" t="s">
        <v>20</v>
      </c>
      <c r="E2201" s="8" t="s">
        <v>73</v>
      </c>
      <c r="F2201" s="8" t="s">
        <v>17</v>
      </c>
      <c r="G2201" s="8" t="s">
        <v>18</v>
      </c>
      <c r="H2201" s="8">
        <v>2021</v>
      </c>
      <c r="I2201" s="8" t="s">
        <v>4162</v>
      </c>
      <c r="J2201" s="8" t="s">
        <v>1605</v>
      </c>
    </row>
    <row r="2202" spans="1:10" x14ac:dyDescent="0.25">
      <c r="A2202" s="8" t="s">
        <v>1093</v>
      </c>
      <c r="B2202" s="8" t="s">
        <v>3018</v>
      </c>
      <c r="C2202" s="12">
        <v>44532</v>
      </c>
      <c r="D2202" s="8" t="s">
        <v>20</v>
      </c>
      <c r="E2202" s="8" t="s">
        <v>73</v>
      </c>
      <c r="F2202" s="8" t="s">
        <v>17</v>
      </c>
      <c r="G2202" s="8" t="s">
        <v>18</v>
      </c>
      <c r="H2202" s="8">
        <v>2021</v>
      </c>
      <c r="I2202" s="8" t="s">
        <v>4162</v>
      </c>
      <c r="J2202" s="8" t="s">
        <v>1739</v>
      </c>
    </row>
    <row r="2203" spans="1:10" x14ac:dyDescent="0.25">
      <c r="A2203" s="8" t="s">
        <v>1094</v>
      </c>
      <c r="B2203" s="8" t="s">
        <v>3018</v>
      </c>
      <c r="C2203" s="12">
        <v>44600</v>
      </c>
      <c r="D2203" s="8" t="s">
        <v>20</v>
      </c>
      <c r="E2203" s="8" t="s">
        <v>2985</v>
      </c>
      <c r="F2203" s="8" t="s">
        <v>54</v>
      </c>
      <c r="G2203" s="8" t="s">
        <v>13</v>
      </c>
      <c r="H2203" s="8">
        <v>2015</v>
      </c>
      <c r="I2203" s="8" t="s">
        <v>3011</v>
      </c>
      <c r="J2203" s="8" t="s">
        <v>1856</v>
      </c>
    </row>
    <row r="2204" spans="1:10" x14ac:dyDescent="0.25">
      <c r="A2204" s="8" t="s">
        <v>1094</v>
      </c>
      <c r="B2204" s="8" t="s">
        <v>3018</v>
      </c>
      <c r="C2204" s="12">
        <v>44600</v>
      </c>
      <c r="D2204" s="8" t="s">
        <v>20</v>
      </c>
      <c r="E2204" s="8" t="s">
        <v>2985</v>
      </c>
      <c r="F2204" s="8" t="s">
        <v>54</v>
      </c>
      <c r="G2204" s="8" t="s">
        <v>13</v>
      </c>
      <c r="H2204" s="8">
        <v>2015</v>
      </c>
      <c r="I2204" s="8" t="s">
        <v>3011</v>
      </c>
      <c r="J2204" s="8" t="s">
        <v>2590</v>
      </c>
    </row>
    <row r="2205" spans="1:10" x14ac:dyDescent="0.25">
      <c r="A2205" s="8" t="s">
        <v>1094</v>
      </c>
      <c r="B2205" s="8" t="s">
        <v>3018</v>
      </c>
      <c r="C2205" s="12">
        <v>44600</v>
      </c>
      <c r="D2205" s="8" t="s">
        <v>20</v>
      </c>
      <c r="E2205" s="8" t="s">
        <v>2985</v>
      </c>
      <c r="F2205" s="8" t="s">
        <v>54</v>
      </c>
      <c r="G2205" s="8" t="s">
        <v>13</v>
      </c>
      <c r="H2205" s="8">
        <v>2015</v>
      </c>
      <c r="I2205" s="8" t="s">
        <v>3011</v>
      </c>
      <c r="J2205" s="8" t="s">
        <v>2591</v>
      </c>
    </row>
    <row r="2206" spans="1:10" x14ac:dyDescent="0.25">
      <c r="A2206" s="8" t="s">
        <v>1095</v>
      </c>
      <c r="B2206" s="8" t="s">
        <v>3018</v>
      </c>
      <c r="C2206" s="12">
        <v>44539</v>
      </c>
      <c r="D2206" s="8" t="s">
        <v>20</v>
      </c>
      <c r="E2206" s="8" t="s">
        <v>751</v>
      </c>
      <c r="F2206" s="8" t="s">
        <v>138</v>
      </c>
      <c r="G2206" s="8" t="s">
        <v>18</v>
      </c>
      <c r="H2206" s="8">
        <v>2020</v>
      </c>
      <c r="I2206" s="8" t="s">
        <v>3796</v>
      </c>
      <c r="J2206" s="8" t="s">
        <v>2592</v>
      </c>
    </row>
    <row r="2207" spans="1:10" x14ac:dyDescent="0.25">
      <c r="A2207" s="8" t="s">
        <v>1095</v>
      </c>
      <c r="B2207" s="8" t="s">
        <v>3018</v>
      </c>
      <c r="C2207" s="12">
        <v>44539</v>
      </c>
      <c r="D2207" s="8" t="s">
        <v>20</v>
      </c>
      <c r="E2207" s="8" t="s">
        <v>751</v>
      </c>
      <c r="F2207" s="8" t="s">
        <v>138</v>
      </c>
      <c r="G2207" s="8" t="s">
        <v>18</v>
      </c>
      <c r="H2207" s="8">
        <v>2020</v>
      </c>
      <c r="I2207" s="8" t="s">
        <v>3796</v>
      </c>
      <c r="J2207" s="8" t="s">
        <v>1577</v>
      </c>
    </row>
    <row r="2208" spans="1:10" x14ac:dyDescent="0.25">
      <c r="A2208" s="8" t="s">
        <v>1095</v>
      </c>
      <c r="B2208" s="8" t="s">
        <v>3018</v>
      </c>
      <c r="C2208" s="12">
        <v>44539</v>
      </c>
      <c r="D2208" s="8" t="s">
        <v>20</v>
      </c>
      <c r="E2208" s="8" t="s">
        <v>751</v>
      </c>
      <c r="F2208" s="8" t="s">
        <v>138</v>
      </c>
      <c r="G2208" s="8" t="s">
        <v>18</v>
      </c>
      <c r="H2208" s="8">
        <v>2020</v>
      </c>
      <c r="I2208" s="8" t="s">
        <v>3796</v>
      </c>
      <c r="J2208" s="8" t="s">
        <v>2206</v>
      </c>
    </row>
    <row r="2209" spans="1:10" x14ac:dyDescent="0.25">
      <c r="A2209" s="8" t="s">
        <v>1096</v>
      </c>
      <c r="B2209" s="8" t="s">
        <v>3018</v>
      </c>
      <c r="C2209" s="12">
        <v>44411</v>
      </c>
      <c r="D2209" s="8" t="s">
        <v>30</v>
      </c>
      <c r="E2209" s="8" t="s">
        <v>24</v>
      </c>
      <c r="F2209" s="8" t="s">
        <v>17</v>
      </c>
      <c r="G2209" s="8" t="s">
        <v>18</v>
      </c>
      <c r="H2209" s="8">
        <v>2012</v>
      </c>
      <c r="I2209" s="8" t="s">
        <v>3846</v>
      </c>
      <c r="J2209" s="8" t="s">
        <v>1578</v>
      </c>
    </row>
    <row r="2210" spans="1:10" x14ac:dyDescent="0.25">
      <c r="A2210" s="8" t="s">
        <v>1096</v>
      </c>
      <c r="B2210" s="8" t="s">
        <v>3018</v>
      </c>
      <c r="C2210" s="12">
        <v>44411</v>
      </c>
      <c r="D2210" s="8" t="s">
        <v>30</v>
      </c>
      <c r="E2210" s="8" t="s">
        <v>24</v>
      </c>
      <c r="F2210" s="8" t="s">
        <v>17</v>
      </c>
      <c r="G2210" s="8" t="s">
        <v>18</v>
      </c>
      <c r="H2210" s="8">
        <v>2012</v>
      </c>
      <c r="I2210" s="8" t="s">
        <v>3846</v>
      </c>
      <c r="J2210" s="8" t="s">
        <v>1586</v>
      </c>
    </row>
    <row r="2211" spans="1:10" x14ac:dyDescent="0.25">
      <c r="A2211" s="8" t="s">
        <v>1096</v>
      </c>
      <c r="B2211" s="8" t="s">
        <v>3018</v>
      </c>
      <c r="C2211" s="12">
        <v>44411</v>
      </c>
      <c r="D2211" s="8" t="s">
        <v>30</v>
      </c>
      <c r="E2211" s="8" t="s">
        <v>24</v>
      </c>
      <c r="F2211" s="8" t="s">
        <v>17</v>
      </c>
      <c r="G2211" s="8" t="s">
        <v>18</v>
      </c>
      <c r="H2211" s="8">
        <v>2012</v>
      </c>
      <c r="I2211" s="8" t="s">
        <v>3846</v>
      </c>
      <c r="J2211" s="8" t="s">
        <v>1949</v>
      </c>
    </row>
    <row r="2212" spans="1:10" x14ac:dyDescent="0.25">
      <c r="A2212" s="8" t="s">
        <v>1097</v>
      </c>
      <c r="B2212" s="8" t="s">
        <v>3018</v>
      </c>
      <c r="C2212" s="12">
        <v>44510</v>
      </c>
      <c r="D2212" s="8" t="s">
        <v>20</v>
      </c>
      <c r="E2212" s="8" t="s">
        <v>147</v>
      </c>
      <c r="F2212" s="8" t="s">
        <v>54</v>
      </c>
      <c r="G2212" s="8" t="s">
        <v>13</v>
      </c>
      <c r="H2212" s="8">
        <v>2015</v>
      </c>
      <c r="I2212" s="8" t="s">
        <v>3626</v>
      </c>
      <c r="J2212" s="8" t="s">
        <v>2593</v>
      </c>
    </row>
    <row r="2213" spans="1:10" x14ac:dyDescent="0.25">
      <c r="A2213" s="8" t="s">
        <v>1097</v>
      </c>
      <c r="B2213" s="8" t="s">
        <v>3018</v>
      </c>
      <c r="C2213" s="12">
        <v>44510</v>
      </c>
      <c r="D2213" s="8" t="s">
        <v>20</v>
      </c>
      <c r="E2213" s="8" t="s">
        <v>147</v>
      </c>
      <c r="F2213" s="8" t="s">
        <v>54</v>
      </c>
      <c r="G2213" s="8" t="s">
        <v>13</v>
      </c>
      <c r="H2213" s="8">
        <v>2015</v>
      </c>
      <c r="I2213" s="8" t="s">
        <v>3626</v>
      </c>
      <c r="J2213" s="8" t="s">
        <v>2594</v>
      </c>
    </row>
    <row r="2214" spans="1:10" x14ac:dyDescent="0.25">
      <c r="A2214" s="8" t="s">
        <v>1097</v>
      </c>
      <c r="B2214" s="8" t="s">
        <v>3018</v>
      </c>
      <c r="C2214" s="12">
        <v>44510</v>
      </c>
      <c r="D2214" s="8" t="s">
        <v>20</v>
      </c>
      <c r="E2214" s="8" t="s">
        <v>147</v>
      </c>
      <c r="F2214" s="8" t="s">
        <v>54</v>
      </c>
      <c r="G2214" s="8" t="s">
        <v>13</v>
      </c>
      <c r="H2214" s="8">
        <v>2015</v>
      </c>
      <c r="I2214" s="8" t="s">
        <v>3626</v>
      </c>
      <c r="J2214" s="8" t="s">
        <v>1854</v>
      </c>
    </row>
    <row r="2215" spans="1:10" x14ac:dyDescent="0.25">
      <c r="A2215" s="8" t="s">
        <v>1098</v>
      </c>
      <c r="B2215" s="8" t="s">
        <v>3018</v>
      </c>
      <c r="C2215" s="12">
        <v>44349</v>
      </c>
      <c r="D2215" s="8" t="s">
        <v>20</v>
      </c>
      <c r="E2215" s="8" t="s">
        <v>1099</v>
      </c>
      <c r="F2215" s="8" t="s">
        <v>612</v>
      </c>
      <c r="G2215" s="8" t="s">
        <v>28</v>
      </c>
      <c r="H2215" s="8">
        <v>2013</v>
      </c>
      <c r="I2215" s="8" t="s">
        <v>4160</v>
      </c>
      <c r="J2215" s="8" t="s">
        <v>2595</v>
      </c>
    </row>
    <row r="2216" spans="1:10" x14ac:dyDescent="0.25">
      <c r="A2216" s="8" t="s">
        <v>1098</v>
      </c>
      <c r="B2216" s="8" t="s">
        <v>3018</v>
      </c>
      <c r="C2216" s="12">
        <v>44349</v>
      </c>
      <c r="D2216" s="8" t="s">
        <v>20</v>
      </c>
      <c r="E2216" s="8" t="s">
        <v>1099</v>
      </c>
      <c r="F2216" s="8" t="s">
        <v>612</v>
      </c>
      <c r="G2216" s="8" t="s">
        <v>28</v>
      </c>
      <c r="H2216" s="8">
        <v>2013</v>
      </c>
      <c r="I2216" s="8" t="s">
        <v>4160</v>
      </c>
      <c r="J2216" s="8" t="s">
        <v>1451</v>
      </c>
    </row>
    <row r="2217" spans="1:10" x14ac:dyDescent="0.25">
      <c r="A2217" s="8" t="s">
        <v>1098</v>
      </c>
      <c r="B2217" s="8" t="s">
        <v>3018</v>
      </c>
      <c r="C2217" s="12">
        <v>44349</v>
      </c>
      <c r="D2217" s="8" t="s">
        <v>20</v>
      </c>
      <c r="E2217" s="8" t="s">
        <v>1099</v>
      </c>
      <c r="F2217" s="8" t="s">
        <v>612</v>
      </c>
      <c r="G2217" s="8" t="s">
        <v>28</v>
      </c>
      <c r="H2217" s="8">
        <v>2013</v>
      </c>
      <c r="I2217" s="8" t="s">
        <v>4160</v>
      </c>
      <c r="J2217" s="8" t="s">
        <v>1694</v>
      </c>
    </row>
    <row r="2218" spans="1:10" x14ac:dyDescent="0.25">
      <c r="A2218" s="8" t="s">
        <v>1100</v>
      </c>
      <c r="B2218" s="8" t="s">
        <v>3018</v>
      </c>
      <c r="C2218" s="12">
        <v>44439</v>
      </c>
      <c r="D2218" s="8" t="s">
        <v>30</v>
      </c>
      <c r="E2218" s="8" t="s">
        <v>1101</v>
      </c>
      <c r="F2218" s="8" t="s">
        <v>17</v>
      </c>
      <c r="G2218" s="8" t="s">
        <v>18</v>
      </c>
      <c r="H2218" s="8">
        <v>2018</v>
      </c>
      <c r="I2218" s="8" t="s">
        <v>4169</v>
      </c>
      <c r="J2218" s="8" t="s">
        <v>2231</v>
      </c>
    </row>
    <row r="2219" spans="1:10" x14ac:dyDescent="0.25">
      <c r="A2219" s="8" t="s">
        <v>1100</v>
      </c>
      <c r="B2219" s="8" t="s">
        <v>3018</v>
      </c>
      <c r="C2219" s="12">
        <v>44439</v>
      </c>
      <c r="D2219" s="8" t="s">
        <v>30</v>
      </c>
      <c r="E2219" s="8" t="s">
        <v>1101</v>
      </c>
      <c r="F2219" s="8" t="s">
        <v>17</v>
      </c>
      <c r="G2219" s="8" t="s">
        <v>18</v>
      </c>
      <c r="H2219" s="8">
        <v>2018</v>
      </c>
      <c r="I2219" s="8" t="s">
        <v>4169</v>
      </c>
      <c r="J2219" s="8" t="s">
        <v>2087</v>
      </c>
    </row>
    <row r="2220" spans="1:10" x14ac:dyDescent="0.25">
      <c r="A2220" s="8" t="s">
        <v>1100</v>
      </c>
      <c r="B2220" s="8" t="s">
        <v>3018</v>
      </c>
      <c r="C2220" s="12">
        <v>44439</v>
      </c>
      <c r="D2220" s="8" t="s">
        <v>30</v>
      </c>
      <c r="E2220" s="8" t="s">
        <v>1101</v>
      </c>
      <c r="F2220" s="8" t="s">
        <v>17</v>
      </c>
      <c r="G2220" s="8" t="s">
        <v>18</v>
      </c>
      <c r="H2220" s="8">
        <v>2018</v>
      </c>
      <c r="I2220" s="8" t="s">
        <v>4169</v>
      </c>
      <c r="J2220" s="8" t="s">
        <v>1555</v>
      </c>
    </row>
    <row r="2221" spans="1:10" x14ac:dyDescent="0.25">
      <c r="A2221" s="8" t="s">
        <v>1102</v>
      </c>
      <c r="B2221" s="8" t="s">
        <v>3018</v>
      </c>
      <c r="C2221" s="12">
        <v>44592</v>
      </c>
      <c r="D2221" s="8" t="s">
        <v>23</v>
      </c>
      <c r="E2221" s="8" t="s">
        <v>24</v>
      </c>
      <c r="F2221" s="8" t="s">
        <v>17</v>
      </c>
      <c r="G2221" s="8" t="s">
        <v>18</v>
      </c>
      <c r="H2221" s="8">
        <v>2021</v>
      </c>
      <c r="I2221" s="8" t="s">
        <v>4171</v>
      </c>
      <c r="J2221" s="8" t="s">
        <v>2175</v>
      </c>
    </row>
    <row r="2222" spans="1:10" x14ac:dyDescent="0.25">
      <c r="A2222" s="8" t="s">
        <v>1102</v>
      </c>
      <c r="B2222" s="8" t="s">
        <v>3018</v>
      </c>
      <c r="C2222" s="12">
        <v>44592</v>
      </c>
      <c r="D2222" s="8" t="s">
        <v>23</v>
      </c>
      <c r="E2222" s="8" t="s">
        <v>24</v>
      </c>
      <c r="F2222" s="8" t="s">
        <v>17</v>
      </c>
      <c r="G2222" s="8" t="s">
        <v>18</v>
      </c>
      <c r="H2222" s="8">
        <v>2021</v>
      </c>
      <c r="I2222" s="8" t="s">
        <v>4171</v>
      </c>
      <c r="J2222" s="8" t="s">
        <v>1478</v>
      </c>
    </row>
    <row r="2223" spans="1:10" x14ac:dyDescent="0.25">
      <c r="A2223" s="8" t="s">
        <v>1102</v>
      </c>
      <c r="B2223" s="8" t="s">
        <v>3018</v>
      </c>
      <c r="C2223" s="12">
        <v>44592</v>
      </c>
      <c r="D2223" s="8" t="s">
        <v>23</v>
      </c>
      <c r="E2223" s="8" t="s">
        <v>24</v>
      </c>
      <c r="F2223" s="8" t="s">
        <v>17</v>
      </c>
      <c r="G2223" s="8" t="s">
        <v>18</v>
      </c>
      <c r="H2223" s="8">
        <v>2021</v>
      </c>
      <c r="I2223" s="8" t="s">
        <v>4171</v>
      </c>
      <c r="J2223" s="8" t="s">
        <v>2007</v>
      </c>
    </row>
    <row r="2224" spans="1:10" x14ac:dyDescent="0.25">
      <c r="A2224" s="8" t="s">
        <v>1103</v>
      </c>
      <c r="B2224" s="8" t="s">
        <v>3018</v>
      </c>
      <c r="C2224" s="12">
        <v>44281</v>
      </c>
      <c r="D2224" s="8" t="s">
        <v>23</v>
      </c>
      <c r="E2224" s="8" t="s">
        <v>24</v>
      </c>
      <c r="F2224" s="8" t="s">
        <v>17</v>
      </c>
      <c r="G2224" s="8" t="s">
        <v>18</v>
      </c>
      <c r="H2224" s="8">
        <v>2016</v>
      </c>
      <c r="I2224" s="8" t="s">
        <v>3903</v>
      </c>
      <c r="J2224" s="8" t="s">
        <v>1566</v>
      </c>
    </row>
    <row r="2225" spans="1:10" x14ac:dyDescent="0.25">
      <c r="A2225" s="8" t="s">
        <v>1103</v>
      </c>
      <c r="B2225" s="8" t="s">
        <v>3018</v>
      </c>
      <c r="C2225" s="12">
        <v>44281</v>
      </c>
      <c r="D2225" s="8" t="s">
        <v>23</v>
      </c>
      <c r="E2225" s="8" t="s">
        <v>24</v>
      </c>
      <c r="F2225" s="8" t="s">
        <v>17</v>
      </c>
      <c r="G2225" s="8" t="s">
        <v>18</v>
      </c>
      <c r="H2225" s="8">
        <v>2016</v>
      </c>
      <c r="I2225" s="8" t="s">
        <v>3903</v>
      </c>
      <c r="J2225" s="8" t="s">
        <v>1460</v>
      </c>
    </row>
    <row r="2226" spans="1:10" x14ac:dyDescent="0.25">
      <c r="A2226" s="8" t="s">
        <v>1103</v>
      </c>
      <c r="B2226" s="8" t="s">
        <v>3018</v>
      </c>
      <c r="C2226" s="12">
        <v>44281</v>
      </c>
      <c r="D2226" s="8" t="s">
        <v>23</v>
      </c>
      <c r="E2226" s="8" t="s">
        <v>24</v>
      </c>
      <c r="F2226" s="8" t="s">
        <v>17</v>
      </c>
      <c r="G2226" s="8" t="s">
        <v>18</v>
      </c>
      <c r="H2226" s="8">
        <v>2016</v>
      </c>
      <c r="I2226" s="8" t="s">
        <v>3903</v>
      </c>
      <c r="J2226" s="8" t="s">
        <v>2297</v>
      </c>
    </row>
    <row r="2227" spans="1:10" x14ac:dyDescent="0.25">
      <c r="A2227" s="8" t="s">
        <v>1104</v>
      </c>
      <c r="B2227" s="8" t="s">
        <v>3018</v>
      </c>
      <c r="C2227" s="12">
        <v>44390</v>
      </c>
      <c r="D2227" s="8" t="s">
        <v>70</v>
      </c>
      <c r="E2227" s="8" t="s">
        <v>523</v>
      </c>
      <c r="F2227" s="8" t="s">
        <v>17</v>
      </c>
      <c r="G2227" s="8" t="s">
        <v>18</v>
      </c>
      <c r="H2227" s="8">
        <v>2019</v>
      </c>
      <c r="I2227" s="8" t="s">
        <v>3728</v>
      </c>
      <c r="J2227" s="8" t="s">
        <v>2596</v>
      </c>
    </row>
    <row r="2228" spans="1:10" x14ac:dyDescent="0.25">
      <c r="A2228" s="8" t="s">
        <v>1104</v>
      </c>
      <c r="B2228" s="8" t="s">
        <v>3018</v>
      </c>
      <c r="C2228" s="12">
        <v>44390</v>
      </c>
      <c r="D2228" s="8" t="s">
        <v>70</v>
      </c>
      <c r="E2228" s="8" t="s">
        <v>523</v>
      </c>
      <c r="F2228" s="8" t="s">
        <v>17</v>
      </c>
      <c r="G2228" s="8" t="s">
        <v>18</v>
      </c>
      <c r="H2228" s="8">
        <v>2019</v>
      </c>
      <c r="I2228" s="8" t="s">
        <v>3728</v>
      </c>
      <c r="J2228" s="8" t="s">
        <v>1505</v>
      </c>
    </row>
    <row r="2229" spans="1:10" x14ac:dyDescent="0.25">
      <c r="A2229" s="8" t="s">
        <v>1104</v>
      </c>
      <c r="B2229" s="8" t="s">
        <v>3018</v>
      </c>
      <c r="C2229" s="12">
        <v>44390</v>
      </c>
      <c r="D2229" s="8" t="s">
        <v>70</v>
      </c>
      <c r="E2229" s="8" t="s">
        <v>523</v>
      </c>
      <c r="F2229" s="8" t="s">
        <v>17</v>
      </c>
      <c r="G2229" s="8" t="s">
        <v>18</v>
      </c>
      <c r="H2229" s="8">
        <v>2019</v>
      </c>
      <c r="I2229" s="8" t="s">
        <v>3728</v>
      </c>
      <c r="J2229" s="8" t="s">
        <v>1510</v>
      </c>
    </row>
    <row r="2230" spans="1:10" x14ac:dyDescent="0.25">
      <c r="A2230" s="8" t="s">
        <v>1105</v>
      </c>
      <c r="B2230" s="8" t="s">
        <v>3018</v>
      </c>
      <c r="C2230" s="12">
        <v>44244</v>
      </c>
      <c r="D2230" s="8" t="s">
        <v>23</v>
      </c>
      <c r="E2230" s="8" t="s">
        <v>73</v>
      </c>
      <c r="F2230" s="8" t="s">
        <v>17</v>
      </c>
      <c r="G2230" s="8" t="s">
        <v>18</v>
      </c>
      <c r="H2230" s="8">
        <v>2008</v>
      </c>
      <c r="I2230" s="8" t="s">
        <v>4175</v>
      </c>
      <c r="J2230" s="8" t="s">
        <v>1490</v>
      </c>
    </row>
    <row r="2231" spans="1:10" x14ac:dyDescent="0.25">
      <c r="A2231" s="8" t="s">
        <v>1105</v>
      </c>
      <c r="B2231" s="8" t="s">
        <v>3018</v>
      </c>
      <c r="C2231" s="12">
        <v>44244</v>
      </c>
      <c r="D2231" s="8" t="s">
        <v>23</v>
      </c>
      <c r="E2231" s="8" t="s">
        <v>73</v>
      </c>
      <c r="F2231" s="8" t="s">
        <v>17</v>
      </c>
      <c r="G2231" s="8" t="s">
        <v>18</v>
      </c>
      <c r="H2231" s="8">
        <v>2008</v>
      </c>
      <c r="I2231" s="8" t="s">
        <v>4175</v>
      </c>
      <c r="J2231" s="8" t="s">
        <v>1739</v>
      </c>
    </row>
    <row r="2232" spans="1:10" x14ac:dyDescent="0.25">
      <c r="A2232" s="8" t="s">
        <v>1105</v>
      </c>
      <c r="B2232" s="8" t="s">
        <v>3018</v>
      </c>
      <c r="C2232" s="12">
        <v>44244</v>
      </c>
      <c r="D2232" s="8" t="s">
        <v>23</v>
      </c>
      <c r="E2232" s="8" t="s">
        <v>73</v>
      </c>
      <c r="F2232" s="8" t="s">
        <v>17</v>
      </c>
      <c r="G2232" s="8" t="s">
        <v>18</v>
      </c>
      <c r="H2232" s="8">
        <v>2008</v>
      </c>
      <c r="I2232" s="8" t="s">
        <v>4175</v>
      </c>
      <c r="J2232" s="8" t="s">
        <v>2597</v>
      </c>
    </row>
    <row r="2233" spans="1:10" x14ac:dyDescent="0.25">
      <c r="A2233" s="8" t="s">
        <v>1106</v>
      </c>
      <c r="B2233" s="8" t="s">
        <v>3018</v>
      </c>
      <c r="C2233" s="12">
        <v>44028</v>
      </c>
      <c r="D2233" s="8" t="s">
        <v>43</v>
      </c>
      <c r="E2233" s="8" t="s">
        <v>319</v>
      </c>
      <c r="F2233" s="8" t="s">
        <v>17</v>
      </c>
      <c r="G2233" s="8" t="s">
        <v>18</v>
      </c>
      <c r="H2233" s="8">
        <v>2012</v>
      </c>
      <c r="I2233" s="8" t="s">
        <v>4177</v>
      </c>
      <c r="J2233" s="8" t="s">
        <v>1769</v>
      </c>
    </row>
    <row r="2234" spans="1:10" x14ac:dyDescent="0.25">
      <c r="A2234" s="8" t="s">
        <v>1106</v>
      </c>
      <c r="B2234" s="8" t="s">
        <v>3018</v>
      </c>
      <c r="C2234" s="12">
        <v>44028</v>
      </c>
      <c r="D2234" s="8" t="s">
        <v>43</v>
      </c>
      <c r="E2234" s="8" t="s">
        <v>319</v>
      </c>
      <c r="F2234" s="8" t="s">
        <v>17</v>
      </c>
      <c r="G2234" s="8" t="s">
        <v>18</v>
      </c>
      <c r="H2234" s="8">
        <v>2012</v>
      </c>
      <c r="I2234" s="8" t="s">
        <v>4177</v>
      </c>
      <c r="J2234" s="8" t="s">
        <v>1466</v>
      </c>
    </row>
    <row r="2235" spans="1:10" x14ac:dyDescent="0.25">
      <c r="A2235" s="8" t="s">
        <v>1106</v>
      </c>
      <c r="B2235" s="8" t="s">
        <v>3018</v>
      </c>
      <c r="C2235" s="12">
        <v>44028</v>
      </c>
      <c r="D2235" s="8" t="s">
        <v>43</v>
      </c>
      <c r="E2235" s="8" t="s">
        <v>319</v>
      </c>
      <c r="F2235" s="8" t="s">
        <v>17</v>
      </c>
      <c r="G2235" s="8" t="s">
        <v>18</v>
      </c>
      <c r="H2235" s="8">
        <v>2012</v>
      </c>
      <c r="I2235" s="8" t="s">
        <v>4177</v>
      </c>
      <c r="J2235" s="8" t="s">
        <v>2598</v>
      </c>
    </row>
    <row r="2236" spans="1:10" x14ac:dyDescent="0.25">
      <c r="A2236" s="8" t="s">
        <v>1107</v>
      </c>
      <c r="B2236" s="8" t="s">
        <v>3018</v>
      </c>
      <c r="C2236" s="12">
        <v>44378</v>
      </c>
      <c r="D2236" s="8" t="s">
        <v>38</v>
      </c>
      <c r="E2236" s="8" t="s">
        <v>1108</v>
      </c>
      <c r="F2236" s="8" t="s">
        <v>1109</v>
      </c>
      <c r="G2236" s="8" t="s">
        <v>28</v>
      </c>
      <c r="H2236" s="8">
        <v>2019</v>
      </c>
      <c r="I2236" s="8" t="s">
        <v>3670</v>
      </c>
      <c r="J2236" s="8" t="s">
        <v>2599</v>
      </c>
    </row>
    <row r="2237" spans="1:10" x14ac:dyDescent="0.25">
      <c r="A2237" s="8" t="s">
        <v>1107</v>
      </c>
      <c r="B2237" s="8" t="s">
        <v>3018</v>
      </c>
      <c r="C2237" s="12">
        <v>44378</v>
      </c>
      <c r="D2237" s="8" t="s">
        <v>38</v>
      </c>
      <c r="E2237" s="8" t="s">
        <v>1108</v>
      </c>
      <c r="F2237" s="8" t="s">
        <v>1109</v>
      </c>
      <c r="G2237" s="8" t="s">
        <v>28</v>
      </c>
      <c r="H2237" s="8">
        <v>2019</v>
      </c>
      <c r="I2237" s="8" t="s">
        <v>3670</v>
      </c>
      <c r="J2237" s="8" t="s">
        <v>1509</v>
      </c>
    </row>
    <row r="2238" spans="1:10" x14ac:dyDescent="0.25">
      <c r="A2238" s="8" t="s">
        <v>1107</v>
      </c>
      <c r="B2238" s="8" t="s">
        <v>3018</v>
      </c>
      <c r="C2238" s="12">
        <v>44378</v>
      </c>
      <c r="D2238" s="8" t="s">
        <v>38</v>
      </c>
      <c r="E2238" s="8" t="s">
        <v>1108</v>
      </c>
      <c r="F2238" s="8" t="s">
        <v>1109</v>
      </c>
      <c r="G2238" s="8" t="s">
        <v>28</v>
      </c>
      <c r="H2238" s="8">
        <v>2019</v>
      </c>
      <c r="I2238" s="8" t="s">
        <v>3670</v>
      </c>
      <c r="J2238" s="8" t="s">
        <v>2600</v>
      </c>
    </row>
    <row r="2239" spans="1:10" x14ac:dyDescent="0.25">
      <c r="A2239" s="8" t="s">
        <v>1110</v>
      </c>
      <c r="B2239" s="8" t="s">
        <v>3018</v>
      </c>
      <c r="C2239" s="12">
        <v>44573</v>
      </c>
      <c r="D2239" s="8" t="s">
        <v>30</v>
      </c>
      <c r="E2239" s="8" t="s">
        <v>282</v>
      </c>
      <c r="F2239" s="8" t="s">
        <v>17</v>
      </c>
      <c r="G2239" s="8" t="s">
        <v>18</v>
      </c>
      <c r="H2239" s="8">
        <v>2017</v>
      </c>
      <c r="I2239" s="8" t="s">
        <v>4154</v>
      </c>
      <c r="J2239" s="8" t="s">
        <v>2601</v>
      </c>
    </row>
    <row r="2240" spans="1:10" x14ac:dyDescent="0.25">
      <c r="A2240" s="8" t="s">
        <v>1110</v>
      </c>
      <c r="B2240" s="8" t="s">
        <v>3018</v>
      </c>
      <c r="C2240" s="12">
        <v>44573</v>
      </c>
      <c r="D2240" s="8" t="s">
        <v>30</v>
      </c>
      <c r="E2240" s="8" t="s">
        <v>282</v>
      </c>
      <c r="F2240" s="8" t="s">
        <v>17</v>
      </c>
      <c r="G2240" s="8" t="s">
        <v>18</v>
      </c>
      <c r="H2240" s="8">
        <v>2017</v>
      </c>
      <c r="I2240" s="8" t="s">
        <v>4154</v>
      </c>
      <c r="J2240" s="8" t="s">
        <v>2126</v>
      </c>
    </row>
    <row r="2241" spans="1:10" x14ac:dyDescent="0.25">
      <c r="A2241" s="8" t="s">
        <v>1110</v>
      </c>
      <c r="B2241" s="8" t="s">
        <v>3018</v>
      </c>
      <c r="C2241" s="12">
        <v>44573</v>
      </c>
      <c r="D2241" s="8" t="s">
        <v>30</v>
      </c>
      <c r="E2241" s="8" t="s">
        <v>282</v>
      </c>
      <c r="F2241" s="8" t="s">
        <v>17</v>
      </c>
      <c r="G2241" s="8" t="s">
        <v>18</v>
      </c>
      <c r="H2241" s="8">
        <v>2017</v>
      </c>
      <c r="I2241" s="8" t="s">
        <v>4154</v>
      </c>
      <c r="J2241" s="8" t="s">
        <v>1605</v>
      </c>
    </row>
    <row r="2242" spans="1:10" x14ac:dyDescent="0.25">
      <c r="A2242" s="8" t="s">
        <v>1111</v>
      </c>
      <c r="B2242" s="8" t="s">
        <v>3018</v>
      </c>
      <c r="C2242" s="12">
        <v>44371</v>
      </c>
      <c r="D2242" s="8" t="s">
        <v>442</v>
      </c>
      <c r="E2242" s="8" t="s">
        <v>21</v>
      </c>
      <c r="F2242" s="8" t="s">
        <v>12</v>
      </c>
      <c r="G2242" s="8" t="s">
        <v>13</v>
      </c>
      <c r="H2242" s="8">
        <v>2019</v>
      </c>
      <c r="I2242" s="8" t="s">
        <v>3804</v>
      </c>
      <c r="J2242" s="8" t="s">
        <v>1553</v>
      </c>
    </row>
    <row r="2243" spans="1:10" x14ac:dyDescent="0.25">
      <c r="A2243" s="8" t="s">
        <v>1111</v>
      </c>
      <c r="B2243" s="8" t="s">
        <v>3018</v>
      </c>
      <c r="C2243" s="12">
        <v>44371</v>
      </c>
      <c r="D2243" s="8" t="s">
        <v>442</v>
      </c>
      <c r="E2243" s="8" t="s">
        <v>21</v>
      </c>
      <c r="F2243" s="8" t="s">
        <v>12</v>
      </c>
      <c r="G2243" s="8" t="s">
        <v>13</v>
      </c>
      <c r="H2243" s="8">
        <v>2019</v>
      </c>
      <c r="I2243" s="8" t="s">
        <v>3804</v>
      </c>
      <c r="J2243" s="8" t="s">
        <v>1488</v>
      </c>
    </row>
    <row r="2244" spans="1:10" x14ac:dyDescent="0.25">
      <c r="A2244" s="8" t="s">
        <v>1111</v>
      </c>
      <c r="B2244" s="8" t="s">
        <v>3018</v>
      </c>
      <c r="C2244" s="12">
        <v>44371</v>
      </c>
      <c r="D2244" s="8" t="s">
        <v>442</v>
      </c>
      <c r="E2244" s="8" t="s">
        <v>21</v>
      </c>
      <c r="F2244" s="8" t="s">
        <v>12</v>
      </c>
      <c r="G2244" s="8" t="s">
        <v>13</v>
      </c>
      <c r="H2244" s="8">
        <v>2019</v>
      </c>
      <c r="I2244" s="8" t="s">
        <v>3804</v>
      </c>
      <c r="J2244" s="8" t="s">
        <v>1455</v>
      </c>
    </row>
    <row r="2245" spans="1:10" x14ac:dyDescent="0.25">
      <c r="A2245" s="8" t="s">
        <v>1112</v>
      </c>
      <c r="B2245" s="8" t="s">
        <v>3018</v>
      </c>
      <c r="C2245" s="12">
        <v>44230</v>
      </c>
      <c r="D2245" s="8" t="s">
        <v>30</v>
      </c>
      <c r="E2245" s="8" t="s">
        <v>85</v>
      </c>
      <c r="F2245" s="8" t="s">
        <v>17</v>
      </c>
      <c r="G2245" s="8" t="s">
        <v>18</v>
      </c>
      <c r="H2245" s="8">
        <v>2008</v>
      </c>
      <c r="I2245" s="8" t="s">
        <v>4050</v>
      </c>
      <c r="J2245" s="8" t="s">
        <v>1836</v>
      </c>
    </row>
    <row r="2246" spans="1:10" x14ac:dyDescent="0.25">
      <c r="A2246" s="8" t="s">
        <v>1112</v>
      </c>
      <c r="B2246" s="8" t="s">
        <v>3018</v>
      </c>
      <c r="C2246" s="12">
        <v>44230</v>
      </c>
      <c r="D2246" s="8" t="s">
        <v>30</v>
      </c>
      <c r="E2246" s="8" t="s">
        <v>85</v>
      </c>
      <c r="F2246" s="8" t="s">
        <v>17</v>
      </c>
      <c r="G2246" s="8" t="s">
        <v>18</v>
      </c>
      <c r="H2246" s="8">
        <v>2008</v>
      </c>
      <c r="I2246" s="8" t="s">
        <v>4050</v>
      </c>
      <c r="J2246" s="8" t="s">
        <v>1794</v>
      </c>
    </row>
    <row r="2247" spans="1:10" x14ac:dyDescent="0.25">
      <c r="A2247" s="8" t="s">
        <v>1112</v>
      </c>
      <c r="B2247" s="8" t="s">
        <v>3018</v>
      </c>
      <c r="C2247" s="12">
        <v>44230</v>
      </c>
      <c r="D2247" s="8" t="s">
        <v>30</v>
      </c>
      <c r="E2247" s="8" t="s">
        <v>85</v>
      </c>
      <c r="F2247" s="8" t="s">
        <v>17</v>
      </c>
      <c r="G2247" s="8" t="s">
        <v>18</v>
      </c>
      <c r="H2247" s="8">
        <v>2008</v>
      </c>
      <c r="I2247" s="8" t="s">
        <v>4050</v>
      </c>
      <c r="J2247" s="8" t="s">
        <v>2602</v>
      </c>
    </row>
    <row r="2248" spans="1:10" x14ac:dyDescent="0.25">
      <c r="A2248" s="8" t="s">
        <v>1113</v>
      </c>
      <c r="B2248" s="8" t="s">
        <v>3018</v>
      </c>
      <c r="C2248" s="12">
        <v>44417</v>
      </c>
      <c r="D2248" s="8" t="s">
        <v>53</v>
      </c>
      <c r="E2248" s="8" t="s">
        <v>147</v>
      </c>
      <c r="F2248" s="8" t="s">
        <v>54</v>
      </c>
      <c r="G2248" s="8" t="s">
        <v>13</v>
      </c>
      <c r="H2248" s="8">
        <v>2015</v>
      </c>
      <c r="I2248" s="8" t="s">
        <v>4183</v>
      </c>
      <c r="J2248" s="8" t="s">
        <v>1578</v>
      </c>
    </row>
    <row r="2249" spans="1:10" x14ac:dyDescent="0.25">
      <c r="A2249" s="8" t="s">
        <v>1113</v>
      </c>
      <c r="B2249" s="8" t="s">
        <v>3018</v>
      </c>
      <c r="C2249" s="12">
        <v>44417</v>
      </c>
      <c r="D2249" s="8" t="s">
        <v>53</v>
      </c>
      <c r="E2249" s="8" t="s">
        <v>147</v>
      </c>
      <c r="F2249" s="8" t="s">
        <v>54</v>
      </c>
      <c r="G2249" s="8" t="s">
        <v>13</v>
      </c>
      <c r="H2249" s="8">
        <v>2015</v>
      </c>
      <c r="I2249" s="8" t="s">
        <v>4183</v>
      </c>
      <c r="J2249" s="8" t="s">
        <v>1586</v>
      </c>
    </row>
    <row r="2250" spans="1:10" x14ac:dyDescent="0.25">
      <c r="A2250" s="8" t="s">
        <v>1113</v>
      </c>
      <c r="B2250" s="8" t="s">
        <v>3018</v>
      </c>
      <c r="C2250" s="12">
        <v>44417</v>
      </c>
      <c r="D2250" s="8" t="s">
        <v>53</v>
      </c>
      <c r="E2250" s="8" t="s">
        <v>147</v>
      </c>
      <c r="F2250" s="8" t="s">
        <v>54</v>
      </c>
      <c r="G2250" s="8" t="s">
        <v>13</v>
      </c>
      <c r="H2250" s="8">
        <v>2015</v>
      </c>
      <c r="I2250" s="8" t="s">
        <v>4183</v>
      </c>
      <c r="J2250" s="8" t="s">
        <v>1949</v>
      </c>
    </row>
    <row r="2251" spans="1:10" x14ac:dyDescent="0.25">
      <c r="A2251" s="8" t="s">
        <v>1114</v>
      </c>
      <c r="B2251" s="8" t="s">
        <v>3018</v>
      </c>
      <c r="C2251" s="12">
        <v>44005</v>
      </c>
      <c r="D2251" s="8" t="s">
        <v>30</v>
      </c>
      <c r="E2251" s="8" t="s">
        <v>375</v>
      </c>
      <c r="F2251" s="8" t="s">
        <v>376</v>
      </c>
      <c r="G2251" s="8" t="s">
        <v>28</v>
      </c>
      <c r="H2251" s="8">
        <v>1999</v>
      </c>
      <c r="I2251" s="8" t="s">
        <v>4184</v>
      </c>
      <c r="J2251" s="8" t="s">
        <v>1115</v>
      </c>
    </row>
    <row r="2252" spans="1:10" x14ac:dyDescent="0.25">
      <c r="A2252" s="8" t="s">
        <v>1116</v>
      </c>
      <c r="B2252" s="8" t="s">
        <v>3018</v>
      </c>
      <c r="C2252" s="12">
        <v>44601</v>
      </c>
      <c r="D2252" s="8" t="s">
        <v>38</v>
      </c>
      <c r="E2252" s="8" t="s">
        <v>619</v>
      </c>
      <c r="F2252" s="8" t="s">
        <v>54</v>
      </c>
      <c r="G2252" s="8" t="s">
        <v>13</v>
      </c>
      <c r="H2252" s="8">
        <v>2012</v>
      </c>
      <c r="I2252" s="8" t="s">
        <v>4185</v>
      </c>
      <c r="J2252" s="8" t="s">
        <v>1637</v>
      </c>
    </row>
    <row r="2253" spans="1:10" x14ac:dyDescent="0.25">
      <c r="A2253" s="8" t="s">
        <v>1116</v>
      </c>
      <c r="B2253" s="8" t="s">
        <v>3018</v>
      </c>
      <c r="C2253" s="12">
        <v>44601</v>
      </c>
      <c r="D2253" s="8" t="s">
        <v>38</v>
      </c>
      <c r="E2253" s="8" t="s">
        <v>619</v>
      </c>
      <c r="F2253" s="8" t="s">
        <v>54</v>
      </c>
      <c r="G2253" s="8" t="s">
        <v>13</v>
      </c>
      <c r="H2253" s="8">
        <v>2012</v>
      </c>
      <c r="I2253" s="8" t="s">
        <v>4185</v>
      </c>
      <c r="J2253" s="8" t="s">
        <v>2603</v>
      </c>
    </row>
    <row r="2254" spans="1:10" x14ac:dyDescent="0.25">
      <c r="A2254" s="8" t="s">
        <v>1116</v>
      </c>
      <c r="B2254" s="8" t="s">
        <v>3018</v>
      </c>
      <c r="C2254" s="12">
        <v>44601</v>
      </c>
      <c r="D2254" s="8" t="s">
        <v>38</v>
      </c>
      <c r="E2254" s="8" t="s">
        <v>619</v>
      </c>
      <c r="F2254" s="8" t="s">
        <v>54</v>
      </c>
      <c r="G2254" s="8" t="s">
        <v>13</v>
      </c>
      <c r="H2254" s="8">
        <v>2012</v>
      </c>
      <c r="I2254" s="8" t="s">
        <v>4185</v>
      </c>
      <c r="J2254" s="8" t="s">
        <v>1687</v>
      </c>
    </row>
    <row r="2255" spans="1:10" x14ac:dyDescent="0.25">
      <c r="A2255" s="8" t="s">
        <v>1117</v>
      </c>
      <c r="B2255" s="8" t="s">
        <v>3018</v>
      </c>
      <c r="C2255" s="12">
        <v>42370</v>
      </c>
      <c r="D2255" s="8" t="s">
        <v>40</v>
      </c>
      <c r="E2255" s="8" t="s">
        <v>127</v>
      </c>
      <c r="F2255" s="8" t="s">
        <v>128</v>
      </c>
      <c r="G2255" s="8" t="s">
        <v>13</v>
      </c>
      <c r="H2255" s="8">
        <v>2009</v>
      </c>
      <c r="I2255" s="8" t="s">
        <v>4187</v>
      </c>
      <c r="J2255" s="8" t="s">
        <v>1118</v>
      </c>
    </row>
    <row r="2256" spans="1:10" x14ac:dyDescent="0.25">
      <c r="A2256" s="8" t="s">
        <v>1119</v>
      </c>
      <c r="B2256" s="8" t="s">
        <v>3018</v>
      </c>
      <c r="C2256" s="12">
        <v>43551</v>
      </c>
      <c r="D2256" s="8" t="s">
        <v>10</v>
      </c>
      <c r="E2256" s="8" t="s">
        <v>11</v>
      </c>
      <c r="F2256" s="8" t="s">
        <v>12</v>
      </c>
      <c r="G2256" s="8" t="s">
        <v>13</v>
      </c>
      <c r="H2256" s="8">
        <v>2014</v>
      </c>
      <c r="I2256" s="8" t="s">
        <v>4188</v>
      </c>
      <c r="J2256" s="8" t="s">
        <v>2604</v>
      </c>
    </row>
    <row r="2257" spans="1:10" x14ac:dyDescent="0.25">
      <c r="A2257" s="8" t="s">
        <v>1119</v>
      </c>
      <c r="B2257" s="8" t="s">
        <v>3018</v>
      </c>
      <c r="C2257" s="12">
        <v>43551</v>
      </c>
      <c r="D2257" s="8" t="s">
        <v>10</v>
      </c>
      <c r="E2257" s="8" t="s">
        <v>11</v>
      </c>
      <c r="F2257" s="8" t="s">
        <v>12</v>
      </c>
      <c r="G2257" s="8" t="s">
        <v>13</v>
      </c>
      <c r="H2257" s="8">
        <v>2014</v>
      </c>
      <c r="I2257" s="8" t="s">
        <v>4188</v>
      </c>
      <c r="J2257" s="8" t="s">
        <v>1500</v>
      </c>
    </row>
    <row r="2258" spans="1:10" x14ac:dyDescent="0.25">
      <c r="A2258" s="8" t="s">
        <v>1119</v>
      </c>
      <c r="B2258" s="8" t="s">
        <v>3018</v>
      </c>
      <c r="C2258" s="12">
        <v>43551</v>
      </c>
      <c r="D2258" s="8" t="s">
        <v>10</v>
      </c>
      <c r="E2258" s="8" t="s">
        <v>11</v>
      </c>
      <c r="F2258" s="8" t="s">
        <v>12</v>
      </c>
      <c r="G2258" s="8" t="s">
        <v>13</v>
      </c>
      <c r="H2258" s="8">
        <v>2014</v>
      </c>
      <c r="I2258" s="8" t="s">
        <v>4188</v>
      </c>
      <c r="J2258" s="8" t="s">
        <v>1455</v>
      </c>
    </row>
    <row r="2259" spans="1:10" x14ac:dyDescent="0.25">
      <c r="A2259" s="8" t="s">
        <v>1120</v>
      </c>
      <c r="B2259" s="8" t="s">
        <v>3018</v>
      </c>
      <c r="C2259" s="12">
        <v>42936</v>
      </c>
      <c r="D2259" s="8" t="s">
        <v>53</v>
      </c>
      <c r="E2259" s="8" t="s">
        <v>11</v>
      </c>
      <c r="F2259" s="8" t="s">
        <v>12</v>
      </c>
      <c r="G2259" s="8" t="s">
        <v>13</v>
      </c>
      <c r="H2259" s="8">
        <v>2012</v>
      </c>
      <c r="I2259" s="8" t="s">
        <v>4190</v>
      </c>
      <c r="J2259" s="8" t="s">
        <v>1448</v>
      </c>
    </row>
    <row r="2260" spans="1:10" x14ac:dyDescent="0.25">
      <c r="A2260" s="8" t="s">
        <v>1120</v>
      </c>
      <c r="B2260" s="8" t="s">
        <v>3018</v>
      </c>
      <c r="C2260" s="12">
        <v>42936</v>
      </c>
      <c r="D2260" s="8" t="s">
        <v>53</v>
      </c>
      <c r="E2260" s="8" t="s">
        <v>11</v>
      </c>
      <c r="F2260" s="8" t="s">
        <v>12</v>
      </c>
      <c r="G2260" s="8" t="s">
        <v>13</v>
      </c>
      <c r="H2260" s="8">
        <v>2012</v>
      </c>
      <c r="I2260" s="8" t="s">
        <v>4190</v>
      </c>
      <c r="J2260" s="8" t="s">
        <v>1712</v>
      </c>
    </row>
    <row r="2261" spans="1:10" x14ac:dyDescent="0.25">
      <c r="A2261" s="8" t="s">
        <v>1120</v>
      </c>
      <c r="B2261" s="8" t="s">
        <v>3018</v>
      </c>
      <c r="C2261" s="12">
        <v>42936</v>
      </c>
      <c r="D2261" s="8" t="s">
        <v>53</v>
      </c>
      <c r="E2261" s="8" t="s">
        <v>11</v>
      </c>
      <c r="F2261" s="8" t="s">
        <v>12</v>
      </c>
      <c r="G2261" s="8" t="s">
        <v>13</v>
      </c>
      <c r="H2261" s="8">
        <v>2012</v>
      </c>
      <c r="I2261" s="8" t="s">
        <v>4190</v>
      </c>
      <c r="J2261" s="8" t="s">
        <v>1500</v>
      </c>
    </row>
    <row r="2262" spans="1:10" x14ac:dyDescent="0.25">
      <c r="A2262" s="8" t="s">
        <v>1121</v>
      </c>
      <c r="B2262" s="8" t="s">
        <v>3018</v>
      </c>
      <c r="C2262" s="12">
        <v>44362</v>
      </c>
      <c r="D2262" s="8" t="s">
        <v>30</v>
      </c>
      <c r="E2262" s="8" t="s">
        <v>24</v>
      </c>
      <c r="F2262" s="8" t="s">
        <v>17</v>
      </c>
      <c r="G2262" s="8" t="s">
        <v>18</v>
      </c>
      <c r="H2262" s="8">
        <v>2017</v>
      </c>
      <c r="I2262" s="8" t="s">
        <v>4191</v>
      </c>
      <c r="J2262" s="8" t="s">
        <v>1821</v>
      </c>
    </row>
    <row r="2263" spans="1:10" x14ac:dyDescent="0.25">
      <c r="A2263" s="8" t="s">
        <v>1121</v>
      </c>
      <c r="B2263" s="8" t="s">
        <v>3018</v>
      </c>
      <c r="C2263" s="12">
        <v>44362</v>
      </c>
      <c r="D2263" s="8" t="s">
        <v>30</v>
      </c>
      <c r="E2263" s="8" t="s">
        <v>24</v>
      </c>
      <c r="F2263" s="8" t="s">
        <v>17</v>
      </c>
      <c r="G2263" s="8" t="s">
        <v>18</v>
      </c>
      <c r="H2263" s="8">
        <v>2017</v>
      </c>
      <c r="I2263" s="8" t="s">
        <v>4191</v>
      </c>
      <c r="J2263" s="8" t="s">
        <v>2605</v>
      </c>
    </row>
    <row r="2264" spans="1:10" x14ac:dyDescent="0.25">
      <c r="A2264" s="8" t="s">
        <v>1121</v>
      </c>
      <c r="B2264" s="8" t="s">
        <v>3018</v>
      </c>
      <c r="C2264" s="12">
        <v>44362</v>
      </c>
      <c r="D2264" s="8" t="s">
        <v>30</v>
      </c>
      <c r="E2264" s="8" t="s">
        <v>24</v>
      </c>
      <c r="F2264" s="8" t="s">
        <v>17</v>
      </c>
      <c r="G2264" s="8" t="s">
        <v>18</v>
      </c>
      <c r="H2264" s="8">
        <v>2017</v>
      </c>
      <c r="I2264" s="8" t="s">
        <v>4191</v>
      </c>
      <c r="J2264" s="8" t="s">
        <v>1624</v>
      </c>
    </row>
    <row r="2265" spans="1:10" x14ac:dyDescent="0.25">
      <c r="A2265" s="8" t="s">
        <v>1122</v>
      </c>
      <c r="B2265" s="8" t="s">
        <v>3018</v>
      </c>
      <c r="C2265" s="12">
        <v>44238</v>
      </c>
      <c r="D2265" s="8" t="s">
        <v>70</v>
      </c>
      <c r="E2265" s="8" t="s">
        <v>24</v>
      </c>
      <c r="F2265" s="8" t="s">
        <v>17</v>
      </c>
      <c r="G2265" s="8" t="s">
        <v>18</v>
      </c>
      <c r="H2265" s="8">
        <v>2017</v>
      </c>
      <c r="I2265" s="8" t="s">
        <v>4141</v>
      </c>
      <c r="J2265" s="8" t="s">
        <v>1767</v>
      </c>
    </row>
    <row r="2266" spans="1:10" x14ac:dyDescent="0.25">
      <c r="A2266" s="8" t="s">
        <v>1122</v>
      </c>
      <c r="B2266" s="8" t="s">
        <v>3018</v>
      </c>
      <c r="C2266" s="12">
        <v>44238</v>
      </c>
      <c r="D2266" s="8" t="s">
        <v>70</v>
      </c>
      <c r="E2266" s="8" t="s">
        <v>24</v>
      </c>
      <c r="F2266" s="8" t="s">
        <v>17</v>
      </c>
      <c r="G2266" s="8" t="s">
        <v>18</v>
      </c>
      <c r="H2266" s="8">
        <v>2017</v>
      </c>
      <c r="I2266" s="8" t="s">
        <v>4141</v>
      </c>
      <c r="J2266" s="8" t="s">
        <v>2606</v>
      </c>
    </row>
    <row r="2267" spans="1:10" x14ac:dyDescent="0.25">
      <c r="A2267" s="8" t="s">
        <v>1122</v>
      </c>
      <c r="B2267" s="8" t="s">
        <v>3018</v>
      </c>
      <c r="C2267" s="12">
        <v>44238</v>
      </c>
      <c r="D2267" s="8" t="s">
        <v>70</v>
      </c>
      <c r="E2267" s="8" t="s">
        <v>24</v>
      </c>
      <c r="F2267" s="8" t="s">
        <v>17</v>
      </c>
      <c r="G2267" s="8" t="s">
        <v>18</v>
      </c>
      <c r="H2267" s="8">
        <v>2017</v>
      </c>
      <c r="I2267" s="8" t="s">
        <v>4141</v>
      </c>
      <c r="J2267" s="8" t="s">
        <v>1624</v>
      </c>
    </row>
    <row r="2268" spans="1:10" x14ac:dyDescent="0.25">
      <c r="A2268" s="8" t="s">
        <v>1123</v>
      </c>
      <c r="B2268" s="8" t="s">
        <v>3018</v>
      </c>
      <c r="C2268" s="12">
        <v>43358</v>
      </c>
      <c r="D2268" s="8" t="s">
        <v>93</v>
      </c>
      <c r="E2268" s="8" t="s">
        <v>59</v>
      </c>
      <c r="F2268" s="8" t="s">
        <v>12</v>
      </c>
      <c r="G2268" s="8" t="s">
        <v>13</v>
      </c>
      <c r="H2268" s="8">
        <v>2011</v>
      </c>
      <c r="I2268" s="8" t="s">
        <v>4194</v>
      </c>
      <c r="J2268" s="8" t="s">
        <v>930</v>
      </c>
    </row>
    <row r="2269" spans="1:10" x14ac:dyDescent="0.25">
      <c r="A2269" s="8" t="s">
        <v>1123</v>
      </c>
      <c r="B2269" s="8" t="s">
        <v>3018</v>
      </c>
      <c r="C2269" s="12">
        <v>43358</v>
      </c>
      <c r="D2269" s="8" t="s">
        <v>93</v>
      </c>
      <c r="E2269" s="8" t="s">
        <v>59</v>
      </c>
      <c r="F2269" s="8" t="s">
        <v>12</v>
      </c>
      <c r="G2269" s="8" t="s">
        <v>13</v>
      </c>
      <c r="H2269" s="8">
        <v>2011</v>
      </c>
      <c r="I2269" s="8" t="s">
        <v>4194</v>
      </c>
      <c r="J2269" s="8" t="s">
        <v>2607</v>
      </c>
    </row>
    <row r="2270" spans="1:10" x14ac:dyDescent="0.25">
      <c r="A2270" s="8" t="s">
        <v>1123</v>
      </c>
      <c r="B2270" s="8" t="s">
        <v>3018</v>
      </c>
      <c r="C2270" s="12">
        <v>43358</v>
      </c>
      <c r="D2270" s="8" t="s">
        <v>93</v>
      </c>
      <c r="E2270" s="8" t="s">
        <v>59</v>
      </c>
      <c r="F2270" s="8" t="s">
        <v>12</v>
      </c>
      <c r="G2270" s="8" t="s">
        <v>13</v>
      </c>
      <c r="H2270" s="8">
        <v>2011</v>
      </c>
      <c r="I2270" s="8" t="s">
        <v>4194</v>
      </c>
      <c r="J2270" s="8" t="s">
        <v>2608</v>
      </c>
    </row>
    <row r="2271" spans="1:10" x14ac:dyDescent="0.25">
      <c r="A2271" s="8" t="s">
        <v>1124</v>
      </c>
      <c r="B2271" s="8" t="s">
        <v>3018</v>
      </c>
      <c r="C2271" s="12">
        <v>44539</v>
      </c>
      <c r="D2271" s="8" t="s">
        <v>43</v>
      </c>
      <c r="E2271" s="8" t="s">
        <v>156</v>
      </c>
      <c r="F2271" s="8" t="s">
        <v>17</v>
      </c>
      <c r="G2271" s="8" t="s">
        <v>18</v>
      </c>
      <c r="H2271" s="8">
        <v>2010</v>
      </c>
      <c r="I2271" s="8" t="s">
        <v>3703</v>
      </c>
      <c r="J2271" s="8" t="s">
        <v>1660</v>
      </c>
    </row>
    <row r="2272" spans="1:10" x14ac:dyDescent="0.25">
      <c r="A2272" s="8" t="s">
        <v>1124</v>
      </c>
      <c r="B2272" s="8" t="s">
        <v>3018</v>
      </c>
      <c r="C2272" s="12">
        <v>44539</v>
      </c>
      <c r="D2272" s="8" t="s">
        <v>43</v>
      </c>
      <c r="E2272" s="8" t="s">
        <v>156</v>
      </c>
      <c r="F2272" s="8" t="s">
        <v>17</v>
      </c>
      <c r="G2272" s="8" t="s">
        <v>18</v>
      </c>
      <c r="H2272" s="8">
        <v>2010</v>
      </c>
      <c r="I2272" s="8" t="s">
        <v>3703</v>
      </c>
      <c r="J2272" s="8" t="s">
        <v>1555</v>
      </c>
    </row>
    <row r="2273" spans="1:10" x14ac:dyDescent="0.25">
      <c r="A2273" s="8" t="s">
        <v>1124</v>
      </c>
      <c r="B2273" s="8" t="s">
        <v>3018</v>
      </c>
      <c r="C2273" s="12">
        <v>44539</v>
      </c>
      <c r="D2273" s="8" t="s">
        <v>43</v>
      </c>
      <c r="E2273" s="8" t="s">
        <v>156</v>
      </c>
      <c r="F2273" s="8" t="s">
        <v>17</v>
      </c>
      <c r="G2273" s="8" t="s">
        <v>18</v>
      </c>
      <c r="H2273" s="8">
        <v>2010</v>
      </c>
      <c r="I2273" s="8" t="s">
        <v>3703</v>
      </c>
      <c r="J2273" s="8" t="s">
        <v>2609</v>
      </c>
    </row>
    <row r="2274" spans="1:10" x14ac:dyDescent="0.25">
      <c r="A2274" s="8" t="s">
        <v>1125</v>
      </c>
      <c r="B2274" s="8" t="s">
        <v>3018</v>
      </c>
      <c r="C2274" s="12">
        <v>44475</v>
      </c>
      <c r="D2274" s="8" t="s">
        <v>70</v>
      </c>
      <c r="E2274" s="8" t="s">
        <v>24</v>
      </c>
      <c r="F2274" s="8" t="s">
        <v>17</v>
      </c>
      <c r="G2274" s="8" t="s">
        <v>18</v>
      </c>
      <c r="H2274" s="8">
        <v>2019</v>
      </c>
      <c r="I2274" s="8" t="s">
        <v>4033</v>
      </c>
      <c r="J2274" s="8" t="s">
        <v>1514</v>
      </c>
    </row>
    <row r="2275" spans="1:10" x14ac:dyDescent="0.25">
      <c r="A2275" s="8" t="s">
        <v>1125</v>
      </c>
      <c r="B2275" s="8" t="s">
        <v>3018</v>
      </c>
      <c r="C2275" s="12">
        <v>44475</v>
      </c>
      <c r="D2275" s="8" t="s">
        <v>70</v>
      </c>
      <c r="E2275" s="8" t="s">
        <v>24</v>
      </c>
      <c r="F2275" s="8" t="s">
        <v>17</v>
      </c>
      <c r="G2275" s="8" t="s">
        <v>18</v>
      </c>
      <c r="H2275" s="8">
        <v>2019</v>
      </c>
      <c r="I2275" s="8" t="s">
        <v>4033</v>
      </c>
      <c r="J2275" s="8" t="s">
        <v>2610</v>
      </c>
    </row>
    <row r="2276" spans="1:10" x14ac:dyDescent="0.25">
      <c r="A2276" s="8" t="s">
        <v>1125</v>
      </c>
      <c r="B2276" s="8" t="s">
        <v>3018</v>
      </c>
      <c r="C2276" s="12">
        <v>44475</v>
      </c>
      <c r="D2276" s="8" t="s">
        <v>70</v>
      </c>
      <c r="E2276" s="8" t="s">
        <v>24</v>
      </c>
      <c r="F2276" s="8" t="s">
        <v>17</v>
      </c>
      <c r="G2276" s="8" t="s">
        <v>18</v>
      </c>
      <c r="H2276" s="8">
        <v>2019</v>
      </c>
      <c r="I2276" s="8" t="s">
        <v>4033</v>
      </c>
      <c r="J2276" s="8" t="s">
        <v>1570</v>
      </c>
    </row>
    <row r="2277" spans="1:10" x14ac:dyDescent="0.25">
      <c r="A2277" s="8" t="s">
        <v>1126</v>
      </c>
      <c r="B2277" s="8" t="s">
        <v>3018</v>
      </c>
      <c r="C2277" s="12">
        <v>44363</v>
      </c>
      <c r="D2277" s="8" t="s">
        <v>23</v>
      </c>
      <c r="E2277" s="8" t="s">
        <v>158</v>
      </c>
      <c r="F2277" s="8" t="s">
        <v>17</v>
      </c>
      <c r="G2277" s="8" t="s">
        <v>18</v>
      </c>
      <c r="H2277" s="8">
        <v>2015</v>
      </c>
      <c r="I2277" s="8" t="s">
        <v>3531</v>
      </c>
      <c r="J2277" s="8" t="s">
        <v>2438</v>
      </c>
    </row>
    <row r="2278" spans="1:10" x14ac:dyDescent="0.25">
      <c r="A2278" s="8" t="s">
        <v>1126</v>
      </c>
      <c r="B2278" s="8" t="s">
        <v>3018</v>
      </c>
      <c r="C2278" s="12">
        <v>44363</v>
      </c>
      <c r="D2278" s="8" t="s">
        <v>23</v>
      </c>
      <c r="E2278" s="8" t="s">
        <v>158</v>
      </c>
      <c r="F2278" s="8" t="s">
        <v>17</v>
      </c>
      <c r="G2278" s="8" t="s">
        <v>18</v>
      </c>
      <c r="H2278" s="8">
        <v>2015</v>
      </c>
      <c r="I2278" s="8" t="s">
        <v>3531</v>
      </c>
      <c r="J2278" s="8" t="s">
        <v>1835</v>
      </c>
    </row>
    <row r="2279" spans="1:10" x14ac:dyDescent="0.25">
      <c r="A2279" s="8" t="s">
        <v>1126</v>
      </c>
      <c r="B2279" s="8" t="s">
        <v>3018</v>
      </c>
      <c r="C2279" s="12">
        <v>44363</v>
      </c>
      <c r="D2279" s="8" t="s">
        <v>23</v>
      </c>
      <c r="E2279" s="8" t="s">
        <v>158</v>
      </c>
      <c r="F2279" s="8" t="s">
        <v>17</v>
      </c>
      <c r="G2279" s="8" t="s">
        <v>18</v>
      </c>
      <c r="H2279" s="8">
        <v>2015</v>
      </c>
      <c r="I2279" s="8" t="s">
        <v>3531</v>
      </c>
      <c r="J2279" s="8" t="s">
        <v>1476</v>
      </c>
    </row>
    <row r="2280" spans="1:10" x14ac:dyDescent="0.25">
      <c r="A2280" s="8" t="s">
        <v>1127</v>
      </c>
      <c r="B2280" s="8" t="s">
        <v>3018</v>
      </c>
      <c r="C2280" s="12">
        <v>44600</v>
      </c>
      <c r="D2280" s="8" t="s">
        <v>23</v>
      </c>
      <c r="E2280" s="8" t="s">
        <v>1128</v>
      </c>
      <c r="F2280" s="8" t="s">
        <v>17</v>
      </c>
      <c r="G2280" s="8" t="s">
        <v>18</v>
      </c>
      <c r="H2280" s="8">
        <v>2009</v>
      </c>
      <c r="I2280" s="8" t="s">
        <v>3628</v>
      </c>
      <c r="J2280" s="8" t="s">
        <v>2266</v>
      </c>
    </row>
    <row r="2281" spans="1:10" x14ac:dyDescent="0.25">
      <c r="A2281" s="8" t="s">
        <v>1127</v>
      </c>
      <c r="B2281" s="8" t="s">
        <v>3018</v>
      </c>
      <c r="C2281" s="12">
        <v>44600</v>
      </c>
      <c r="D2281" s="8" t="s">
        <v>23</v>
      </c>
      <c r="E2281" s="8" t="s">
        <v>1128</v>
      </c>
      <c r="F2281" s="8" t="s">
        <v>17</v>
      </c>
      <c r="G2281" s="8" t="s">
        <v>18</v>
      </c>
      <c r="H2281" s="8">
        <v>2009</v>
      </c>
      <c r="I2281" s="8" t="s">
        <v>3628</v>
      </c>
      <c r="J2281" s="8" t="s">
        <v>2611</v>
      </c>
    </row>
    <row r="2282" spans="1:10" x14ac:dyDescent="0.25">
      <c r="A2282" s="8" t="s">
        <v>1127</v>
      </c>
      <c r="B2282" s="8" t="s">
        <v>3018</v>
      </c>
      <c r="C2282" s="12">
        <v>44600</v>
      </c>
      <c r="D2282" s="8" t="s">
        <v>23</v>
      </c>
      <c r="E2282" s="8" t="s">
        <v>1128</v>
      </c>
      <c r="F2282" s="8" t="s">
        <v>17</v>
      </c>
      <c r="G2282" s="8" t="s">
        <v>18</v>
      </c>
      <c r="H2282" s="8">
        <v>2009</v>
      </c>
      <c r="I2282" s="8" t="s">
        <v>3628</v>
      </c>
      <c r="J2282" s="8" t="s">
        <v>2612</v>
      </c>
    </row>
    <row r="2283" spans="1:10" x14ac:dyDescent="0.25">
      <c r="A2283" s="8" t="s">
        <v>1129</v>
      </c>
      <c r="B2283" s="8" t="s">
        <v>3018</v>
      </c>
      <c r="C2283" s="12">
        <v>44455</v>
      </c>
      <c r="D2283" s="8" t="s">
        <v>10</v>
      </c>
      <c r="E2283" s="8" t="s">
        <v>1130</v>
      </c>
      <c r="F2283" s="8" t="s">
        <v>17</v>
      </c>
      <c r="G2283" s="8" t="s">
        <v>18</v>
      </c>
      <c r="H2283" s="8">
        <v>2019</v>
      </c>
      <c r="I2283" s="8" t="s">
        <v>3601</v>
      </c>
      <c r="J2283" s="8" t="s">
        <v>1727</v>
      </c>
    </row>
    <row r="2284" spans="1:10" x14ac:dyDescent="0.25">
      <c r="A2284" s="8" t="s">
        <v>1129</v>
      </c>
      <c r="B2284" s="8" t="s">
        <v>3018</v>
      </c>
      <c r="C2284" s="12">
        <v>44455</v>
      </c>
      <c r="D2284" s="8" t="s">
        <v>10</v>
      </c>
      <c r="E2284" s="8" t="s">
        <v>1130</v>
      </c>
      <c r="F2284" s="8" t="s">
        <v>17</v>
      </c>
      <c r="G2284" s="8" t="s">
        <v>18</v>
      </c>
      <c r="H2284" s="8">
        <v>2019</v>
      </c>
      <c r="I2284" s="8" t="s">
        <v>3601</v>
      </c>
      <c r="J2284" s="8" t="s">
        <v>2613</v>
      </c>
    </row>
    <row r="2285" spans="1:10" x14ac:dyDescent="0.25">
      <c r="A2285" s="8" t="s">
        <v>1129</v>
      </c>
      <c r="B2285" s="8" t="s">
        <v>3018</v>
      </c>
      <c r="C2285" s="12">
        <v>44455</v>
      </c>
      <c r="D2285" s="8" t="s">
        <v>10</v>
      </c>
      <c r="E2285" s="8" t="s">
        <v>1130</v>
      </c>
      <c r="F2285" s="8" t="s">
        <v>17</v>
      </c>
      <c r="G2285" s="8" t="s">
        <v>18</v>
      </c>
      <c r="H2285" s="8">
        <v>2019</v>
      </c>
      <c r="I2285" s="8" t="s">
        <v>3601</v>
      </c>
      <c r="J2285" s="8" t="s">
        <v>2614</v>
      </c>
    </row>
    <row r="2286" spans="1:10" x14ac:dyDescent="0.25">
      <c r="A2286" s="8" t="s">
        <v>1131</v>
      </c>
      <c r="B2286" s="8" t="s">
        <v>3018</v>
      </c>
      <c r="C2286" s="12">
        <v>44452</v>
      </c>
      <c r="D2286" s="8" t="s">
        <v>38</v>
      </c>
      <c r="E2286" s="8" t="s">
        <v>272</v>
      </c>
      <c r="F2286" s="8" t="s">
        <v>17</v>
      </c>
      <c r="G2286" s="8" t="s">
        <v>18</v>
      </c>
      <c r="H2286" s="8">
        <v>2015</v>
      </c>
      <c r="I2286" s="8" t="s">
        <v>4200</v>
      </c>
      <c r="J2286" s="8" t="s">
        <v>2615</v>
      </c>
    </row>
    <row r="2287" spans="1:10" x14ac:dyDescent="0.25">
      <c r="A2287" s="8" t="s">
        <v>1131</v>
      </c>
      <c r="B2287" s="8" t="s">
        <v>3018</v>
      </c>
      <c r="C2287" s="12">
        <v>44452</v>
      </c>
      <c r="D2287" s="8" t="s">
        <v>38</v>
      </c>
      <c r="E2287" s="8" t="s">
        <v>272</v>
      </c>
      <c r="F2287" s="8" t="s">
        <v>17</v>
      </c>
      <c r="G2287" s="8" t="s">
        <v>18</v>
      </c>
      <c r="H2287" s="8">
        <v>2015</v>
      </c>
      <c r="I2287" s="8" t="s">
        <v>4200</v>
      </c>
      <c r="J2287" s="8" t="s">
        <v>2616</v>
      </c>
    </row>
    <row r="2288" spans="1:10" x14ac:dyDescent="0.25">
      <c r="A2288" s="8" t="s">
        <v>1131</v>
      </c>
      <c r="B2288" s="8" t="s">
        <v>3018</v>
      </c>
      <c r="C2288" s="12">
        <v>44452</v>
      </c>
      <c r="D2288" s="8" t="s">
        <v>38</v>
      </c>
      <c r="E2288" s="8" t="s">
        <v>272</v>
      </c>
      <c r="F2288" s="8" t="s">
        <v>17</v>
      </c>
      <c r="G2288" s="8" t="s">
        <v>18</v>
      </c>
      <c r="H2288" s="8">
        <v>2015</v>
      </c>
      <c r="I2288" s="8" t="s">
        <v>4200</v>
      </c>
      <c r="J2288" s="8" t="s">
        <v>1624</v>
      </c>
    </row>
    <row r="2289" spans="1:10" x14ac:dyDescent="0.25">
      <c r="A2289" s="8" t="s">
        <v>1132</v>
      </c>
      <c r="B2289" s="8" t="s">
        <v>3018</v>
      </c>
      <c r="C2289" s="12">
        <v>44404</v>
      </c>
      <c r="D2289" s="8" t="s">
        <v>23</v>
      </c>
      <c r="E2289" s="8" t="s">
        <v>133</v>
      </c>
      <c r="F2289" s="8" t="s">
        <v>17</v>
      </c>
      <c r="G2289" s="8" t="s">
        <v>18</v>
      </c>
      <c r="H2289" s="8">
        <v>2016</v>
      </c>
      <c r="I2289" s="8" t="s">
        <v>4202</v>
      </c>
      <c r="J2289" s="8" t="s">
        <v>1504</v>
      </c>
    </row>
    <row r="2290" spans="1:10" x14ac:dyDescent="0.25">
      <c r="A2290" s="8" t="s">
        <v>1132</v>
      </c>
      <c r="B2290" s="8" t="s">
        <v>3018</v>
      </c>
      <c r="C2290" s="12">
        <v>44404</v>
      </c>
      <c r="D2290" s="8" t="s">
        <v>23</v>
      </c>
      <c r="E2290" s="8" t="s">
        <v>133</v>
      </c>
      <c r="F2290" s="8" t="s">
        <v>17</v>
      </c>
      <c r="G2290" s="8" t="s">
        <v>18</v>
      </c>
      <c r="H2290" s="8">
        <v>2016</v>
      </c>
      <c r="I2290" s="8" t="s">
        <v>4202</v>
      </c>
      <c r="J2290" s="8" t="s">
        <v>1817</v>
      </c>
    </row>
    <row r="2291" spans="1:10" x14ac:dyDescent="0.25">
      <c r="A2291" s="8" t="s">
        <v>1132</v>
      </c>
      <c r="B2291" s="8" t="s">
        <v>3018</v>
      </c>
      <c r="C2291" s="12">
        <v>44404</v>
      </c>
      <c r="D2291" s="8" t="s">
        <v>23</v>
      </c>
      <c r="E2291" s="8" t="s">
        <v>133</v>
      </c>
      <c r="F2291" s="8" t="s">
        <v>17</v>
      </c>
      <c r="G2291" s="8" t="s">
        <v>18</v>
      </c>
      <c r="H2291" s="8">
        <v>2016</v>
      </c>
      <c r="I2291" s="8" t="s">
        <v>4202</v>
      </c>
      <c r="J2291" s="8" t="s">
        <v>2020</v>
      </c>
    </row>
    <row r="2292" spans="1:10" x14ac:dyDescent="0.25">
      <c r="A2292" s="8" t="s">
        <v>1133</v>
      </c>
      <c r="B2292" s="8" t="s">
        <v>3018</v>
      </c>
      <c r="C2292" s="12">
        <v>43815</v>
      </c>
      <c r="D2292" s="8" t="s">
        <v>23</v>
      </c>
      <c r="E2292" s="8" t="s">
        <v>1134</v>
      </c>
      <c r="F2292" s="8" t="s">
        <v>12</v>
      </c>
      <c r="G2292" s="8" t="s">
        <v>13</v>
      </c>
      <c r="H2292" s="8">
        <v>2014</v>
      </c>
      <c r="I2292" s="8" t="s">
        <v>4204</v>
      </c>
      <c r="J2292" s="8" t="s">
        <v>2617</v>
      </c>
    </row>
    <row r="2293" spans="1:10" x14ac:dyDescent="0.25">
      <c r="A2293" s="8" t="s">
        <v>1133</v>
      </c>
      <c r="B2293" s="8" t="s">
        <v>3018</v>
      </c>
      <c r="C2293" s="12">
        <v>43815</v>
      </c>
      <c r="D2293" s="8" t="s">
        <v>23</v>
      </c>
      <c r="E2293" s="8" t="s">
        <v>1134</v>
      </c>
      <c r="F2293" s="8" t="s">
        <v>12</v>
      </c>
      <c r="G2293" s="8" t="s">
        <v>13</v>
      </c>
      <c r="H2293" s="8">
        <v>2014</v>
      </c>
      <c r="I2293" s="8" t="s">
        <v>4204</v>
      </c>
      <c r="J2293" s="8" t="s">
        <v>2618</v>
      </c>
    </row>
    <row r="2294" spans="1:10" x14ac:dyDescent="0.25">
      <c r="A2294" s="8" t="s">
        <v>1133</v>
      </c>
      <c r="B2294" s="8" t="s">
        <v>3018</v>
      </c>
      <c r="C2294" s="12">
        <v>43815</v>
      </c>
      <c r="D2294" s="8" t="s">
        <v>23</v>
      </c>
      <c r="E2294" s="8" t="s">
        <v>1134</v>
      </c>
      <c r="F2294" s="8" t="s">
        <v>12</v>
      </c>
      <c r="G2294" s="8" t="s">
        <v>13</v>
      </c>
      <c r="H2294" s="8">
        <v>2014</v>
      </c>
      <c r="I2294" s="8" t="s">
        <v>4204</v>
      </c>
      <c r="J2294" s="8" t="s">
        <v>2619</v>
      </c>
    </row>
    <row r="2295" spans="1:10" x14ac:dyDescent="0.25">
      <c r="A2295" s="8" t="s">
        <v>1135</v>
      </c>
      <c r="B2295" s="8" t="s">
        <v>3018</v>
      </c>
      <c r="C2295" s="12">
        <v>44497</v>
      </c>
      <c r="D2295" s="8" t="s">
        <v>23</v>
      </c>
      <c r="E2295" s="8" t="s">
        <v>2985</v>
      </c>
      <c r="F2295" s="8" t="s">
        <v>54</v>
      </c>
      <c r="G2295" s="8" t="s">
        <v>13</v>
      </c>
      <c r="H2295" s="8">
        <v>2016</v>
      </c>
      <c r="I2295" s="8" t="s">
        <v>4206</v>
      </c>
      <c r="J2295" s="8" t="s">
        <v>2620</v>
      </c>
    </row>
    <row r="2296" spans="1:10" x14ac:dyDescent="0.25">
      <c r="A2296" s="8" t="s">
        <v>1135</v>
      </c>
      <c r="B2296" s="8" t="s">
        <v>3018</v>
      </c>
      <c r="C2296" s="12">
        <v>44497</v>
      </c>
      <c r="D2296" s="8" t="s">
        <v>23</v>
      </c>
      <c r="E2296" s="8" t="s">
        <v>2985</v>
      </c>
      <c r="F2296" s="8" t="s">
        <v>54</v>
      </c>
      <c r="G2296" s="8" t="s">
        <v>13</v>
      </c>
      <c r="H2296" s="8">
        <v>2016</v>
      </c>
      <c r="I2296" s="8" t="s">
        <v>4206</v>
      </c>
      <c r="J2296" s="8" t="s">
        <v>2020</v>
      </c>
    </row>
    <row r="2297" spans="1:10" x14ac:dyDescent="0.25">
      <c r="A2297" s="8" t="s">
        <v>1135</v>
      </c>
      <c r="B2297" s="8" t="s">
        <v>3018</v>
      </c>
      <c r="C2297" s="12">
        <v>44497</v>
      </c>
      <c r="D2297" s="8" t="s">
        <v>23</v>
      </c>
      <c r="E2297" s="8" t="s">
        <v>2985</v>
      </c>
      <c r="F2297" s="8" t="s">
        <v>54</v>
      </c>
      <c r="G2297" s="8" t="s">
        <v>13</v>
      </c>
      <c r="H2297" s="8">
        <v>2016</v>
      </c>
      <c r="I2297" s="8" t="s">
        <v>4206</v>
      </c>
      <c r="J2297" s="8" t="s">
        <v>1461</v>
      </c>
    </row>
    <row r="2298" spans="1:10" x14ac:dyDescent="0.25">
      <c r="A2298" s="8" t="s">
        <v>1136</v>
      </c>
      <c r="B2298" s="8" t="s">
        <v>3018</v>
      </c>
      <c r="C2298" s="12">
        <v>44454</v>
      </c>
      <c r="D2298" s="8" t="s">
        <v>30</v>
      </c>
      <c r="E2298" s="8" t="s">
        <v>2985</v>
      </c>
      <c r="F2298" s="8" t="s">
        <v>54</v>
      </c>
      <c r="G2298" s="8" t="s">
        <v>13</v>
      </c>
      <c r="H2298" s="8">
        <v>2019</v>
      </c>
      <c r="I2298" s="8" t="s">
        <v>3790</v>
      </c>
      <c r="J2298" s="8" t="s">
        <v>1604</v>
      </c>
    </row>
    <row r="2299" spans="1:10" x14ac:dyDescent="0.25">
      <c r="A2299" s="8" t="s">
        <v>1136</v>
      </c>
      <c r="B2299" s="8" t="s">
        <v>3018</v>
      </c>
      <c r="C2299" s="12">
        <v>44454</v>
      </c>
      <c r="D2299" s="8" t="s">
        <v>30</v>
      </c>
      <c r="E2299" s="8" t="s">
        <v>2985</v>
      </c>
      <c r="F2299" s="8" t="s">
        <v>54</v>
      </c>
      <c r="G2299" s="8" t="s">
        <v>13</v>
      </c>
      <c r="H2299" s="8">
        <v>2019</v>
      </c>
      <c r="I2299" s="8" t="s">
        <v>3790</v>
      </c>
      <c r="J2299" s="8" t="s">
        <v>2621</v>
      </c>
    </row>
    <row r="2300" spans="1:10" x14ac:dyDescent="0.25">
      <c r="A2300" s="8" t="s">
        <v>1136</v>
      </c>
      <c r="B2300" s="8" t="s">
        <v>3018</v>
      </c>
      <c r="C2300" s="12">
        <v>44454</v>
      </c>
      <c r="D2300" s="8" t="s">
        <v>30</v>
      </c>
      <c r="E2300" s="8" t="s">
        <v>2985</v>
      </c>
      <c r="F2300" s="8" t="s">
        <v>54</v>
      </c>
      <c r="G2300" s="8" t="s">
        <v>13</v>
      </c>
      <c r="H2300" s="8">
        <v>2019</v>
      </c>
      <c r="I2300" s="8" t="s">
        <v>3790</v>
      </c>
      <c r="J2300" s="8" t="s">
        <v>1483</v>
      </c>
    </row>
    <row r="2301" spans="1:10" x14ac:dyDescent="0.25">
      <c r="A2301" s="8" t="s">
        <v>1137</v>
      </c>
      <c r="B2301" s="8" t="s">
        <v>3018</v>
      </c>
      <c r="C2301" s="12">
        <v>44614</v>
      </c>
      <c r="D2301" s="8" t="s">
        <v>135</v>
      </c>
      <c r="E2301" s="8" t="s">
        <v>73</v>
      </c>
      <c r="F2301" s="8" t="s">
        <v>17</v>
      </c>
      <c r="G2301" s="8" t="s">
        <v>18</v>
      </c>
      <c r="H2301" s="8">
        <v>2019</v>
      </c>
      <c r="I2301" s="8" t="s">
        <v>4200</v>
      </c>
      <c r="J2301" s="8" t="s">
        <v>1507</v>
      </c>
    </row>
    <row r="2302" spans="1:10" x14ac:dyDescent="0.25">
      <c r="A2302" s="8" t="s">
        <v>1137</v>
      </c>
      <c r="B2302" s="8" t="s">
        <v>3018</v>
      </c>
      <c r="C2302" s="12">
        <v>44614</v>
      </c>
      <c r="D2302" s="8" t="s">
        <v>135</v>
      </c>
      <c r="E2302" s="8" t="s">
        <v>73</v>
      </c>
      <c r="F2302" s="8" t="s">
        <v>17</v>
      </c>
      <c r="G2302" s="8" t="s">
        <v>18</v>
      </c>
      <c r="H2302" s="8">
        <v>2019</v>
      </c>
      <c r="I2302" s="8" t="s">
        <v>4200</v>
      </c>
      <c r="J2302" s="8" t="s">
        <v>2542</v>
      </c>
    </row>
    <row r="2303" spans="1:10" x14ac:dyDescent="0.25">
      <c r="A2303" s="8" t="s">
        <v>1137</v>
      </c>
      <c r="B2303" s="8" t="s">
        <v>3018</v>
      </c>
      <c r="C2303" s="12">
        <v>44614</v>
      </c>
      <c r="D2303" s="8" t="s">
        <v>135</v>
      </c>
      <c r="E2303" s="8" t="s">
        <v>73</v>
      </c>
      <c r="F2303" s="8" t="s">
        <v>17</v>
      </c>
      <c r="G2303" s="8" t="s">
        <v>18</v>
      </c>
      <c r="H2303" s="8">
        <v>2019</v>
      </c>
      <c r="I2303" s="8" t="s">
        <v>4200</v>
      </c>
      <c r="J2303" s="8" t="s">
        <v>2622</v>
      </c>
    </row>
    <row r="2304" spans="1:10" x14ac:dyDescent="0.25">
      <c r="A2304" s="8" t="s">
        <v>1138</v>
      </c>
      <c r="B2304" s="8" t="s">
        <v>3018</v>
      </c>
      <c r="C2304" s="12">
        <v>44454</v>
      </c>
      <c r="D2304" s="8" t="s">
        <v>20</v>
      </c>
      <c r="E2304" s="8"/>
      <c r="F2304" s="8" t="s">
        <v>298</v>
      </c>
      <c r="G2304" s="8" t="s">
        <v>13</v>
      </c>
      <c r="H2304" s="8">
        <v>2012</v>
      </c>
      <c r="I2304" s="8" t="s">
        <v>4210</v>
      </c>
      <c r="J2304" s="8" t="s">
        <v>2623</v>
      </c>
    </row>
    <row r="2305" spans="1:10" x14ac:dyDescent="0.25">
      <c r="A2305" s="8" t="s">
        <v>1138</v>
      </c>
      <c r="B2305" s="8" t="s">
        <v>3018</v>
      </c>
      <c r="C2305" s="12">
        <v>44454</v>
      </c>
      <c r="D2305" s="8" t="s">
        <v>20</v>
      </c>
      <c r="E2305" s="8"/>
      <c r="F2305" s="8" t="s">
        <v>298</v>
      </c>
      <c r="G2305" s="8" t="s">
        <v>13</v>
      </c>
      <c r="H2305" s="8">
        <v>2012</v>
      </c>
      <c r="I2305" s="8" t="s">
        <v>4210</v>
      </c>
      <c r="J2305" s="8" t="s">
        <v>2624</v>
      </c>
    </row>
    <row r="2306" spans="1:10" x14ac:dyDescent="0.25">
      <c r="A2306" s="8" t="s">
        <v>1138</v>
      </c>
      <c r="B2306" s="8" t="s">
        <v>3018</v>
      </c>
      <c r="C2306" s="12">
        <v>44454</v>
      </c>
      <c r="D2306" s="8" t="s">
        <v>20</v>
      </c>
      <c r="E2306" s="8"/>
      <c r="F2306" s="8" t="s">
        <v>298</v>
      </c>
      <c r="G2306" s="8" t="s">
        <v>13</v>
      </c>
      <c r="H2306" s="8">
        <v>2012</v>
      </c>
      <c r="I2306" s="8" t="s">
        <v>4210</v>
      </c>
      <c r="J2306" s="8" t="s">
        <v>2625</v>
      </c>
    </row>
    <row r="2307" spans="1:10" x14ac:dyDescent="0.25">
      <c r="A2307" s="8" t="s">
        <v>1139</v>
      </c>
      <c r="B2307" s="8" t="s">
        <v>3018</v>
      </c>
      <c r="C2307" s="12">
        <v>44651</v>
      </c>
      <c r="D2307" s="8" t="s">
        <v>15</v>
      </c>
      <c r="E2307" s="8" t="s">
        <v>73</v>
      </c>
      <c r="F2307" s="8" t="s">
        <v>17</v>
      </c>
      <c r="G2307" s="8" t="s">
        <v>18</v>
      </c>
      <c r="H2307" s="8">
        <v>2019</v>
      </c>
      <c r="I2307" s="8" t="s">
        <v>4212</v>
      </c>
      <c r="J2307" s="8" t="s">
        <v>1514</v>
      </c>
    </row>
    <row r="2308" spans="1:10" x14ac:dyDescent="0.25">
      <c r="A2308" s="8" t="s">
        <v>1139</v>
      </c>
      <c r="B2308" s="8" t="s">
        <v>3018</v>
      </c>
      <c r="C2308" s="12">
        <v>44651</v>
      </c>
      <c r="D2308" s="8" t="s">
        <v>15</v>
      </c>
      <c r="E2308" s="8" t="s">
        <v>73</v>
      </c>
      <c r="F2308" s="8" t="s">
        <v>17</v>
      </c>
      <c r="G2308" s="8" t="s">
        <v>18</v>
      </c>
      <c r="H2308" s="8">
        <v>2019</v>
      </c>
      <c r="I2308" s="8" t="s">
        <v>4212</v>
      </c>
      <c r="J2308" s="8" t="s">
        <v>2626</v>
      </c>
    </row>
    <row r="2309" spans="1:10" x14ac:dyDescent="0.25">
      <c r="A2309" s="8" t="s">
        <v>1139</v>
      </c>
      <c r="B2309" s="8" t="s">
        <v>3018</v>
      </c>
      <c r="C2309" s="12">
        <v>44651</v>
      </c>
      <c r="D2309" s="8" t="s">
        <v>15</v>
      </c>
      <c r="E2309" s="8" t="s">
        <v>73</v>
      </c>
      <c r="F2309" s="8" t="s">
        <v>17</v>
      </c>
      <c r="G2309" s="8" t="s">
        <v>18</v>
      </c>
      <c r="H2309" s="8">
        <v>2019</v>
      </c>
      <c r="I2309" s="8" t="s">
        <v>4212</v>
      </c>
      <c r="J2309" s="8" t="s">
        <v>2145</v>
      </c>
    </row>
    <row r="2310" spans="1:10" x14ac:dyDescent="0.25">
      <c r="A2310" s="8" t="s">
        <v>1140</v>
      </c>
      <c r="B2310" s="8" t="s">
        <v>3018</v>
      </c>
      <c r="C2310" s="12">
        <v>44418</v>
      </c>
      <c r="D2310" s="8" t="s">
        <v>23</v>
      </c>
      <c r="E2310" s="8" t="s">
        <v>4214</v>
      </c>
      <c r="F2310" s="8" t="s">
        <v>54</v>
      </c>
      <c r="G2310" s="8" t="s">
        <v>13</v>
      </c>
      <c r="H2310" s="8">
        <v>2017</v>
      </c>
      <c r="I2310" s="8" t="s">
        <v>4215</v>
      </c>
      <c r="J2310" s="8" t="s">
        <v>2627</v>
      </c>
    </row>
    <row r="2311" spans="1:10" x14ac:dyDescent="0.25">
      <c r="A2311" s="8" t="s">
        <v>1140</v>
      </c>
      <c r="B2311" s="8" t="s">
        <v>3018</v>
      </c>
      <c r="C2311" s="12">
        <v>44418</v>
      </c>
      <c r="D2311" s="8" t="s">
        <v>23</v>
      </c>
      <c r="E2311" s="8" t="s">
        <v>4214</v>
      </c>
      <c r="F2311" s="8" t="s">
        <v>54</v>
      </c>
      <c r="G2311" s="8" t="s">
        <v>13</v>
      </c>
      <c r="H2311" s="8">
        <v>2017</v>
      </c>
      <c r="I2311" s="8" t="s">
        <v>4215</v>
      </c>
      <c r="J2311" s="8" t="s">
        <v>1647</v>
      </c>
    </row>
    <row r="2312" spans="1:10" x14ac:dyDescent="0.25">
      <c r="A2312" s="8" t="s">
        <v>1140</v>
      </c>
      <c r="B2312" s="8" t="s">
        <v>3018</v>
      </c>
      <c r="C2312" s="12">
        <v>44418</v>
      </c>
      <c r="D2312" s="8" t="s">
        <v>23</v>
      </c>
      <c r="E2312" s="8" t="s">
        <v>4214</v>
      </c>
      <c r="F2312" s="8" t="s">
        <v>54</v>
      </c>
      <c r="G2312" s="8" t="s">
        <v>13</v>
      </c>
      <c r="H2312" s="8">
        <v>2017</v>
      </c>
      <c r="I2312" s="8" t="s">
        <v>4215</v>
      </c>
      <c r="J2312" s="8" t="s">
        <v>2007</v>
      </c>
    </row>
    <row r="2313" spans="1:10" x14ac:dyDescent="0.25">
      <c r="A2313" s="8" t="s">
        <v>1141</v>
      </c>
      <c r="B2313" s="8" t="s">
        <v>3018</v>
      </c>
      <c r="C2313" s="12">
        <v>44516</v>
      </c>
      <c r="D2313" s="8" t="s">
        <v>20</v>
      </c>
      <c r="E2313" s="8" t="s">
        <v>73</v>
      </c>
      <c r="F2313" s="8" t="s">
        <v>17</v>
      </c>
      <c r="G2313" s="8" t="s">
        <v>18</v>
      </c>
      <c r="H2313" s="8">
        <v>2014</v>
      </c>
      <c r="I2313" s="8" t="s">
        <v>3669</v>
      </c>
      <c r="J2313" s="8" t="s">
        <v>2628</v>
      </c>
    </row>
    <row r="2314" spans="1:10" x14ac:dyDescent="0.25">
      <c r="A2314" s="8" t="s">
        <v>1141</v>
      </c>
      <c r="B2314" s="8" t="s">
        <v>3018</v>
      </c>
      <c r="C2314" s="12">
        <v>44516</v>
      </c>
      <c r="D2314" s="8" t="s">
        <v>20</v>
      </c>
      <c r="E2314" s="8" t="s">
        <v>73</v>
      </c>
      <c r="F2314" s="8" t="s">
        <v>17</v>
      </c>
      <c r="G2314" s="8" t="s">
        <v>18</v>
      </c>
      <c r="H2314" s="8">
        <v>2014</v>
      </c>
      <c r="I2314" s="8" t="s">
        <v>3669</v>
      </c>
      <c r="J2314" s="8" t="s">
        <v>1555</v>
      </c>
    </row>
    <row r="2315" spans="1:10" x14ac:dyDescent="0.25">
      <c r="A2315" s="8" t="s">
        <v>1141</v>
      </c>
      <c r="B2315" s="8" t="s">
        <v>3018</v>
      </c>
      <c r="C2315" s="12">
        <v>44516</v>
      </c>
      <c r="D2315" s="8" t="s">
        <v>20</v>
      </c>
      <c r="E2315" s="8" t="s">
        <v>73</v>
      </c>
      <c r="F2315" s="8" t="s">
        <v>17</v>
      </c>
      <c r="G2315" s="8" t="s">
        <v>18</v>
      </c>
      <c r="H2315" s="8">
        <v>2014</v>
      </c>
      <c r="I2315" s="8" t="s">
        <v>3669</v>
      </c>
      <c r="J2315" s="8" t="s">
        <v>2629</v>
      </c>
    </row>
    <row r="2316" spans="1:10" x14ac:dyDescent="0.25">
      <c r="A2316" s="8" t="s">
        <v>1142</v>
      </c>
      <c r="B2316" s="8" t="s">
        <v>3018</v>
      </c>
      <c r="C2316" s="12">
        <v>44487</v>
      </c>
      <c r="D2316" s="8" t="s">
        <v>30</v>
      </c>
      <c r="E2316" s="8" t="s">
        <v>140</v>
      </c>
      <c r="F2316" s="8" t="s">
        <v>103</v>
      </c>
      <c r="G2316" s="8" t="s">
        <v>28</v>
      </c>
      <c r="H2316" s="8">
        <v>2017</v>
      </c>
      <c r="I2316" s="8" t="s">
        <v>4218</v>
      </c>
      <c r="J2316" s="8" t="s">
        <v>2630</v>
      </c>
    </row>
    <row r="2317" spans="1:10" x14ac:dyDescent="0.25">
      <c r="A2317" s="8" t="s">
        <v>1142</v>
      </c>
      <c r="B2317" s="8" t="s">
        <v>3018</v>
      </c>
      <c r="C2317" s="12">
        <v>44487</v>
      </c>
      <c r="D2317" s="8" t="s">
        <v>30</v>
      </c>
      <c r="E2317" s="8" t="s">
        <v>140</v>
      </c>
      <c r="F2317" s="8" t="s">
        <v>103</v>
      </c>
      <c r="G2317" s="8" t="s">
        <v>28</v>
      </c>
      <c r="H2317" s="8">
        <v>2017</v>
      </c>
      <c r="I2317" s="8" t="s">
        <v>4218</v>
      </c>
      <c r="J2317" s="8" t="s">
        <v>1451</v>
      </c>
    </row>
    <row r="2318" spans="1:10" x14ac:dyDescent="0.25">
      <c r="A2318" s="8" t="s">
        <v>1142</v>
      </c>
      <c r="B2318" s="8" t="s">
        <v>3018</v>
      </c>
      <c r="C2318" s="12">
        <v>44487</v>
      </c>
      <c r="D2318" s="8" t="s">
        <v>30</v>
      </c>
      <c r="E2318" s="8" t="s">
        <v>140</v>
      </c>
      <c r="F2318" s="8" t="s">
        <v>103</v>
      </c>
      <c r="G2318" s="8" t="s">
        <v>28</v>
      </c>
      <c r="H2318" s="8">
        <v>2017</v>
      </c>
      <c r="I2318" s="8" t="s">
        <v>4218</v>
      </c>
      <c r="J2318" s="8" t="s">
        <v>1916</v>
      </c>
    </row>
    <row r="2319" spans="1:10" x14ac:dyDescent="0.25">
      <c r="A2319" s="8" t="s">
        <v>1143</v>
      </c>
      <c r="B2319" s="8" t="s">
        <v>3018</v>
      </c>
      <c r="C2319" s="12">
        <v>44614</v>
      </c>
      <c r="D2319" s="8" t="s">
        <v>135</v>
      </c>
      <c r="E2319" s="8" t="s">
        <v>1144</v>
      </c>
      <c r="F2319" s="8" t="s">
        <v>154</v>
      </c>
      <c r="G2319" s="8" t="s">
        <v>18</v>
      </c>
      <c r="H2319" s="8">
        <v>2001</v>
      </c>
      <c r="I2319" s="8" t="s">
        <v>3561</v>
      </c>
      <c r="J2319" s="8" t="s">
        <v>2631</v>
      </c>
    </row>
    <row r="2320" spans="1:10" x14ac:dyDescent="0.25">
      <c r="A2320" s="8" t="s">
        <v>1143</v>
      </c>
      <c r="B2320" s="8" t="s">
        <v>3018</v>
      </c>
      <c r="C2320" s="12">
        <v>44614</v>
      </c>
      <c r="D2320" s="8" t="s">
        <v>135</v>
      </c>
      <c r="E2320" s="8" t="s">
        <v>1144</v>
      </c>
      <c r="F2320" s="8" t="s">
        <v>154</v>
      </c>
      <c r="G2320" s="8" t="s">
        <v>18</v>
      </c>
      <c r="H2320" s="8">
        <v>2001</v>
      </c>
      <c r="I2320" s="8" t="s">
        <v>3561</v>
      </c>
      <c r="J2320" s="8" t="s">
        <v>2632</v>
      </c>
    </row>
    <row r="2321" spans="1:10" x14ac:dyDescent="0.25">
      <c r="A2321" s="8" t="s">
        <v>1143</v>
      </c>
      <c r="B2321" s="8" t="s">
        <v>3018</v>
      </c>
      <c r="C2321" s="12">
        <v>44614</v>
      </c>
      <c r="D2321" s="8" t="s">
        <v>135</v>
      </c>
      <c r="E2321" s="8" t="s">
        <v>1144</v>
      </c>
      <c r="F2321" s="8" t="s">
        <v>154</v>
      </c>
      <c r="G2321" s="8" t="s">
        <v>18</v>
      </c>
      <c r="H2321" s="8">
        <v>2001</v>
      </c>
      <c r="I2321" s="8" t="s">
        <v>3561</v>
      </c>
      <c r="J2321" s="8" t="s">
        <v>2633</v>
      </c>
    </row>
    <row r="2322" spans="1:10" x14ac:dyDescent="0.25">
      <c r="A2322" s="8" t="s">
        <v>1145</v>
      </c>
      <c r="B2322" s="8" t="s">
        <v>3018</v>
      </c>
      <c r="C2322" s="12">
        <v>44320</v>
      </c>
      <c r="D2322" s="8" t="s">
        <v>15</v>
      </c>
      <c r="E2322" s="8" t="s">
        <v>1146</v>
      </c>
      <c r="F2322" s="8" t="s">
        <v>17</v>
      </c>
      <c r="G2322" s="8" t="s">
        <v>18</v>
      </c>
      <c r="H2322" s="8">
        <v>2014</v>
      </c>
      <c r="I2322" s="8" t="s">
        <v>3783</v>
      </c>
      <c r="J2322" s="8" t="s">
        <v>2634</v>
      </c>
    </row>
    <row r="2323" spans="1:10" x14ac:dyDescent="0.25">
      <c r="A2323" s="8" t="s">
        <v>1145</v>
      </c>
      <c r="B2323" s="8" t="s">
        <v>3018</v>
      </c>
      <c r="C2323" s="12">
        <v>44320</v>
      </c>
      <c r="D2323" s="8" t="s">
        <v>15</v>
      </c>
      <c r="E2323" s="8" t="s">
        <v>1146</v>
      </c>
      <c r="F2323" s="8" t="s">
        <v>17</v>
      </c>
      <c r="G2323" s="8" t="s">
        <v>18</v>
      </c>
      <c r="H2323" s="8">
        <v>2014</v>
      </c>
      <c r="I2323" s="8" t="s">
        <v>3783</v>
      </c>
      <c r="J2323" s="8" t="s">
        <v>2635</v>
      </c>
    </row>
    <row r="2324" spans="1:10" x14ac:dyDescent="0.25">
      <c r="A2324" s="8" t="s">
        <v>1145</v>
      </c>
      <c r="B2324" s="8" t="s">
        <v>3018</v>
      </c>
      <c r="C2324" s="12">
        <v>44320</v>
      </c>
      <c r="D2324" s="8" t="s">
        <v>15</v>
      </c>
      <c r="E2324" s="8" t="s">
        <v>1146</v>
      </c>
      <c r="F2324" s="8" t="s">
        <v>17</v>
      </c>
      <c r="G2324" s="8" t="s">
        <v>18</v>
      </c>
      <c r="H2324" s="8">
        <v>2014</v>
      </c>
      <c r="I2324" s="8" t="s">
        <v>3783</v>
      </c>
      <c r="J2324" s="8" t="s">
        <v>2636</v>
      </c>
    </row>
    <row r="2325" spans="1:10" x14ac:dyDescent="0.25">
      <c r="A2325" s="8" t="s">
        <v>1147</v>
      </c>
      <c r="B2325" s="8" t="s">
        <v>3018</v>
      </c>
      <c r="C2325" s="12">
        <v>44530</v>
      </c>
      <c r="D2325" s="8" t="s">
        <v>23</v>
      </c>
      <c r="E2325" s="8" t="s">
        <v>24</v>
      </c>
      <c r="F2325" s="8" t="s">
        <v>17</v>
      </c>
      <c r="G2325" s="8" t="s">
        <v>18</v>
      </c>
      <c r="H2325" s="8">
        <v>2013</v>
      </c>
      <c r="I2325" s="8" t="s">
        <v>3277</v>
      </c>
      <c r="J2325" s="8" t="s">
        <v>403</v>
      </c>
    </row>
    <row r="2326" spans="1:10" x14ac:dyDescent="0.25">
      <c r="A2326" s="8" t="s">
        <v>1147</v>
      </c>
      <c r="B2326" s="8" t="s">
        <v>3018</v>
      </c>
      <c r="C2326" s="12">
        <v>44530</v>
      </c>
      <c r="D2326" s="8" t="s">
        <v>23</v>
      </c>
      <c r="E2326" s="8" t="s">
        <v>24</v>
      </c>
      <c r="F2326" s="8" t="s">
        <v>17</v>
      </c>
      <c r="G2326" s="8" t="s">
        <v>18</v>
      </c>
      <c r="H2326" s="8">
        <v>2013</v>
      </c>
      <c r="I2326" s="8" t="s">
        <v>3277</v>
      </c>
      <c r="J2326" s="8" t="s">
        <v>1496</v>
      </c>
    </row>
    <row r="2327" spans="1:10" x14ac:dyDescent="0.25">
      <c r="A2327" s="8" t="s">
        <v>1147</v>
      </c>
      <c r="B2327" s="8" t="s">
        <v>3018</v>
      </c>
      <c r="C2327" s="12">
        <v>44530</v>
      </c>
      <c r="D2327" s="8" t="s">
        <v>23</v>
      </c>
      <c r="E2327" s="8" t="s">
        <v>24</v>
      </c>
      <c r="F2327" s="8" t="s">
        <v>17</v>
      </c>
      <c r="G2327" s="8" t="s">
        <v>18</v>
      </c>
      <c r="H2327" s="8">
        <v>2013</v>
      </c>
      <c r="I2327" s="8" t="s">
        <v>3277</v>
      </c>
      <c r="J2327" s="8" t="s">
        <v>2512</v>
      </c>
    </row>
    <row r="2328" spans="1:10" x14ac:dyDescent="0.25">
      <c r="A2328" s="8" t="s">
        <v>1148</v>
      </c>
      <c r="B2328" s="8" t="s">
        <v>3018</v>
      </c>
      <c r="C2328" s="12">
        <v>44369</v>
      </c>
      <c r="D2328" s="8" t="s">
        <v>30</v>
      </c>
      <c r="E2328" s="8" t="s">
        <v>164</v>
      </c>
      <c r="F2328" s="8" t="s">
        <v>17</v>
      </c>
      <c r="G2328" s="8" t="s">
        <v>18</v>
      </c>
      <c r="H2328" s="8">
        <v>2012</v>
      </c>
      <c r="I2328" s="8" t="s">
        <v>4223</v>
      </c>
      <c r="J2328" s="8" t="s">
        <v>2637</v>
      </c>
    </row>
    <row r="2329" spans="1:10" x14ac:dyDescent="0.25">
      <c r="A2329" s="8" t="s">
        <v>1148</v>
      </c>
      <c r="B2329" s="8" t="s">
        <v>3018</v>
      </c>
      <c r="C2329" s="12">
        <v>44369</v>
      </c>
      <c r="D2329" s="8" t="s">
        <v>30</v>
      </c>
      <c r="E2329" s="8" t="s">
        <v>164</v>
      </c>
      <c r="F2329" s="8" t="s">
        <v>17</v>
      </c>
      <c r="G2329" s="8" t="s">
        <v>18</v>
      </c>
      <c r="H2329" s="8">
        <v>2012</v>
      </c>
      <c r="I2329" s="8" t="s">
        <v>4223</v>
      </c>
      <c r="J2329" s="8" t="s">
        <v>1586</v>
      </c>
    </row>
    <row r="2330" spans="1:10" x14ac:dyDescent="0.25">
      <c r="A2330" s="8" t="s">
        <v>1148</v>
      </c>
      <c r="B2330" s="8" t="s">
        <v>3018</v>
      </c>
      <c r="C2330" s="12">
        <v>44369</v>
      </c>
      <c r="D2330" s="8" t="s">
        <v>30</v>
      </c>
      <c r="E2330" s="8" t="s">
        <v>164</v>
      </c>
      <c r="F2330" s="8" t="s">
        <v>17</v>
      </c>
      <c r="G2330" s="8" t="s">
        <v>18</v>
      </c>
      <c r="H2330" s="8">
        <v>2012</v>
      </c>
      <c r="I2330" s="8" t="s">
        <v>4223</v>
      </c>
      <c r="J2330" s="8" t="s">
        <v>2638</v>
      </c>
    </row>
    <row r="2331" spans="1:10" x14ac:dyDescent="0.25">
      <c r="A2331" s="8" t="s">
        <v>1149</v>
      </c>
      <c r="B2331" s="8" t="s">
        <v>3018</v>
      </c>
      <c r="C2331" s="12">
        <v>44510</v>
      </c>
      <c r="D2331" s="8" t="s">
        <v>87</v>
      </c>
      <c r="E2331" s="8" t="s">
        <v>59</v>
      </c>
      <c r="F2331" s="8" t="s">
        <v>12</v>
      </c>
      <c r="G2331" s="8" t="s">
        <v>13</v>
      </c>
      <c r="H2331" s="8">
        <v>2013</v>
      </c>
      <c r="I2331" s="8" t="s">
        <v>3689</v>
      </c>
      <c r="J2331" s="8" t="s">
        <v>2639</v>
      </c>
    </row>
    <row r="2332" spans="1:10" x14ac:dyDescent="0.25">
      <c r="A2332" s="8" t="s">
        <v>1149</v>
      </c>
      <c r="B2332" s="8" t="s">
        <v>3018</v>
      </c>
      <c r="C2332" s="12">
        <v>44510</v>
      </c>
      <c r="D2332" s="8" t="s">
        <v>87</v>
      </c>
      <c r="E2332" s="8" t="s">
        <v>59</v>
      </c>
      <c r="F2332" s="8" t="s">
        <v>12</v>
      </c>
      <c r="G2332" s="8" t="s">
        <v>13</v>
      </c>
      <c r="H2332" s="8">
        <v>2013</v>
      </c>
      <c r="I2332" s="8" t="s">
        <v>3689</v>
      </c>
      <c r="J2332" s="8" t="s">
        <v>2640</v>
      </c>
    </row>
    <row r="2333" spans="1:10" x14ac:dyDescent="0.25">
      <c r="A2333" s="8" t="s">
        <v>1149</v>
      </c>
      <c r="B2333" s="8" t="s">
        <v>3018</v>
      </c>
      <c r="C2333" s="12">
        <v>44510</v>
      </c>
      <c r="D2333" s="8" t="s">
        <v>87</v>
      </c>
      <c r="E2333" s="8" t="s">
        <v>59</v>
      </c>
      <c r="F2333" s="8" t="s">
        <v>12</v>
      </c>
      <c r="G2333" s="8" t="s">
        <v>13</v>
      </c>
      <c r="H2333" s="8">
        <v>2013</v>
      </c>
      <c r="I2333" s="8" t="s">
        <v>3689</v>
      </c>
      <c r="J2333" s="8" t="s">
        <v>2474</v>
      </c>
    </row>
    <row r="2334" spans="1:10" x14ac:dyDescent="0.25">
      <c r="A2334" s="8" t="s">
        <v>1150</v>
      </c>
      <c r="B2334" s="8" t="s">
        <v>3018</v>
      </c>
      <c r="C2334" s="12">
        <v>43601</v>
      </c>
      <c r="D2334" s="8" t="s">
        <v>107</v>
      </c>
      <c r="E2334" s="8" t="s">
        <v>140</v>
      </c>
      <c r="F2334" s="8" t="s">
        <v>103</v>
      </c>
      <c r="G2334" s="8" t="s">
        <v>28</v>
      </c>
      <c r="H2334" s="8">
        <v>2009</v>
      </c>
      <c r="I2334" s="8" t="s">
        <v>4226</v>
      </c>
      <c r="J2334" s="8" t="s">
        <v>2078</v>
      </c>
    </row>
    <row r="2335" spans="1:10" x14ac:dyDescent="0.25">
      <c r="A2335" s="8" t="s">
        <v>1150</v>
      </c>
      <c r="B2335" s="8" t="s">
        <v>3018</v>
      </c>
      <c r="C2335" s="12">
        <v>43601</v>
      </c>
      <c r="D2335" s="8" t="s">
        <v>107</v>
      </c>
      <c r="E2335" s="8" t="s">
        <v>140</v>
      </c>
      <c r="F2335" s="8" t="s">
        <v>103</v>
      </c>
      <c r="G2335" s="8" t="s">
        <v>28</v>
      </c>
      <c r="H2335" s="8">
        <v>2009</v>
      </c>
      <c r="I2335" s="8" t="s">
        <v>4226</v>
      </c>
      <c r="J2335" s="8" t="s">
        <v>2641</v>
      </c>
    </row>
    <row r="2336" spans="1:10" x14ac:dyDescent="0.25">
      <c r="A2336" s="8" t="s">
        <v>1150</v>
      </c>
      <c r="B2336" s="8" t="s">
        <v>3018</v>
      </c>
      <c r="C2336" s="12">
        <v>43601</v>
      </c>
      <c r="D2336" s="8" t="s">
        <v>107</v>
      </c>
      <c r="E2336" s="8" t="s">
        <v>140</v>
      </c>
      <c r="F2336" s="8" t="s">
        <v>103</v>
      </c>
      <c r="G2336" s="8" t="s">
        <v>28</v>
      </c>
      <c r="H2336" s="8">
        <v>2009</v>
      </c>
      <c r="I2336" s="8" t="s">
        <v>4226</v>
      </c>
      <c r="J2336" s="8" t="s">
        <v>2642</v>
      </c>
    </row>
    <row r="2337" spans="1:10" x14ac:dyDescent="0.25">
      <c r="A2337" s="8" t="s">
        <v>1151</v>
      </c>
      <c r="B2337" s="8" t="s">
        <v>3018</v>
      </c>
      <c r="C2337" s="12">
        <v>44558</v>
      </c>
      <c r="D2337" s="8" t="s">
        <v>20</v>
      </c>
      <c r="E2337" s="8" t="s">
        <v>498</v>
      </c>
      <c r="F2337" s="8" t="s">
        <v>54</v>
      </c>
      <c r="G2337" s="8" t="s">
        <v>13</v>
      </c>
      <c r="H2337" s="8">
        <v>2021</v>
      </c>
      <c r="I2337" s="8" t="s">
        <v>4228</v>
      </c>
      <c r="J2337" s="8" t="s">
        <v>1757</v>
      </c>
    </row>
    <row r="2338" spans="1:10" x14ac:dyDescent="0.25">
      <c r="A2338" s="8" t="s">
        <v>1151</v>
      </c>
      <c r="B2338" s="8" t="s">
        <v>3018</v>
      </c>
      <c r="C2338" s="12">
        <v>44558</v>
      </c>
      <c r="D2338" s="8" t="s">
        <v>20</v>
      </c>
      <c r="E2338" s="8" t="s">
        <v>498</v>
      </c>
      <c r="F2338" s="8" t="s">
        <v>54</v>
      </c>
      <c r="G2338" s="8" t="s">
        <v>13</v>
      </c>
      <c r="H2338" s="8">
        <v>2021</v>
      </c>
      <c r="I2338" s="8" t="s">
        <v>4228</v>
      </c>
      <c r="J2338" s="8" t="s">
        <v>1587</v>
      </c>
    </row>
    <row r="2339" spans="1:10" x14ac:dyDescent="0.25">
      <c r="A2339" s="8" t="s">
        <v>1151</v>
      </c>
      <c r="B2339" s="8" t="s">
        <v>3018</v>
      </c>
      <c r="C2339" s="12">
        <v>44558</v>
      </c>
      <c r="D2339" s="8" t="s">
        <v>20</v>
      </c>
      <c r="E2339" s="8" t="s">
        <v>498</v>
      </c>
      <c r="F2339" s="8" t="s">
        <v>54</v>
      </c>
      <c r="G2339" s="8" t="s">
        <v>13</v>
      </c>
      <c r="H2339" s="8">
        <v>2021</v>
      </c>
      <c r="I2339" s="8" t="s">
        <v>4228</v>
      </c>
      <c r="J2339" s="8" t="s">
        <v>2594</v>
      </c>
    </row>
    <row r="2340" spans="1:10" x14ac:dyDescent="0.25">
      <c r="A2340" s="8" t="s">
        <v>1152</v>
      </c>
      <c r="B2340" s="8" t="s">
        <v>3018</v>
      </c>
      <c r="C2340" s="12">
        <v>43606</v>
      </c>
      <c r="D2340" s="8" t="s">
        <v>23</v>
      </c>
      <c r="E2340" s="8" t="s">
        <v>170</v>
      </c>
      <c r="F2340" s="8" t="s">
        <v>17</v>
      </c>
      <c r="G2340" s="8" t="s">
        <v>18</v>
      </c>
      <c r="H2340" s="8">
        <v>2000</v>
      </c>
      <c r="I2340" s="8" t="s">
        <v>4230</v>
      </c>
      <c r="J2340" s="8" t="s">
        <v>2643</v>
      </c>
    </row>
    <row r="2341" spans="1:10" x14ac:dyDescent="0.25">
      <c r="A2341" s="8" t="s">
        <v>1152</v>
      </c>
      <c r="B2341" s="8" t="s">
        <v>3018</v>
      </c>
      <c r="C2341" s="12">
        <v>43606</v>
      </c>
      <c r="D2341" s="8" t="s">
        <v>23</v>
      </c>
      <c r="E2341" s="8" t="s">
        <v>170</v>
      </c>
      <c r="F2341" s="8" t="s">
        <v>17</v>
      </c>
      <c r="G2341" s="8" t="s">
        <v>18</v>
      </c>
      <c r="H2341" s="8">
        <v>2000</v>
      </c>
      <c r="I2341" s="8" t="s">
        <v>4230</v>
      </c>
      <c r="J2341" s="8" t="s">
        <v>1605</v>
      </c>
    </row>
    <row r="2342" spans="1:10" x14ac:dyDescent="0.25">
      <c r="A2342" s="8" t="s">
        <v>1152</v>
      </c>
      <c r="B2342" s="8" t="s">
        <v>3018</v>
      </c>
      <c r="C2342" s="12">
        <v>43606</v>
      </c>
      <c r="D2342" s="8" t="s">
        <v>23</v>
      </c>
      <c r="E2342" s="8" t="s">
        <v>170</v>
      </c>
      <c r="F2342" s="8" t="s">
        <v>17</v>
      </c>
      <c r="G2342" s="8" t="s">
        <v>18</v>
      </c>
      <c r="H2342" s="8">
        <v>2000</v>
      </c>
      <c r="I2342" s="8" t="s">
        <v>4230</v>
      </c>
      <c r="J2342" s="8" t="s">
        <v>1474</v>
      </c>
    </row>
    <row r="2343" spans="1:10" x14ac:dyDescent="0.25">
      <c r="A2343" s="8" t="s">
        <v>1153</v>
      </c>
      <c r="B2343" s="8" t="s">
        <v>3018</v>
      </c>
      <c r="C2343" s="12">
        <v>42474</v>
      </c>
      <c r="D2343" s="8" t="s">
        <v>20</v>
      </c>
      <c r="E2343" s="8" t="s">
        <v>957</v>
      </c>
      <c r="F2343" s="8" t="s">
        <v>12</v>
      </c>
      <c r="G2343" s="8" t="s">
        <v>13</v>
      </c>
      <c r="H2343" s="8">
        <v>2012</v>
      </c>
      <c r="I2343" s="8" t="s">
        <v>4232</v>
      </c>
      <c r="J2343" s="8" t="s">
        <v>2314</v>
      </c>
    </row>
    <row r="2344" spans="1:10" x14ac:dyDescent="0.25">
      <c r="A2344" s="8" t="s">
        <v>1153</v>
      </c>
      <c r="B2344" s="8" t="s">
        <v>3018</v>
      </c>
      <c r="C2344" s="12">
        <v>42474</v>
      </c>
      <c r="D2344" s="8" t="s">
        <v>20</v>
      </c>
      <c r="E2344" s="8" t="s">
        <v>957</v>
      </c>
      <c r="F2344" s="8" t="s">
        <v>12</v>
      </c>
      <c r="G2344" s="8" t="s">
        <v>13</v>
      </c>
      <c r="H2344" s="8">
        <v>2012</v>
      </c>
      <c r="I2344" s="8" t="s">
        <v>4232</v>
      </c>
      <c r="J2344" s="8" t="s">
        <v>2644</v>
      </c>
    </row>
    <row r="2345" spans="1:10" x14ac:dyDescent="0.25">
      <c r="A2345" s="8" t="s">
        <v>1153</v>
      </c>
      <c r="B2345" s="8" t="s">
        <v>3018</v>
      </c>
      <c r="C2345" s="12">
        <v>42474</v>
      </c>
      <c r="D2345" s="8" t="s">
        <v>20</v>
      </c>
      <c r="E2345" s="8" t="s">
        <v>957</v>
      </c>
      <c r="F2345" s="8" t="s">
        <v>12</v>
      </c>
      <c r="G2345" s="8" t="s">
        <v>13</v>
      </c>
      <c r="H2345" s="8">
        <v>2012</v>
      </c>
      <c r="I2345" s="8" t="s">
        <v>4232</v>
      </c>
      <c r="J2345" s="8" t="s">
        <v>2645</v>
      </c>
    </row>
    <row r="2346" spans="1:10" x14ac:dyDescent="0.25">
      <c r="A2346" s="8" t="s">
        <v>1154</v>
      </c>
      <c r="B2346" s="8" t="s">
        <v>3018</v>
      </c>
      <c r="C2346" s="12">
        <v>44482</v>
      </c>
      <c r="D2346" s="8" t="s">
        <v>30</v>
      </c>
      <c r="E2346" s="8" t="s">
        <v>319</v>
      </c>
      <c r="F2346" s="8" t="s">
        <v>17</v>
      </c>
      <c r="G2346" s="8" t="s">
        <v>18</v>
      </c>
      <c r="H2346" s="8">
        <v>2014</v>
      </c>
      <c r="I2346" s="8" t="s">
        <v>4055</v>
      </c>
      <c r="J2346" s="8" t="s">
        <v>2251</v>
      </c>
    </row>
    <row r="2347" spans="1:10" x14ac:dyDescent="0.25">
      <c r="A2347" s="8" t="s">
        <v>1154</v>
      </c>
      <c r="B2347" s="8" t="s">
        <v>3018</v>
      </c>
      <c r="C2347" s="12">
        <v>44482</v>
      </c>
      <c r="D2347" s="8" t="s">
        <v>30</v>
      </c>
      <c r="E2347" s="8" t="s">
        <v>319</v>
      </c>
      <c r="F2347" s="8" t="s">
        <v>17</v>
      </c>
      <c r="G2347" s="8" t="s">
        <v>18</v>
      </c>
      <c r="H2347" s="8">
        <v>2014</v>
      </c>
      <c r="I2347" s="8" t="s">
        <v>4055</v>
      </c>
      <c r="J2347" s="8" t="s">
        <v>1542</v>
      </c>
    </row>
    <row r="2348" spans="1:10" x14ac:dyDescent="0.25">
      <c r="A2348" s="8" t="s">
        <v>1154</v>
      </c>
      <c r="B2348" s="8" t="s">
        <v>3018</v>
      </c>
      <c r="C2348" s="12">
        <v>44482</v>
      </c>
      <c r="D2348" s="8" t="s">
        <v>30</v>
      </c>
      <c r="E2348" s="8" t="s">
        <v>319</v>
      </c>
      <c r="F2348" s="8" t="s">
        <v>17</v>
      </c>
      <c r="G2348" s="8" t="s">
        <v>18</v>
      </c>
      <c r="H2348" s="8">
        <v>2014</v>
      </c>
      <c r="I2348" s="8" t="s">
        <v>4055</v>
      </c>
      <c r="J2348" s="8" t="s">
        <v>1605</v>
      </c>
    </row>
    <row r="2349" spans="1:10" x14ac:dyDescent="0.25">
      <c r="A2349" s="8" t="s">
        <v>1155</v>
      </c>
      <c r="B2349" s="8" t="s">
        <v>3018</v>
      </c>
      <c r="C2349" s="12">
        <v>44574</v>
      </c>
      <c r="D2349" s="8" t="s">
        <v>53</v>
      </c>
      <c r="E2349" s="8" t="s">
        <v>1156</v>
      </c>
      <c r="F2349" s="8" t="s">
        <v>54</v>
      </c>
      <c r="G2349" s="8" t="s">
        <v>13</v>
      </c>
      <c r="H2349" s="8">
        <v>2012</v>
      </c>
      <c r="I2349" s="8" t="s">
        <v>4110</v>
      </c>
      <c r="J2349" s="8" t="s">
        <v>2646</v>
      </c>
    </row>
    <row r="2350" spans="1:10" x14ac:dyDescent="0.25">
      <c r="A2350" s="8" t="s">
        <v>1155</v>
      </c>
      <c r="B2350" s="8" t="s">
        <v>3018</v>
      </c>
      <c r="C2350" s="12">
        <v>44574</v>
      </c>
      <c r="D2350" s="8" t="s">
        <v>53</v>
      </c>
      <c r="E2350" s="8" t="s">
        <v>1156</v>
      </c>
      <c r="F2350" s="8" t="s">
        <v>54</v>
      </c>
      <c r="G2350" s="8" t="s">
        <v>13</v>
      </c>
      <c r="H2350" s="8">
        <v>2012</v>
      </c>
      <c r="I2350" s="8" t="s">
        <v>4110</v>
      </c>
      <c r="J2350" s="8" t="s">
        <v>2538</v>
      </c>
    </row>
    <row r="2351" spans="1:10" x14ac:dyDescent="0.25">
      <c r="A2351" s="8" t="s">
        <v>1155</v>
      </c>
      <c r="B2351" s="8" t="s">
        <v>3018</v>
      </c>
      <c r="C2351" s="12">
        <v>44574</v>
      </c>
      <c r="D2351" s="8" t="s">
        <v>53</v>
      </c>
      <c r="E2351" s="8" t="s">
        <v>1156</v>
      </c>
      <c r="F2351" s="8" t="s">
        <v>54</v>
      </c>
      <c r="G2351" s="8" t="s">
        <v>13</v>
      </c>
      <c r="H2351" s="8">
        <v>2012</v>
      </c>
      <c r="I2351" s="8" t="s">
        <v>4110</v>
      </c>
      <c r="J2351" s="8" t="s">
        <v>2647</v>
      </c>
    </row>
    <row r="2352" spans="1:10" x14ac:dyDescent="0.25">
      <c r="A2352" s="8" t="s">
        <v>1157</v>
      </c>
      <c r="B2352" s="8" t="s">
        <v>3018</v>
      </c>
      <c r="C2352" s="12">
        <v>44235</v>
      </c>
      <c r="D2352" s="8" t="s">
        <v>43</v>
      </c>
      <c r="E2352" s="8" t="s">
        <v>1158</v>
      </c>
      <c r="F2352" s="8" t="s">
        <v>421</v>
      </c>
      <c r="G2352" s="8" t="s">
        <v>28</v>
      </c>
      <c r="H2352" s="8">
        <v>2004</v>
      </c>
      <c r="I2352" s="8" t="s">
        <v>4236</v>
      </c>
      <c r="J2352" s="8" t="s">
        <v>2648</v>
      </c>
    </row>
    <row r="2353" spans="1:10" x14ac:dyDescent="0.25">
      <c r="A2353" s="8" t="s">
        <v>1157</v>
      </c>
      <c r="B2353" s="8" t="s">
        <v>3018</v>
      </c>
      <c r="C2353" s="12">
        <v>44235</v>
      </c>
      <c r="D2353" s="8" t="s">
        <v>43</v>
      </c>
      <c r="E2353" s="8" t="s">
        <v>1158</v>
      </c>
      <c r="F2353" s="8" t="s">
        <v>421</v>
      </c>
      <c r="G2353" s="8" t="s">
        <v>28</v>
      </c>
      <c r="H2353" s="8">
        <v>2004</v>
      </c>
      <c r="I2353" s="8" t="s">
        <v>4236</v>
      </c>
      <c r="J2353" s="8" t="s">
        <v>2649</v>
      </c>
    </row>
    <row r="2354" spans="1:10" x14ac:dyDescent="0.25">
      <c r="A2354" s="8" t="s">
        <v>1157</v>
      </c>
      <c r="B2354" s="8" t="s">
        <v>3018</v>
      </c>
      <c r="C2354" s="12">
        <v>44235</v>
      </c>
      <c r="D2354" s="8" t="s">
        <v>43</v>
      </c>
      <c r="E2354" s="8" t="s">
        <v>1158</v>
      </c>
      <c r="F2354" s="8" t="s">
        <v>421</v>
      </c>
      <c r="G2354" s="8" t="s">
        <v>28</v>
      </c>
      <c r="H2354" s="8">
        <v>2004</v>
      </c>
      <c r="I2354" s="8" t="s">
        <v>4236</v>
      </c>
      <c r="J2354" s="8" t="s">
        <v>2641</v>
      </c>
    </row>
    <row r="2355" spans="1:10" x14ac:dyDescent="0.25">
      <c r="A2355" s="8" t="s">
        <v>1159</v>
      </c>
      <c r="B2355" s="8" t="s">
        <v>3018</v>
      </c>
      <c r="C2355" s="12">
        <v>44419</v>
      </c>
      <c r="D2355" s="8" t="s">
        <v>30</v>
      </c>
      <c r="E2355" s="8" t="s">
        <v>24</v>
      </c>
      <c r="F2355" s="8" t="s">
        <v>17</v>
      </c>
      <c r="G2355" s="8" t="s">
        <v>18</v>
      </c>
      <c r="H2355" s="8">
        <v>2017</v>
      </c>
      <c r="I2355" s="8" t="s">
        <v>3435</v>
      </c>
      <c r="J2355" s="8" t="s">
        <v>1487</v>
      </c>
    </row>
    <row r="2356" spans="1:10" x14ac:dyDescent="0.25">
      <c r="A2356" s="8" t="s">
        <v>1159</v>
      </c>
      <c r="B2356" s="8" t="s">
        <v>3018</v>
      </c>
      <c r="C2356" s="12">
        <v>44419</v>
      </c>
      <c r="D2356" s="8" t="s">
        <v>30</v>
      </c>
      <c r="E2356" s="8" t="s">
        <v>24</v>
      </c>
      <c r="F2356" s="8" t="s">
        <v>17</v>
      </c>
      <c r="G2356" s="8" t="s">
        <v>18</v>
      </c>
      <c r="H2356" s="8">
        <v>2017</v>
      </c>
      <c r="I2356" s="8" t="s">
        <v>3435</v>
      </c>
      <c r="J2356" s="8" t="s">
        <v>1555</v>
      </c>
    </row>
    <row r="2357" spans="1:10" x14ac:dyDescent="0.25">
      <c r="A2357" s="8" t="s">
        <v>1159</v>
      </c>
      <c r="B2357" s="8" t="s">
        <v>3018</v>
      </c>
      <c r="C2357" s="12">
        <v>44419</v>
      </c>
      <c r="D2357" s="8" t="s">
        <v>30</v>
      </c>
      <c r="E2357" s="8" t="s">
        <v>24</v>
      </c>
      <c r="F2357" s="8" t="s">
        <v>17</v>
      </c>
      <c r="G2357" s="8" t="s">
        <v>18</v>
      </c>
      <c r="H2357" s="8">
        <v>2017</v>
      </c>
      <c r="I2357" s="8" t="s">
        <v>3435</v>
      </c>
      <c r="J2357" s="8" t="s">
        <v>1560</v>
      </c>
    </row>
    <row r="2358" spans="1:10" x14ac:dyDescent="0.25">
      <c r="A2358" s="8" t="s">
        <v>1160</v>
      </c>
      <c r="B2358" s="8" t="s">
        <v>3018</v>
      </c>
      <c r="C2358" s="12">
        <v>44147</v>
      </c>
      <c r="D2358" s="8" t="s">
        <v>20</v>
      </c>
      <c r="E2358" s="8" t="s">
        <v>1161</v>
      </c>
      <c r="F2358" s="8" t="s">
        <v>17</v>
      </c>
      <c r="G2358" s="8" t="s">
        <v>18</v>
      </c>
      <c r="H2358" s="8">
        <v>2010</v>
      </c>
      <c r="I2358" s="8" t="s">
        <v>3140</v>
      </c>
      <c r="J2358" s="8" t="s">
        <v>1162</v>
      </c>
    </row>
    <row r="2359" spans="1:10" x14ac:dyDescent="0.25">
      <c r="A2359" s="8" t="s">
        <v>1163</v>
      </c>
      <c r="B2359" s="8" t="s">
        <v>3018</v>
      </c>
      <c r="C2359" s="12">
        <v>44285</v>
      </c>
      <c r="D2359" s="8" t="s">
        <v>70</v>
      </c>
      <c r="E2359" s="8" t="s">
        <v>73</v>
      </c>
      <c r="F2359" s="8" t="s">
        <v>17</v>
      </c>
      <c r="G2359" s="8" t="s">
        <v>18</v>
      </c>
      <c r="H2359" s="8">
        <v>2017</v>
      </c>
      <c r="I2359" s="8" t="s">
        <v>4102</v>
      </c>
      <c r="J2359" s="8" t="s">
        <v>1665</v>
      </c>
    </row>
    <row r="2360" spans="1:10" x14ac:dyDescent="0.25">
      <c r="A2360" s="8" t="s">
        <v>1163</v>
      </c>
      <c r="B2360" s="8" t="s">
        <v>3018</v>
      </c>
      <c r="C2360" s="12">
        <v>44285</v>
      </c>
      <c r="D2360" s="8" t="s">
        <v>70</v>
      </c>
      <c r="E2360" s="8" t="s">
        <v>73</v>
      </c>
      <c r="F2360" s="8" t="s">
        <v>17</v>
      </c>
      <c r="G2360" s="8" t="s">
        <v>18</v>
      </c>
      <c r="H2360" s="8">
        <v>2017</v>
      </c>
      <c r="I2360" s="8" t="s">
        <v>4102</v>
      </c>
      <c r="J2360" s="8" t="s">
        <v>1817</v>
      </c>
    </row>
    <row r="2361" spans="1:10" x14ac:dyDescent="0.25">
      <c r="A2361" s="8" t="s">
        <v>1163</v>
      </c>
      <c r="B2361" s="8" t="s">
        <v>3018</v>
      </c>
      <c r="C2361" s="12">
        <v>44285</v>
      </c>
      <c r="D2361" s="8" t="s">
        <v>70</v>
      </c>
      <c r="E2361" s="8" t="s">
        <v>73</v>
      </c>
      <c r="F2361" s="8" t="s">
        <v>17</v>
      </c>
      <c r="G2361" s="8" t="s">
        <v>18</v>
      </c>
      <c r="H2361" s="8">
        <v>2017</v>
      </c>
      <c r="I2361" s="8" t="s">
        <v>4102</v>
      </c>
      <c r="J2361" s="8" t="s">
        <v>1605</v>
      </c>
    </row>
    <row r="2362" spans="1:10" x14ac:dyDescent="0.25">
      <c r="A2362" s="8" t="s">
        <v>1164</v>
      </c>
      <c r="B2362" s="8" t="s">
        <v>3018</v>
      </c>
      <c r="C2362" s="12">
        <v>44210</v>
      </c>
      <c r="D2362" s="8" t="s">
        <v>38</v>
      </c>
      <c r="E2362" s="8" t="s">
        <v>140</v>
      </c>
      <c r="F2362" s="8" t="s">
        <v>103</v>
      </c>
      <c r="G2362" s="8" t="s">
        <v>28</v>
      </c>
      <c r="H2362" s="8">
        <v>2015</v>
      </c>
      <c r="I2362" s="8" t="s">
        <v>3581</v>
      </c>
      <c r="J2362" s="8" t="s">
        <v>2650</v>
      </c>
    </row>
    <row r="2363" spans="1:10" x14ac:dyDescent="0.25">
      <c r="A2363" s="8" t="s">
        <v>1164</v>
      </c>
      <c r="B2363" s="8" t="s">
        <v>3018</v>
      </c>
      <c r="C2363" s="12">
        <v>44210</v>
      </c>
      <c r="D2363" s="8" t="s">
        <v>38</v>
      </c>
      <c r="E2363" s="8" t="s">
        <v>140</v>
      </c>
      <c r="F2363" s="8" t="s">
        <v>103</v>
      </c>
      <c r="G2363" s="8" t="s">
        <v>28</v>
      </c>
      <c r="H2363" s="8">
        <v>2015</v>
      </c>
      <c r="I2363" s="8" t="s">
        <v>3581</v>
      </c>
      <c r="J2363" s="8" t="s">
        <v>1506</v>
      </c>
    </row>
    <row r="2364" spans="1:10" x14ac:dyDescent="0.25">
      <c r="A2364" s="8" t="s">
        <v>1165</v>
      </c>
      <c r="B2364" s="8" t="s">
        <v>3018</v>
      </c>
      <c r="C2364" s="12">
        <v>43839</v>
      </c>
      <c r="D2364" s="8" t="s">
        <v>43</v>
      </c>
      <c r="E2364" s="8" t="s">
        <v>73</v>
      </c>
      <c r="F2364" s="8" t="s">
        <v>17</v>
      </c>
      <c r="G2364" s="8" t="s">
        <v>18</v>
      </c>
      <c r="H2364" s="8">
        <v>2004</v>
      </c>
      <c r="I2364" s="8" t="s">
        <v>3391</v>
      </c>
      <c r="J2364" s="8" t="s">
        <v>2651</v>
      </c>
    </row>
    <row r="2365" spans="1:10" x14ac:dyDescent="0.25">
      <c r="A2365" s="8" t="s">
        <v>1165</v>
      </c>
      <c r="B2365" s="8" t="s">
        <v>3018</v>
      </c>
      <c r="C2365" s="12">
        <v>43839</v>
      </c>
      <c r="D2365" s="8" t="s">
        <v>43</v>
      </c>
      <c r="E2365" s="8" t="s">
        <v>73</v>
      </c>
      <c r="F2365" s="8" t="s">
        <v>17</v>
      </c>
      <c r="G2365" s="8" t="s">
        <v>18</v>
      </c>
      <c r="H2365" s="8">
        <v>2004</v>
      </c>
      <c r="I2365" s="8" t="s">
        <v>3391</v>
      </c>
      <c r="J2365" s="8" t="s">
        <v>2652</v>
      </c>
    </row>
    <row r="2366" spans="1:10" x14ac:dyDescent="0.25">
      <c r="A2366" s="8" t="s">
        <v>1165</v>
      </c>
      <c r="B2366" s="8" t="s">
        <v>3018</v>
      </c>
      <c r="C2366" s="12">
        <v>43839</v>
      </c>
      <c r="D2366" s="8" t="s">
        <v>43</v>
      </c>
      <c r="E2366" s="8" t="s">
        <v>73</v>
      </c>
      <c r="F2366" s="8" t="s">
        <v>17</v>
      </c>
      <c r="G2366" s="8" t="s">
        <v>18</v>
      </c>
      <c r="H2366" s="8">
        <v>2004</v>
      </c>
      <c r="I2366" s="8" t="s">
        <v>3391</v>
      </c>
      <c r="J2366" s="8" t="s">
        <v>1470</v>
      </c>
    </row>
    <row r="2367" spans="1:10" x14ac:dyDescent="0.25">
      <c r="A2367" s="8" t="s">
        <v>1166</v>
      </c>
      <c r="B2367" s="8" t="s">
        <v>3018</v>
      </c>
      <c r="C2367" s="12">
        <v>44635</v>
      </c>
      <c r="D2367" s="8" t="s">
        <v>30</v>
      </c>
      <c r="E2367" s="8" t="s">
        <v>1167</v>
      </c>
      <c r="F2367" s="8" t="s">
        <v>103</v>
      </c>
      <c r="G2367" s="8" t="s">
        <v>28</v>
      </c>
      <c r="H2367" s="8">
        <v>2014</v>
      </c>
      <c r="I2367" s="8" t="s">
        <v>3983</v>
      </c>
      <c r="J2367" s="8" t="s">
        <v>273</v>
      </c>
    </row>
    <row r="2368" spans="1:10" x14ac:dyDescent="0.25">
      <c r="A2368" s="8" t="s">
        <v>1166</v>
      </c>
      <c r="B2368" s="8" t="s">
        <v>3018</v>
      </c>
      <c r="C2368" s="12">
        <v>44635</v>
      </c>
      <c r="D2368" s="8" t="s">
        <v>30</v>
      </c>
      <c r="E2368" s="8" t="s">
        <v>1167</v>
      </c>
      <c r="F2368" s="8" t="s">
        <v>103</v>
      </c>
      <c r="G2368" s="8" t="s">
        <v>28</v>
      </c>
      <c r="H2368" s="8">
        <v>2014</v>
      </c>
      <c r="I2368" s="8" t="s">
        <v>3983</v>
      </c>
      <c r="J2368" s="8" t="s">
        <v>2653</v>
      </c>
    </row>
    <row r="2369" spans="1:10" x14ac:dyDescent="0.25">
      <c r="A2369" s="8" t="s">
        <v>1166</v>
      </c>
      <c r="B2369" s="8" t="s">
        <v>3018</v>
      </c>
      <c r="C2369" s="12">
        <v>44635</v>
      </c>
      <c r="D2369" s="8" t="s">
        <v>30</v>
      </c>
      <c r="E2369" s="8" t="s">
        <v>1167</v>
      </c>
      <c r="F2369" s="8" t="s">
        <v>103</v>
      </c>
      <c r="G2369" s="8" t="s">
        <v>28</v>
      </c>
      <c r="H2369" s="8">
        <v>2014</v>
      </c>
      <c r="I2369" s="8" t="s">
        <v>3983</v>
      </c>
      <c r="J2369" s="8" t="s">
        <v>1461</v>
      </c>
    </row>
    <row r="2370" spans="1:10" x14ac:dyDescent="0.25">
      <c r="A2370" s="8" t="s">
        <v>1168</v>
      </c>
      <c r="B2370" s="8" t="s">
        <v>3018</v>
      </c>
      <c r="C2370" s="12">
        <v>44336</v>
      </c>
      <c r="D2370" s="8" t="s">
        <v>23</v>
      </c>
      <c r="E2370" s="8" t="s">
        <v>190</v>
      </c>
      <c r="F2370" s="8" t="s">
        <v>17</v>
      </c>
      <c r="G2370" s="8" t="s">
        <v>18</v>
      </c>
      <c r="H2370" s="8">
        <v>2016</v>
      </c>
      <c r="I2370" s="8" t="s">
        <v>3831</v>
      </c>
      <c r="J2370" s="8" t="s">
        <v>1846</v>
      </c>
    </row>
    <row r="2371" spans="1:10" x14ac:dyDescent="0.25">
      <c r="A2371" s="8" t="s">
        <v>1168</v>
      </c>
      <c r="B2371" s="8" t="s">
        <v>3018</v>
      </c>
      <c r="C2371" s="12">
        <v>44336</v>
      </c>
      <c r="D2371" s="8" t="s">
        <v>23</v>
      </c>
      <c r="E2371" s="8" t="s">
        <v>190</v>
      </c>
      <c r="F2371" s="8" t="s">
        <v>17</v>
      </c>
      <c r="G2371" s="8" t="s">
        <v>18</v>
      </c>
      <c r="H2371" s="8">
        <v>2016</v>
      </c>
      <c r="I2371" s="8" t="s">
        <v>3831</v>
      </c>
      <c r="J2371" s="8" t="s">
        <v>2654</v>
      </c>
    </row>
    <row r="2372" spans="1:10" x14ac:dyDescent="0.25">
      <c r="A2372" s="8" t="s">
        <v>1168</v>
      </c>
      <c r="B2372" s="8" t="s">
        <v>3018</v>
      </c>
      <c r="C2372" s="12">
        <v>44336</v>
      </c>
      <c r="D2372" s="8" t="s">
        <v>23</v>
      </c>
      <c r="E2372" s="8" t="s">
        <v>190</v>
      </c>
      <c r="F2372" s="8" t="s">
        <v>17</v>
      </c>
      <c r="G2372" s="8" t="s">
        <v>18</v>
      </c>
      <c r="H2372" s="8">
        <v>2016</v>
      </c>
      <c r="I2372" s="8" t="s">
        <v>3831</v>
      </c>
      <c r="J2372" s="8" t="s">
        <v>1919</v>
      </c>
    </row>
    <row r="2373" spans="1:10" x14ac:dyDescent="0.25">
      <c r="A2373" s="8" t="s">
        <v>1169</v>
      </c>
      <c r="B2373" s="8" t="s">
        <v>3018</v>
      </c>
      <c r="C2373" s="12">
        <v>41718</v>
      </c>
      <c r="D2373" s="8" t="s">
        <v>143</v>
      </c>
      <c r="E2373" s="8" t="s">
        <v>133</v>
      </c>
      <c r="F2373" s="8" t="s">
        <v>17</v>
      </c>
      <c r="G2373" s="8" t="s">
        <v>18</v>
      </c>
      <c r="H2373" s="8">
        <v>2009</v>
      </c>
      <c r="I2373" s="8" t="s">
        <v>4094</v>
      </c>
      <c r="J2373" s="8" t="s">
        <v>2655</v>
      </c>
    </row>
    <row r="2374" spans="1:10" x14ac:dyDescent="0.25">
      <c r="A2374" s="8" t="s">
        <v>1169</v>
      </c>
      <c r="B2374" s="8" t="s">
        <v>3018</v>
      </c>
      <c r="C2374" s="12">
        <v>41718</v>
      </c>
      <c r="D2374" s="8" t="s">
        <v>143</v>
      </c>
      <c r="E2374" s="8" t="s">
        <v>133</v>
      </c>
      <c r="F2374" s="8" t="s">
        <v>17</v>
      </c>
      <c r="G2374" s="8" t="s">
        <v>18</v>
      </c>
      <c r="H2374" s="8">
        <v>2009</v>
      </c>
      <c r="I2374" s="8" t="s">
        <v>4094</v>
      </c>
      <c r="J2374" s="8" t="s">
        <v>1536</v>
      </c>
    </row>
    <row r="2375" spans="1:10" x14ac:dyDescent="0.25">
      <c r="A2375" s="8" t="s">
        <v>1169</v>
      </c>
      <c r="B2375" s="8" t="s">
        <v>3018</v>
      </c>
      <c r="C2375" s="12">
        <v>41718</v>
      </c>
      <c r="D2375" s="8" t="s">
        <v>143</v>
      </c>
      <c r="E2375" s="8" t="s">
        <v>133</v>
      </c>
      <c r="F2375" s="8" t="s">
        <v>17</v>
      </c>
      <c r="G2375" s="8" t="s">
        <v>18</v>
      </c>
      <c r="H2375" s="8">
        <v>2009</v>
      </c>
      <c r="I2375" s="8" t="s">
        <v>4094</v>
      </c>
      <c r="J2375" s="8" t="s">
        <v>1696</v>
      </c>
    </row>
    <row r="2376" spans="1:10" x14ac:dyDescent="0.25">
      <c r="A2376" s="8" t="s">
        <v>1170</v>
      </c>
      <c r="B2376" s="8" t="s">
        <v>3018</v>
      </c>
      <c r="C2376" s="12">
        <v>44530</v>
      </c>
      <c r="D2376" s="8" t="s">
        <v>23</v>
      </c>
      <c r="E2376" s="8" t="s">
        <v>35</v>
      </c>
      <c r="F2376" s="8" t="s">
        <v>36</v>
      </c>
      <c r="G2376" s="8" t="s">
        <v>28</v>
      </c>
      <c r="H2376" s="8">
        <v>2018</v>
      </c>
      <c r="I2376" s="8" t="s">
        <v>3666</v>
      </c>
      <c r="J2376" s="8" t="s">
        <v>2656</v>
      </c>
    </row>
    <row r="2377" spans="1:10" x14ac:dyDescent="0.25">
      <c r="A2377" s="8" t="s">
        <v>1170</v>
      </c>
      <c r="B2377" s="8" t="s">
        <v>3018</v>
      </c>
      <c r="C2377" s="12">
        <v>44530</v>
      </c>
      <c r="D2377" s="8" t="s">
        <v>23</v>
      </c>
      <c r="E2377" s="8" t="s">
        <v>35</v>
      </c>
      <c r="F2377" s="8" t="s">
        <v>36</v>
      </c>
      <c r="G2377" s="8" t="s">
        <v>28</v>
      </c>
      <c r="H2377" s="8">
        <v>2018</v>
      </c>
      <c r="I2377" s="8" t="s">
        <v>3666</v>
      </c>
      <c r="J2377" s="8" t="s">
        <v>2657</v>
      </c>
    </row>
    <row r="2378" spans="1:10" x14ac:dyDescent="0.25">
      <c r="A2378" s="8" t="s">
        <v>1170</v>
      </c>
      <c r="B2378" s="8" t="s">
        <v>3018</v>
      </c>
      <c r="C2378" s="12">
        <v>44530</v>
      </c>
      <c r="D2378" s="8" t="s">
        <v>23</v>
      </c>
      <c r="E2378" s="8" t="s">
        <v>35</v>
      </c>
      <c r="F2378" s="8" t="s">
        <v>36</v>
      </c>
      <c r="G2378" s="8" t="s">
        <v>28</v>
      </c>
      <c r="H2378" s="8">
        <v>2018</v>
      </c>
      <c r="I2378" s="8" t="s">
        <v>3666</v>
      </c>
      <c r="J2378" s="8" t="s">
        <v>2658</v>
      </c>
    </row>
    <row r="2379" spans="1:10" x14ac:dyDescent="0.25">
      <c r="A2379" s="8" t="s">
        <v>1171</v>
      </c>
      <c r="B2379" s="8" t="s">
        <v>3018</v>
      </c>
      <c r="C2379" s="12">
        <v>44264</v>
      </c>
      <c r="D2379" s="8" t="s">
        <v>23</v>
      </c>
      <c r="E2379" s="8" t="s">
        <v>35</v>
      </c>
      <c r="F2379" s="8" t="s">
        <v>36</v>
      </c>
      <c r="G2379" s="8" t="s">
        <v>28</v>
      </c>
      <c r="H2379" s="8">
        <v>2016</v>
      </c>
      <c r="I2379" s="8" t="s">
        <v>3887</v>
      </c>
      <c r="J2379" s="8" t="s">
        <v>2551</v>
      </c>
    </row>
    <row r="2380" spans="1:10" x14ac:dyDescent="0.25">
      <c r="A2380" s="8" t="s">
        <v>1171</v>
      </c>
      <c r="B2380" s="8" t="s">
        <v>3018</v>
      </c>
      <c r="C2380" s="12">
        <v>44264</v>
      </c>
      <c r="D2380" s="8" t="s">
        <v>23</v>
      </c>
      <c r="E2380" s="8" t="s">
        <v>35</v>
      </c>
      <c r="F2380" s="8" t="s">
        <v>36</v>
      </c>
      <c r="G2380" s="8" t="s">
        <v>28</v>
      </c>
      <c r="H2380" s="8">
        <v>2016</v>
      </c>
      <c r="I2380" s="8" t="s">
        <v>3887</v>
      </c>
      <c r="J2380" s="8" t="s">
        <v>2206</v>
      </c>
    </row>
    <row r="2381" spans="1:10" x14ac:dyDescent="0.25">
      <c r="A2381" s="8" t="s">
        <v>1171</v>
      </c>
      <c r="B2381" s="8" t="s">
        <v>3018</v>
      </c>
      <c r="C2381" s="12">
        <v>44264</v>
      </c>
      <c r="D2381" s="8" t="s">
        <v>23</v>
      </c>
      <c r="E2381" s="8" t="s">
        <v>35</v>
      </c>
      <c r="F2381" s="8" t="s">
        <v>36</v>
      </c>
      <c r="G2381" s="8" t="s">
        <v>28</v>
      </c>
      <c r="H2381" s="8">
        <v>2016</v>
      </c>
      <c r="I2381" s="8" t="s">
        <v>3887</v>
      </c>
      <c r="J2381" s="8" t="s">
        <v>2659</v>
      </c>
    </row>
    <row r="2382" spans="1:10" x14ac:dyDescent="0.25">
      <c r="A2382" s="8" t="s">
        <v>1172</v>
      </c>
      <c r="B2382" s="8" t="s">
        <v>3018</v>
      </c>
      <c r="C2382" s="12">
        <v>43361</v>
      </c>
      <c r="D2382" s="8" t="s">
        <v>30</v>
      </c>
      <c r="E2382" s="8" t="s">
        <v>11</v>
      </c>
      <c r="F2382" s="8" t="s">
        <v>12</v>
      </c>
      <c r="G2382" s="8" t="s">
        <v>13</v>
      </c>
      <c r="H2382" s="8">
        <v>2015</v>
      </c>
      <c r="I2382" s="8" t="s">
        <v>4247</v>
      </c>
      <c r="J2382" s="8" t="s">
        <v>2660</v>
      </c>
    </row>
    <row r="2383" spans="1:10" x14ac:dyDescent="0.25">
      <c r="A2383" s="8" t="s">
        <v>1172</v>
      </c>
      <c r="B2383" s="8" t="s">
        <v>3018</v>
      </c>
      <c r="C2383" s="12">
        <v>43361</v>
      </c>
      <c r="D2383" s="8" t="s">
        <v>30</v>
      </c>
      <c r="E2383" s="8" t="s">
        <v>11</v>
      </c>
      <c r="F2383" s="8" t="s">
        <v>12</v>
      </c>
      <c r="G2383" s="8" t="s">
        <v>13</v>
      </c>
      <c r="H2383" s="8">
        <v>2015</v>
      </c>
      <c r="I2383" s="8" t="s">
        <v>4247</v>
      </c>
      <c r="J2383" s="8" t="s">
        <v>2661</v>
      </c>
    </row>
    <row r="2384" spans="1:10" x14ac:dyDescent="0.25">
      <c r="A2384" s="8" t="s">
        <v>1173</v>
      </c>
      <c r="B2384" s="8" t="s">
        <v>3018</v>
      </c>
      <c r="C2384" s="12">
        <v>44558</v>
      </c>
      <c r="D2384" s="8" t="s">
        <v>20</v>
      </c>
      <c r="E2384" s="8" t="s">
        <v>285</v>
      </c>
      <c r="F2384" s="8" t="s">
        <v>54</v>
      </c>
      <c r="G2384" s="8" t="s">
        <v>13</v>
      </c>
      <c r="H2384" s="8">
        <v>2016</v>
      </c>
      <c r="I2384" s="8" t="s">
        <v>4147</v>
      </c>
      <c r="J2384" s="8" t="s">
        <v>2662</v>
      </c>
    </row>
    <row r="2385" spans="1:10" x14ac:dyDescent="0.25">
      <c r="A2385" s="8" t="s">
        <v>1173</v>
      </c>
      <c r="B2385" s="8" t="s">
        <v>3018</v>
      </c>
      <c r="C2385" s="12">
        <v>44558</v>
      </c>
      <c r="D2385" s="8" t="s">
        <v>20</v>
      </c>
      <c r="E2385" s="8" t="s">
        <v>285</v>
      </c>
      <c r="F2385" s="8" t="s">
        <v>54</v>
      </c>
      <c r="G2385" s="8" t="s">
        <v>13</v>
      </c>
      <c r="H2385" s="8">
        <v>2016</v>
      </c>
      <c r="I2385" s="8" t="s">
        <v>4147</v>
      </c>
      <c r="J2385" s="8" t="s">
        <v>1484</v>
      </c>
    </row>
    <row r="2386" spans="1:10" x14ac:dyDescent="0.25">
      <c r="A2386" s="8" t="s">
        <v>1173</v>
      </c>
      <c r="B2386" s="8" t="s">
        <v>3018</v>
      </c>
      <c r="C2386" s="12">
        <v>44558</v>
      </c>
      <c r="D2386" s="8" t="s">
        <v>20</v>
      </c>
      <c r="E2386" s="8" t="s">
        <v>285</v>
      </c>
      <c r="F2386" s="8" t="s">
        <v>54</v>
      </c>
      <c r="G2386" s="8" t="s">
        <v>13</v>
      </c>
      <c r="H2386" s="8">
        <v>2016</v>
      </c>
      <c r="I2386" s="8" t="s">
        <v>4147</v>
      </c>
      <c r="J2386" s="8" t="s">
        <v>2663</v>
      </c>
    </row>
    <row r="2387" spans="1:10" x14ac:dyDescent="0.25">
      <c r="A2387" s="8" t="s">
        <v>1174</v>
      </c>
      <c r="B2387" s="8" t="s">
        <v>3018</v>
      </c>
      <c r="C2387" s="12">
        <v>43066</v>
      </c>
      <c r="D2387" s="8" t="s">
        <v>23</v>
      </c>
      <c r="E2387" s="8" t="s">
        <v>1175</v>
      </c>
      <c r="F2387" s="8" t="s">
        <v>36</v>
      </c>
      <c r="G2387" s="8" t="s">
        <v>28</v>
      </c>
      <c r="H2387" s="8">
        <v>1990</v>
      </c>
      <c r="I2387" s="8" t="s">
        <v>3435</v>
      </c>
      <c r="J2387" s="8" t="s">
        <v>1176</v>
      </c>
    </row>
    <row r="2388" spans="1:10" x14ac:dyDescent="0.25">
      <c r="A2388" s="8" t="s">
        <v>1177</v>
      </c>
      <c r="B2388" s="8" t="s">
        <v>3018</v>
      </c>
      <c r="C2388" s="12">
        <v>43657</v>
      </c>
      <c r="D2388" s="8" t="s">
        <v>38</v>
      </c>
      <c r="E2388" s="8" t="s">
        <v>285</v>
      </c>
      <c r="F2388" s="8" t="s">
        <v>54</v>
      </c>
      <c r="G2388" s="8" t="s">
        <v>13</v>
      </c>
      <c r="H2388" s="8">
        <v>2014</v>
      </c>
      <c r="I2388" s="8" t="s">
        <v>4250</v>
      </c>
      <c r="J2388" s="8" t="s">
        <v>2664</v>
      </c>
    </row>
    <row r="2389" spans="1:10" x14ac:dyDescent="0.25">
      <c r="A2389" s="8" t="s">
        <v>1177</v>
      </c>
      <c r="B2389" s="8" t="s">
        <v>3018</v>
      </c>
      <c r="C2389" s="12">
        <v>43657</v>
      </c>
      <c r="D2389" s="8" t="s">
        <v>38</v>
      </c>
      <c r="E2389" s="8" t="s">
        <v>285</v>
      </c>
      <c r="F2389" s="8" t="s">
        <v>54</v>
      </c>
      <c r="G2389" s="8" t="s">
        <v>13</v>
      </c>
      <c r="H2389" s="8">
        <v>2014</v>
      </c>
      <c r="I2389" s="8" t="s">
        <v>4250</v>
      </c>
      <c r="J2389" s="8" t="s">
        <v>1636</v>
      </c>
    </row>
    <row r="2390" spans="1:10" x14ac:dyDescent="0.25">
      <c r="A2390" s="8" t="s">
        <v>1177</v>
      </c>
      <c r="B2390" s="8" t="s">
        <v>3018</v>
      </c>
      <c r="C2390" s="12">
        <v>43657</v>
      </c>
      <c r="D2390" s="8" t="s">
        <v>38</v>
      </c>
      <c r="E2390" s="8" t="s">
        <v>285</v>
      </c>
      <c r="F2390" s="8" t="s">
        <v>54</v>
      </c>
      <c r="G2390" s="8" t="s">
        <v>13</v>
      </c>
      <c r="H2390" s="8">
        <v>2014</v>
      </c>
      <c r="I2390" s="8" t="s">
        <v>4250</v>
      </c>
      <c r="J2390" s="8" t="s">
        <v>2665</v>
      </c>
    </row>
    <row r="2391" spans="1:10" x14ac:dyDescent="0.25">
      <c r="A2391" s="8" t="s">
        <v>1178</v>
      </c>
      <c r="B2391" s="8" t="s">
        <v>3018</v>
      </c>
      <c r="C2391" s="12">
        <v>42972</v>
      </c>
      <c r="D2391" s="8" t="s">
        <v>15</v>
      </c>
      <c r="E2391" s="8" t="s">
        <v>272</v>
      </c>
      <c r="F2391" s="8" t="s">
        <v>17</v>
      </c>
      <c r="G2391" s="8" t="s">
        <v>18</v>
      </c>
      <c r="H2391" s="8">
        <v>2008</v>
      </c>
      <c r="I2391" s="8" t="s">
        <v>3943</v>
      </c>
      <c r="J2391" s="8" t="s">
        <v>1034</v>
      </c>
    </row>
    <row r="2392" spans="1:10" x14ac:dyDescent="0.25">
      <c r="A2392" s="8" t="s">
        <v>1178</v>
      </c>
      <c r="B2392" s="8" t="s">
        <v>3018</v>
      </c>
      <c r="C2392" s="12">
        <v>42972</v>
      </c>
      <c r="D2392" s="8" t="s">
        <v>15</v>
      </c>
      <c r="E2392" s="8" t="s">
        <v>272</v>
      </c>
      <c r="F2392" s="8" t="s">
        <v>17</v>
      </c>
      <c r="G2392" s="8" t="s">
        <v>18</v>
      </c>
      <c r="H2392" s="8">
        <v>2008</v>
      </c>
      <c r="I2392" s="8" t="s">
        <v>3943</v>
      </c>
      <c r="J2392" s="8" t="s">
        <v>2666</v>
      </c>
    </row>
    <row r="2393" spans="1:10" x14ac:dyDescent="0.25">
      <c r="A2393" s="8" t="s">
        <v>1178</v>
      </c>
      <c r="B2393" s="8" t="s">
        <v>3018</v>
      </c>
      <c r="C2393" s="12">
        <v>42972</v>
      </c>
      <c r="D2393" s="8" t="s">
        <v>15</v>
      </c>
      <c r="E2393" s="8" t="s">
        <v>272</v>
      </c>
      <c r="F2393" s="8" t="s">
        <v>17</v>
      </c>
      <c r="G2393" s="8" t="s">
        <v>18</v>
      </c>
      <c r="H2393" s="8">
        <v>2008</v>
      </c>
      <c r="I2393" s="8" t="s">
        <v>3943</v>
      </c>
      <c r="J2393" s="8" t="s">
        <v>2667</v>
      </c>
    </row>
    <row r="2394" spans="1:10" x14ac:dyDescent="0.25">
      <c r="A2394" s="8" t="s">
        <v>1179</v>
      </c>
      <c r="B2394" s="8" t="s">
        <v>3018</v>
      </c>
      <c r="C2394" s="12">
        <v>44120</v>
      </c>
      <c r="D2394" s="8" t="s">
        <v>93</v>
      </c>
      <c r="E2394" s="8" t="s">
        <v>1180</v>
      </c>
      <c r="F2394" s="8" t="s">
        <v>128</v>
      </c>
      <c r="G2394" s="8" t="s">
        <v>13</v>
      </c>
      <c r="H2394" s="8">
        <v>2012</v>
      </c>
      <c r="I2394" s="8" t="s">
        <v>3374</v>
      </c>
      <c r="J2394" s="8" t="s">
        <v>1232</v>
      </c>
    </row>
    <row r="2395" spans="1:10" x14ac:dyDescent="0.25">
      <c r="A2395" s="8" t="s">
        <v>1179</v>
      </c>
      <c r="B2395" s="8" t="s">
        <v>3018</v>
      </c>
      <c r="C2395" s="12">
        <v>44120</v>
      </c>
      <c r="D2395" s="8" t="s">
        <v>93</v>
      </c>
      <c r="E2395" s="8" t="s">
        <v>1180</v>
      </c>
      <c r="F2395" s="8" t="s">
        <v>128</v>
      </c>
      <c r="G2395" s="8" t="s">
        <v>13</v>
      </c>
      <c r="H2395" s="8">
        <v>2012</v>
      </c>
      <c r="I2395" s="8" t="s">
        <v>3374</v>
      </c>
      <c r="J2395" s="8" t="s">
        <v>2668</v>
      </c>
    </row>
    <row r="2396" spans="1:10" x14ac:dyDescent="0.25">
      <c r="A2396" s="8" t="s">
        <v>1179</v>
      </c>
      <c r="B2396" s="8" t="s">
        <v>3018</v>
      </c>
      <c r="C2396" s="12">
        <v>44120</v>
      </c>
      <c r="D2396" s="8" t="s">
        <v>93</v>
      </c>
      <c r="E2396" s="8" t="s">
        <v>1180</v>
      </c>
      <c r="F2396" s="8" t="s">
        <v>128</v>
      </c>
      <c r="G2396" s="8" t="s">
        <v>13</v>
      </c>
      <c r="H2396" s="8">
        <v>2012</v>
      </c>
      <c r="I2396" s="8" t="s">
        <v>3374</v>
      </c>
      <c r="J2396" s="8" t="s">
        <v>2669</v>
      </c>
    </row>
    <row r="2397" spans="1:10" x14ac:dyDescent="0.25">
      <c r="A2397" s="8" t="s">
        <v>1181</v>
      </c>
      <c r="B2397" s="8" t="s">
        <v>3018</v>
      </c>
      <c r="C2397" s="12">
        <v>44384</v>
      </c>
      <c r="D2397" s="8" t="s">
        <v>23</v>
      </c>
      <c r="E2397" s="8" t="s">
        <v>24</v>
      </c>
      <c r="F2397" s="8" t="s">
        <v>17</v>
      </c>
      <c r="G2397" s="8" t="s">
        <v>18</v>
      </c>
      <c r="H2397" s="8">
        <v>2018</v>
      </c>
      <c r="I2397" s="8" t="s">
        <v>4254</v>
      </c>
      <c r="J2397" s="8" t="s">
        <v>1514</v>
      </c>
    </row>
    <row r="2398" spans="1:10" x14ac:dyDescent="0.25">
      <c r="A2398" s="8" t="s">
        <v>1181</v>
      </c>
      <c r="B2398" s="8" t="s">
        <v>3018</v>
      </c>
      <c r="C2398" s="12">
        <v>44384</v>
      </c>
      <c r="D2398" s="8" t="s">
        <v>23</v>
      </c>
      <c r="E2398" s="8" t="s">
        <v>24</v>
      </c>
      <c r="F2398" s="8" t="s">
        <v>17</v>
      </c>
      <c r="G2398" s="8" t="s">
        <v>18</v>
      </c>
      <c r="H2398" s="8">
        <v>2018</v>
      </c>
      <c r="I2398" s="8" t="s">
        <v>4254</v>
      </c>
      <c r="J2398" s="8" t="s">
        <v>2670</v>
      </c>
    </row>
    <row r="2399" spans="1:10" x14ac:dyDescent="0.25">
      <c r="A2399" s="8" t="s">
        <v>1181</v>
      </c>
      <c r="B2399" s="8" t="s">
        <v>3018</v>
      </c>
      <c r="C2399" s="12">
        <v>44384</v>
      </c>
      <c r="D2399" s="8" t="s">
        <v>23</v>
      </c>
      <c r="E2399" s="8" t="s">
        <v>24</v>
      </c>
      <c r="F2399" s="8" t="s">
        <v>17</v>
      </c>
      <c r="G2399" s="8" t="s">
        <v>18</v>
      </c>
      <c r="H2399" s="8">
        <v>2018</v>
      </c>
      <c r="I2399" s="8" t="s">
        <v>4254</v>
      </c>
      <c r="J2399" s="8" t="s">
        <v>2671</v>
      </c>
    </row>
    <row r="2400" spans="1:10" x14ac:dyDescent="0.25">
      <c r="A2400" s="8" t="s">
        <v>1182</v>
      </c>
      <c r="B2400" s="8" t="s">
        <v>3018</v>
      </c>
      <c r="C2400" s="12">
        <v>44510</v>
      </c>
      <c r="D2400" s="8" t="s">
        <v>87</v>
      </c>
      <c r="E2400" s="8" t="s">
        <v>24</v>
      </c>
      <c r="F2400" s="8" t="s">
        <v>17</v>
      </c>
      <c r="G2400" s="8" t="s">
        <v>18</v>
      </c>
      <c r="H2400" s="8">
        <v>2014</v>
      </c>
      <c r="I2400" s="8" t="s">
        <v>3637</v>
      </c>
      <c r="J2400" s="8" t="s">
        <v>1452</v>
      </c>
    </row>
    <row r="2401" spans="1:10" x14ac:dyDescent="0.25">
      <c r="A2401" s="8" t="s">
        <v>1182</v>
      </c>
      <c r="B2401" s="8" t="s">
        <v>3018</v>
      </c>
      <c r="C2401" s="12">
        <v>44510</v>
      </c>
      <c r="D2401" s="8" t="s">
        <v>87</v>
      </c>
      <c r="E2401" s="8" t="s">
        <v>24</v>
      </c>
      <c r="F2401" s="8" t="s">
        <v>17</v>
      </c>
      <c r="G2401" s="8" t="s">
        <v>18</v>
      </c>
      <c r="H2401" s="8">
        <v>2014</v>
      </c>
      <c r="I2401" s="8" t="s">
        <v>3637</v>
      </c>
      <c r="J2401" s="8" t="s">
        <v>2454</v>
      </c>
    </row>
    <row r="2402" spans="1:10" x14ac:dyDescent="0.25">
      <c r="A2402" s="8" t="s">
        <v>1182</v>
      </c>
      <c r="B2402" s="8" t="s">
        <v>3018</v>
      </c>
      <c r="C2402" s="12">
        <v>44510</v>
      </c>
      <c r="D2402" s="8" t="s">
        <v>87</v>
      </c>
      <c r="E2402" s="8" t="s">
        <v>24</v>
      </c>
      <c r="F2402" s="8" t="s">
        <v>17</v>
      </c>
      <c r="G2402" s="8" t="s">
        <v>18</v>
      </c>
      <c r="H2402" s="8">
        <v>2014</v>
      </c>
      <c r="I2402" s="8" t="s">
        <v>3637</v>
      </c>
      <c r="J2402" s="8" t="s">
        <v>2672</v>
      </c>
    </row>
    <row r="2403" spans="1:10" x14ac:dyDescent="0.25">
      <c r="A2403" s="8" t="s">
        <v>1183</v>
      </c>
      <c r="B2403" s="8" t="s">
        <v>3018</v>
      </c>
      <c r="C2403" s="12">
        <v>43759</v>
      </c>
      <c r="D2403" s="8" t="s">
        <v>43</v>
      </c>
      <c r="E2403" s="8" t="s">
        <v>24</v>
      </c>
      <c r="F2403" s="8" t="s">
        <v>17</v>
      </c>
      <c r="G2403" s="8" t="s">
        <v>18</v>
      </c>
      <c r="H2403" s="8">
        <v>2015</v>
      </c>
      <c r="I2403" s="8" t="s">
        <v>4257</v>
      </c>
      <c r="J2403" s="8" t="s">
        <v>1507</v>
      </c>
    </row>
    <row r="2404" spans="1:10" x14ac:dyDescent="0.25">
      <c r="A2404" s="8" t="s">
        <v>1183</v>
      </c>
      <c r="B2404" s="8" t="s">
        <v>3018</v>
      </c>
      <c r="C2404" s="12">
        <v>43759</v>
      </c>
      <c r="D2404" s="8" t="s">
        <v>43</v>
      </c>
      <c r="E2404" s="8" t="s">
        <v>24</v>
      </c>
      <c r="F2404" s="8" t="s">
        <v>17</v>
      </c>
      <c r="G2404" s="8" t="s">
        <v>18</v>
      </c>
      <c r="H2404" s="8">
        <v>2015</v>
      </c>
      <c r="I2404" s="8" t="s">
        <v>4257</v>
      </c>
      <c r="J2404" s="8" t="s">
        <v>1499</v>
      </c>
    </row>
    <row r="2405" spans="1:10" x14ac:dyDescent="0.25">
      <c r="A2405" s="8" t="s">
        <v>1183</v>
      </c>
      <c r="B2405" s="8" t="s">
        <v>3018</v>
      </c>
      <c r="C2405" s="12">
        <v>43759</v>
      </c>
      <c r="D2405" s="8" t="s">
        <v>43</v>
      </c>
      <c r="E2405" s="8" t="s">
        <v>24</v>
      </c>
      <c r="F2405" s="8" t="s">
        <v>17</v>
      </c>
      <c r="G2405" s="8" t="s">
        <v>18</v>
      </c>
      <c r="H2405" s="8">
        <v>2015</v>
      </c>
      <c r="I2405" s="8" t="s">
        <v>4257</v>
      </c>
      <c r="J2405" s="8" t="s">
        <v>1478</v>
      </c>
    </row>
    <row r="2406" spans="1:10" x14ac:dyDescent="0.25">
      <c r="A2406" s="8" t="s">
        <v>1184</v>
      </c>
      <c r="B2406" s="8" t="s">
        <v>3018</v>
      </c>
      <c r="C2406" s="12">
        <v>42215</v>
      </c>
      <c r="D2406" s="8" t="s">
        <v>20</v>
      </c>
      <c r="E2406" s="8" t="s">
        <v>11</v>
      </c>
      <c r="F2406" s="8" t="s">
        <v>12</v>
      </c>
      <c r="G2406" s="8" t="s">
        <v>13</v>
      </c>
      <c r="H2406" s="8">
        <v>2009</v>
      </c>
      <c r="I2406" s="8" t="s">
        <v>3321</v>
      </c>
      <c r="J2406" s="8" t="s">
        <v>1448</v>
      </c>
    </row>
    <row r="2407" spans="1:10" x14ac:dyDescent="0.25">
      <c r="A2407" s="8" t="s">
        <v>1184</v>
      </c>
      <c r="B2407" s="8" t="s">
        <v>3018</v>
      </c>
      <c r="C2407" s="12">
        <v>42215</v>
      </c>
      <c r="D2407" s="8" t="s">
        <v>20</v>
      </c>
      <c r="E2407" s="8" t="s">
        <v>11</v>
      </c>
      <c r="F2407" s="8" t="s">
        <v>12</v>
      </c>
      <c r="G2407" s="8" t="s">
        <v>13</v>
      </c>
      <c r="H2407" s="8">
        <v>2009</v>
      </c>
      <c r="I2407" s="8" t="s">
        <v>3321</v>
      </c>
      <c r="J2407" s="8" t="s">
        <v>2673</v>
      </c>
    </row>
    <row r="2408" spans="1:10" x14ac:dyDescent="0.25">
      <c r="A2408" s="8" t="s">
        <v>1184</v>
      </c>
      <c r="B2408" s="8" t="s">
        <v>3018</v>
      </c>
      <c r="C2408" s="12">
        <v>42215</v>
      </c>
      <c r="D2408" s="8" t="s">
        <v>20</v>
      </c>
      <c r="E2408" s="8" t="s">
        <v>11</v>
      </c>
      <c r="F2408" s="8" t="s">
        <v>12</v>
      </c>
      <c r="G2408" s="8" t="s">
        <v>13</v>
      </c>
      <c r="H2408" s="8">
        <v>2009</v>
      </c>
      <c r="I2408" s="8" t="s">
        <v>3321</v>
      </c>
      <c r="J2408" s="8" t="s">
        <v>2674</v>
      </c>
    </row>
    <row r="2409" spans="1:10" x14ac:dyDescent="0.25">
      <c r="A2409" s="8" t="s">
        <v>1185</v>
      </c>
      <c r="B2409" s="8" t="s">
        <v>3018</v>
      </c>
      <c r="C2409" s="12">
        <v>44348</v>
      </c>
      <c r="D2409" s="8" t="s">
        <v>23</v>
      </c>
      <c r="E2409" s="8"/>
      <c r="F2409" s="8" t="s">
        <v>298</v>
      </c>
      <c r="G2409" s="8" t="s">
        <v>13</v>
      </c>
      <c r="H2409" s="8">
        <v>2019</v>
      </c>
      <c r="I2409" s="8" t="s">
        <v>3606</v>
      </c>
      <c r="J2409" s="8" t="s">
        <v>2675</v>
      </c>
    </row>
    <row r="2410" spans="1:10" x14ac:dyDescent="0.25">
      <c r="A2410" s="8" t="s">
        <v>1185</v>
      </c>
      <c r="B2410" s="8" t="s">
        <v>3018</v>
      </c>
      <c r="C2410" s="12">
        <v>44348</v>
      </c>
      <c r="D2410" s="8" t="s">
        <v>23</v>
      </c>
      <c r="E2410" s="8"/>
      <c r="F2410" s="8" t="s">
        <v>298</v>
      </c>
      <c r="G2410" s="8" t="s">
        <v>13</v>
      </c>
      <c r="H2410" s="8">
        <v>2019</v>
      </c>
      <c r="I2410" s="8" t="s">
        <v>3606</v>
      </c>
      <c r="J2410" s="8" t="s">
        <v>1712</v>
      </c>
    </row>
    <row r="2411" spans="1:10" x14ac:dyDescent="0.25">
      <c r="A2411" s="8" t="s">
        <v>1185</v>
      </c>
      <c r="B2411" s="8" t="s">
        <v>3018</v>
      </c>
      <c r="C2411" s="12">
        <v>44348</v>
      </c>
      <c r="D2411" s="8" t="s">
        <v>23</v>
      </c>
      <c r="E2411" s="8"/>
      <c r="F2411" s="8" t="s">
        <v>298</v>
      </c>
      <c r="G2411" s="8" t="s">
        <v>13</v>
      </c>
      <c r="H2411" s="8">
        <v>2019</v>
      </c>
      <c r="I2411" s="8" t="s">
        <v>3606</v>
      </c>
      <c r="J2411" s="8" t="s">
        <v>1465</v>
      </c>
    </row>
    <row r="2412" spans="1:10" x14ac:dyDescent="0.25">
      <c r="A2412" s="8" t="s">
        <v>1186</v>
      </c>
      <c r="B2412" s="8" t="s">
        <v>3018</v>
      </c>
      <c r="C2412" s="12">
        <v>44515</v>
      </c>
      <c r="D2412" s="8" t="s">
        <v>30</v>
      </c>
      <c r="E2412" s="8" t="s">
        <v>24</v>
      </c>
      <c r="F2412" s="8" t="s">
        <v>17</v>
      </c>
      <c r="G2412" s="8" t="s">
        <v>18</v>
      </c>
      <c r="H2412" s="8">
        <v>2009</v>
      </c>
      <c r="I2412" s="8" t="s">
        <v>3760</v>
      </c>
      <c r="J2412" s="8" t="s">
        <v>2676</v>
      </c>
    </row>
    <row r="2413" spans="1:10" x14ac:dyDescent="0.25">
      <c r="A2413" s="8" t="s">
        <v>1186</v>
      </c>
      <c r="B2413" s="8" t="s">
        <v>3018</v>
      </c>
      <c r="C2413" s="12">
        <v>44515</v>
      </c>
      <c r="D2413" s="8" t="s">
        <v>30</v>
      </c>
      <c r="E2413" s="8" t="s">
        <v>24</v>
      </c>
      <c r="F2413" s="8" t="s">
        <v>17</v>
      </c>
      <c r="G2413" s="8" t="s">
        <v>18</v>
      </c>
      <c r="H2413" s="8">
        <v>2009</v>
      </c>
      <c r="I2413" s="8" t="s">
        <v>3760</v>
      </c>
      <c r="J2413" s="8" t="s">
        <v>1478</v>
      </c>
    </row>
    <row r="2414" spans="1:10" x14ac:dyDescent="0.25">
      <c r="A2414" s="8" t="s">
        <v>1186</v>
      </c>
      <c r="B2414" s="8" t="s">
        <v>3018</v>
      </c>
      <c r="C2414" s="12">
        <v>44515</v>
      </c>
      <c r="D2414" s="8" t="s">
        <v>30</v>
      </c>
      <c r="E2414" s="8" t="s">
        <v>24</v>
      </c>
      <c r="F2414" s="8" t="s">
        <v>17</v>
      </c>
      <c r="G2414" s="8" t="s">
        <v>18</v>
      </c>
      <c r="H2414" s="8">
        <v>2009</v>
      </c>
      <c r="I2414" s="8" t="s">
        <v>3760</v>
      </c>
      <c r="J2414" s="8" t="s">
        <v>1460</v>
      </c>
    </row>
    <row r="2415" spans="1:10" x14ac:dyDescent="0.25">
      <c r="A2415" s="8" t="s">
        <v>1187</v>
      </c>
      <c r="B2415" s="8" t="s">
        <v>3018</v>
      </c>
      <c r="C2415" s="12">
        <v>44292</v>
      </c>
      <c r="D2415" s="8" t="s">
        <v>143</v>
      </c>
      <c r="E2415" s="8" t="s">
        <v>158</v>
      </c>
      <c r="F2415" s="8" t="s">
        <v>17</v>
      </c>
      <c r="G2415" s="8" t="s">
        <v>18</v>
      </c>
      <c r="H2415" s="8">
        <v>2013</v>
      </c>
      <c r="I2415" s="8" t="s">
        <v>3579</v>
      </c>
      <c r="J2415" s="8" t="s">
        <v>2677</v>
      </c>
    </row>
    <row r="2416" spans="1:10" x14ac:dyDescent="0.25">
      <c r="A2416" s="8" t="s">
        <v>1187</v>
      </c>
      <c r="B2416" s="8" t="s">
        <v>3018</v>
      </c>
      <c r="C2416" s="12">
        <v>44292</v>
      </c>
      <c r="D2416" s="8" t="s">
        <v>143</v>
      </c>
      <c r="E2416" s="8" t="s">
        <v>158</v>
      </c>
      <c r="F2416" s="8" t="s">
        <v>17</v>
      </c>
      <c r="G2416" s="8" t="s">
        <v>18</v>
      </c>
      <c r="H2416" s="8">
        <v>2013</v>
      </c>
      <c r="I2416" s="8" t="s">
        <v>3579</v>
      </c>
      <c r="J2416" s="8" t="s">
        <v>1633</v>
      </c>
    </row>
    <row r="2417" spans="1:10" x14ac:dyDescent="0.25">
      <c r="A2417" s="8" t="s">
        <v>1187</v>
      </c>
      <c r="B2417" s="8" t="s">
        <v>3018</v>
      </c>
      <c r="C2417" s="12">
        <v>44292</v>
      </c>
      <c r="D2417" s="8" t="s">
        <v>143</v>
      </c>
      <c r="E2417" s="8" t="s">
        <v>158</v>
      </c>
      <c r="F2417" s="8" t="s">
        <v>17</v>
      </c>
      <c r="G2417" s="8" t="s">
        <v>18</v>
      </c>
      <c r="H2417" s="8">
        <v>2013</v>
      </c>
      <c r="I2417" s="8" t="s">
        <v>3579</v>
      </c>
      <c r="J2417" s="8" t="s">
        <v>1605</v>
      </c>
    </row>
    <row r="2418" spans="1:10" x14ac:dyDescent="0.25">
      <c r="A2418" s="8" t="s">
        <v>1188</v>
      </c>
      <c r="B2418" s="8" t="s">
        <v>3018</v>
      </c>
      <c r="C2418" s="12">
        <v>43151</v>
      </c>
      <c r="D2418" s="8" t="s">
        <v>10</v>
      </c>
      <c r="E2418" s="8" t="s">
        <v>765</v>
      </c>
      <c r="F2418" s="8" t="s">
        <v>231</v>
      </c>
      <c r="G2418" s="8" t="s">
        <v>13</v>
      </c>
      <c r="H2418" s="8">
        <v>2010</v>
      </c>
      <c r="I2418" s="8" t="s">
        <v>4263</v>
      </c>
      <c r="J2418" s="8" t="s">
        <v>2678</v>
      </c>
    </row>
    <row r="2419" spans="1:10" x14ac:dyDescent="0.25">
      <c r="A2419" s="8" t="s">
        <v>1188</v>
      </c>
      <c r="B2419" s="8" t="s">
        <v>3018</v>
      </c>
      <c r="C2419" s="12">
        <v>43151</v>
      </c>
      <c r="D2419" s="8" t="s">
        <v>10</v>
      </c>
      <c r="E2419" s="8" t="s">
        <v>765</v>
      </c>
      <c r="F2419" s="8" t="s">
        <v>231</v>
      </c>
      <c r="G2419" s="8" t="s">
        <v>13</v>
      </c>
      <c r="H2419" s="8">
        <v>2010</v>
      </c>
      <c r="I2419" s="8" t="s">
        <v>4263</v>
      </c>
      <c r="J2419" s="8" t="s">
        <v>2679</v>
      </c>
    </row>
    <row r="2420" spans="1:10" x14ac:dyDescent="0.25">
      <c r="A2420" s="8" t="s">
        <v>1189</v>
      </c>
      <c r="B2420" s="8" t="s">
        <v>3018</v>
      </c>
      <c r="C2420" s="12">
        <v>43424</v>
      </c>
      <c r="D2420" s="8" t="s">
        <v>93</v>
      </c>
      <c r="E2420" s="8" t="s">
        <v>194</v>
      </c>
      <c r="F2420" s="8" t="s">
        <v>12</v>
      </c>
      <c r="G2420" s="8" t="s">
        <v>13</v>
      </c>
      <c r="H2420" s="8">
        <v>2015</v>
      </c>
      <c r="I2420" s="8" t="s">
        <v>3018</v>
      </c>
      <c r="J2420" s="8" t="s">
        <v>1448</v>
      </c>
    </row>
    <row r="2421" spans="1:10" x14ac:dyDescent="0.25">
      <c r="A2421" s="8" t="s">
        <v>1189</v>
      </c>
      <c r="B2421" s="8" t="s">
        <v>3018</v>
      </c>
      <c r="C2421" s="12">
        <v>43424</v>
      </c>
      <c r="D2421" s="8" t="s">
        <v>93</v>
      </c>
      <c r="E2421" s="8" t="s">
        <v>194</v>
      </c>
      <c r="F2421" s="8" t="s">
        <v>12</v>
      </c>
      <c r="G2421" s="8" t="s">
        <v>13</v>
      </c>
      <c r="H2421" s="8">
        <v>2015</v>
      </c>
      <c r="I2421" s="8" t="s">
        <v>3018</v>
      </c>
      <c r="J2421" s="8" t="s">
        <v>2680</v>
      </c>
    </row>
    <row r="2422" spans="1:10" x14ac:dyDescent="0.25">
      <c r="A2422" s="8" t="s">
        <v>1189</v>
      </c>
      <c r="B2422" s="8" t="s">
        <v>3018</v>
      </c>
      <c r="C2422" s="12">
        <v>43424</v>
      </c>
      <c r="D2422" s="8" t="s">
        <v>93</v>
      </c>
      <c r="E2422" s="8" t="s">
        <v>194</v>
      </c>
      <c r="F2422" s="8" t="s">
        <v>12</v>
      </c>
      <c r="G2422" s="8" t="s">
        <v>13</v>
      </c>
      <c r="H2422" s="8">
        <v>2015</v>
      </c>
      <c r="I2422" s="8" t="s">
        <v>3018</v>
      </c>
      <c r="J2422" s="8" t="s">
        <v>2681</v>
      </c>
    </row>
    <row r="2423" spans="1:10" x14ac:dyDescent="0.25">
      <c r="A2423" s="8" t="s">
        <v>1190</v>
      </c>
      <c r="B2423" s="8" t="s">
        <v>3018</v>
      </c>
      <c r="C2423" s="12">
        <v>44438</v>
      </c>
      <c r="D2423" s="8" t="s">
        <v>87</v>
      </c>
      <c r="E2423" s="8" t="s">
        <v>194</v>
      </c>
      <c r="F2423" s="8" t="s">
        <v>12</v>
      </c>
      <c r="G2423" s="8" t="s">
        <v>13</v>
      </c>
      <c r="H2423" s="8">
        <v>2014</v>
      </c>
      <c r="I2423" s="8" t="s">
        <v>4263</v>
      </c>
      <c r="J2423" s="8" t="s">
        <v>468</v>
      </c>
    </row>
    <row r="2424" spans="1:10" x14ac:dyDescent="0.25">
      <c r="A2424" s="8" t="s">
        <v>1190</v>
      </c>
      <c r="B2424" s="8" t="s">
        <v>3018</v>
      </c>
      <c r="C2424" s="12">
        <v>44438</v>
      </c>
      <c r="D2424" s="8" t="s">
        <v>87</v>
      </c>
      <c r="E2424" s="8" t="s">
        <v>194</v>
      </c>
      <c r="F2424" s="8" t="s">
        <v>12</v>
      </c>
      <c r="G2424" s="8" t="s">
        <v>13</v>
      </c>
      <c r="H2424" s="8">
        <v>2014</v>
      </c>
      <c r="I2424" s="8" t="s">
        <v>4263</v>
      </c>
      <c r="J2424" s="8" t="s">
        <v>2682</v>
      </c>
    </row>
    <row r="2425" spans="1:10" x14ac:dyDescent="0.25">
      <c r="A2425" s="8" t="s">
        <v>1190</v>
      </c>
      <c r="B2425" s="8" t="s">
        <v>3018</v>
      </c>
      <c r="C2425" s="12">
        <v>44438</v>
      </c>
      <c r="D2425" s="8" t="s">
        <v>87</v>
      </c>
      <c r="E2425" s="8" t="s">
        <v>194</v>
      </c>
      <c r="F2425" s="8" t="s">
        <v>12</v>
      </c>
      <c r="G2425" s="8" t="s">
        <v>13</v>
      </c>
      <c r="H2425" s="8">
        <v>2014</v>
      </c>
      <c r="I2425" s="8" t="s">
        <v>4263</v>
      </c>
      <c r="J2425" s="8" t="s">
        <v>1696</v>
      </c>
    </row>
    <row r="2426" spans="1:10" x14ac:dyDescent="0.25">
      <c r="A2426" s="8" t="s">
        <v>1191</v>
      </c>
      <c r="B2426" s="8" t="s">
        <v>3018</v>
      </c>
      <c r="C2426" s="12">
        <v>42289</v>
      </c>
      <c r="D2426" s="8" t="s">
        <v>30</v>
      </c>
      <c r="E2426" s="8" t="s">
        <v>11</v>
      </c>
      <c r="F2426" s="8" t="s">
        <v>12</v>
      </c>
      <c r="G2426" s="8" t="s">
        <v>13</v>
      </c>
      <c r="H2426" s="8">
        <v>2014</v>
      </c>
      <c r="I2426" s="8" t="s">
        <v>3804</v>
      </c>
      <c r="J2426" s="8" t="s">
        <v>471</v>
      </c>
    </row>
    <row r="2427" spans="1:10" x14ac:dyDescent="0.25">
      <c r="A2427" s="8" t="s">
        <v>1191</v>
      </c>
      <c r="B2427" s="8" t="s">
        <v>3018</v>
      </c>
      <c r="C2427" s="12">
        <v>42289</v>
      </c>
      <c r="D2427" s="8" t="s">
        <v>30</v>
      </c>
      <c r="E2427" s="8" t="s">
        <v>11</v>
      </c>
      <c r="F2427" s="8" t="s">
        <v>12</v>
      </c>
      <c r="G2427" s="8" t="s">
        <v>13</v>
      </c>
      <c r="H2427" s="8">
        <v>2014</v>
      </c>
      <c r="I2427" s="8" t="s">
        <v>3804</v>
      </c>
      <c r="J2427" s="8" t="s">
        <v>1696</v>
      </c>
    </row>
    <row r="2428" spans="1:10" x14ac:dyDescent="0.25">
      <c r="A2428" s="8" t="s">
        <v>1191</v>
      </c>
      <c r="B2428" s="8" t="s">
        <v>3018</v>
      </c>
      <c r="C2428" s="12">
        <v>42289</v>
      </c>
      <c r="D2428" s="8" t="s">
        <v>30</v>
      </c>
      <c r="E2428" s="8" t="s">
        <v>11</v>
      </c>
      <c r="F2428" s="8" t="s">
        <v>12</v>
      </c>
      <c r="G2428" s="8" t="s">
        <v>13</v>
      </c>
      <c r="H2428" s="8">
        <v>2014</v>
      </c>
      <c r="I2428" s="8" t="s">
        <v>3804</v>
      </c>
      <c r="J2428" s="8" t="s">
        <v>2683</v>
      </c>
    </row>
    <row r="2429" spans="1:10" x14ac:dyDescent="0.25">
      <c r="A2429" s="8" t="s">
        <v>1192</v>
      </c>
      <c r="B2429" s="8" t="s">
        <v>3018</v>
      </c>
      <c r="C2429" s="12">
        <v>44448</v>
      </c>
      <c r="D2429" s="8" t="s">
        <v>87</v>
      </c>
      <c r="E2429" s="8" t="s">
        <v>102</v>
      </c>
      <c r="F2429" s="8" t="s">
        <v>103</v>
      </c>
      <c r="G2429" s="8" t="s">
        <v>28</v>
      </c>
      <c r="H2429" s="8">
        <v>2018</v>
      </c>
      <c r="I2429" s="8" t="s">
        <v>3522</v>
      </c>
      <c r="J2429" s="8" t="s">
        <v>1485</v>
      </c>
    </row>
    <row r="2430" spans="1:10" x14ac:dyDescent="0.25">
      <c r="A2430" s="8" t="s">
        <v>1192</v>
      </c>
      <c r="B2430" s="8" t="s">
        <v>3018</v>
      </c>
      <c r="C2430" s="12">
        <v>44448</v>
      </c>
      <c r="D2430" s="8" t="s">
        <v>87</v>
      </c>
      <c r="E2430" s="8" t="s">
        <v>102</v>
      </c>
      <c r="F2430" s="8" t="s">
        <v>103</v>
      </c>
      <c r="G2430" s="8" t="s">
        <v>28</v>
      </c>
      <c r="H2430" s="8">
        <v>2018</v>
      </c>
      <c r="I2430" s="8" t="s">
        <v>3522</v>
      </c>
      <c r="J2430" s="8" t="s">
        <v>1455</v>
      </c>
    </row>
    <row r="2431" spans="1:10" x14ac:dyDescent="0.25">
      <c r="A2431" s="8" t="s">
        <v>1192</v>
      </c>
      <c r="B2431" s="8" t="s">
        <v>3018</v>
      </c>
      <c r="C2431" s="12">
        <v>44448</v>
      </c>
      <c r="D2431" s="8" t="s">
        <v>87</v>
      </c>
      <c r="E2431" s="8" t="s">
        <v>102</v>
      </c>
      <c r="F2431" s="8" t="s">
        <v>103</v>
      </c>
      <c r="G2431" s="8" t="s">
        <v>28</v>
      </c>
      <c r="H2431" s="8">
        <v>2018</v>
      </c>
      <c r="I2431" s="8" t="s">
        <v>3522</v>
      </c>
      <c r="J2431" s="8" t="s">
        <v>1752</v>
      </c>
    </row>
    <row r="2432" spans="1:10" x14ac:dyDescent="0.25">
      <c r="A2432" s="8" t="s">
        <v>1193</v>
      </c>
      <c r="B2432" s="8" t="s">
        <v>3018</v>
      </c>
      <c r="C2432" s="12">
        <v>44299</v>
      </c>
      <c r="D2432" s="8" t="s">
        <v>10</v>
      </c>
      <c r="E2432" s="8" t="s">
        <v>11</v>
      </c>
      <c r="F2432" s="8" t="s">
        <v>12</v>
      </c>
      <c r="G2432" s="8" t="s">
        <v>13</v>
      </c>
      <c r="H2432" s="8">
        <v>2017</v>
      </c>
      <c r="I2432" s="8" t="s">
        <v>4269</v>
      </c>
      <c r="J2432" s="8" t="s">
        <v>1448</v>
      </c>
    </row>
    <row r="2433" spans="1:10" x14ac:dyDescent="0.25">
      <c r="A2433" s="8" t="s">
        <v>1193</v>
      </c>
      <c r="B2433" s="8" t="s">
        <v>3018</v>
      </c>
      <c r="C2433" s="12">
        <v>44299</v>
      </c>
      <c r="D2433" s="8" t="s">
        <v>10</v>
      </c>
      <c r="E2433" s="8" t="s">
        <v>11</v>
      </c>
      <c r="F2433" s="8" t="s">
        <v>12</v>
      </c>
      <c r="G2433" s="8" t="s">
        <v>13</v>
      </c>
      <c r="H2433" s="8">
        <v>2017</v>
      </c>
      <c r="I2433" s="8" t="s">
        <v>4269</v>
      </c>
      <c r="J2433" s="8" t="s">
        <v>2684</v>
      </c>
    </row>
    <row r="2434" spans="1:10" x14ac:dyDescent="0.25">
      <c r="A2434" s="8" t="s">
        <v>1193</v>
      </c>
      <c r="B2434" s="8" t="s">
        <v>3018</v>
      </c>
      <c r="C2434" s="12">
        <v>44299</v>
      </c>
      <c r="D2434" s="8" t="s">
        <v>10</v>
      </c>
      <c r="E2434" s="8" t="s">
        <v>11</v>
      </c>
      <c r="F2434" s="8" t="s">
        <v>12</v>
      </c>
      <c r="G2434" s="8" t="s">
        <v>13</v>
      </c>
      <c r="H2434" s="8">
        <v>2017</v>
      </c>
      <c r="I2434" s="8" t="s">
        <v>4269</v>
      </c>
      <c r="J2434" s="8" t="s">
        <v>2685</v>
      </c>
    </row>
    <row r="2435" spans="1:10" x14ac:dyDescent="0.25">
      <c r="A2435" s="8" t="s">
        <v>1194</v>
      </c>
      <c r="B2435" s="8" t="s">
        <v>3018</v>
      </c>
      <c r="C2435" s="12">
        <v>44370</v>
      </c>
      <c r="D2435" s="8" t="s">
        <v>30</v>
      </c>
      <c r="E2435" s="8" t="s">
        <v>73</v>
      </c>
      <c r="F2435" s="8" t="s">
        <v>17</v>
      </c>
      <c r="G2435" s="8" t="s">
        <v>18</v>
      </c>
      <c r="H2435" s="8">
        <v>2014</v>
      </c>
      <c r="I2435" s="8" t="s">
        <v>3896</v>
      </c>
      <c r="J2435" s="8" t="s">
        <v>1982</v>
      </c>
    </row>
    <row r="2436" spans="1:10" x14ac:dyDescent="0.25">
      <c r="A2436" s="8" t="s">
        <v>1194</v>
      </c>
      <c r="B2436" s="8" t="s">
        <v>3018</v>
      </c>
      <c r="C2436" s="12">
        <v>44370</v>
      </c>
      <c r="D2436" s="8" t="s">
        <v>30</v>
      </c>
      <c r="E2436" s="8" t="s">
        <v>73</v>
      </c>
      <c r="F2436" s="8" t="s">
        <v>17</v>
      </c>
      <c r="G2436" s="8" t="s">
        <v>18</v>
      </c>
      <c r="H2436" s="8">
        <v>2014</v>
      </c>
      <c r="I2436" s="8" t="s">
        <v>3896</v>
      </c>
      <c r="J2436" s="8" t="s">
        <v>1638</v>
      </c>
    </row>
    <row r="2437" spans="1:10" x14ac:dyDescent="0.25">
      <c r="A2437" s="8" t="s">
        <v>1194</v>
      </c>
      <c r="B2437" s="8" t="s">
        <v>3018</v>
      </c>
      <c r="C2437" s="12">
        <v>44370</v>
      </c>
      <c r="D2437" s="8" t="s">
        <v>30</v>
      </c>
      <c r="E2437" s="8" t="s">
        <v>73</v>
      </c>
      <c r="F2437" s="8" t="s">
        <v>17</v>
      </c>
      <c r="G2437" s="8" t="s">
        <v>18</v>
      </c>
      <c r="H2437" s="8">
        <v>2014</v>
      </c>
      <c r="I2437" s="8" t="s">
        <v>3896</v>
      </c>
      <c r="J2437" s="8" t="s">
        <v>2099</v>
      </c>
    </row>
    <row r="2438" spans="1:10" x14ac:dyDescent="0.25">
      <c r="A2438" s="8" t="s">
        <v>1195</v>
      </c>
      <c r="B2438" s="8" t="s">
        <v>3018</v>
      </c>
      <c r="C2438" s="12">
        <v>44473</v>
      </c>
      <c r="D2438" s="8" t="s">
        <v>23</v>
      </c>
      <c r="E2438" s="8" t="s">
        <v>56</v>
      </c>
      <c r="F2438" s="8" t="s">
        <v>57</v>
      </c>
      <c r="G2438" s="8" t="s">
        <v>13</v>
      </c>
      <c r="H2438" s="8">
        <v>2018</v>
      </c>
      <c r="I2438" s="8" t="s">
        <v>3624</v>
      </c>
      <c r="J2438" s="8" t="s">
        <v>2686</v>
      </c>
    </row>
    <row r="2439" spans="1:10" x14ac:dyDescent="0.25">
      <c r="A2439" s="8" t="s">
        <v>1195</v>
      </c>
      <c r="B2439" s="8" t="s">
        <v>3018</v>
      </c>
      <c r="C2439" s="12">
        <v>44473</v>
      </c>
      <c r="D2439" s="8" t="s">
        <v>23</v>
      </c>
      <c r="E2439" s="8" t="s">
        <v>56</v>
      </c>
      <c r="F2439" s="8" t="s">
        <v>57</v>
      </c>
      <c r="G2439" s="8" t="s">
        <v>13</v>
      </c>
      <c r="H2439" s="8">
        <v>2018</v>
      </c>
      <c r="I2439" s="8" t="s">
        <v>3624</v>
      </c>
      <c r="J2439" s="8" t="s">
        <v>2687</v>
      </c>
    </row>
    <row r="2440" spans="1:10" x14ac:dyDescent="0.25">
      <c r="A2440" s="8" t="s">
        <v>1195</v>
      </c>
      <c r="B2440" s="8" t="s">
        <v>3018</v>
      </c>
      <c r="C2440" s="12">
        <v>44473</v>
      </c>
      <c r="D2440" s="8" t="s">
        <v>23</v>
      </c>
      <c r="E2440" s="8" t="s">
        <v>56</v>
      </c>
      <c r="F2440" s="8" t="s">
        <v>57</v>
      </c>
      <c r="G2440" s="8" t="s">
        <v>13</v>
      </c>
      <c r="H2440" s="8">
        <v>2018</v>
      </c>
      <c r="I2440" s="8" t="s">
        <v>3624</v>
      </c>
      <c r="J2440" s="8" t="s">
        <v>2688</v>
      </c>
    </row>
    <row r="2441" spans="1:10" x14ac:dyDescent="0.25">
      <c r="A2441" s="8" t="s">
        <v>1196</v>
      </c>
      <c r="B2441" s="8" t="s">
        <v>3018</v>
      </c>
      <c r="C2441" s="12">
        <v>43860</v>
      </c>
      <c r="D2441" s="8" t="s">
        <v>70</v>
      </c>
      <c r="E2441" s="8" t="s">
        <v>24</v>
      </c>
      <c r="F2441" s="8" t="s">
        <v>17</v>
      </c>
      <c r="G2441" s="8" t="s">
        <v>18</v>
      </c>
      <c r="H2441" s="8">
        <v>2015</v>
      </c>
      <c r="I2441" s="8" t="s">
        <v>3146</v>
      </c>
      <c r="J2441" s="8" t="s">
        <v>2002</v>
      </c>
    </row>
    <row r="2442" spans="1:10" x14ac:dyDescent="0.25">
      <c r="A2442" s="8" t="s">
        <v>1196</v>
      </c>
      <c r="B2442" s="8" t="s">
        <v>3018</v>
      </c>
      <c r="C2442" s="12">
        <v>43860</v>
      </c>
      <c r="D2442" s="8" t="s">
        <v>70</v>
      </c>
      <c r="E2442" s="8" t="s">
        <v>24</v>
      </c>
      <c r="F2442" s="8" t="s">
        <v>17</v>
      </c>
      <c r="G2442" s="8" t="s">
        <v>18</v>
      </c>
      <c r="H2442" s="8">
        <v>2015</v>
      </c>
      <c r="I2442" s="8" t="s">
        <v>3146</v>
      </c>
      <c r="J2442" s="8" t="s">
        <v>1527</v>
      </c>
    </row>
    <row r="2443" spans="1:10" x14ac:dyDescent="0.25">
      <c r="A2443" s="8" t="s">
        <v>1196</v>
      </c>
      <c r="B2443" s="8" t="s">
        <v>3018</v>
      </c>
      <c r="C2443" s="12">
        <v>43860</v>
      </c>
      <c r="D2443" s="8" t="s">
        <v>70</v>
      </c>
      <c r="E2443" s="8" t="s">
        <v>24</v>
      </c>
      <c r="F2443" s="8" t="s">
        <v>17</v>
      </c>
      <c r="G2443" s="8" t="s">
        <v>18</v>
      </c>
      <c r="H2443" s="8">
        <v>2015</v>
      </c>
      <c r="I2443" s="8" t="s">
        <v>3146</v>
      </c>
      <c r="J2443" s="8" t="s">
        <v>1451</v>
      </c>
    </row>
    <row r="2444" spans="1:10" x14ac:dyDescent="0.25">
      <c r="A2444" s="8" t="s">
        <v>1197</v>
      </c>
      <c r="B2444" s="8" t="s">
        <v>3018</v>
      </c>
      <c r="C2444" s="12">
        <v>44636</v>
      </c>
      <c r="D2444" s="8" t="s">
        <v>30</v>
      </c>
      <c r="E2444" s="8" t="s">
        <v>2985</v>
      </c>
      <c r="F2444" s="8" t="s">
        <v>54</v>
      </c>
      <c r="G2444" s="8" t="s">
        <v>13</v>
      </c>
      <c r="H2444" s="8">
        <v>2008</v>
      </c>
      <c r="I2444" s="8" t="s">
        <v>3522</v>
      </c>
      <c r="J2444" s="8" t="s">
        <v>2601</v>
      </c>
    </row>
    <row r="2445" spans="1:10" x14ac:dyDescent="0.25">
      <c r="A2445" s="8" t="s">
        <v>1197</v>
      </c>
      <c r="B2445" s="8" t="s">
        <v>3018</v>
      </c>
      <c r="C2445" s="12">
        <v>44636</v>
      </c>
      <c r="D2445" s="8" t="s">
        <v>30</v>
      </c>
      <c r="E2445" s="8" t="s">
        <v>2985</v>
      </c>
      <c r="F2445" s="8" t="s">
        <v>54</v>
      </c>
      <c r="G2445" s="8" t="s">
        <v>13</v>
      </c>
      <c r="H2445" s="8">
        <v>2008</v>
      </c>
      <c r="I2445" s="8" t="s">
        <v>3522</v>
      </c>
      <c r="J2445" s="8" t="s">
        <v>1586</v>
      </c>
    </row>
    <row r="2446" spans="1:10" x14ac:dyDescent="0.25">
      <c r="A2446" s="8" t="s">
        <v>1197</v>
      </c>
      <c r="B2446" s="8" t="s">
        <v>3018</v>
      </c>
      <c r="C2446" s="12">
        <v>44636</v>
      </c>
      <c r="D2446" s="8" t="s">
        <v>30</v>
      </c>
      <c r="E2446" s="8" t="s">
        <v>2985</v>
      </c>
      <c r="F2446" s="8" t="s">
        <v>54</v>
      </c>
      <c r="G2446" s="8" t="s">
        <v>13</v>
      </c>
      <c r="H2446" s="8">
        <v>2008</v>
      </c>
      <c r="I2446" s="8" t="s">
        <v>3522</v>
      </c>
      <c r="J2446" s="8" t="s">
        <v>1542</v>
      </c>
    </row>
    <row r="2447" spans="1:10" x14ac:dyDescent="0.25">
      <c r="A2447" s="8" t="s">
        <v>1198</v>
      </c>
      <c r="B2447" s="8" t="s">
        <v>3018</v>
      </c>
      <c r="C2447" s="12">
        <v>44333</v>
      </c>
      <c r="D2447" s="8" t="s">
        <v>23</v>
      </c>
      <c r="E2447" s="8" t="s">
        <v>164</v>
      </c>
      <c r="F2447" s="8" t="s">
        <v>17</v>
      </c>
      <c r="G2447" s="8" t="s">
        <v>18</v>
      </c>
      <c r="H2447" s="8">
        <v>2019</v>
      </c>
      <c r="I2447" s="8" t="s">
        <v>4275</v>
      </c>
      <c r="J2447" s="8" t="s">
        <v>2689</v>
      </c>
    </row>
    <row r="2448" spans="1:10" x14ac:dyDescent="0.25">
      <c r="A2448" s="8" t="s">
        <v>1198</v>
      </c>
      <c r="B2448" s="8" t="s">
        <v>3018</v>
      </c>
      <c r="C2448" s="12">
        <v>44333</v>
      </c>
      <c r="D2448" s="8" t="s">
        <v>23</v>
      </c>
      <c r="E2448" s="8" t="s">
        <v>164</v>
      </c>
      <c r="F2448" s="8" t="s">
        <v>17</v>
      </c>
      <c r="G2448" s="8" t="s">
        <v>18</v>
      </c>
      <c r="H2448" s="8">
        <v>2019</v>
      </c>
      <c r="I2448" s="8" t="s">
        <v>4275</v>
      </c>
      <c r="J2448" s="8" t="s">
        <v>2690</v>
      </c>
    </row>
    <row r="2449" spans="1:10" x14ac:dyDescent="0.25">
      <c r="A2449" s="8" t="s">
        <v>1198</v>
      </c>
      <c r="B2449" s="8" t="s">
        <v>3018</v>
      </c>
      <c r="C2449" s="12">
        <v>44333</v>
      </c>
      <c r="D2449" s="8" t="s">
        <v>23</v>
      </c>
      <c r="E2449" s="8" t="s">
        <v>164</v>
      </c>
      <c r="F2449" s="8" t="s">
        <v>17</v>
      </c>
      <c r="G2449" s="8" t="s">
        <v>18</v>
      </c>
      <c r="H2449" s="8">
        <v>2019</v>
      </c>
      <c r="I2449" s="8" t="s">
        <v>4275</v>
      </c>
      <c r="J2449" s="8" t="s">
        <v>1730</v>
      </c>
    </row>
    <row r="2450" spans="1:10" x14ac:dyDescent="0.25">
      <c r="A2450" s="8" t="s">
        <v>1199</v>
      </c>
      <c r="B2450" s="8" t="s">
        <v>3018</v>
      </c>
      <c r="C2450" s="12">
        <v>44390</v>
      </c>
      <c r="D2450" s="8" t="s">
        <v>10</v>
      </c>
      <c r="E2450" s="8" t="s">
        <v>319</v>
      </c>
      <c r="F2450" s="8" t="s">
        <v>17</v>
      </c>
      <c r="G2450" s="8" t="s">
        <v>18</v>
      </c>
      <c r="H2450" s="8">
        <v>2016</v>
      </c>
      <c r="I2450" s="8" t="s">
        <v>3170</v>
      </c>
      <c r="J2450" s="8" t="s">
        <v>1769</v>
      </c>
    </row>
    <row r="2451" spans="1:10" x14ac:dyDescent="0.25">
      <c r="A2451" s="8" t="s">
        <v>1199</v>
      </c>
      <c r="B2451" s="8" t="s">
        <v>3018</v>
      </c>
      <c r="C2451" s="12">
        <v>44390</v>
      </c>
      <c r="D2451" s="8" t="s">
        <v>10</v>
      </c>
      <c r="E2451" s="8" t="s">
        <v>319</v>
      </c>
      <c r="F2451" s="8" t="s">
        <v>17</v>
      </c>
      <c r="G2451" s="8" t="s">
        <v>18</v>
      </c>
      <c r="H2451" s="8">
        <v>2016</v>
      </c>
      <c r="I2451" s="8" t="s">
        <v>3170</v>
      </c>
      <c r="J2451" s="8" t="s">
        <v>1605</v>
      </c>
    </row>
    <row r="2452" spans="1:10" x14ac:dyDescent="0.25">
      <c r="A2452" s="8" t="s">
        <v>1199</v>
      </c>
      <c r="B2452" s="8" t="s">
        <v>3018</v>
      </c>
      <c r="C2452" s="12">
        <v>44390</v>
      </c>
      <c r="D2452" s="8" t="s">
        <v>10</v>
      </c>
      <c r="E2452" s="8" t="s">
        <v>319</v>
      </c>
      <c r="F2452" s="8" t="s">
        <v>17</v>
      </c>
      <c r="G2452" s="8" t="s">
        <v>18</v>
      </c>
      <c r="H2452" s="8">
        <v>2016</v>
      </c>
      <c r="I2452" s="8" t="s">
        <v>3170</v>
      </c>
      <c r="J2452" s="8" t="s">
        <v>2691</v>
      </c>
    </row>
    <row r="2453" spans="1:10" x14ac:dyDescent="0.25">
      <c r="A2453" s="8" t="s">
        <v>1200</v>
      </c>
      <c r="B2453" s="8" t="s">
        <v>3018</v>
      </c>
      <c r="C2453" s="12">
        <v>44537</v>
      </c>
      <c r="D2453" s="8" t="s">
        <v>442</v>
      </c>
      <c r="E2453" s="8" t="s">
        <v>1044</v>
      </c>
      <c r="F2453" s="8" t="s">
        <v>17</v>
      </c>
      <c r="G2453" s="8" t="s">
        <v>18</v>
      </c>
      <c r="H2453" s="8">
        <v>2019</v>
      </c>
      <c r="I2453" s="8" t="s">
        <v>3999</v>
      </c>
      <c r="J2453" s="8" t="s">
        <v>1468</v>
      </c>
    </row>
    <row r="2454" spans="1:10" x14ac:dyDescent="0.25">
      <c r="A2454" s="8" t="s">
        <v>1200</v>
      </c>
      <c r="B2454" s="8" t="s">
        <v>3018</v>
      </c>
      <c r="C2454" s="12">
        <v>44537</v>
      </c>
      <c r="D2454" s="8" t="s">
        <v>442</v>
      </c>
      <c r="E2454" s="8" t="s">
        <v>1044</v>
      </c>
      <c r="F2454" s="8" t="s">
        <v>17</v>
      </c>
      <c r="G2454" s="8" t="s">
        <v>18</v>
      </c>
      <c r="H2454" s="8">
        <v>2019</v>
      </c>
      <c r="I2454" s="8" t="s">
        <v>3999</v>
      </c>
      <c r="J2454" s="8" t="s">
        <v>1747</v>
      </c>
    </row>
    <row r="2455" spans="1:10" x14ac:dyDescent="0.25">
      <c r="A2455" s="8" t="s">
        <v>1200</v>
      </c>
      <c r="B2455" s="8" t="s">
        <v>3018</v>
      </c>
      <c r="C2455" s="12">
        <v>44537</v>
      </c>
      <c r="D2455" s="8" t="s">
        <v>442</v>
      </c>
      <c r="E2455" s="8" t="s">
        <v>1044</v>
      </c>
      <c r="F2455" s="8" t="s">
        <v>17</v>
      </c>
      <c r="G2455" s="8" t="s">
        <v>18</v>
      </c>
      <c r="H2455" s="8">
        <v>2019</v>
      </c>
      <c r="I2455" s="8" t="s">
        <v>3999</v>
      </c>
      <c r="J2455" s="8" t="s">
        <v>1835</v>
      </c>
    </row>
    <row r="2456" spans="1:10" x14ac:dyDescent="0.25">
      <c r="A2456" s="8" t="s">
        <v>1201</v>
      </c>
      <c r="B2456" s="8" t="s">
        <v>3018</v>
      </c>
      <c r="C2456" s="12">
        <v>44635</v>
      </c>
      <c r="D2456" s="8" t="s">
        <v>30</v>
      </c>
      <c r="E2456" s="8" t="s">
        <v>181</v>
      </c>
      <c r="F2456" s="8" t="s">
        <v>17</v>
      </c>
      <c r="G2456" s="8" t="s">
        <v>18</v>
      </c>
      <c r="H2456" s="8">
        <v>2021</v>
      </c>
      <c r="I2456" s="8" t="s">
        <v>3435</v>
      </c>
      <c r="J2456" s="8" t="s">
        <v>1468</v>
      </c>
    </row>
    <row r="2457" spans="1:10" x14ac:dyDescent="0.25">
      <c r="A2457" s="8" t="s">
        <v>1201</v>
      </c>
      <c r="B2457" s="8" t="s">
        <v>3018</v>
      </c>
      <c r="C2457" s="12">
        <v>44635</v>
      </c>
      <c r="D2457" s="8" t="s">
        <v>30</v>
      </c>
      <c r="E2457" s="8" t="s">
        <v>181</v>
      </c>
      <c r="F2457" s="8" t="s">
        <v>17</v>
      </c>
      <c r="G2457" s="8" t="s">
        <v>18</v>
      </c>
      <c r="H2457" s="8">
        <v>2021</v>
      </c>
      <c r="I2457" s="8" t="s">
        <v>3435</v>
      </c>
      <c r="J2457" s="8" t="s">
        <v>1647</v>
      </c>
    </row>
    <row r="2458" spans="1:10" x14ac:dyDescent="0.25">
      <c r="A2458" s="8" t="s">
        <v>1201</v>
      </c>
      <c r="B2458" s="8" t="s">
        <v>3018</v>
      </c>
      <c r="C2458" s="12">
        <v>44635</v>
      </c>
      <c r="D2458" s="8" t="s">
        <v>30</v>
      </c>
      <c r="E2458" s="8" t="s">
        <v>181</v>
      </c>
      <c r="F2458" s="8" t="s">
        <v>17</v>
      </c>
      <c r="G2458" s="8" t="s">
        <v>18</v>
      </c>
      <c r="H2458" s="8">
        <v>2021</v>
      </c>
      <c r="I2458" s="8" t="s">
        <v>3435</v>
      </c>
      <c r="J2458" s="8" t="s">
        <v>1605</v>
      </c>
    </row>
    <row r="2459" spans="1:10" x14ac:dyDescent="0.25">
      <c r="A2459" s="8" t="s">
        <v>1202</v>
      </c>
      <c r="B2459" s="8" t="s">
        <v>3018</v>
      </c>
      <c r="C2459" s="12">
        <v>44265</v>
      </c>
      <c r="D2459" s="8" t="s">
        <v>135</v>
      </c>
      <c r="E2459" s="8" t="s">
        <v>1203</v>
      </c>
      <c r="F2459" s="8" t="s">
        <v>231</v>
      </c>
      <c r="G2459" s="8" t="s">
        <v>13</v>
      </c>
      <c r="H2459" s="8">
        <v>2015</v>
      </c>
      <c r="I2459" s="8" t="s">
        <v>4280</v>
      </c>
      <c r="J2459" s="8" t="s">
        <v>2495</v>
      </c>
    </row>
    <row r="2460" spans="1:10" x14ac:dyDescent="0.25">
      <c r="A2460" s="8" t="s">
        <v>1202</v>
      </c>
      <c r="B2460" s="8" t="s">
        <v>3018</v>
      </c>
      <c r="C2460" s="12">
        <v>44265</v>
      </c>
      <c r="D2460" s="8" t="s">
        <v>135</v>
      </c>
      <c r="E2460" s="8" t="s">
        <v>1203</v>
      </c>
      <c r="F2460" s="8" t="s">
        <v>231</v>
      </c>
      <c r="G2460" s="8" t="s">
        <v>13</v>
      </c>
      <c r="H2460" s="8">
        <v>2015</v>
      </c>
      <c r="I2460" s="8" t="s">
        <v>4280</v>
      </c>
      <c r="J2460" s="8" t="s">
        <v>1555</v>
      </c>
    </row>
    <row r="2461" spans="1:10" x14ac:dyDescent="0.25">
      <c r="A2461" s="8" t="s">
        <v>1202</v>
      </c>
      <c r="B2461" s="8" t="s">
        <v>3018</v>
      </c>
      <c r="C2461" s="12">
        <v>44265</v>
      </c>
      <c r="D2461" s="8" t="s">
        <v>135</v>
      </c>
      <c r="E2461" s="8" t="s">
        <v>1203</v>
      </c>
      <c r="F2461" s="8" t="s">
        <v>231</v>
      </c>
      <c r="G2461" s="8" t="s">
        <v>13</v>
      </c>
      <c r="H2461" s="8">
        <v>2015</v>
      </c>
      <c r="I2461" s="8" t="s">
        <v>4280</v>
      </c>
      <c r="J2461" s="8" t="s">
        <v>1779</v>
      </c>
    </row>
    <row r="2462" spans="1:10" x14ac:dyDescent="0.25">
      <c r="A2462" s="8" t="s">
        <v>1204</v>
      </c>
      <c r="B2462" s="8" t="s">
        <v>3018</v>
      </c>
      <c r="C2462" s="12">
        <v>44460</v>
      </c>
      <c r="D2462" s="8" t="s">
        <v>30</v>
      </c>
      <c r="E2462" s="8" t="s">
        <v>338</v>
      </c>
      <c r="F2462" s="8" t="s">
        <v>17</v>
      </c>
      <c r="G2462" s="8" t="s">
        <v>18</v>
      </c>
      <c r="H2462" s="8">
        <v>2019</v>
      </c>
      <c r="I2462" s="8" t="s">
        <v>362</v>
      </c>
      <c r="J2462" s="8" t="s">
        <v>915</v>
      </c>
    </row>
    <row r="2463" spans="1:10" x14ac:dyDescent="0.25">
      <c r="A2463" s="8" t="s">
        <v>1204</v>
      </c>
      <c r="B2463" s="8" t="s">
        <v>3018</v>
      </c>
      <c r="C2463" s="12">
        <v>44460</v>
      </c>
      <c r="D2463" s="8" t="s">
        <v>30</v>
      </c>
      <c r="E2463" s="8" t="s">
        <v>338</v>
      </c>
      <c r="F2463" s="8" t="s">
        <v>17</v>
      </c>
      <c r="G2463" s="8" t="s">
        <v>18</v>
      </c>
      <c r="H2463" s="8">
        <v>2019</v>
      </c>
      <c r="I2463" s="8" t="s">
        <v>362</v>
      </c>
      <c r="J2463" s="8" t="s">
        <v>2692</v>
      </c>
    </row>
    <row r="2464" spans="1:10" x14ac:dyDescent="0.25">
      <c r="A2464" s="8" t="s">
        <v>1204</v>
      </c>
      <c r="B2464" s="8" t="s">
        <v>3018</v>
      </c>
      <c r="C2464" s="12">
        <v>44460</v>
      </c>
      <c r="D2464" s="8" t="s">
        <v>30</v>
      </c>
      <c r="E2464" s="8" t="s">
        <v>338</v>
      </c>
      <c r="F2464" s="8" t="s">
        <v>17</v>
      </c>
      <c r="G2464" s="8" t="s">
        <v>18</v>
      </c>
      <c r="H2464" s="8">
        <v>2019</v>
      </c>
      <c r="I2464" s="8" t="s">
        <v>362</v>
      </c>
      <c r="J2464" s="8" t="s">
        <v>2098</v>
      </c>
    </row>
    <row r="2465" spans="1:10" x14ac:dyDescent="0.25">
      <c r="A2465" s="8" t="s">
        <v>1205</v>
      </c>
      <c r="B2465" s="8" t="s">
        <v>3018</v>
      </c>
      <c r="C2465" s="12">
        <v>44567</v>
      </c>
      <c r="D2465" s="8" t="s">
        <v>38</v>
      </c>
      <c r="E2465" s="8" t="s">
        <v>1206</v>
      </c>
      <c r="F2465" s="8" t="s">
        <v>154</v>
      </c>
      <c r="G2465" s="8" t="s">
        <v>18</v>
      </c>
      <c r="H2465" s="8">
        <v>2010</v>
      </c>
      <c r="I2465" s="8" t="s">
        <v>4283</v>
      </c>
      <c r="J2465" s="8" t="s">
        <v>1810</v>
      </c>
    </row>
    <row r="2466" spans="1:10" x14ac:dyDescent="0.25">
      <c r="A2466" s="8" t="s">
        <v>1205</v>
      </c>
      <c r="B2466" s="8" t="s">
        <v>3018</v>
      </c>
      <c r="C2466" s="12">
        <v>44567</v>
      </c>
      <c r="D2466" s="8" t="s">
        <v>38</v>
      </c>
      <c r="E2466" s="8" t="s">
        <v>1206</v>
      </c>
      <c r="F2466" s="8" t="s">
        <v>154</v>
      </c>
      <c r="G2466" s="8" t="s">
        <v>18</v>
      </c>
      <c r="H2466" s="8">
        <v>2010</v>
      </c>
      <c r="I2466" s="8" t="s">
        <v>4283</v>
      </c>
      <c r="J2466" s="8" t="s">
        <v>1636</v>
      </c>
    </row>
    <row r="2467" spans="1:10" x14ac:dyDescent="0.25">
      <c r="A2467" s="8" t="s">
        <v>1205</v>
      </c>
      <c r="B2467" s="8" t="s">
        <v>3018</v>
      </c>
      <c r="C2467" s="12">
        <v>44567</v>
      </c>
      <c r="D2467" s="8" t="s">
        <v>38</v>
      </c>
      <c r="E2467" s="8" t="s">
        <v>1206</v>
      </c>
      <c r="F2467" s="8" t="s">
        <v>154</v>
      </c>
      <c r="G2467" s="8" t="s">
        <v>18</v>
      </c>
      <c r="H2467" s="8">
        <v>2010</v>
      </c>
      <c r="I2467" s="8" t="s">
        <v>4283</v>
      </c>
      <c r="J2467" s="8" t="s">
        <v>2693</v>
      </c>
    </row>
    <row r="2468" spans="1:10" x14ac:dyDescent="0.25">
      <c r="A2468" s="8" t="s">
        <v>1207</v>
      </c>
      <c r="B2468" s="8" t="s">
        <v>3018</v>
      </c>
      <c r="C2468" s="12">
        <v>44495</v>
      </c>
      <c r="D2468" s="8" t="s">
        <v>10</v>
      </c>
      <c r="E2468" s="8" t="s">
        <v>73</v>
      </c>
      <c r="F2468" s="8" t="s">
        <v>17</v>
      </c>
      <c r="G2468" s="8" t="s">
        <v>18</v>
      </c>
      <c r="H2468" s="8">
        <v>2011</v>
      </c>
      <c r="I2468" s="8" t="s">
        <v>3042</v>
      </c>
      <c r="J2468" s="8" t="s">
        <v>2694</v>
      </c>
    </row>
    <row r="2469" spans="1:10" x14ac:dyDescent="0.25">
      <c r="A2469" s="8" t="s">
        <v>1207</v>
      </c>
      <c r="B2469" s="8" t="s">
        <v>3018</v>
      </c>
      <c r="C2469" s="12">
        <v>44495</v>
      </c>
      <c r="D2469" s="8" t="s">
        <v>10</v>
      </c>
      <c r="E2469" s="8" t="s">
        <v>73</v>
      </c>
      <c r="F2469" s="8" t="s">
        <v>17</v>
      </c>
      <c r="G2469" s="8" t="s">
        <v>18</v>
      </c>
      <c r="H2469" s="8">
        <v>2011</v>
      </c>
      <c r="I2469" s="8" t="s">
        <v>3042</v>
      </c>
      <c r="J2469" s="8" t="s">
        <v>2020</v>
      </c>
    </row>
    <row r="2470" spans="1:10" x14ac:dyDescent="0.25">
      <c r="A2470" s="8" t="s">
        <v>1207</v>
      </c>
      <c r="B2470" s="8" t="s">
        <v>3018</v>
      </c>
      <c r="C2470" s="12">
        <v>44495</v>
      </c>
      <c r="D2470" s="8" t="s">
        <v>10</v>
      </c>
      <c r="E2470" s="8" t="s">
        <v>73</v>
      </c>
      <c r="F2470" s="8" t="s">
        <v>17</v>
      </c>
      <c r="G2470" s="8" t="s">
        <v>18</v>
      </c>
      <c r="H2470" s="8">
        <v>2011</v>
      </c>
      <c r="I2470" s="8" t="s">
        <v>3042</v>
      </c>
      <c r="J2470" s="8" t="s">
        <v>2695</v>
      </c>
    </row>
    <row r="2471" spans="1:10" x14ac:dyDescent="0.25">
      <c r="A2471" s="8" t="s">
        <v>1208</v>
      </c>
      <c r="B2471" s="8" t="s">
        <v>3018</v>
      </c>
      <c r="C2471" s="12">
        <v>44607</v>
      </c>
      <c r="D2471" s="8" t="s">
        <v>30</v>
      </c>
      <c r="E2471" s="8" t="s">
        <v>1144</v>
      </c>
      <c r="F2471" s="8" t="s">
        <v>154</v>
      </c>
      <c r="G2471" s="8" t="s">
        <v>18</v>
      </c>
      <c r="H2471" s="8">
        <v>2020</v>
      </c>
      <c r="I2471" s="8" t="s">
        <v>4286</v>
      </c>
      <c r="J2471" s="8" t="s">
        <v>2696</v>
      </c>
    </row>
    <row r="2472" spans="1:10" x14ac:dyDescent="0.25">
      <c r="A2472" s="8" t="s">
        <v>1208</v>
      </c>
      <c r="B2472" s="8" t="s">
        <v>3018</v>
      </c>
      <c r="C2472" s="12">
        <v>44607</v>
      </c>
      <c r="D2472" s="8" t="s">
        <v>30</v>
      </c>
      <c r="E2472" s="8" t="s">
        <v>1144</v>
      </c>
      <c r="F2472" s="8" t="s">
        <v>154</v>
      </c>
      <c r="G2472" s="8" t="s">
        <v>18</v>
      </c>
      <c r="H2472" s="8">
        <v>2020</v>
      </c>
      <c r="I2472" s="8" t="s">
        <v>4286</v>
      </c>
      <c r="J2472" s="8" t="s">
        <v>2697</v>
      </c>
    </row>
    <row r="2473" spans="1:10" x14ac:dyDescent="0.25">
      <c r="A2473" s="8" t="s">
        <v>1208</v>
      </c>
      <c r="B2473" s="8" t="s">
        <v>3018</v>
      </c>
      <c r="C2473" s="12">
        <v>44607</v>
      </c>
      <c r="D2473" s="8" t="s">
        <v>30</v>
      </c>
      <c r="E2473" s="8" t="s">
        <v>1144</v>
      </c>
      <c r="F2473" s="8" t="s">
        <v>154</v>
      </c>
      <c r="G2473" s="8" t="s">
        <v>18</v>
      </c>
      <c r="H2473" s="8">
        <v>2020</v>
      </c>
      <c r="I2473" s="8" t="s">
        <v>4286</v>
      </c>
      <c r="J2473" s="8" t="s">
        <v>2087</v>
      </c>
    </row>
    <row r="2474" spans="1:10" x14ac:dyDescent="0.25">
      <c r="A2474" s="8" t="s">
        <v>1209</v>
      </c>
      <c r="B2474" s="8" t="s">
        <v>3018</v>
      </c>
      <c r="C2474" s="12">
        <v>44243</v>
      </c>
      <c r="D2474" s="8" t="s">
        <v>15</v>
      </c>
      <c r="E2474" s="8" t="s">
        <v>506</v>
      </c>
      <c r="F2474" s="8" t="s">
        <v>17</v>
      </c>
      <c r="G2474" s="8" t="s">
        <v>18</v>
      </c>
      <c r="H2474" s="8">
        <v>2016</v>
      </c>
      <c r="I2474" s="8" t="s">
        <v>3601</v>
      </c>
      <c r="J2474" s="8" t="s">
        <v>2698</v>
      </c>
    </row>
    <row r="2475" spans="1:10" x14ac:dyDescent="0.25">
      <c r="A2475" s="8" t="s">
        <v>1209</v>
      </c>
      <c r="B2475" s="8" t="s">
        <v>3018</v>
      </c>
      <c r="C2475" s="12">
        <v>44243</v>
      </c>
      <c r="D2475" s="8" t="s">
        <v>15</v>
      </c>
      <c r="E2475" s="8" t="s">
        <v>506</v>
      </c>
      <c r="F2475" s="8" t="s">
        <v>17</v>
      </c>
      <c r="G2475" s="8" t="s">
        <v>18</v>
      </c>
      <c r="H2475" s="8">
        <v>2016</v>
      </c>
      <c r="I2475" s="8" t="s">
        <v>3601</v>
      </c>
      <c r="J2475" s="8" t="s">
        <v>2699</v>
      </c>
    </row>
    <row r="2476" spans="1:10" x14ac:dyDescent="0.25">
      <c r="A2476" s="8" t="s">
        <v>1209</v>
      </c>
      <c r="B2476" s="8" t="s">
        <v>3018</v>
      </c>
      <c r="C2476" s="12">
        <v>44243</v>
      </c>
      <c r="D2476" s="8" t="s">
        <v>15</v>
      </c>
      <c r="E2476" s="8" t="s">
        <v>506</v>
      </c>
      <c r="F2476" s="8" t="s">
        <v>17</v>
      </c>
      <c r="G2476" s="8" t="s">
        <v>18</v>
      </c>
      <c r="H2476" s="8">
        <v>2016</v>
      </c>
      <c r="I2476" s="8" t="s">
        <v>3601</v>
      </c>
      <c r="J2476" s="8" t="s">
        <v>2700</v>
      </c>
    </row>
    <row r="2477" spans="1:10" x14ac:dyDescent="0.25">
      <c r="A2477" s="8" t="s">
        <v>1210</v>
      </c>
      <c r="B2477" s="8" t="s">
        <v>3018</v>
      </c>
      <c r="C2477" s="12">
        <v>43356</v>
      </c>
      <c r="D2477" s="8" t="s">
        <v>93</v>
      </c>
      <c r="E2477" s="8" t="s">
        <v>59</v>
      </c>
      <c r="F2477" s="8" t="s">
        <v>12</v>
      </c>
      <c r="G2477" s="8" t="s">
        <v>13</v>
      </c>
      <c r="H2477" s="8">
        <v>2015</v>
      </c>
      <c r="I2477" s="8" t="s">
        <v>4289</v>
      </c>
      <c r="J2477" s="8" t="s">
        <v>2701</v>
      </c>
    </row>
    <row r="2478" spans="1:10" x14ac:dyDescent="0.25">
      <c r="A2478" s="8" t="s">
        <v>1210</v>
      </c>
      <c r="B2478" s="8" t="s">
        <v>3018</v>
      </c>
      <c r="C2478" s="12">
        <v>43356</v>
      </c>
      <c r="D2478" s="8" t="s">
        <v>93</v>
      </c>
      <c r="E2478" s="8" t="s">
        <v>59</v>
      </c>
      <c r="F2478" s="8" t="s">
        <v>12</v>
      </c>
      <c r="G2478" s="8" t="s">
        <v>13</v>
      </c>
      <c r="H2478" s="8">
        <v>2015</v>
      </c>
      <c r="I2478" s="8" t="s">
        <v>4289</v>
      </c>
      <c r="J2478" s="8" t="s">
        <v>2702</v>
      </c>
    </row>
    <row r="2479" spans="1:10" x14ac:dyDescent="0.25">
      <c r="A2479" s="8" t="s">
        <v>1210</v>
      </c>
      <c r="B2479" s="8" t="s">
        <v>3018</v>
      </c>
      <c r="C2479" s="12">
        <v>43356</v>
      </c>
      <c r="D2479" s="8" t="s">
        <v>93</v>
      </c>
      <c r="E2479" s="8" t="s">
        <v>59</v>
      </c>
      <c r="F2479" s="8" t="s">
        <v>12</v>
      </c>
      <c r="G2479" s="8" t="s">
        <v>13</v>
      </c>
      <c r="H2479" s="8">
        <v>2015</v>
      </c>
      <c r="I2479" s="8" t="s">
        <v>4289</v>
      </c>
      <c r="J2479" s="8" t="s">
        <v>2703</v>
      </c>
    </row>
    <row r="2480" spans="1:10" x14ac:dyDescent="0.25">
      <c r="A2480" s="8" t="s">
        <v>1211</v>
      </c>
      <c r="B2480" s="8" t="s">
        <v>3018</v>
      </c>
      <c r="C2480" s="12">
        <v>42026</v>
      </c>
      <c r="D2480" s="8" t="s">
        <v>20</v>
      </c>
      <c r="E2480" s="8" t="s">
        <v>194</v>
      </c>
      <c r="F2480" s="8" t="s">
        <v>12</v>
      </c>
      <c r="G2480" s="8" t="s">
        <v>13</v>
      </c>
      <c r="H2480" s="8">
        <v>2011</v>
      </c>
      <c r="I2480" s="8" t="s">
        <v>3540</v>
      </c>
      <c r="J2480" s="8" t="s">
        <v>2704</v>
      </c>
    </row>
    <row r="2481" spans="1:10" x14ac:dyDescent="0.25">
      <c r="A2481" s="8" t="s">
        <v>1211</v>
      </c>
      <c r="B2481" s="8" t="s">
        <v>3018</v>
      </c>
      <c r="C2481" s="12">
        <v>42026</v>
      </c>
      <c r="D2481" s="8" t="s">
        <v>20</v>
      </c>
      <c r="E2481" s="8" t="s">
        <v>194</v>
      </c>
      <c r="F2481" s="8" t="s">
        <v>12</v>
      </c>
      <c r="G2481" s="8" t="s">
        <v>13</v>
      </c>
      <c r="H2481" s="8">
        <v>2011</v>
      </c>
      <c r="I2481" s="8" t="s">
        <v>3540</v>
      </c>
      <c r="J2481" s="8" t="s">
        <v>2705</v>
      </c>
    </row>
    <row r="2482" spans="1:10" x14ac:dyDescent="0.25">
      <c r="A2482" s="8" t="s">
        <v>1211</v>
      </c>
      <c r="B2482" s="8" t="s">
        <v>3018</v>
      </c>
      <c r="C2482" s="12">
        <v>42026</v>
      </c>
      <c r="D2482" s="8" t="s">
        <v>20</v>
      </c>
      <c r="E2482" s="8" t="s">
        <v>194</v>
      </c>
      <c r="F2482" s="8" t="s">
        <v>12</v>
      </c>
      <c r="G2482" s="8" t="s">
        <v>13</v>
      </c>
      <c r="H2482" s="8">
        <v>2011</v>
      </c>
      <c r="I2482" s="8" t="s">
        <v>3540</v>
      </c>
      <c r="J2482" s="8" t="s">
        <v>1700</v>
      </c>
    </row>
    <row r="2483" spans="1:10" x14ac:dyDescent="0.25">
      <c r="A2483" s="8" t="s">
        <v>1212</v>
      </c>
      <c r="B2483" s="8" t="s">
        <v>3018</v>
      </c>
      <c r="C2483" s="12">
        <v>42157</v>
      </c>
      <c r="D2483" s="8" t="s">
        <v>10</v>
      </c>
      <c r="E2483" s="8" t="s">
        <v>35</v>
      </c>
      <c r="F2483" s="8" t="s">
        <v>36</v>
      </c>
      <c r="G2483" s="8" t="s">
        <v>28</v>
      </c>
      <c r="H2483" s="8">
        <v>2013</v>
      </c>
      <c r="I2483" s="8" t="s">
        <v>4202</v>
      </c>
      <c r="J2483" s="8" t="s">
        <v>1213</v>
      </c>
    </row>
    <row r="2484" spans="1:10" x14ac:dyDescent="0.25">
      <c r="A2484" s="8" t="s">
        <v>1214</v>
      </c>
      <c r="B2484" s="8" t="s">
        <v>3018</v>
      </c>
      <c r="C2484" s="12">
        <v>44440</v>
      </c>
      <c r="D2484" s="8" t="s">
        <v>20</v>
      </c>
      <c r="E2484" s="8" t="s">
        <v>140</v>
      </c>
      <c r="F2484" s="8" t="s">
        <v>103</v>
      </c>
      <c r="G2484" s="8" t="s">
        <v>28</v>
      </c>
      <c r="H2484" s="8">
        <v>2005</v>
      </c>
      <c r="I2484" s="8" t="s">
        <v>3027</v>
      </c>
      <c r="J2484" s="8" t="s">
        <v>2643</v>
      </c>
    </row>
    <row r="2485" spans="1:10" x14ac:dyDescent="0.25">
      <c r="A2485" s="8" t="s">
        <v>1214</v>
      </c>
      <c r="B2485" s="8" t="s">
        <v>3018</v>
      </c>
      <c r="C2485" s="12">
        <v>44440</v>
      </c>
      <c r="D2485" s="8" t="s">
        <v>20</v>
      </c>
      <c r="E2485" s="8" t="s">
        <v>140</v>
      </c>
      <c r="F2485" s="8" t="s">
        <v>103</v>
      </c>
      <c r="G2485" s="8" t="s">
        <v>28</v>
      </c>
      <c r="H2485" s="8">
        <v>2005</v>
      </c>
      <c r="I2485" s="8" t="s">
        <v>3027</v>
      </c>
      <c r="J2485" s="8" t="s">
        <v>2706</v>
      </c>
    </row>
    <row r="2486" spans="1:10" x14ac:dyDescent="0.25">
      <c r="A2486" s="8" t="s">
        <v>1215</v>
      </c>
      <c r="B2486" s="8" t="s">
        <v>3018</v>
      </c>
      <c r="C2486" s="12">
        <v>44593</v>
      </c>
      <c r="D2486" s="8" t="s">
        <v>10</v>
      </c>
      <c r="E2486" s="8" t="s">
        <v>633</v>
      </c>
      <c r="F2486" s="8" t="s">
        <v>634</v>
      </c>
      <c r="G2486" s="8" t="s">
        <v>265</v>
      </c>
      <c r="H2486" s="8">
        <v>2018</v>
      </c>
      <c r="I2486" s="8" t="s">
        <v>4200</v>
      </c>
      <c r="J2486" s="8" t="s">
        <v>2169</v>
      </c>
    </row>
    <row r="2487" spans="1:10" x14ac:dyDescent="0.25">
      <c r="A2487" s="8" t="s">
        <v>1215</v>
      </c>
      <c r="B2487" s="8" t="s">
        <v>3018</v>
      </c>
      <c r="C2487" s="12">
        <v>44593</v>
      </c>
      <c r="D2487" s="8" t="s">
        <v>10</v>
      </c>
      <c r="E2487" s="8" t="s">
        <v>633</v>
      </c>
      <c r="F2487" s="8" t="s">
        <v>634</v>
      </c>
      <c r="G2487" s="8" t="s">
        <v>265</v>
      </c>
      <c r="H2487" s="8">
        <v>2018</v>
      </c>
      <c r="I2487" s="8" t="s">
        <v>4200</v>
      </c>
      <c r="J2487" s="8" t="s">
        <v>1465</v>
      </c>
    </row>
    <row r="2488" spans="1:10" x14ac:dyDescent="0.25">
      <c r="A2488" s="8" t="s">
        <v>1215</v>
      </c>
      <c r="B2488" s="8" t="s">
        <v>3018</v>
      </c>
      <c r="C2488" s="12">
        <v>44593</v>
      </c>
      <c r="D2488" s="8" t="s">
        <v>10</v>
      </c>
      <c r="E2488" s="8" t="s">
        <v>633</v>
      </c>
      <c r="F2488" s="8" t="s">
        <v>634</v>
      </c>
      <c r="G2488" s="8" t="s">
        <v>265</v>
      </c>
      <c r="H2488" s="8">
        <v>2018</v>
      </c>
      <c r="I2488" s="8" t="s">
        <v>4200</v>
      </c>
      <c r="J2488" s="8" t="s">
        <v>2569</v>
      </c>
    </row>
    <row r="2489" spans="1:10" x14ac:dyDescent="0.25">
      <c r="A2489" s="8" t="s">
        <v>1216</v>
      </c>
      <c r="B2489" s="8" t="s">
        <v>3018</v>
      </c>
      <c r="C2489" s="12">
        <v>43410</v>
      </c>
      <c r="D2489" s="8" t="s">
        <v>87</v>
      </c>
      <c r="E2489" s="8" t="s">
        <v>201</v>
      </c>
      <c r="F2489" s="8" t="s">
        <v>202</v>
      </c>
      <c r="G2489" s="8" t="s">
        <v>28</v>
      </c>
      <c r="H2489" s="8">
        <v>2011</v>
      </c>
      <c r="I2489" s="8" t="s">
        <v>3520</v>
      </c>
      <c r="J2489" s="8" t="s">
        <v>2707</v>
      </c>
    </row>
    <row r="2490" spans="1:10" x14ac:dyDescent="0.25">
      <c r="A2490" s="8" t="s">
        <v>1216</v>
      </c>
      <c r="B2490" s="8" t="s">
        <v>3018</v>
      </c>
      <c r="C2490" s="12">
        <v>43410</v>
      </c>
      <c r="D2490" s="8" t="s">
        <v>87</v>
      </c>
      <c r="E2490" s="8" t="s">
        <v>201</v>
      </c>
      <c r="F2490" s="8" t="s">
        <v>202</v>
      </c>
      <c r="G2490" s="8" t="s">
        <v>28</v>
      </c>
      <c r="H2490" s="8">
        <v>2011</v>
      </c>
      <c r="I2490" s="8" t="s">
        <v>3520</v>
      </c>
      <c r="J2490" s="8" t="s">
        <v>2708</v>
      </c>
    </row>
    <row r="2491" spans="1:10" x14ac:dyDescent="0.25">
      <c r="A2491" s="8" t="s">
        <v>1216</v>
      </c>
      <c r="B2491" s="8" t="s">
        <v>3018</v>
      </c>
      <c r="C2491" s="12">
        <v>43410</v>
      </c>
      <c r="D2491" s="8" t="s">
        <v>87</v>
      </c>
      <c r="E2491" s="8" t="s">
        <v>201</v>
      </c>
      <c r="F2491" s="8" t="s">
        <v>202</v>
      </c>
      <c r="G2491" s="8" t="s">
        <v>28</v>
      </c>
      <c r="H2491" s="8">
        <v>2011</v>
      </c>
      <c r="I2491" s="8" t="s">
        <v>3520</v>
      </c>
      <c r="J2491" s="8" t="s">
        <v>2709</v>
      </c>
    </row>
    <row r="2492" spans="1:10" x14ac:dyDescent="0.25">
      <c r="A2492" s="8" t="s">
        <v>1217</v>
      </c>
      <c r="B2492" s="8" t="s">
        <v>3018</v>
      </c>
      <c r="C2492" s="12">
        <v>44399</v>
      </c>
      <c r="D2492" s="8" t="s">
        <v>38</v>
      </c>
      <c r="E2492" s="8" t="s">
        <v>2985</v>
      </c>
      <c r="F2492" s="8" t="s">
        <v>54</v>
      </c>
      <c r="G2492" s="8" t="s">
        <v>13</v>
      </c>
      <c r="H2492" s="8">
        <v>2015</v>
      </c>
      <c r="I2492" s="8" t="s">
        <v>3271</v>
      </c>
      <c r="J2492" s="8" t="s">
        <v>1490</v>
      </c>
    </row>
    <row r="2493" spans="1:10" x14ac:dyDescent="0.25">
      <c r="A2493" s="8" t="s">
        <v>1217</v>
      </c>
      <c r="B2493" s="8" t="s">
        <v>3018</v>
      </c>
      <c r="C2493" s="12">
        <v>44399</v>
      </c>
      <c r="D2493" s="8" t="s">
        <v>38</v>
      </c>
      <c r="E2493" s="8" t="s">
        <v>2985</v>
      </c>
      <c r="F2493" s="8" t="s">
        <v>54</v>
      </c>
      <c r="G2493" s="8" t="s">
        <v>13</v>
      </c>
      <c r="H2493" s="8">
        <v>2015</v>
      </c>
      <c r="I2493" s="8" t="s">
        <v>3271</v>
      </c>
      <c r="J2493" s="8" t="s">
        <v>1927</v>
      </c>
    </row>
    <row r="2494" spans="1:10" x14ac:dyDescent="0.25">
      <c r="A2494" s="8" t="s">
        <v>1217</v>
      </c>
      <c r="B2494" s="8" t="s">
        <v>3018</v>
      </c>
      <c r="C2494" s="12">
        <v>44399</v>
      </c>
      <c r="D2494" s="8" t="s">
        <v>38</v>
      </c>
      <c r="E2494" s="8" t="s">
        <v>2985</v>
      </c>
      <c r="F2494" s="8" t="s">
        <v>54</v>
      </c>
      <c r="G2494" s="8" t="s">
        <v>13</v>
      </c>
      <c r="H2494" s="8">
        <v>2015</v>
      </c>
      <c r="I2494" s="8" t="s">
        <v>3271</v>
      </c>
      <c r="J2494" s="8" t="s">
        <v>2544</v>
      </c>
    </row>
    <row r="2495" spans="1:10" x14ac:dyDescent="0.25">
      <c r="A2495" s="8" t="s">
        <v>1218</v>
      </c>
      <c r="B2495" s="8" t="s">
        <v>3018</v>
      </c>
      <c r="C2495" s="12">
        <v>44413</v>
      </c>
      <c r="D2495" s="8" t="s">
        <v>10</v>
      </c>
      <c r="E2495" s="8" t="s">
        <v>73</v>
      </c>
      <c r="F2495" s="8" t="s">
        <v>17</v>
      </c>
      <c r="G2495" s="8" t="s">
        <v>18</v>
      </c>
      <c r="H2495" s="8">
        <v>2013</v>
      </c>
      <c r="I2495" s="8" t="s">
        <v>4296</v>
      </c>
      <c r="J2495" s="8" t="s">
        <v>2266</v>
      </c>
    </row>
    <row r="2496" spans="1:10" x14ac:dyDescent="0.25">
      <c r="A2496" s="8" t="s">
        <v>1218</v>
      </c>
      <c r="B2496" s="8" t="s">
        <v>3018</v>
      </c>
      <c r="C2496" s="12">
        <v>44413</v>
      </c>
      <c r="D2496" s="8" t="s">
        <v>10</v>
      </c>
      <c r="E2496" s="8" t="s">
        <v>73</v>
      </c>
      <c r="F2496" s="8" t="s">
        <v>17</v>
      </c>
      <c r="G2496" s="8" t="s">
        <v>18</v>
      </c>
      <c r="H2496" s="8">
        <v>2013</v>
      </c>
      <c r="I2496" s="8" t="s">
        <v>4296</v>
      </c>
      <c r="J2496" s="8" t="s">
        <v>2632</v>
      </c>
    </row>
    <row r="2497" spans="1:10" x14ac:dyDescent="0.25">
      <c r="A2497" s="8" t="s">
        <v>1218</v>
      </c>
      <c r="B2497" s="8" t="s">
        <v>3018</v>
      </c>
      <c r="C2497" s="12">
        <v>44413</v>
      </c>
      <c r="D2497" s="8" t="s">
        <v>10</v>
      </c>
      <c r="E2497" s="8" t="s">
        <v>73</v>
      </c>
      <c r="F2497" s="8" t="s">
        <v>17</v>
      </c>
      <c r="G2497" s="8" t="s">
        <v>18</v>
      </c>
      <c r="H2497" s="8">
        <v>2013</v>
      </c>
      <c r="I2497" s="8" t="s">
        <v>4296</v>
      </c>
      <c r="J2497" s="8" t="s">
        <v>1542</v>
      </c>
    </row>
    <row r="2498" spans="1:10" x14ac:dyDescent="0.25">
      <c r="A2498" s="8" t="s">
        <v>1219</v>
      </c>
      <c r="B2498" s="8" t="s">
        <v>3018</v>
      </c>
      <c r="C2498" s="12">
        <v>44615</v>
      </c>
      <c r="D2498" s="8" t="s">
        <v>135</v>
      </c>
      <c r="E2498" s="8" t="s">
        <v>73</v>
      </c>
      <c r="F2498" s="8" t="s">
        <v>17</v>
      </c>
      <c r="G2498" s="8" t="s">
        <v>18</v>
      </c>
      <c r="H2498" s="8">
        <v>2017</v>
      </c>
      <c r="I2498" s="8" t="s">
        <v>4298</v>
      </c>
      <c r="J2498" s="8" t="s">
        <v>2251</v>
      </c>
    </row>
    <row r="2499" spans="1:10" x14ac:dyDescent="0.25">
      <c r="A2499" s="8" t="s">
        <v>1219</v>
      </c>
      <c r="B2499" s="8" t="s">
        <v>3018</v>
      </c>
      <c r="C2499" s="12">
        <v>44615</v>
      </c>
      <c r="D2499" s="8" t="s">
        <v>135</v>
      </c>
      <c r="E2499" s="8" t="s">
        <v>73</v>
      </c>
      <c r="F2499" s="8" t="s">
        <v>17</v>
      </c>
      <c r="G2499" s="8" t="s">
        <v>18</v>
      </c>
      <c r="H2499" s="8">
        <v>2017</v>
      </c>
      <c r="I2499" s="8" t="s">
        <v>4298</v>
      </c>
      <c r="J2499" s="8" t="s">
        <v>2710</v>
      </c>
    </row>
    <row r="2500" spans="1:10" x14ac:dyDescent="0.25">
      <c r="A2500" s="8" t="s">
        <v>1219</v>
      </c>
      <c r="B2500" s="8" t="s">
        <v>3018</v>
      </c>
      <c r="C2500" s="12">
        <v>44615</v>
      </c>
      <c r="D2500" s="8" t="s">
        <v>135</v>
      </c>
      <c r="E2500" s="8" t="s">
        <v>73</v>
      </c>
      <c r="F2500" s="8" t="s">
        <v>17</v>
      </c>
      <c r="G2500" s="8" t="s">
        <v>18</v>
      </c>
      <c r="H2500" s="8">
        <v>2017</v>
      </c>
      <c r="I2500" s="8" t="s">
        <v>4298</v>
      </c>
      <c r="J2500" s="8" t="s">
        <v>2711</v>
      </c>
    </row>
    <row r="2501" spans="1:10" x14ac:dyDescent="0.25">
      <c r="A2501" s="8" t="s">
        <v>1220</v>
      </c>
      <c r="B2501" s="8" t="s">
        <v>3018</v>
      </c>
      <c r="C2501" s="12">
        <v>44378</v>
      </c>
      <c r="D2501" s="8" t="s">
        <v>23</v>
      </c>
      <c r="E2501" s="8"/>
      <c r="F2501" s="8" t="s">
        <v>298</v>
      </c>
      <c r="G2501" s="8" t="s">
        <v>13</v>
      </c>
      <c r="H2501" s="8">
        <v>2018</v>
      </c>
      <c r="I2501" s="8" t="s">
        <v>3831</v>
      </c>
      <c r="J2501" s="8" t="s">
        <v>2712</v>
      </c>
    </row>
    <row r="2502" spans="1:10" x14ac:dyDescent="0.25">
      <c r="A2502" s="8" t="s">
        <v>1220</v>
      </c>
      <c r="B2502" s="8" t="s">
        <v>3018</v>
      </c>
      <c r="C2502" s="12">
        <v>44378</v>
      </c>
      <c r="D2502" s="8" t="s">
        <v>23</v>
      </c>
      <c r="E2502" s="8"/>
      <c r="F2502" s="8" t="s">
        <v>298</v>
      </c>
      <c r="G2502" s="8" t="s">
        <v>13</v>
      </c>
      <c r="H2502" s="8">
        <v>2018</v>
      </c>
      <c r="I2502" s="8" t="s">
        <v>3831</v>
      </c>
      <c r="J2502" s="8" t="s">
        <v>2713</v>
      </c>
    </row>
    <row r="2503" spans="1:10" x14ac:dyDescent="0.25">
      <c r="A2503" s="8" t="s">
        <v>1220</v>
      </c>
      <c r="B2503" s="8" t="s">
        <v>3018</v>
      </c>
      <c r="C2503" s="12">
        <v>44378</v>
      </c>
      <c r="D2503" s="8" t="s">
        <v>23</v>
      </c>
      <c r="E2503" s="8"/>
      <c r="F2503" s="8" t="s">
        <v>298</v>
      </c>
      <c r="G2503" s="8" t="s">
        <v>13</v>
      </c>
      <c r="H2503" s="8">
        <v>2018</v>
      </c>
      <c r="I2503" s="8" t="s">
        <v>3831</v>
      </c>
      <c r="J2503" s="8" t="s">
        <v>2303</v>
      </c>
    </row>
    <row r="2504" spans="1:10" x14ac:dyDescent="0.25">
      <c r="A2504" s="8" t="s">
        <v>1221</v>
      </c>
      <c r="B2504" s="8" t="s">
        <v>3018</v>
      </c>
      <c r="C2504" s="12">
        <v>44181</v>
      </c>
      <c r="D2504" s="8" t="s">
        <v>15</v>
      </c>
      <c r="E2504" s="8" t="s">
        <v>4301</v>
      </c>
      <c r="F2504" s="8" t="s">
        <v>17</v>
      </c>
      <c r="G2504" s="8" t="s">
        <v>18</v>
      </c>
      <c r="H2504" s="8">
        <v>2014</v>
      </c>
      <c r="I2504" s="8" t="s">
        <v>4061</v>
      </c>
      <c r="J2504" s="8" t="s">
        <v>2714</v>
      </c>
    </row>
    <row r="2505" spans="1:10" x14ac:dyDescent="0.25">
      <c r="A2505" s="8" t="s">
        <v>1221</v>
      </c>
      <c r="B2505" s="8" t="s">
        <v>3018</v>
      </c>
      <c r="C2505" s="12">
        <v>44181</v>
      </c>
      <c r="D2505" s="8" t="s">
        <v>15</v>
      </c>
      <c r="E2505" s="8" t="s">
        <v>4301</v>
      </c>
      <c r="F2505" s="8" t="s">
        <v>17</v>
      </c>
      <c r="G2505" s="8" t="s">
        <v>18</v>
      </c>
      <c r="H2505" s="8">
        <v>2014</v>
      </c>
      <c r="I2505" s="8" t="s">
        <v>4061</v>
      </c>
      <c r="J2505" s="8" t="s">
        <v>2305</v>
      </c>
    </row>
    <row r="2506" spans="1:10" x14ac:dyDescent="0.25">
      <c r="A2506" s="8" t="s">
        <v>1221</v>
      </c>
      <c r="B2506" s="8" t="s">
        <v>3018</v>
      </c>
      <c r="C2506" s="12">
        <v>44181</v>
      </c>
      <c r="D2506" s="8" t="s">
        <v>15</v>
      </c>
      <c r="E2506" s="8" t="s">
        <v>4301</v>
      </c>
      <c r="F2506" s="8" t="s">
        <v>17</v>
      </c>
      <c r="G2506" s="8" t="s">
        <v>18</v>
      </c>
      <c r="H2506" s="8">
        <v>2014</v>
      </c>
      <c r="I2506" s="8" t="s">
        <v>4061</v>
      </c>
      <c r="J2506" s="8" t="s">
        <v>1633</v>
      </c>
    </row>
    <row r="2507" spans="1:10" x14ac:dyDescent="0.25">
      <c r="A2507" s="8" t="s">
        <v>1222</v>
      </c>
      <c r="B2507" s="8" t="s">
        <v>3018</v>
      </c>
      <c r="C2507" s="12">
        <v>44363</v>
      </c>
      <c r="D2507" s="8" t="s">
        <v>38</v>
      </c>
      <c r="E2507" s="8" t="s">
        <v>230</v>
      </c>
      <c r="F2507" s="8" t="s">
        <v>231</v>
      </c>
      <c r="G2507" s="8" t="s">
        <v>13</v>
      </c>
      <c r="H2507" s="8">
        <v>2013</v>
      </c>
      <c r="I2507" s="8" t="s">
        <v>4228</v>
      </c>
      <c r="J2507" s="8" t="s">
        <v>2010</v>
      </c>
    </row>
    <row r="2508" spans="1:10" x14ac:dyDescent="0.25">
      <c r="A2508" s="8" t="s">
        <v>1222</v>
      </c>
      <c r="B2508" s="8" t="s">
        <v>3018</v>
      </c>
      <c r="C2508" s="12">
        <v>44363</v>
      </c>
      <c r="D2508" s="8" t="s">
        <v>38</v>
      </c>
      <c r="E2508" s="8" t="s">
        <v>230</v>
      </c>
      <c r="F2508" s="8" t="s">
        <v>231</v>
      </c>
      <c r="G2508" s="8" t="s">
        <v>13</v>
      </c>
      <c r="H2508" s="8">
        <v>2013</v>
      </c>
      <c r="I2508" s="8" t="s">
        <v>4228</v>
      </c>
      <c r="J2508" s="8" t="s">
        <v>2715</v>
      </c>
    </row>
    <row r="2509" spans="1:10" x14ac:dyDescent="0.25">
      <c r="A2509" s="8" t="s">
        <v>1222</v>
      </c>
      <c r="B2509" s="8" t="s">
        <v>3018</v>
      </c>
      <c r="C2509" s="12">
        <v>44363</v>
      </c>
      <c r="D2509" s="8" t="s">
        <v>38</v>
      </c>
      <c r="E2509" s="8" t="s">
        <v>230</v>
      </c>
      <c r="F2509" s="8" t="s">
        <v>231</v>
      </c>
      <c r="G2509" s="8" t="s">
        <v>13</v>
      </c>
      <c r="H2509" s="8">
        <v>2013</v>
      </c>
      <c r="I2509" s="8" t="s">
        <v>4228</v>
      </c>
      <c r="J2509" s="8" t="s">
        <v>2716</v>
      </c>
    </row>
    <row r="2510" spans="1:10" x14ac:dyDescent="0.25">
      <c r="A2510" s="8" t="s">
        <v>1223</v>
      </c>
      <c r="B2510" s="8" t="s">
        <v>3018</v>
      </c>
      <c r="C2510" s="12">
        <v>43684</v>
      </c>
      <c r="D2510" s="8" t="s">
        <v>23</v>
      </c>
      <c r="E2510" s="8" t="s">
        <v>1224</v>
      </c>
      <c r="F2510" s="8" t="s">
        <v>17</v>
      </c>
      <c r="G2510" s="8" t="s">
        <v>18</v>
      </c>
      <c r="H2510" s="8">
        <v>2008</v>
      </c>
      <c r="I2510" s="8" t="s">
        <v>3692</v>
      </c>
      <c r="J2510" s="8" t="s">
        <v>1607</v>
      </c>
    </row>
    <row r="2511" spans="1:10" x14ac:dyDescent="0.25">
      <c r="A2511" s="8" t="s">
        <v>1223</v>
      </c>
      <c r="B2511" s="8" t="s">
        <v>3018</v>
      </c>
      <c r="C2511" s="12">
        <v>43684</v>
      </c>
      <c r="D2511" s="8" t="s">
        <v>23</v>
      </c>
      <c r="E2511" s="8" t="s">
        <v>1224</v>
      </c>
      <c r="F2511" s="8" t="s">
        <v>17</v>
      </c>
      <c r="G2511" s="8" t="s">
        <v>18</v>
      </c>
      <c r="H2511" s="8">
        <v>2008</v>
      </c>
      <c r="I2511" s="8" t="s">
        <v>3692</v>
      </c>
      <c r="J2511" s="8" t="s">
        <v>2717</v>
      </c>
    </row>
    <row r="2512" spans="1:10" x14ac:dyDescent="0.25">
      <c r="A2512" s="8" t="s">
        <v>1223</v>
      </c>
      <c r="B2512" s="8" t="s">
        <v>3018</v>
      </c>
      <c r="C2512" s="12">
        <v>43684</v>
      </c>
      <c r="D2512" s="8" t="s">
        <v>23</v>
      </c>
      <c r="E2512" s="8" t="s">
        <v>1224</v>
      </c>
      <c r="F2512" s="8" t="s">
        <v>17</v>
      </c>
      <c r="G2512" s="8" t="s">
        <v>18</v>
      </c>
      <c r="H2512" s="8">
        <v>2008</v>
      </c>
      <c r="I2512" s="8" t="s">
        <v>3692</v>
      </c>
      <c r="J2512" s="8" t="s">
        <v>2160</v>
      </c>
    </row>
    <row r="2513" spans="1:10" x14ac:dyDescent="0.25">
      <c r="A2513" s="8" t="s">
        <v>1225</v>
      </c>
      <c r="B2513" s="8" t="s">
        <v>3018</v>
      </c>
      <c r="C2513" s="12">
        <v>44544</v>
      </c>
      <c r="D2513" s="8" t="s">
        <v>70</v>
      </c>
      <c r="E2513" s="8" t="s">
        <v>73</v>
      </c>
      <c r="F2513" s="8" t="s">
        <v>17</v>
      </c>
      <c r="G2513" s="8" t="s">
        <v>18</v>
      </c>
      <c r="H2513" s="8">
        <v>2020</v>
      </c>
      <c r="I2513" s="8" t="s">
        <v>4059</v>
      </c>
      <c r="J2513" s="8" t="s">
        <v>1665</v>
      </c>
    </row>
    <row r="2514" spans="1:10" x14ac:dyDescent="0.25">
      <c r="A2514" s="8" t="s">
        <v>1225</v>
      </c>
      <c r="B2514" s="8" t="s">
        <v>3018</v>
      </c>
      <c r="C2514" s="12">
        <v>44544</v>
      </c>
      <c r="D2514" s="8" t="s">
        <v>70</v>
      </c>
      <c r="E2514" s="8" t="s">
        <v>73</v>
      </c>
      <c r="F2514" s="8" t="s">
        <v>17</v>
      </c>
      <c r="G2514" s="8" t="s">
        <v>18</v>
      </c>
      <c r="H2514" s="8">
        <v>2020</v>
      </c>
      <c r="I2514" s="8" t="s">
        <v>4059</v>
      </c>
      <c r="J2514" s="8" t="s">
        <v>1496</v>
      </c>
    </row>
    <row r="2515" spans="1:10" x14ac:dyDescent="0.25">
      <c r="A2515" s="8" t="s">
        <v>1225</v>
      </c>
      <c r="B2515" s="8" t="s">
        <v>3018</v>
      </c>
      <c r="C2515" s="12">
        <v>44544</v>
      </c>
      <c r="D2515" s="8" t="s">
        <v>70</v>
      </c>
      <c r="E2515" s="8" t="s">
        <v>73</v>
      </c>
      <c r="F2515" s="8" t="s">
        <v>17</v>
      </c>
      <c r="G2515" s="8" t="s">
        <v>18</v>
      </c>
      <c r="H2515" s="8">
        <v>2020</v>
      </c>
      <c r="I2515" s="8" t="s">
        <v>4059</v>
      </c>
      <c r="J2515" s="8" t="s">
        <v>1562</v>
      </c>
    </row>
    <row r="2516" spans="1:10" x14ac:dyDescent="0.25">
      <c r="A2516" s="8" t="s">
        <v>1226</v>
      </c>
      <c r="B2516" s="8" t="s">
        <v>3018</v>
      </c>
      <c r="C2516" s="12">
        <v>44572</v>
      </c>
      <c r="D2516" s="8" t="s">
        <v>23</v>
      </c>
      <c r="E2516" s="8" t="s">
        <v>73</v>
      </c>
      <c r="F2516" s="8" t="s">
        <v>17</v>
      </c>
      <c r="G2516" s="8" t="s">
        <v>18</v>
      </c>
      <c r="H2516" s="8">
        <v>2009</v>
      </c>
      <c r="I2516" s="8" t="s">
        <v>4306</v>
      </c>
      <c r="J2516" s="8" t="s">
        <v>2718</v>
      </c>
    </row>
    <row r="2517" spans="1:10" x14ac:dyDescent="0.25">
      <c r="A2517" s="8" t="s">
        <v>1226</v>
      </c>
      <c r="B2517" s="8" t="s">
        <v>3018</v>
      </c>
      <c r="C2517" s="12">
        <v>44572</v>
      </c>
      <c r="D2517" s="8" t="s">
        <v>23</v>
      </c>
      <c r="E2517" s="8" t="s">
        <v>73</v>
      </c>
      <c r="F2517" s="8" t="s">
        <v>17</v>
      </c>
      <c r="G2517" s="8" t="s">
        <v>18</v>
      </c>
      <c r="H2517" s="8">
        <v>2009</v>
      </c>
      <c r="I2517" s="8" t="s">
        <v>4306</v>
      </c>
      <c r="J2517" s="8" t="s">
        <v>2719</v>
      </c>
    </row>
    <row r="2518" spans="1:10" x14ac:dyDescent="0.25">
      <c r="A2518" s="8" t="s">
        <v>1226</v>
      </c>
      <c r="B2518" s="8" t="s">
        <v>3018</v>
      </c>
      <c r="C2518" s="12">
        <v>44572</v>
      </c>
      <c r="D2518" s="8" t="s">
        <v>23</v>
      </c>
      <c r="E2518" s="8" t="s">
        <v>73</v>
      </c>
      <c r="F2518" s="8" t="s">
        <v>17</v>
      </c>
      <c r="G2518" s="8" t="s">
        <v>18</v>
      </c>
      <c r="H2518" s="8">
        <v>2009</v>
      </c>
      <c r="I2518" s="8" t="s">
        <v>4306</v>
      </c>
      <c r="J2518" s="8" t="s">
        <v>2720</v>
      </c>
    </row>
    <row r="2519" spans="1:10" x14ac:dyDescent="0.25">
      <c r="A2519" s="8" t="s">
        <v>1227</v>
      </c>
      <c r="B2519" s="8" t="s">
        <v>3018</v>
      </c>
      <c r="C2519" s="12">
        <v>44285</v>
      </c>
      <c r="D2519" s="8" t="s">
        <v>30</v>
      </c>
      <c r="E2519" s="8" t="s">
        <v>164</v>
      </c>
      <c r="F2519" s="8" t="s">
        <v>17</v>
      </c>
      <c r="G2519" s="8" t="s">
        <v>18</v>
      </c>
      <c r="H2519" s="8">
        <v>2016</v>
      </c>
      <c r="I2519" s="8" t="s">
        <v>4048</v>
      </c>
      <c r="J2519" s="8" t="s">
        <v>1504</v>
      </c>
    </row>
    <row r="2520" spans="1:10" x14ac:dyDescent="0.25">
      <c r="A2520" s="8" t="s">
        <v>1227</v>
      </c>
      <c r="B2520" s="8" t="s">
        <v>3018</v>
      </c>
      <c r="C2520" s="12">
        <v>44285</v>
      </c>
      <c r="D2520" s="8" t="s">
        <v>30</v>
      </c>
      <c r="E2520" s="8" t="s">
        <v>164</v>
      </c>
      <c r="F2520" s="8" t="s">
        <v>17</v>
      </c>
      <c r="G2520" s="8" t="s">
        <v>18</v>
      </c>
      <c r="H2520" s="8">
        <v>2016</v>
      </c>
      <c r="I2520" s="8" t="s">
        <v>4048</v>
      </c>
      <c r="J2520" s="8" t="s">
        <v>1466</v>
      </c>
    </row>
    <row r="2521" spans="1:10" x14ac:dyDescent="0.25">
      <c r="A2521" s="8" t="s">
        <v>1227</v>
      </c>
      <c r="B2521" s="8" t="s">
        <v>3018</v>
      </c>
      <c r="C2521" s="12">
        <v>44285</v>
      </c>
      <c r="D2521" s="8" t="s">
        <v>30</v>
      </c>
      <c r="E2521" s="8" t="s">
        <v>164</v>
      </c>
      <c r="F2521" s="8" t="s">
        <v>17</v>
      </c>
      <c r="G2521" s="8" t="s">
        <v>18</v>
      </c>
      <c r="H2521" s="8">
        <v>2016</v>
      </c>
      <c r="I2521" s="8" t="s">
        <v>4048</v>
      </c>
      <c r="J2521" s="8" t="s">
        <v>2131</v>
      </c>
    </row>
    <row r="2522" spans="1:10" x14ac:dyDescent="0.25">
      <c r="A2522" s="8" t="s">
        <v>1228</v>
      </c>
      <c r="B2522" s="8" t="s">
        <v>3018</v>
      </c>
      <c r="C2522" s="12">
        <v>44314</v>
      </c>
      <c r="D2522" s="8" t="s">
        <v>70</v>
      </c>
      <c r="E2522" s="8" t="s">
        <v>73</v>
      </c>
      <c r="F2522" s="8" t="s">
        <v>17</v>
      </c>
      <c r="G2522" s="8" t="s">
        <v>18</v>
      </c>
      <c r="H2522" s="8">
        <v>2016</v>
      </c>
      <c r="I2522" s="8" t="s">
        <v>3890</v>
      </c>
      <c r="J2522" s="8" t="s">
        <v>1665</v>
      </c>
    </row>
    <row r="2523" spans="1:10" x14ac:dyDescent="0.25">
      <c r="A2523" s="8" t="s">
        <v>1228</v>
      </c>
      <c r="B2523" s="8" t="s">
        <v>3018</v>
      </c>
      <c r="C2523" s="12">
        <v>44314</v>
      </c>
      <c r="D2523" s="8" t="s">
        <v>70</v>
      </c>
      <c r="E2523" s="8" t="s">
        <v>73</v>
      </c>
      <c r="F2523" s="8" t="s">
        <v>17</v>
      </c>
      <c r="G2523" s="8" t="s">
        <v>18</v>
      </c>
      <c r="H2523" s="8">
        <v>2016</v>
      </c>
      <c r="I2523" s="8" t="s">
        <v>3890</v>
      </c>
      <c r="J2523" s="8" t="s">
        <v>1497</v>
      </c>
    </row>
    <row r="2524" spans="1:10" x14ac:dyDescent="0.25">
      <c r="A2524" s="8" t="s">
        <v>1228</v>
      </c>
      <c r="B2524" s="8" t="s">
        <v>3018</v>
      </c>
      <c r="C2524" s="12">
        <v>44314</v>
      </c>
      <c r="D2524" s="8" t="s">
        <v>70</v>
      </c>
      <c r="E2524" s="8" t="s">
        <v>73</v>
      </c>
      <c r="F2524" s="8" t="s">
        <v>17</v>
      </c>
      <c r="G2524" s="8" t="s">
        <v>18</v>
      </c>
      <c r="H2524" s="8">
        <v>2016</v>
      </c>
      <c r="I2524" s="8" t="s">
        <v>3890</v>
      </c>
      <c r="J2524" s="8" t="s">
        <v>2721</v>
      </c>
    </row>
    <row r="2525" spans="1:10" x14ac:dyDescent="0.25">
      <c r="A2525" s="8" t="s">
        <v>1229</v>
      </c>
      <c r="B2525" s="8" t="s">
        <v>3018</v>
      </c>
      <c r="C2525" s="12">
        <v>44490</v>
      </c>
      <c r="D2525" s="8" t="s">
        <v>38</v>
      </c>
      <c r="E2525" s="8" t="s">
        <v>269</v>
      </c>
      <c r="F2525" s="8" t="s">
        <v>270</v>
      </c>
      <c r="G2525" s="8" t="s">
        <v>265</v>
      </c>
      <c r="H2525" s="8">
        <v>2015</v>
      </c>
      <c r="I2525" s="8" t="s">
        <v>3555</v>
      </c>
      <c r="J2525" s="8" t="s">
        <v>2722</v>
      </c>
    </row>
    <row r="2526" spans="1:10" x14ac:dyDescent="0.25">
      <c r="A2526" s="8" t="s">
        <v>1229</v>
      </c>
      <c r="B2526" s="8" t="s">
        <v>3018</v>
      </c>
      <c r="C2526" s="12">
        <v>44490</v>
      </c>
      <c r="D2526" s="8" t="s">
        <v>38</v>
      </c>
      <c r="E2526" s="8" t="s">
        <v>269</v>
      </c>
      <c r="F2526" s="8" t="s">
        <v>270</v>
      </c>
      <c r="G2526" s="8" t="s">
        <v>265</v>
      </c>
      <c r="H2526" s="8">
        <v>2015</v>
      </c>
      <c r="I2526" s="8" t="s">
        <v>3555</v>
      </c>
      <c r="J2526" s="8" t="s">
        <v>2723</v>
      </c>
    </row>
    <row r="2527" spans="1:10" x14ac:dyDescent="0.25">
      <c r="A2527" s="8" t="s">
        <v>1229</v>
      </c>
      <c r="B2527" s="8" t="s">
        <v>3018</v>
      </c>
      <c r="C2527" s="12">
        <v>44490</v>
      </c>
      <c r="D2527" s="8" t="s">
        <v>38</v>
      </c>
      <c r="E2527" s="8" t="s">
        <v>269</v>
      </c>
      <c r="F2527" s="8" t="s">
        <v>270</v>
      </c>
      <c r="G2527" s="8" t="s">
        <v>265</v>
      </c>
      <c r="H2527" s="8">
        <v>2015</v>
      </c>
      <c r="I2527" s="8" t="s">
        <v>3555</v>
      </c>
      <c r="J2527" s="8" t="s">
        <v>1451</v>
      </c>
    </row>
    <row r="2528" spans="1:10" x14ac:dyDescent="0.25">
      <c r="A2528" s="8" t="s">
        <v>1230</v>
      </c>
      <c r="B2528" s="8" t="s">
        <v>3018</v>
      </c>
      <c r="C2528" s="12">
        <v>44361</v>
      </c>
      <c r="D2528" s="8" t="s">
        <v>20</v>
      </c>
      <c r="E2528" s="8"/>
      <c r="F2528" s="8" t="s">
        <v>298</v>
      </c>
      <c r="G2528" s="8" t="s">
        <v>13</v>
      </c>
      <c r="H2528" s="8">
        <v>2015</v>
      </c>
      <c r="I2528" s="8" t="s">
        <v>4311</v>
      </c>
      <c r="J2528" s="8" t="s">
        <v>2724</v>
      </c>
    </row>
    <row r="2529" spans="1:10" x14ac:dyDescent="0.25">
      <c r="A2529" s="8" t="s">
        <v>1230</v>
      </c>
      <c r="B2529" s="8" t="s">
        <v>3018</v>
      </c>
      <c r="C2529" s="12">
        <v>44361</v>
      </c>
      <c r="D2529" s="8" t="s">
        <v>20</v>
      </c>
      <c r="E2529" s="8"/>
      <c r="F2529" s="8" t="s">
        <v>298</v>
      </c>
      <c r="G2529" s="8" t="s">
        <v>13</v>
      </c>
      <c r="H2529" s="8">
        <v>2015</v>
      </c>
      <c r="I2529" s="8" t="s">
        <v>4311</v>
      </c>
      <c r="J2529" s="8" t="s">
        <v>2687</v>
      </c>
    </row>
    <row r="2530" spans="1:10" x14ac:dyDescent="0.25">
      <c r="A2530" s="8" t="s">
        <v>1230</v>
      </c>
      <c r="B2530" s="8" t="s">
        <v>3018</v>
      </c>
      <c r="C2530" s="12">
        <v>44361</v>
      </c>
      <c r="D2530" s="8" t="s">
        <v>20</v>
      </c>
      <c r="E2530" s="8"/>
      <c r="F2530" s="8" t="s">
        <v>298</v>
      </c>
      <c r="G2530" s="8" t="s">
        <v>13</v>
      </c>
      <c r="H2530" s="8">
        <v>2015</v>
      </c>
      <c r="I2530" s="8" t="s">
        <v>4311</v>
      </c>
      <c r="J2530" s="8" t="s">
        <v>2625</v>
      </c>
    </row>
    <row r="2531" spans="1:10" x14ac:dyDescent="0.25">
      <c r="A2531" s="8" t="s">
        <v>1231</v>
      </c>
      <c r="B2531" s="8" t="s">
        <v>3018</v>
      </c>
      <c r="C2531" s="12">
        <v>44391</v>
      </c>
      <c r="D2531" s="8" t="s">
        <v>23</v>
      </c>
      <c r="E2531" s="8" t="s">
        <v>4313</v>
      </c>
      <c r="F2531" s="8" t="s">
        <v>17</v>
      </c>
      <c r="G2531" s="8" t="s">
        <v>18</v>
      </c>
      <c r="H2531" s="8">
        <v>2012</v>
      </c>
      <c r="I2531" s="8" t="s">
        <v>362</v>
      </c>
      <c r="J2531" s="8" t="s">
        <v>1232</v>
      </c>
    </row>
    <row r="2532" spans="1:10" x14ac:dyDescent="0.25">
      <c r="A2532" s="8" t="s">
        <v>1233</v>
      </c>
      <c r="B2532" s="8" t="s">
        <v>3018</v>
      </c>
      <c r="C2532" s="12">
        <v>44614</v>
      </c>
      <c r="D2532" s="8" t="s">
        <v>135</v>
      </c>
      <c r="E2532" s="8" t="s">
        <v>73</v>
      </c>
      <c r="F2532" s="8" t="s">
        <v>17</v>
      </c>
      <c r="G2532" s="8" t="s">
        <v>18</v>
      </c>
      <c r="H2532" s="8">
        <v>2014</v>
      </c>
      <c r="I2532" s="8" t="s">
        <v>4314</v>
      </c>
      <c r="J2532" s="8" t="s">
        <v>1675</v>
      </c>
    </row>
    <row r="2533" spans="1:10" x14ac:dyDescent="0.25">
      <c r="A2533" s="8" t="s">
        <v>1233</v>
      </c>
      <c r="B2533" s="8" t="s">
        <v>3018</v>
      </c>
      <c r="C2533" s="12">
        <v>44614</v>
      </c>
      <c r="D2533" s="8" t="s">
        <v>135</v>
      </c>
      <c r="E2533" s="8" t="s">
        <v>73</v>
      </c>
      <c r="F2533" s="8" t="s">
        <v>17</v>
      </c>
      <c r="G2533" s="8" t="s">
        <v>18</v>
      </c>
      <c r="H2533" s="8">
        <v>2014</v>
      </c>
      <c r="I2533" s="8" t="s">
        <v>4314</v>
      </c>
      <c r="J2533" s="8" t="s">
        <v>1605</v>
      </c>
    </row>
    <row r="2534" spans="1:10" x14ac:dyDescent="0.25">
      <c r="A2534" s="8" t="s">
        <v>1233</v>
      </c>
      <c r="B2534" s="8" t="s">
        <v>3018</v>
      </c>
      <c r="C2534" s="12">
        <v>44614</v>
      </c>
      <c r="D2534" s="8" t="s">
        <v>135</v>
      </c>
      <c r="E2534" s="8" t="s">
        <v>73</v>
      </c>
      <c r="F2534" s="8" t="s">
        <v>17</v>
      </c>
      <c r="G2534" s="8" t="s">
        <v>18</v>
      </c>
      <c r="H2534" s="8">
        <v>2014</v>
      </c>
      <c r="I2534" s="8" t="s">
        <v>4314</v>
      </c>
      <c r="J2534" s="8" t="s">
        <v>2725</v>
      </c>
    </row>
    <row r="2535" spans="1:10" x14ac:dyDescent="0.25">
      <c r="A2535" s="8" t="s">
        <v>1234</v>
      </c>
      <c r="B2535" s="8" t="s">
        <v>3018</v>
      </c>
      <c r="C2535" s="12">
        <v>44476</v>
      </c>
      <c r="D2535" s="8" t="s">
        <v>43</v>
      </c>
      <c r="E2535" s="8" t="s">
        <v>73</v>
      </c>
      <c r="F2535" s="8" t="s">
        <v>17</v>
      </c>
      <c r="G2535" s="8" t="s">
        <v>18</v>
      </c>
      <c r="H2535" s="8">
        <v>2019</v>
      </c>
      <c r="I2535" s="8" t="s">
        <v>4316</v>
      </c>
      <c r="J2535" s="8" t="s">
        <v>1680</v>
      </c>
    </row>
    <row r="2536" spans="1:10" x14ac:dyDescent="0.25">
      <c r="A2536" s="8" t="s">
        <v>1234</v>
      </c>
      <c r="B2536" s="8" t="s">
        <v>3018</v>
      </c>
      <c r="C2536" s="12">
        <v>44476</v>
      </c>
      <c r="D2536" s="8" t="s">
        <v>43</v>
      </c>
      <c r="E2536" s="8" t="s">
        <v>73</v>
      </c>
      <c r="F2536" s="8" t="s">
        <v>17</v>
      </c>
      <c r="G2536" s="8" t="s">
        <v>18</v>
      </c>
      <c r="H2536" s="8">
        <v>2019</v>
      </c>
      <c r="I2536" s="8" t="s">
        <v>4316</v>
      </c>
      <c r="J2536" s="8" t="s">
        <v>1783</v>
      </c>
    </row>
    <row r="2537" spans="1:10" x14ac:dyDescent="0.25">
      <c r="A2537" s="8" t="s">
        <v>1234</v>
      </c>
      <c r="B2537" s="8" t="s">
        <v>3018</v>
      </c>
      <c r="C2537" s="12">
        <v>44476</v>
      </c>
      <c r="D2537" s="8" t="s">
        <v>43</v>
      </c>
      <c r="E2537" s="8" t="s">
        <v>73</v>
      </c>
      <c r="F2537" s="8" t="s">
        <v>17</v>
      </c>
      <c r="G2537" s="8" t="s">
        <v>18</v>
      </c>
      <c r="H2537" s="8">
        <v>2019</v>
      </c>
      <c r="I2537" s="8" t="s">
        <v>4316</v>
      </c>
      <c r="J2537" s="8" t="s">
        <v>1461</v>
      </c>
    </row>
    <row r="2538" spans="1:10" x14ac:dyDescent="0.25">
      <c r="A2538" s="8" t="s">
        <v>1235</v>
      </c>
      <c r="B2538" s="8" t="s">
        <v>3018</v>
      </c>
      <c r="C2538" s="12">
        <v>44441</v>
      </c>
      <c r="D2538" s="8" t="s">
        <v>20</v>
      </c>
      <c r="E2538" s="8"/>
      <c r="F2538" s="8" t="s">
        <v>120</v>
      </c>
      <c r="G2538" s="8" t="s">
        <v>13</v>
      </c>
      <c r="H2538" s="8">
        <v>2020</v>
      </c>
      <c r="I2538" s="8" t="s">
        <v>4212</v>
      </c>
      <c r="J2538" s="8" t="s">
        <v>1468</v>
      </c>
    </row>
    <row r="2539" spans="1:10" x14ac:dyDescent="0.25">
      <c r="A2539" s="8" t="s">
        <v>1235</v>
      </c>
      <c r="B2539" s="8" t="s">
        <v>3018</v>
      </c>
      <c r="C2539" s="12">
        <v>44441</v>
      </c>
      <c r="D2539" s="8" t="s">
        <v>20</v>
      </c>
      <c r="E2539" s="8"/>
      <c r="F2539" s="8" t="s">
        <v>120</v>
      </c>
      <c r="G2539" s="8" t="s">
        <v>13</v>
      </c>
      <c r="H2539" s="8">
        <v>2020</v>
      </c>
      <c r="I2539" s="8" t="s">
        <v>4212</v>
      </c>
      <c r="J2539" s="8" t="s">
        <v>1465</v>
      </c>
    </row>
    <row r="2540" spans="1:10" x14ac:dyDescent="0.25">
      <c r="A2540" s="8" t="s">
        <v>1235</v>
      </c>
      <c r="B2540" s="8" t="s">
        <v>3018</v>
      </c>
      <c r="C2540" s="12">
        <v>44441</v>
      </c>
      <c r="D2540" s="8" t="s">
        <v>20</v>
      </c>
      <c r="E2540" s="8"/>
      <c r="F2540" s="8" t="s">
        <v>120</v>
      </c>
      <c r="G2540" s="8" t="s">
        <v>13</v>
      </c>
      <c r="H2540" s="8">
        <v>2020</v>
      </c>
      <c r="I2540" s="8" t="s">
        <v>4212</v>
      </c>
      <c r="J2540" s="8" t="s">
        <v>1494</v>
      </c>
    </row>
    <row r="2541" spans="1:10" x14ac:dyDescent="0.25">
      <c r="A2541" s="8" t="s">
        <v>1236</v>
      </c>
      <c r="B2541" s="8" t="s">
        <v>3018</v>
      </c>
      <c r="C2541" s="12">
        <v>44536</v>
      </c>
      <c r="D2541" s="8" t="s">
        <v>23</v>
      </c>
      <c r="E2541" s="8" t="s">
        <v>751</v>
      </c>
      <c r="F2541" s="8" t="s">
        <v>138</v>
      </c>
      <c r="G2541" s="8" t="s">
        <v>18</v>
      </c>
      <c r="H2541" s="8">
        <v>2020</v>
      </c>
      <c r="I2541" s="8" t="s">
        <v>4215</v>
      </c>
      <c r="J2541" s="8" t="s">
        <v>1526</v>
      </c>
    </row>
    <row r="2542" spans="1:10" x14ac:dyDescent="0.25">
      <c r="A2542" s="8" t="s">
        <v>1236</v>
      </c>
      <c r="B2542" s="8" t="s">
        <v>3018</v>
      </c>
      <c r="C2542" s="12">
        <v>44536</v>
      </c>
      <c r="D2542" s="8" t="s">
        <v>23</v>
      </c>
      <c r="E2542" s="8" t="s">
        <v>751</v>
      </c>
      <c r="F2542" s="8" t="s">
        <v>138</v>
      </c>
      <c r="G2542" s="8" t="s">
        <v>18</v>
      </c>
      <c r="H2542" s="8">
        <v>2020</v>
      </c>
      <c r="I2542" s="8" t="s">
        <v>4215</v>
      </c>
      <c r="J2542" s="8" t="s">
        <v>1496</v>
      </c>
    </row>
    <row r="2543" spans="1:10" x14ac:dyDescent="0.25">
      <c r="A2543" s="8" t="s">
        <v>1236</v>
      </c>
      <c r="B2543" s="8" t="s">
        <v>3018</v>
      </c>
      <c r="C2543" s="12">
        <v>44536</v>
      </c>
      <c r="D2543" s="8" t="s">
        <v>23</v>
      </c>
      <c r="E2543" s="8" t="s">
        <v>751</v>
      </c>
      <c r="F2543" s="8" t="s">
        <v>138</v>
      </c>
      <c r="G2543" s="8" t="s">
        <v>18</v>
      </c>
      <c r="H2543" s="8">
        <v>2020</v>
      </c>
      <c r="I2543" s="8" t="s">
        <v>4215</v>
      </c>
      <c r="J2543" s="8" t="s">
        <v>2138</v>
      </c>
    </row>
    <row r="2544" spans="1:10" x14ac:dyDescent="0.25">
      <c r="A2544" s="8" t="s">
        <v>1237</v>
      </c>
      <c r="B2544" s="8" t="s">
        <v>3018</v>
      </c>
      <c r="C2544" s="12">
        <v>44299</v>
      </c>
      <c r="D2544" s="8" t="s">
        <v>23</v>
      </c>
      <c r="E2544" s="8" t="s">
        <v>164</v>
      </c>
      <c r="F2544" s="8" t="s">
        <v>17</v>
      </c>
      <c r="G2544" s="8" t="s">
        <v>18</v>
      </c>
      <c r="H2544" s="8">
        <v>2016</v>
      </c>
      <c r="I2544" s="8" t="s">
        <v>3785</v>
      </c>
      <c r="J2544" s="8" t="s">
        <v>2726</v>
      </c>
    </row>
    <row r="2545" spans="1:10" x14ac:dyDescent="0.25">
      <c r="A2545" s="8" t="s">
        <v>1237</v>
      </c>
      <c r="B2545" s="8" t="s">
        <v>3018</v>
      </c>
      <c r="C2545" s="12">
        <v>44299</v>
      </c>
      <c r="D2545" s="8" t="s">
        <v>23</v>
      </c>
      <c r="E2545" s="8" t="s">
        <v>164</v>
      </c>
      <c r="F2545" s="8" t="s">
        <v>17</v>
      </c>
      <c r="G2545" s="8" t="s">
        <v>18</v>
      </c>
      <c r="H2545" s="8">
        <v>2016</v>
      </c>
      <c r="I2545" s="8" t="s">
        <v>3785</v>
      </c>
      <c r="J2545" s="8" t="s">
        <v>2727</v>
      </c>
    </row>
    <row r="2546" spans="1:10" x14ac:dyDescent="0.25">
      <c r="A2546" s="8" t="s">
        <v>1237</v>
      </c>
      <c r="B2546" s="8" t="s">
        <v>3018</v>
      </c>
      <c r="C2546" s="12">
        <v>44299</v>
      </c>
      <c r="D2546" s="8" t="s">
        <v>23</v>
      </c>
      <c r="E2546" s="8" t="s">
        <v>164</v>
      </c>
      <c r="F2546" s="8" t="s">
        <v>17</v>
      </c>
      <c r="G2546" s="8" t="s">
        <v>18</v>
      </c>
      <c r="H2546" s="8">
        <v>2016</v>
      </c>
      <c r="I2546" s="8" t="s">
        <v>3785</v>
      </c>
      <c r="J2546" s="8" t="s">
        <v>1737</v>
      </c>
    </row>
    <row r="2547" spans="1:10" x14ac:dyDescent="0.25">
      <c r="A2547" s="8" t="s">
        <v>1238</v>
      </c>
      <c r="B2547" s="8" t="s">
        <v>3018</v>
      </c>
      <c r="C2547" s="12">
        <v>44641</v>
      </c>
      <c r="D2547" s="8" t="s">
        <v>442</v>
      </c>
      <c r="E2547" s="8" t="s">
        <v>181</v>
      </c>
      <c r="F2547" s="8" t="s">
        <v>17</v>
      </c>
      <c r="G2547" s="8" t="s">
        <v>18</v>
      </c>
      <c r="H2547" s="8">
        <v>2012</v>
      </c>
      <c r="I2547" s="8" t="s">
        <v>4321</v>
      </c>
      <c r="J2547" s="8" t="s">
        <v>2728</v>
      </c>
    </row>
    <row r="2548" spans="1:10" x14ac:dyDescent="0.25">
      <c r="A2548" s="8" t="s">
        <v>1238</v>
      </c>
      <c r="B2548" s="8" t="s">
        <v>3018</v>
      </c>
      <c r="C2548" s="12">
        <v>44641</v>
      </c>
      <c r="D2548" s="8" t="s">
        <v>442</v>
      </c>
      <c r="E2548" s="8" t="s">
        <v>181</v>
      </c>
      <c r="F2548" s="8" t="s">
        <v>17</v>
      </c>
      <c r="G2548" s="8" t="s">
        <v>18</v>
      </c>
      <c r="H2548" s="8">
        <v>2012</v>
      </c>
      <c r="I2548" s="8" t="s">
        <v>4321</v>
      </c>
      <c r="J2548" s="8" t="s">
        <v>2126</v>
      </c>
    </row>
    <row r="2549" spans="1:10" x14ac:dyDescent="0.25">
      <c r="A2549" s="8" t="s">
        <v>1238</v>
      </c>
      <c r="B2549" s="8" t="s">
        <v>3018</v>
      </c>
      <c r="C2549" s="12">
        <v>44641</v>
      </c>
      <c r="D2549" s="8" t="s">
        <v>442</v>
      </c>
      <c r="E2549" s="8" t="s">
        <v>181</v>
      </c>
      <c r="F2549" s="8" t="s">
        <v>17</v>
      </c>
      <c r="G2549" s="8" t="s">
        <v>18</v>
      </c>
      <c r="H2549" s="8">
        <v>2012</v>
      </c>
      <c r="I2549" s="8" t="s">
        <v>4321</v>
      </c>
      <c r="J2549" s="8" t="s">
        <v>1770</v>
      </c>
    </row>
    <row r="2550" spans="1:10" x14ac:dyDescent="0.25">
      <c r="A2550" s="8" t="s">
        <v>1239</v>
      </c>
      <c r="B2550" s="8" t="s">
        <v>3018</v>
      </c>
      <c r="C2550" s="12">
        <v>44509</v>
      </c>
      <c r="D2550" s="8" t="s">
        <v>135</v>
      </c>
      <c r="E2550" s="8" t="s">
        <v>378</v>
      </c>
      <c r="F2550" s="8" t="s">
        <v>17</v>
      </c>
      <c r="G2550" s="8" t="s">
        <v>18</v>
      </c>
      <c r="H2550" s="8">
        <v>2014</v>
      </c>
      <c r="I2550" s="8" t="s">
        <v>4323</v>
      </c>
      <c r="J2550" s="8" t="s">
        <v>2729</v>
      </c>
    </row>
    <row r="2551" spans="1:10" x14ac:dyDescent="0.25">
      <c r="A2551" s="8" t="s">
        <v>1239</v>
      </c>
      <c r="B2551" s="8" t="s">
        <v>3018</v>
      </c>
      <c r="C2551" s="12">
        <v>44509</v>
      </c>
      <c r="D2551" s="8" t="s">
        <v>135</v>
      </c>
      <c r="E2551" s="8" t="s">
        <v>378</v>
      </c>
      <c r="F2551" s="8" t="s">
        <v>17</v>
      </c>
      <c r="G2551" s="8" t="s">
        <v>18</v>
      </c>
      <c r="H2551" s="8">
        <v>2014</v>
      </c>
      <c r="I2551" s="8" t="s">
        <v>4323</v>
      </c>
      <c r="J2551" s="8" t="s">
        <v>1496</v>
      </c>
    </row>
    <row r="2552" spans="1:10" x14ac:dyDescent="0.25">
      <c r="A2552" s="8" t="s">
        <v>1239</v>
      </c>
      <c r="B2552" s="8" t="s">
        <v>3018</v>
      </c>
      <c r="C2552" s="12">
        <v>44509</v>
      </c>
      <c r="D2552" s="8" t="s">
        <v>135</v>
      </c>
      <c r="E2552" s="8" t="s">
        <v>378</v>
      </c>
      <c r="F2552" s="8" t="s">
        <v>17</v>
      </c>
      <c r="G2552" s="8" t="s">
        <v>18</v>
      </c>
      <c r="H2552" s="8">
        <v>2014</v>
      </c>
      <c r="I2552" s="8" t="s">
        <v>4323</v>
      </c>
      <c r="J2552" s="8" t="s">
        <v>1779</v>
      </c>
    </row>
    <row r="2553" spans="1:10" x14ac:dyDescent="0.25">
      <c r="A2553" s="8" t="s">
        <v>1240</v>
      </c>
      <c r="B2553" s="8" t="s">
        <v>3018</v>
      </c>
      <c r="C2553" s="12">
        <v>44586</v>
      </c>
      <c r="D2553" s="8" t="s">
        <v>30</v>
      </c>
      <c r="E2553" s="8" t="s">
        <v>1241</v>
      </c>
      <c r="F2553" s="8" t="s">
        <v>54</v>
      </c>
      <c r="G2553" s="8" t="s">
        <v>13</v>
      </c>
      <c r="H2553" s="8">
        <v>2015</v>
      </c>
      <c r="I2553" s="8" t="s">
        <v>4254</v>
      </c>
      <c r="J2553" s="8" t="s">
        <v>1556</v>
      </c>
    </row>
    <row r="2554" spans="1:10" x14ac:dyDescent="0.25">
      <c r="A2554" s="8" t="s">
        <v>1240</v>
      </c>
      <c r="B2554" s="8" t="s">
        <v>3018</v>
      </c>
      <c r="C2554" s="12">
        <v>44586</v>
      </c>
      <c r="D2554" s="8" t="s">
        <v>30</v>
      </c>
      <c r="E2554" s="8" t="s">
        <v>1241</v>
      </c>
      <c r="F2554" s="8" t="s">
        <v>54</v>
      </c>
      <c r="G2554" s="8" t="s">
        <v>13</v>
      </c>
      <c r="H2554" s="8">
        <v>2015</v>
      </c>
      <c r="I2554" s="8" t="s">
        <v>4254</v>
      </c>
      <c r="J2554" s="8" t="s">
        <v>1484</v>
      </c>
    </row>
    <row r="2555" spans="1:10" x14ac:dyDescent="0.25">
      <c r="A2555" s="8" t="s">
        <v>1240</v>
      </c>
      <c r="B2555" s="8" t="s">
        <v>3018</v>
      </c>
      <c r="C2555" s="12">
        <v>44586</v>
      </c>
      <c r="D2555" s="8" t="s">
        <v>30</v>
      </c>
      <c r="E2555" s="8" t="s">
        <v>1241</v>
      </c>
      <c r="F2555" s="8" t="s">
        <v>54</v>
      </c>
      <c r="G2555" s="8" t="s">
        <v>13</v>
      </c>
      <c r="H2555" s="8">
        <v>2015</v>
      </c>
      <c r="I2555" s="8" t="s">
        <v>4254</v>
      </c>
      <c r="J2555" s="8" t="s">
        <v>2730</v>
      </c>
    </row>
    <row r="2556" spans="1:10" x14ac:dyDescent="0.25">
      <c r="A2556" s="8" t="s">
        <v>1242</v>
      </c>
      <c r="B2556" s="8" t="s">
        <v>3018</v>
      </c>
      <c r="C2556" s="12">
        <v>44490</v>
      </c>
      <c r="D2556" s="8" t="s">
        <v>70</v>
      </c>
      <c r="E2556" s="8" t="s">
        <v>206</v>
      </c>
      <c r="F2556" s="8" t="s">
        <v>207</v>
      </c>
      <c r="G2556" s="8" t="s">
        <v>28</v>
      </c>
      <c r="H2556" s="8">
        <v>2014</v>
      </c>
      <c r="I2556" s="8" t="s">
        <v>4326</v>
      </c>
      <c r="J2556" s="8" t="s">
        <v>2731</v>
      </c>
    </row>
    <row r="2557" spans="1:10" x14ac:dyDescent="0.25">
      <c r="A2557" s="8" t="s">
        <v>1242</v>
      </c>
      <c r="B2557" s="8" t="s">
        <v>3018</v>
      </c>
      <c r="C2557" s="12">
        <v>44490</v>
      </c>
      <c r="D2557" s="8" t="s">
        <v>70</v>
      </c>
      <c r="E2557" s="8" t="s">
        <v>206</v>
      </c>
      <c r="F2557" s="8" t="s">
        <v>207</v>
      </c>
      <c r="G2557" s="8" t="s">
        <v>28</v>
      </c>
      <c r="H2557" s="8">
        <v>2014</v>
      </c>
      <c r="I2557" s="8" t="s">
        <v>4326</v>
      </c>
      <c r="J2557" s="8" t="s">
        <v>2732</v>
      </c>
    </row>
    <row r="2558" spans="1:10" x14ac:dyDescent="0.25">
      <c r="A2558" s="8" t="s">
        <v>1242</v>
      </c>
      <c r="B2558" s="8" t="s">
        <v>3018</v>
      </c>
      <c r="C2558" s="12">
        <v>44490</v>
      </c>
      <c r="D2558" s="8" t="s">
        <v>70</v>
      </c>
      <c r="E2558" s="8" t="s">
        <v>206</v>
      </c>
      <c r="F2558" s="8" t="s">
        <v>207</v>
      </c>
      <c r="G2558" s="8" t="s">
        <v>28</v>
      </c>
      <c r="H2558" s="8">
        <v>2014</v>
      </c>
      <c r="I2558" s="8" t="s">
        <v>4326</v>
      </c>
      <c r="J2558" s="8" t="s">
        <v>2733</v>
      </c>
    </row>
    <row r="2559" spans="1:10" x14ac:dyDescent="0.25">
      <c r="A2559" s="8" t="s">
        <v>1243</v>
      </c>
      <c r="B2559" s="8" t="s">
        <v>3018</v>
      </c>
      <c r="C2559" s="12">
        <v>42949</v>
      </c>
      <c r="D2559" s="8" t="s">
        <v>20</v>
      </c>
      <c r="E2559" s="8" t="s">
        <v>59</v>
      </c>
      <c r="F2559" s="8" t="s">
        <v>12</v>
      </c>
      <c r="G2559" s="8" t="s">
        <v>13</v>
      </c>
      <c r="H2559" s="8">
        <v>2012</v>
      </c>
      <c r="I2559" s="8" t="s">
        <v>3085</v>
      </c>
      <c r="J2559" s="8" t="s">
        <v>2734</v>
      </c>
    </row>
    <row r="2560" spans="1:10" x14ac:dyDescent="0.25">
      <c r="A2560" s="8" t="s">
        <v>1243</v>
      </c>
      <c r="B2560" s="8" t="s">
        <v>3018</v>
      </c>
      <c r="C2560" s="12">
        <v>42949</v>
      </c>
      <c r="D2560" s="8" t="s">
        <v>20</v>
      </c>
      <c r="E2560" s="8" t="s">
        <v>59</v>
      </c>
      <c r="F2560" s="8" t="s">
        <v>12</v>
      </c>
      <c r="G2560" s="8" t="s">
        <v>13</v>
      </c>
      <c r="H2560" s="8">
        <v>2012</v>
      </c>
      <c r="I2560" s="8" t="s">
        <v>3085</v>
      </c>
      <c r="J2560" s="8" t="s">
        <v>2735</v>
      </c>
    </row>
    <row r="2561" spans="1:10" x14ac:dyDescent="0.25">
      <c r="A2561" s="8" t="s">
        <v>1243</v>
      </c>
      <c r="B2561" s="8" t="s">
        <v>3018</v>
      </c>
      <c r="C2561" s="12">
        <v>42949</v>
      </c>
      <c r="D2561" s="8" t="s">
        <v>20</v>
      </c>
      <c r="E2561" s="8" t="s">
        <v>59</v>
      </c>
      <c r="F2561" s="8" t="s">
        <v>12</v>
      </c>
      <c r="G2561" s="8" t="s">
        <v>13</v>
      </c>
      <c r="H2561" s="8">
        <v>2012</v>
      </c>
      <c r="I2561" s="8" t="s">
        <v>3085</v>
      </c>
      <c r="J2561" s="8" t="s">
        <v>2736</v>
      </c>
    </row>
    <row r="2562" spans="1:10" x14ac:dyDescent="0.25">
      <c r="A2562" s="8" t="s">
        <v>1244</v>
      </c>
      <c r="B2562" s="8" t="s">
        <v>3018</v>
      </c>
      <c r="C2562" s="12">
        <v>44508</v>
      </c>
      <c r="D2562" s="8" t="s">
        <v>135</v>
      </c>
      <c r="E2562" s="8" t="s">
        <v>85</v>
      </c>
      <c r="F2562" s="8" t="s">
        <v>17</v>
      </c>
      <c r="G2562" s="8" t="s">
        <v>18</v>
      </c>
      <c r="H2562" s="8">
        <v>2020</v>
      </c>
      <c r="I2562" s="8" t="s">
        <v>3239</v>
      </c>
      <c r="J2562" s="8" t="s">
        <v>2737</v>
      </c>
    </row>
    <row r="2563" spans="1:10" x14ac:dyDescent="0.25">
      <c r="A2563" s="8" t="s">
        <v>1244</v>
      </c>
      <c r="B2563" s="8" t="s">
        <v>3018</v>
      </c>
      <c r="C2563" s="12">
        <v>44508</v>
      </c>
      <c r="D2563" s="8" t="s">
        <v>135</v>
      </c>
      <c r="E2563" s="8" t="s">
        <v>85</v>
      </c>
      <c r="F2563" s="8" t="s">
        <v>17</v>
      </c>
      <c r="G2563" s="8" t="s">
        <v>18</v>
      </c>
      <c r="H2563" s="8">
        <v>2020</v>
      </c>
      <c r="I2563" s="8" t="s">
        <v>3239</v>
      </c>
      <c r="J2563" s="8" t="s">
        <v>2738</v>
      </c>
    </row>
    <row r="2564" spans="1:10" x14ac:dyDescent="0.25">
      <c r="A2564" s="8" t="s">
        <v>1244</v>
      </c>
      <c r="B2564" s="8" t="s">
        <v>3018</v>
      </c>
      <c r="C2564" s="12">
        <v>44508</v>
      </c>
      <c r="D2564" s="8" t="s">
        <v>135</v>
      </c>
      <c r="E2564" s="8" t="s">
        <v>85</v>
      </c>
      <c r="F2564" s="8" t="s">
        <v>17</v>
      </c>
      <c r="G2564" s="8" t="s">
        <v>18</v>
      </c>
      <c r="H2564" s="8">
        <v>2020</v>
      </c>
      <c r="I2564" s="8" t="s">
        <v>3239</v>
      </c>
      <c r="J2564" s="8" t="s">
        <v>1552</v>
      </c>
    </row>
    <row r="2565" spans="1:10" x14ac:dyDescent="0.25">
      <c r="A2565" s="8" t="s">
        <v>1245</v>
      </c>
      <c r="B2565" s="8" t="s">
        <v>3018</v>
      </c>
      <c r="C2565" s="12">
        <v>44223</v>
      </c>
      <c r="D2565" s="8" t="s">
        <v>30</v>
      </c>
      <c r="E2565" s="8" t="s">
        <v>1246</v>
      </c>
      <c r="F2565" s="8" t="s">
        <v>231</v>
      </c>
      <c r="G2565" s="8" t="s">
        <v>13</v>
      </c>
      <c r="H2565" s="8">
        <v>2015</v>
      </c>
      <c r="I2565" s="8" t="s">
        <v>3689</v>
      </c>
      <c r="J2565" s="8" t="s">
        <v>1559</v>
      </c>
    </row>
    <row r="2566" spans="1:10" x14ac:dyDescent="0.25">
      <c r="A2566" s="8" t="s">
        <v>1245</v>
      </c>
      <c r="B2566" s="8" t="s">
        <v>3018</v>
      </c>
      <c r="C2566" s="12">
        <v>44223</v>
      </c>
      <c r="D2566" s="8" t="s">
        <v>30</v>
      </c>
      <c r="E2566" s="8" t="s">
        <v>1246</v>
      </c>
      <c r="F2566" s="8" t="s">
        <v>231</v>
      </c>
      <c r="G2566" s="8" t="s">
        <v>13</v>
      </c>
      <c r="H2566" s="8">
        <v>2015</v>
      </c>
      <c r="I2566" s="8" t="s">
        <v>3689</v>
      </c>
      <c r="J2566" s="8" t="s">
        <v>1931</v>
      </c>
    </row>
    <row r="2567" spans="1:10" x14ac:dyDescent="0.25">
      <c r="A2567" s="8" t="s">
        <v>1245</v>
      </c>
      <c r="B2567" s="8" t="s">
        <v>3018</v>
      </c>
      <c r="C2567" s="12">
        <v>44223</v>
      </c>
      <c r="D2567" s="8" t="s">
        <v>30</v>
      </c>
      <c r="E2567" s="8" t="s">
        <v>1246</v>
      </c>
      <c r="F2567" s="8" t="s">
        <v>231</v>
      </c>
      <c r="G2567" s="8" t="s">
        <v>13</v>
      </c>
      <c r="H2567" s="8">
        <v>2015</v>
      </c>
      <c r="I2567" s="8" t="s">
        <v>3689</v>
      </c>
      <c r="J2567" s="8" t="s">
        <v>1792</v>
      </c>
    </row>
    <row r="2568" spans="1:10" x14ac:dyDescent="0.25">
      <c r="A2568" s="8" t="s">
        <v>1247</v>
      </c>
      <c r="B2568" s="8" t="s">
        <v>3018</v>
      </c>
      <c r="C2568" s="12">
        <v>44594</v>
      </c>
      <c r="D2568" s="8" t="s">
        <v>43</v>
      </c>
      <c r="E2568" s="8" t="s">
        <v>1099</v>
      </c>
      <c r="F2568" s="8" t="s">
        <v>612</v>
      </c>
      <c r="G2568" s="8" t="s">
        <v>28</v>
      </c>
      <c r="H2568" s="8">
        <v>2018</v>
      </c>
      <c r="I2568" s="8" t="s">
        <v>3931</v>
      </c>
      <c r="J2568" s="8" t="s">
        <v>2739</v>
      </c>
    </row>
    <row r="2569" spans="1:10" x14ac:dyDescent="0.25">
      <c r="A2569" s="8" t="s">
        <v>1247</v>
      </c>
      <c r="B2569" s="8" t="s">
        <v>3018</v>
      </c>
      <c r="C2569" s="12">
        <v>44594</v>
      </c>
      <c r="D2569" s="8" t="s">
        <v>43</v>
      </c>
      <c r="E2569" s="8" t="s">
        <v>1099</v>
      </c>
      <c r="F2569" s="8" t="s">
        <v>612</v>
      </c>
      <c r="G2569" s="8" t="s">
        <v>28</v>
      </c>
      <c r="H2569" s="8">
        <v>2018</v>
      </c>
      <c r="I2569" s="8" t="s">
        <v>3931</v>
      </c>
      <c r="J2569" s="8" t="s">
        <v>1562</v>
      </c>
    </row>
    <row r="2570" spans="1:10" x14ac:dyDescent="0.25">
      <c r="A2570" s="8" t="s">
        <v>1247</v>
      </c>
      <c r="B2570" s="8" t="s">
        <v>3018</v>
      </c>
      <c r="C2570" s="12">
        <v>44594</v>
      </c>
      <c r="D2570" s="8" t="s">
        <v>43</v>
      </c>
      <c r="E2570" s="8" t="s">
        <v>1099</v>
      </c>
      <c r="F2570" s="8" t="s">
        <v>612</v>
      </c>
      <c r="G2570" s="8" t="s">
        <v>28</v>
      </c>
      <c r="H2570" s="8">
        <v>2018</v>
      </c>
      <c r="I2570" s="8" t="s">
        <v>3931</v>
      </c>
      <c r="J2570" s="8" t="s">
        <v>2740</v>
      </c>
    </row>
    <row r="2571" spans="1:10" x14ac:dyDescent="0.25">
      <c r="A2571" s="8" t="s">
        <v>1248</v>
      </c>
      <c r="B2571" s="8" t="s">
        <v>3018</v>
      </c>
      <c r="C2571" s="12">
        <v>43200</v>
      </c>
      <c r="D2571" s="8" t="s">
        <v>70</v>
      </c>
      <c r="E2571" s="8" t="s">
        <v>194</v>
      </c>
      <c r="F2571" s="8" t="s">
        <v>12</v>
      </c>
      <c r="G2571" s="8" t="s">
        <v>13</v>
      </c>
      <c r="H2571" s="8">
        <v>2000</v>
      </c>
      <c r="I2571" s="8" t="s">
        <v>3452</v>
      </c>
      <c r="J2571" s="8" t="s">
        <v>1473</v>
      </c>
    </row>
    <row r="2572" spans="1:10" x14ac:dyDescent="0.25">
      <c r="A2572" s="8" t="s">
        <v>1248</v>
      </c>
      <c r="B2572" s="8" t="s">
        <v>3018</v>
      </c>
      <c r="C2572" s="12">
        <v>43200</v>
      </c>
      <c r="D2572" s="8" t="s">
        <v>70</v>
      </c>
      <c r="E2572" s="8" t="s">
        <v>194</v>
      </c>
      <c r="F2572" s="8" t="s">
        <v>12</v>
      </c>
      <c r="G2572" s="8" t="s">
        <v>13</v>
      </c>
      <c r="H2572" s="8">
        <v>2000</v>
      </c>
      <c r="I2572" s="8" t="s">
        <v>3452</v>
      </c>
      <c r="J2572" s="8" t="s">
        <v>1584</v>
      </c>
    </row>
    <row r="2573" spans="1:10" x14ac:dyDescent="0.25">
      <c r="A2573" s="8" t="s">
        <v>1249</v>
      </c>
      <c r="B2573" s="8" t="s">
        <v>3018</v>
      </c>
      <c r="C2573" s="12">
        <v>43754</v>
      </c>
      <c r="D2573" s="8" t="s">
        <v>23</v>
      </c>
      <c r="E2573" s="8" t="s">
        <v>636</v>
      </c>
      <c r="F2573" s="8" t="s">
        <v>270</v>
      </c>
      <c r="G2573" s="8" t="s">
        <v>265</v>
      </c>
      <c r="H2573" s="8">
        <v>2012</v>
      </c>
      <c r="I2573" s="8" t="s">
        <v>4333</v>
      </c>
      <c r="J2573" s="8" t="s">
        <v>1421</v>
      </c>
    </row>
    <row r="2574" spans="1:10" x14ac:dyDescent="0.25">
      <c r="A2574" s="8" t="s">
        <v>1249</v>
      </c>
      <c r="B2574" s="8" t="s">
        <v>3018</v>
      </c>
      <c r="C2574" s="12">
        <v>43754</v>
      </c>
      <c r="D2574" s="8" t="s">
        <v>23</v>
      </c>
      <c r="E2574" s="8" t="s">
        <v>636</v>
      </c>
      <c r="F2574" s="8" t="s">
        <v>270</v>
      </c>
      <c r="G2574" s="8" t="s">
        <v>265</v>
      </c>
      <c r="H2574" s="8">
        <v>2012</v>
      </c>
      <c r="I2574" s="8" t="s">
        <v>4333</v>
      </c>
      <c r="J2574" s="8" t="s">
        <v>2569</v>
      </c>
    </row>
    <row r="2575" spans="1:10" x14ac:dyDescent="0.25">
      <c r="A2575" s="8" t="s">
        <v>1250</v>
      </c>
      <c r="B2575" s="8" t="s">
        <v>3018</v>
      </c>
      <c r="C2575" s="12">
        <v>44357</v>
      </c>
      <c r="D2575" s="8" t="s">
        <v>87</v>
      </c>
      <c r="E2575" s="8" t="s">
        <v>21</v>
      </c>
      <c r="F2575" s="8" t="s">
        <v>12</v>
      </c>
      <c r="G2575" s="8" t="s">
        <v>13</v>
      </c>
      <c r="H2575" s="8">
        <v>2017</v>
      </c>
      <c r="I2575" s="8" t="s">
        <v>3077</v>
      </c>
      <c r="J2575" s="8" t="s">
        <v>2741</v>
      </c>
    </row>
    <row r="2576" spans="1:10" x14ac:dyDescent="0.25">
      <c r="A2576" s="8" t="s">
        <v>1250</v>
      </c>
      <c r="B2576" s="8" t="s">
        <v>3018</v>
      </c>
      <c r="C2576" s="12">
        <v>44357</v>
      </c>
      <c r="D2576" s="8" t="s">
        <v>87</v>
      </c>
      <c r="E2576" s="8" t="s">
        <v>21</v>
      </c>
      <c r="F2576" s="8" t="s">
        <v>12</v>
      </c>
      <c r="G2576" s="8" t="s">
        <v>13</v>
      </c>
      <c r="H2576" s="8">
        <v>2017</v>
      </c>
      <c r="I2576" s="8" t="s">
        <v>3077</v>
      </c>
      <c r="J2576" s="8" t="s">
        <v>2742</v>
      </c>
    </row>
    <row r="2577" spans="1:10" x14ac:dyDescent="0.25">
      <c r="A2577" s="8" t="s">
        <v>1250</v>
      </c>
      <c r="B2577" s="8" t="s">
        <v>3018</v>
      </c>
      <c r="C2577" s="12">
        <v>44357</v>
      </c>
      <c r="D2577" s="8" t="s">
        <v>87</v>
      </c>
      <c r="E2577" s="8" t="s">
        <v>21</v>
      </c>
      <c r="F2577" s="8" t="s">
        <v>12</v>
      </c>
      <c r="G2577" s="8" t="s">
        <v>13</v>
      </c>
      <c r="H2577" s="8">
        <v>2017</v>
      </c>
      <c r="I2577" s="8" t="s">
        <v>3077</v>
      </c>
      <c r="J2577" s="8" t="s">
        <v>1455</v>
      </c>
    </row>
    <row r="2578" spans="1:10" x14ac:dyDescent="0.25">
      <c r="A2578" s="8" t="s">
        <v>1251</v>
      </c>
      <c r="B2578" s="8" t="s">
        <v>3018</v>
      </c>
      <c r="C2578" s="12">
        <v>44649</v>
      </c>
      <c r="D2578" s="8" t="s">
        <v>135</v>
      </c>
      <c r="E2578" s="8" t="s">
        <v>73</v>
      </c>
      <c r="F2578" s="8" t="s">
        <v>17</v>
      </c>
      <c r="G2578" s="8" t="s">
        <v>18</v>
      </c>
      <c r="H2578" s="8">
        <v>2016</v>
      </c>
      <c r="I2578" s="8" t="s">
        <v>4336</v>
      </c>
      <c r="J2578" s="8" t="s">
        <v>2743</v>
      </c>
    </row>
    <row r="2579" spans="1:10" x14ac:dyDescent="0.25">
      <c r="A2579" s="8" t="s">
        <v>1251</v>
      </c>
      <c r="B2579" s="8" t="s">
        <v>3018</v>
      </c>
      <c r="C2579" s="12">
        <v>44649</v>
      </c>
      <c r="D2579" s="8" t="s">
        <v>135</v>
      </c>
      <c r="E2579" s="8" t="s">
        <v>73</v>
      </c>
      <c r="F2579" s="8" t="s">
        <v>17</v>
      </c>
      <c r="G2579" s="8" t="s">
        <v>18</v>
      </c>
      <c r="H2579" s="8">
        <v>2016</v>
      </c>
      <c r="I2579" s="8" t="s">
        <v>4336</v>
      </c>
      <c r="J2579" s="8" t="s">
        <v>1854</v>
      </c>
    </row>
    <row r="2580" spans="1:10" x14ac:dyDescent="0.25">
      <c r="A2580" s="8" t="s">
        <v>1251</v>
      </c>
      <c r="B2580" s="8" t="s">
        <v>3018</v>
      </c>
      <c r="C2580" s="12">
        <v>44649</v>
      </c>
      <c r="D2580" s="8" t="s">
        <v>135</v>
      </c>
      <c r="E2580" s="8" t="s">
        <v>73</v>
      </c>
      <c r="F2580" s="8" t="s">
        <v>17</v>
      </c>
      <c r="G2580" s="8" t="s">
        <v>18</v>
      </c>
      <c r="H2580" s="8">
        <v>2016</v>
      </c>
      <c r="I2580" s="8" t="s">
        <v>4336</v>
      </c>
      <c r="J2580" s="8" t="s">
        <v>2744</v>
      </c>
    </row>
    <row r="2581" spans="1:10" x14ac:dyDescent="0.25">
      <c r="A2581" s="8" t="s">
        <v>1252</v>
      </c>
      <c r="B2581" s="8" t="s">
        <v>3018</v>
      </c>
      <c r="C2581" s="12">
        <v>43949</v>
      </c>
      <c r="D2581" s="8" t="s">
        <v>15</v>
      </c>
      <c r="E2581" s="8" t="s">
        <v>406</v>
      </c>
      <c r="F2581" s="8" t="s">
        <v>407</v>
      </c>
      <c r="G2581" s="8" t="s">
        <v>13</v>
      </c>
      <c r="H2581" s="8">
        <v>2015</v>
      </c>
      <c r="I2581" s="8" t="s">
        <v>4338</v>
      </c>
      <c r="J2581" s="8" t="s">
        <v>2745</v>
      </c>
    </row>
    <row r="2582" spans="1:10" x14ac:dyDescent="0.25">
      <c r="A2582" s="8" t="s">
        <v>1252</v>
      </c>
      <c r="B2582" s="8" t="s">
        <v>3018</v>
      </c>
      <c r="C2582" s="12">
        <v>43949</v>
      </c>
      <c r="D2582" s="8" t="s">
        <v>15</v>
      </c>
      <c r="E2582" s="8" t="s">
        <v>406</v>
      </c>
      <c r="F2582" s="8" t="s">
        <v>407</v>
      </c>
      <c r="G2582" s="8" t="s">
        <v>13</v>
      </c>
      <c r="H2582" s="8">
        <v>2015</v>
      </c>
      <c r="I2582" s="8" t="s">
        <v>4338</v>
      </c>
      <c r="J2582" s="8" t="s">
        <v>2746</v>
      </c>
    </row>
    <row r="2583" spans="1:10" x14ac:dyDescent="0.25">
      <c r="A2583" s="8" t="s">
        <v>1252</v>
      </c>
      <c r="B2583" s="8" t="s">
        <v>3018</v>
      </c>
      <c r="C2583" s="12">
        <v>43949</v>
      </c>
      <c r="D2583" s="8" t="s">
        <v>15</v>
      </c>
      <c r="E2583" s="8" t="s">
        <v>406</v>
      </c>
      <c r="F2583" s="8" t="s">
        <v>407</v>
      </c>
      <c r="G2583" s="8" t="s">
        <v>13</v>
      </c>
      <c r="H2583" s="8">
        <v>2015</v>
      </c>
      <c r="I2583" s="8" t="s">
        <v>4338</v>
      </c>
      <c r="J2583" s="8" t="s">
        <v>2747</v>
      </c>
    </row>
    <row r="2584" spans="1:10" x14ac:dyDescent="0.25">
      <c r="A2584" s="8" t="s">
        <v>1253</v>
      </c>
      <c r="B2584" s="8" t="s">
        <v>3018</v>
      </c>
      <c r="C2584" s="12">
        <v>44588</v>
      </c>
      <c r="D2584" s="8" t="s">
        <v>23</v>
      </c>
      <c r="E2584" s="8" t="s">
        <v>73</v>
      </c>
      <c r="F2584" s="8" t="s">
        <v>17</v>
      </c>
      <c r="G2584" s="8" t="s">
        <v>18</v>
      </c>
      <c r="H2584" s="8">
        <v>2015</v>
      </c>
      <c r="I2584" s="8" t="s">
        <v>4340</v>
      </c>
      <c r="J2584" s="8" t="s">
        <v>2748</v>
      </c>
    </row>
    <row r="2585" spans="1:10" x14ac:dyDescent="0.25">
      <c r="A2585" s="8" t="s">
        <v>1253</v>
      </c>
      <c r="B2585" s="8" t="s">
        <v>3018</v>
      </c>
      <c r="C2585" s="12">
        <v>44588</v>
      </c>
      <c r="D2585" s="8" t="s">
        <v>23</v>
      </c>
      <c r="E2585" s="8" t="s">
        <v>73</v>
      </c>
      <c r="F2585" s="8" t="s">
        <v>17</v>
      </c>
      <c r="G2585" s="8" t="s">
        <v>18</v>
      </c>
      <c r="H2585" s="8">
        <v>2015</v>
      </c>
      <c r="I2585" s="8" t="s">
        <v>4340</v>
      </c>
      <c r="J2585" s="8" t="s">
        <v>2749</v>
      </c>
    </row>
    <row r="2586" spans="1:10" x14ac:dyDescent="0.25">
      <c r="A2586" s="8" t="s">
        <v>1253</v>
      </c>
      <c r="B2586" s="8" t="s">
        <v>3018</v>
      </c>
      <c r="C2586" s="12">
        <v>44588</v>
      </c>
      <c r="D2586" s="8" t="s">
        <v>23</v>
      </c>
      <c r="E2586" s="8" t="s">
        <v>73</v>
      </c>
      <c r="F2586" s="8" t="s">
        <v>17</v>
      </c>
      <c r="G2586" s="8" t="s">
        <v>18</v>
      </c>
      <c r="H2586" s="8">
        <v>2015</v>
      </c>
      <c r="I2586" s="8" t="s">
        <v>4340</v>
      </c>
      <c r="J2586" s="8" t="s">
        <v>1587</v>
      </c>
    </row>
    <row r="2587" spans="1:10" x14ac:dyDescent="0.25">
      <c r="A2587" s="8" t="s">
        <v>1254</v>
      </c>
      <c r="B2587" s="8" t="s">
        <v>3018</v>
      </c>
      <c r="C2587" s="12">
        <v>44277</v>
      </c>
      <c r="D2587" s="8" t="s">
        <v>70</v>
      </c>
      <c r="E2587" s="8" t="s">
        <v>158</v>
      </c>
      <c r="F2587" s="8" t="s">
        <v>17</v>
      </c>
      <c r="G2587" s="8" t="s">
        <v>18</v>
      </c>
      <c r="H2587" s="8">
        <v>2012</v>
      </c>
      <c r="I2587" s="8" t="s">
        <v>3780</v>
      </c>
      <c r="J2587" s="8" t="s">
        <v>2059</v>
      </c>
    </row>
    <row r="2588" spans="1:10" x14ac:dyDescent="0.25">
      <c r="A2588" s="8" t="s">
        <v>1254</v>
      </c>
      <c r="B2588" s="8" t="s">
        <v>3018</v>
      </c>
      <c r="C2588" s="12">
        <v>44277</v>
      </c>
      <c r="D2588" s="8" t="s">
        <v>70</v>
      </c>
      <c r="E2588" s="8" t="s">
        <v>158</v>
      </c>
      <c r="F2588" s="8" t="s">
        <v>17</v>
      </c>
      <c r="G2588" s="8" t="s">
        <v>18</v>
      </c>
      <c r="H2588" s="8">
        <v>2012</v>
      </c>
      <c r="I2588" s="8" t="s">
        <v>3780</v>
      </c>
      <c r="J2588" s="8" t="s">
        <v>4534</v>
      </c>
    </row>
    <row r="2589" spans="1:10" x14ac:dyDescent="0.25">
      <c r="A2589" s="8" t="s">
        <v>1254</v>
      </c>
      <c r="B2589" s="8" t="s">
        <v>3018</v>
      </c>
      <c r="C2589" s="12">
        <v>44277</v>
      </c>
      <c r="D2589" s="8" t="s">
        <v>70</v>
      </c>
      <c r="E2589" s="8" t="s">
        <v>158</v>
      </c>
      <c r="F2589" s="8" t="s">
        <v>17</v>
      </c>
      <c r="G2589" s="8" t="s">
        <v>18</v>
      </c>
      <c r="H2589" s="8">
        <v>2012</v>
      </c>
      <c r="I2589" s="8" t="s">
        <v>3780</v>
      </c>
      <c r="J2589" s="8" t="s">
        <v>2750</v>
      </c>
    </row>
    <row r="2590" spans="1:10" x14ac:dyDescent="0.25">
      <c r="A2590" s="8" t="s">
        <v>1254</v>
      </c>
      <c r="B2590" s="8" t="s">
        <v>3018</v>
      </c>
      <c r="C2590" s="12">
        <v>44277</v>
      </c>
      <c r="D2590" s="8" t="s">
        <v>70</v>
      </c>
      <c r="E2590" s="8" t="s">
        <v>158</v>
      </c>
      <c r="F2590" s="8" t="s">
        <v>17</v>
      </c>
      <c r="G2590" s="8" t="s">
        <v>18</v>
      </c>
      <c r="H2590" s="8">
        <v>2012</v>
      </c>
      <c r="I2590" s="8" t="s">
        <v>3780</v>
      </c>
      <c r="J2590" s="8" t="s">
        <v>2751</v>
      </c>
    </row>
    <row r="2591" spans="1:10" x14ac:dyDescent="0.25">
      <c r="A2591" s="8" t="s">
        <v>1255</v>
      </c>
      <c r="B2591" s="8" t="s">
        <v>3018</v>
      </c>
      <c r="C2591" s="12">
        <v>44518</v>
      </c>
      <c r="D2591" s="8" t="s">
        <v>135</v>
      </c>
      <c r="E2591" s="8" t="s">
        <v>1256</v>
      </c>
      <c r="F2591" s="8" t="s">
        <v>17</v>
      </c>
      <c r="G2591" s="8" t="s">
        <v>18</v>
      </c>
      <c r="H2591" s="8">
        <v>2016</v>
      </c>
      <c r="I2591" s="8" t="s">
        <v>4223</v>
      </c>
      <c r="J2591" s="8" t="s">
        <v>2752</v>
      </c>
    </row>
    <row r="2592" spans="1:10" x14ac:dyDescent="0.25">
      <c r="A2592" s="8" t="s">
        <v>1255</v>
      </c>
      <c r="B2592" s="8" t="s">
        <v>3018</v>
      </c>
      <c r="C2592" s="12">
        <v>44518</v>
      </c>
      <c r="D2592" s="8" t="s">
        <v>135</v>
      </c>
      <c r="E2592" s="8" t="s">
        <v>1256</v>
      </c>
      <c r="F2592" s="8" t="s">
        <v>17</v>
      </c>
      <c r="G2592" s="8" t="s">
        <v>18</v>
      </c>
      <c r="H2592" s="8">
        <v>2016</v>
      </c>
      <c r="I2592" s="8" t="s">
        <v>4223</v>
      </c>
      <c r="J2592" s="8" t="s">
        <v>1739</v>
      </c>
    </row>
    <row r="2593" spans="1:10" x14ac:dyDescent="0.25">
      <c r="A2593" s="8" t="s">
        <v>1255</v>
      </c>
      <c r="B2593" s="8" t="s">
        <v>3018</v>
      </c>
      <c r="C2593" s="12">
        <v>44518</v>
      </c>
      <c r="D2593" s="8" t="s">
        <v>135</v>
      </c>
      <c r="E2593" s="8" t="s">
        <v>1256</v>
      </c>
      <c r="F2593" s="8" t="s">
        <v>17</v>
      </c>
      <c r="G2593" s="8" t="s">
        <v>18</v>
      </c>
      <c r="H2593" s="8">
        <v>2016</v>
      </c>
      <c r="I2593" s="8" t="s">
        <v>4223</v>
      </c>
      <c r="J2593" s="8" t="s">
        <v>1989</v>
      </c>
    </row>
    <row r="2594" spans="1:10" x14ac:dyDescent="0.25">
      <c r="A2594" s="8" t="s">
        <v>1257</v>
      </c>
      <c r="B2594" s="8" t="s">
        <v>3018</v>
      </c>
      <c r="C2594" s="12">
        <v>44495</v>
      </c>
      <c r="D2594" s="8" t="s">
        <v>38</v>
      </c>
      <c r="E2594" s="8" t="s">
        <v>73</v>
      </c>
      <c r="F2594" s="8" t="s">
        <v>17</v>
      </c>
      <c r="G2594" s="8" t="s">
        <v>18</v>
      </c>
      <c r="H2594" s="8">
        <v>2015</v>
      </c>
      <c r="I2594" s="8" t="s">
        <v>3042</v>
      </c>
      <c r="J2594" s="8" t="s">
        <v>2497</v>
      </c>
    </row>
    <row r="2595" spans="1:10" x14ac:dyDescent="0.25">
      <c r="A2595" s="8" t="s">
        <v>1257</v>
      </c>
      <c r="B2595" s="8" t="s">
        <v>3018</v>
      </c>
      <c r="C2595" s="12">
        <v>44495</v>
      </c>
      <c r="D2595" s="8" t="s">
        <v>38</v>
      </c>
      <c r="E2595" s="8" t="s">
        <v>73</v>
      </c>
      <c r="F2595" s="8" t="s">
        <v>17</v>
      </c>
      <c r="G2595" s="8" t="s">
        <v>18</v>
      </c>
      <c r="H2595" s="8">
        <v>2015</v>
      </c>
      <c r="I2595" s="8" t="s">
        <v>3042</v>
      </c>
      <c r="J2595" s="8" t="s">
        <v>1845</v>
      </c>
    </row>
    <row r="2596" spans="1:10" x14ac:dyDescent="0.25">
      <c r="A2596" s="8" t="s">
        <v>1257</v>
      </c>
      <c r="B2596" s="8" t="s">
        <v>3018</v>
      </c>
      <c r="C2596" s="12">
        <v>44495</v>
      </c>
      <c r="D2596" s="8" t="s">
        <v>38</v>
      </c>
      <c r="E2596" s="8" t="s">
        <v>73</v>
      </c>
      <c r="F2596" s="8" t="s">
        <v>17</v>
      </c>
      <c r="G2596" s="8" t="s">
        <v>18</v>
      </c>
      <c r="H2596" s="8">
        <v>2015</v>
      </c>
      <c r="I2596" s="8" t="s">
        <v>3042</v>
      </c>
      <c r="J2596" s="8" t="s">
        <v>1744</v>
      </c>
    </row>
    <row r="2597" spans="1:10" x14ac:dyDescent="0.25">
      <c r="A2597" s="8" t="s">
        <v>1258</v>
      </c>
      <c r="B2597" s="8" t="s">
        <v>3018</v>
      </c>
      <c r="C2597" s="12">
        <v>44279</v>
      </c>
      <c r="D2597" s="8" t="s">
        <v>10</v>
      </c>
      <c r="E2597" s="8" t="s">
        <v>158</v>
      </c>
      <c r="F2597" s="8" t="s">
        <v>17</v>
      </c>
      <c r="G2597" s="8" t="s">
        <v>18</v>
      </c>
      <c r="H2597" s="8">
        <v>2009</v>
      </c>
      <c r="I2597" s="8" t="s">
        <v>3760</v>
      </c>
      <c r="J2597" s="8" t="s">
        <v>1670</v>
      </c>
    </row>
    <row r="2598" spans="1:10" x14ac:dyDescent="0.25">
      <c r="A2598" s="8" t="s">
        <v>1258</v>
      </c>
      <c r="B2598" s="8" t="s">
        <v>3018</v>
      </c>
      <c r="C2598" s="12">
        <v>44279</v>
      </c>
      <c r="D2598" s="8" t="s">
        <v>10</v>
      </c>
      <c r="E2598" s="8" t="s">
        <v>158</v>
      </c>
      <c r="F2598" s="8" t="s">
        <v>17</v>
      </c>
      <c r="G2598" s="8" t="s">
        <v>18</v>
      </c>
      <c r="H2598" s="8">
        <v>2009</v>
      </c>
      <c r="I2598" s="8" t="s">
        <v>3760</v>
      </c>
      <c r="J2598" s="8" t="s">
        <v>2114</v>
      </c>
    </row>
    <row r="2599" spans="1:10" x14ac:dyDescent="0.25">
      <c r="A2599" s="8" t="s">
        <v>1258</v>
      </c>
      <c r="B2599" s="8" t="s">
        <v>3018</v>
      </c>
      <c r="C2599" s="12">
        <v>44279</v>
      </c>
      <c r="D2599" s="8" t="s">
        <v>10</v>
      </c>
      <c r="E2599" s="8" t="s">
        <v>158</v>
      </c>
      <c r="F2599" s="8" t="s">
        <v>17</v>
      </c>
      <c r="G2599" s="8" t="s">
        <v>18</v>
      </c>
      <c r="H2599" s="8">
        <v>2009</v>
      </c>
      <c r="I2599" s="8" t="s">
        <v>3760</v>
      </c>
      <c r="J2599" s="8" t="s">
        <v>1739</v>
      </c>
    </row>
    <row r="2600" spans="1:10" x14ac:dyDescent="0.25">
      <c r="A2600" s="8" t="s">
        <v>1259</v>
      </c>
      <c r="B2600" s="8" t="s">
        <v>3018</v>
      </c>
      <c r="C2600" s="12">
        <v>44587</v>
      </c>
      <c r="D2600" s="8" t="s">
        <v>30</v>
      </c>
      <c r="E2600" s="8" t="s">
        <v>73</v>
      </c>
      <c r="F2600" s="8" t="s">
        <v>17</v>
      </c>
      <c r="G2600" s="8" t="s">
        <v>18</v>
      </c>
      <c r="H2600" s="8">
        <v>2012</v>
      </c>
      <c r="I2600" s="8" t="s">
        <v>3456</v>
      </c>
      <c r="J2600" s="8" t="s">
        <v>1490</v>
      </c>
    </row>
    <row r="2601" spans="1:10" x14ac:dyDescent="0.25">
      <c r="A2601" s="8" t="s">
        <v>1259</v>
      </c>
      <c r="B2601" s="8" t="s">
        <v>3018</v>
      </c>
      <c r="C2601" s="12">
        <v>44587</v>
      </c>
      <c r="D2601" s="8" t="s">
        <v>30</v>
      </c>
      <c r="E2601" s="8" t="s">
        <v>73</v>
      </c>
      <c r="F2601" s="8" t="s">
        <v>17</v>
      </c>
      <c r="G2601" s="8" t="s">
        <v>18</v>
      </c>
      <c r="H2601" s="8">
        <v>2012</v>
      </c>
      <c r="I2601" s="8" t="s">
        <v>3456</v>
      </c>
      <c r="J2601" s="8" t="s">
        <v>2471</v>
      </c>
    </row>
    <row r="2602" spans="1:10" x14ac:dyDescent="0.25">
      <c r="A2602" s="8" t="s">
        <v>1259</v>
      </c>
      <c r="B2602" s="8" t="s">
        <v>3018</v>
      </c>
      <c r="C2602" s="12">
        <v>44587</v>
      </c>
      <c r="D2602" s="8" t="s">
        <v>30</v>
      </c>
      <c r="E2602" s="8" t="s">
        <v>73</v>
      </c>
      <c r="F2602" s="8" t="s">
        <v>17</v>
      </c>
      <c r="G2602" s="8" t="s">
        <v>18</v>
      </c>
      <c r="H2602" s="8">
        <v>2012</v>
      </c>
      <c r="I2602" s="8" t="s">
        <v>3456</v>
      </c>
      <c r="J2602" s="8" t="s">
        <v>1627</v>
      </c>
    </row>
    <row r="2603" spans="1:10" x14ac:dyDescent="0.25">
      <c r="A2603" s="8" t="s">
        <v>1260</v>
      </c>
      <c r="B2603" s="8" t="s">
        <v>3018</v>
      </c>
      <c r="C2603" s="12">
        <v>44300</v>
      </c>
      <c r="D2603" s="8" t="s">
        <v>70</v>
      </c>
      <c r="E2603" s="8" t="s">
        <v>370</v>
      </c>
      <c r="F2603" s="8" t="s">
        <v>12</v>
      </c>
      <c r="G2603" s="8" t="s">
        <v>13</v>
      </c>
      <c r="H2603" s="8">
        <v>2019</v>
      </c>
      <c r="I2603" s="8" t="s">
        <v>4346</v>
      </c>
      <c r="J2603" s="8" t="s">
        <v>2326</v>
      </c>
    </row>
    <row r="2604" spans="1:10" x14ac:dyDescent="0.25">
      <c r="A2604" s="8" t="s">
        <v>1260</v>
      </c>
      <c r="B2604" s="8" t="s">
        <v>3018</v>
      </c>
      <c r="C2604" s="12">
        <v>44300</v>
      </c>
      <c r="D2604" s="8" t="s">
        <v>70</v>
      </c>
      <c r="E2604" s="8" t="s">
        <v>370</v>
      </c>
      <c r="F2604" s="8" t="s">
        <v>12</v>
      </c>
      <c r="G2604" s="8" t="s">
        <v>13</v>
      </c>
      <c r="H2604" s="8">
        <v>2019</v>
      </c>
      <c r="I2604" s="8" t="s">
        <v>4346</v>
      </c>
      <c r="J2604" s="8" t="s">
        <v>1455</v>
      </c>
    </row>
    <row r="2605" spans="1:10" x14ac:dyDescent="0.25">
      <c r="A2605" s="8" t="s">
        <v>1260</v>
      </c>
      <c r="B2605" s="8" t="s">
        <v>3018</v>
      </c>
      <c r="C2605" s="12">
        <v>44300</v>
      </c>
      <c r="D2605" s="8" t="s">
        <v>70</v>
      </c>
      <c r="E2605" s="8" t="s">
        <v>370</v>
      </c>
      <c r="F2605" s="8" t="s">
        <v>12</v>
      </c>
      <c r="G2605" s="8" t="s">
        <v>13</v>
      </c>
      <c r="H2605" s="8">
        <v>2019</v>
      </c>
      <c r="I2605" s="8" t="s">
        <v>4346</v>
      </c>
      <c r="J2605" s="8" t="s">
        <v>2753</v>
      </c>
    </row>
    <row r="2606" spans="1:10" x14ac:dyDescent="0.25">
      <c r="A2606" s="8" t="s">
        <v>1261</v>
      </c>
      <c r="B2606" s="8" t="s">
        <v>3018</v>
      </c>
      <c r="C2606" s="12">
        <v>44636</v>
      </c>
      <c r="D2606" s="8" t="s">
        <v>23</v>
      </c>
      <c r="E2606" s="8" t="s">
        <v>511</v>
      </c>
      <c r="F2606" s="8" t="s">
        <v>17</v>
      </c>
      <c r="G2606" s="8" t="s">
        <v>18</v>
      </c>
      <c r="H2606" s="8">
        <v>2011</v>
      </c>
      <c r="I2606" s="8" t="s">
        <v>3393</v>
      </c>
      <c r="J2606" s="8" t="s">
        <v>2035</v>
      </c>
    </row>
    <row r="2607" spans="1:10" x14ac:dyDescent="0.25">
      <c r="A2607" s="8" t="s">
        <v>1261</v>
      </c>
      <c r="B2607" s="8" t="s">
        <v>3018</v>
      </c>
      <c r="C2607" s="12">
        <v>44636</v>
      </c>
      <c r="D2607" s="8" t="s">
        <v>23</v>
      </c>
      <c r="E2607" s="8" t="s">
        <v>511</v>
      </c>
      <c r="F2607" s="8" t="s">
        <v>17</v>
      </c>
      <c r="G2607" s="8" t="s">
        <v>18</v>
      </c>
      <c r="H2607" s="8">
        <v>2011</v>
      </c>
      <c r="I2607" s="8" t="s">
        <v>3393</v>
      </c>
      <c r="J2607" s="8" t="s">
        <v>2754</v>
      </c>
    </row>
    <row r="2608" spans="1:10" x14ac:dyDescent="0.25">
      <c r="A2608" s="8" t="s">
        <v>1261</v>
      </c>
      <c r="B2608" s="8" t="s">
        <v>3018</v>
      </c>
      <c r="C2608" s="12">
        <v>44636</v>
      </c>
      <c r="D2608" s="8" t="s">
        <v>23</v>
      </c>
      <c r="E2608" s="8" t="s">
        <v>511</v>
      </c>
      <c r="F2608" s="8" t="s">
        <v>17</v>
      </c>
      <c r="G2608" s="8" t="s">
        <v>18</v>
      </c>
      <c r="H2608" s="8">
        <v>2011</v>
      </c>
      <c r="I2608" s="8" t="s">
        <v>3393</v>
      </c>
      <c r="J2608" s="8" t="s">
        <v>2755</v>
      </c>
    </row>
    <row r="2609" spans="1:10" x14ac:dyDescent="0.25">
      <c r="A2609" s="8" t="s">
        <v>1262</v>
      </c>
      <c r="B2609" s="8" t="s">
        <v>3018</v>
      </c>
      <c r="C2609" s="12">
        <v>44228</v>
      </c>
      <c r="D2609" s="8" t="s">
        <v>38</v>
      </c>
      <c r="E2609" s="8" t="s">
        <v>604</v>
      </c>
      <c r="F2609" s="8" t="s">
        <v>605</v>
      </c>
      <c r="G2609" s="8" t="s">
        <v>13</v>
      </c>
      <c r="H2609" s="8">
        <v>2017</v>
      </c>
      <c r="I2609" s="8" t="s">
        <v>3303</v>
      </c>
      <c r="J2609" s="8" t="s">
        <v>2756</v>
      </c>
    </row>
    <row r="2610" spans="1:10" x14ac:dyDescent="0.25">
      <c r="A2610" s="8" t="s">
        <v>1262</v>
      </c>
      <c r="B2610" s="8" t="s">
        <v>3018</v>
      </c>
      <c r="C2610" s="12">
        <v>44228</v>
      </c>
      <c r="D2610" s="8" t="s">
        <v>38</v>
      </c>
      <c r="E2610" s="8" t="s">
        <v>604</v>
      </c>
      <c r="F2610" s="8" t="s">
        <v>605</v>
      </c>
      <c r="G2610" s="8" t="s">
        <v>13</v>
      </c>
      <c r="H2610" s="8">
        <v>2017</v>
      </c>
      <c r="I2610" s="8" t="s">
        <v>3303</v>
      </c>
      <c r="J2610" s="8" t="s">
        <v>2757</v>
      </c>
    </row>
    <row r="2611" spans="1:10" x14ac:dyDescent="0.25">
      <c r="A2611" s="8" t="s">
        <v>1262</v>
      </c>
      <c r="B2611" s="8" t="s">
        <v>3018</v>
      </c>
      <c r="C2611" s="12">
        <v>44228</v>
      </c>
      <c r="D2611" s="8" t="s">
        <v>38</v>
      </c>
      <c r="E2611" s="8" t="s">
        <v>604</v>
      </c>
      <c r="F2611" s="8" t="s">
        <v>605</v>
      </c>
      <c r="G2611" s="8" t="s">
        <v>13</v>
      </c>
      <c r="H2611" s="8">
        <v>2017</v>
      </c>
      <c r="I2611" s="8" t="s">
        <v>3303</v>
      </c>
      <c r="J2611" s="8" t="s">
        <v>2758</v>
      </c>
    </row>
    <row r="2612" spans="1:10" x14ac:dyDescent="0.25">
      <c r="A2612" s="8" t="s">
        <v>1263</v>
      </c>
      <c r="B2612" s="8" t="s">
        <v>3018</v>
      </c>
      <c r="C2612" s="12">
        <v>43339</v>
      </c>
      <c r="D2612" s="8" t="s">
        <v>38</v>
      </c>
      <c r="E2612" s="8" t="s">
        <v>11</v>
      </c>
      <c r="F2612" s="8" t="s">
        <v>12</v>
      </c>
      <c r="G2612" s="8" t="s">
        <v>13</v>
      </c>
      <c r="H2612" s="8">
        <v>2014</v>
      </c>
      <c r="I2612" s="8" t="s">
        <v>4350</v>
      </c>
      <c r="J2612" s="8" t="s">
        <v>2759</v>
      </c>
    </row>
    <row r="2613" spans="1:10" x14ac:dyDescent="0.25">
      <c r="A2613" s="8" t="s">
        <v>1263</v>
      </c>
      <c r="B2613" s="8" t="s">
        <v>3018</v>
      </c>
      <c r="C2613" s="12">
        <v>43339</v>
      </c>
      <c r="D2613" s="8" t="s">
        <v>38</v>
      </c>
      <c r="E2613" s="8" t="s">
        <v>11</v>
      </c>
      <c r="F2613" s="8" t="s">
        <v>12</v>
      </c>
      <c r="G2613" s="8" t="s">
        <v>13</v>
      </c>
      <c r="H2613" s="8">
        <v>2014</v>
      </c>
      <c r="I2613" s="8" t="s">
        <v>4350</v>
      </c>
      <c r="J2613" s="8" t="s">
        <v>2048</v>
      </c>
    </row>
    <row r="2614" spans="1:10" x14ac:dyDescent="0.25">
      <c r="A2614" s="8" t="s">
        <v>1263</v>
      </c>
      <c r="B2614" s="8" t="s">
        <v>3018</v>
      </c>
      <c r="C2614" s="12">
        <v>43339</v>
      </c>
      <c r="D2614" s="8" t="s">
        <v>38</v>
      </c>
      <c r="E2614" s="8" t="s">
        <v>11</v>
      </c>
      <c r="F2614" s="8" t="s">
        <v>12</v>
      </c>
      <c r="G2614" s="8" t="s">
        <v>13</v>
      </c>
      <c r="H2614" s="8">
        <v>2014</v>
      </c>
      <c r="I2614" s="8" t="s">
        <v>4350</v>
      </c>
      <c r="J2614" s="8" t="s">
        <v>2760</v>
      </c>
    </row>
    <row r="2615" spans="1:10" x14ac:dyDescent="0.25">
      <c r="A2615" s="8" t="s">
        <v>1264</v>
      </c>
      <c r="B2615" s="8" t="s">
        <v>3018</v>
      </c>
      <c r="C2615" s="12">
        <v>44566</v>
      </c>
      <c r="D2615" s="8" t="s">
        <v>43</v>
      </c>
      <c r="E2615" s="8" t="s">
        <v>147</v>
      </c>
      <c r="F2615" s="8" t="s">
        <v>54</v>
      </c>
      <c r="G2615" s="8" t="s">
        <v>13</v>
      </c>
      <c r="H2615" s="8">
        <v>2000</v>
      </c>
      <c r="I2615" s="8" t="s">
        <v>3387</v>
      </c>
      <c r="J2615" s="8" t="s">
        <v>2761</v>
      </c>
    </row>
    <row r="2616" spans="1:10" x14ac:dyDescent="0.25">
      <c r="A2616" s="8" t="s">
        <v>1264</v>
      </c>
      <c r="B2616" s="8" t="s">
        <v>3018</v>
      </c>
      <c r="C2616" s="12">
        <v>44566</v>
      </c>
      <c r="D2616" s="8" t="s">
        <v>43</v>
      </c>
      <c r="E2616" s="8" t="s">
        <v>147</v>
      </c>
      <c r="F2616" s="8" t="s">
        <v>54</v>
      </c>
      <c r="G2616" s="8" t="s">
        <v>13</v>
      </c>
      <c r="H2616" s="8">
        <v>2000</v>
      </c>
      <c r="I2616" s="8" t="s">
        <v>3387</v>
      </c>
      <c r="J2616" s="8" t="s">
        <v>2762</v>
      </c>
    </row>
    <row r="2617" spans="1:10" x14ac:dyDescent="0.25">
      <c r="A2617" s="8" t="s">
        <v>1264</v>
      </c>
      <c r="B2617" s="8" t="s">
        <v>3018</v>
      </c>
      <c r="C2617" s="12">
        <v>44566</v>
      </c>
      <c r="D2617" s="8" t="s">
        <v>43</v>
      </c>
      <c r="E2617" s="8" t="s">
        <v>147</v>
      </c>
      <c r="F2617" s="8" t="s">
        <v>54</v>
      </c>
      <c r="G2617" s="8" t="s">
        <v>13</v>
      </c>
      <c r="H2617" s="8">
        <v>2000</v>
      </c>
      <c r="I2617" s="8" t="s">
        <v>3387</v>
      </c>
      <c r="J2617" s="8" t="s">
        <v>2763</v>
      </c>
    </row>
    <row r="2618" spans="1:10" x14ac:dyDescent="0.25">
      <c r="A2618" s="8" t="s">
        <v>1265</v>
      </c>
      <c r="B2618" s="8" t="s">
        <v>3018</v>
      </c>
      <c r="C2618" s="12">
        <v>44418</v>
      </c>
      <c r="D2618" s="8" t="s">
        <v>23</v>
      </c>
      <c r="E2618" s="8" t="s">
        <v>184</v>
      </c>
      <c r="F2618" s="8" t="s">
        <v>154</v>
      </c>
      <c r="G2618" s="8" t="s">
        <v>18</v>
      </c>
      <c r="H2618" s="8">
        <v>2004</v>
      </c>
      <c r="I2618" s="8" t="s">
        <v>4079</v>
      </c>
      <c r="J2618" s="8" t="s">
        <v>2086</v>
      </c>
    </row>
    <row r="2619" spans="1:10" x14ac:dyDescent="0.25">
      <c r="A2619" s="8" t="s">
        <v>1265</v>
      </c>
      <c r="B2619" s="8" t="s">
        <v>3018</v>
      </c>
      <c r="C2619" s="12">
        <v>44418</v>
      </c>
      <c r="D2619" s="8" t="s">
        <v>23</v>
      </c>
      <c r="E2619" s="8" t="s">
        <v>184</v>
      </c>
      <c r="F2619" s="8" t="s">
        <v>154</v>
      </c>
      <c r="G2619" s="8" t="s">
        <v>18</v>
      </c>
      <c r="H2619" s="8">
        <v>2004</v>
      </c>
      <c r="I2619" s="8" t="s">
        <v>4079</v>
      </c>
      <c r="J2619" s="8" t="s">
        <v>2764</v>
      </c>
    </row>
    <row r="2620" spans="1:10" x14ac:dyDescent="0.25">
      <c r="A2620" s="8" t="s">
        <v>1265</v>
      </c>
      <c r="B2620" s="8" t="s">
        <v>3018</v>
      </c>
      <c r="C2620" s="12">
        <v>44418</v>
      </c>
      <c r="D2620" s="8" t="s">
        <v>23</v>
      </c>
      <c r="E2620" s="8" t="s">
        <v>184</v>
      </c>
      <c r="F2620" s="8" t="s">
        <v>154</v>
      </c>
      <c r="G2620" s="8" t="s">
        <v>18</v>
      </c>
      <c r="H2620" s="8">
        <v>2004</v>
      </c>
      <c r="I2620" s="8" t="s">
        <v>4079</v>
      </c>
      <c r="J2620" s="8" t="s">
        <v>2632</v>
      </c>
    </row>
    <row r="2621" spans="1:10" x14ac:dyDescent="0.25">
      <c r="A2621" s="8" t="s">
        <v>1266</v>
      </c>
      <c r="B2621" s="8" t="s">
        <v>3018</v>
      </c>
      <c r="C2621" s="12">
        <v>42187</v>
      </c>
      <c r="D2621" s="8" t="s">
        <v>143</v>
      </c>
      <c r="E2621" s="8" t="s">
        <v>11</v>
      </c>
      <c r="F2621" s="8" t="s">
        <v>12</v>
      </c>
      <c r="G2621" s="8" t="s">
        <v>13</v>
      </c>
      <c r="H2621" s="8">
        <v>2011</v>
      </c>
      <c r="I2621" s="8" t="s">
        <v>4354</v>
      </c>
      <c r="J2621" s="8" t="s">
        <v>1553</v>
      </c>
    </row>
    <row r="2622" spans="1:10" x14ac:dyDescent="0.25">
      <c r="A2622" s="8" t="s">
        <v>1266</v>
      </c>
      <c r="B2622" s="8" t="s">
        <v>3018</v>
      </c>
      <c r="C2622" s="12">
        <v>42187</v>
      </c>
      <c r="D2622" s="8" t="s">
        <v>143</v>
      </c>
      <c r="E2622" s="8" t="s">
        <v>11</v>
      </c>
      <c r="F2622" s="8" t="s">
        <v>12</v>
      </c>
      <c r="G2622" s="8" t="s">
        <v>13</v>
      </c>
      <c r="H2622" s="8">
        <v>2011</v>
      </c>
      <c r="I2622" s="8" t="s">
        <v>4354</v>
      </c>
      <c r="J2622" s="8" t="s">
        <v>2448</v>
      </c>
    </row>
    <row r="2623" spans="1:10" x14ac:dyDescent="0.25">
      <c r="A2623" s="8" t="s">
        <v>1266</v>
      </c>
      <c r="B2623" s="8" t="s">
        <v>3018</v>
      </c>
      <c r="C2623" s="12">
        <v>42187</v>
      </c>
      <c r="D2623" s="8" t="s">
        <v>143</v>
      </c>
      <c r="E2623" s="8" t="s">
        <v>11</v>
      </c>
      <c r="F2623" s="8" t="s">
        <v>12</v>
      </c>
      <c r="G2623" s="8" t="s">
        <v>13</v>
      </c>
      <c r="H2623" s="8">
        <v>2011</v>
      </c>
      <c r="I2623" s="8" t="s">
        <v>4354</v>
      </c>
      <c r="J2623" s="8" t="s">
        <v>1584</v>
      </c>
    </row>
    <row r="2624" spans="1:10" x14ac:dyDescent="0.25">
      <c r="A2624" s="8" t="s">
        <v>1267</v>
      </c>
      <c r="B2624" s="8" t="s">
        <v>3018</v>
      </c>
      <c r="C2624" s="12">
        <v>44627</v>
      </c>
      <c r="D2624" s="8" t="s">
        <v>23</v>
      </c>
      <c r="E2624" s="8" t="s">
        <v>73</v>
      </c>
      <c r="F2624" s="8" t="s">
        <v>17</v>
      </c>
      <c r="G2624" s="8" t="s">
        <v>18</v>
      </c>
      <c r="H2624" s="8">
        <v>2018</v>
      </c>
      <c r="I2624" s="8" t="s">
        <v>3542</v>
      </c>
      <c r="J2624" s="8" t="s">
        <v>2627</v>
      </c>
    </row>
    <row r="2625" spans="1:10" x14ac:dyDescent="0.25">
      <c r="A2625" s="8" t="s">
        <v>1267</v>
      </c>
      <c r="B2625" s="8" t="s">
        <v>3018</v>
      </c>
      <c r="C2625" s="12">
        <v>44627</v>
      </c>
      <c r="D2625" s="8" t="s">
        <v>23</v>
      </c>
      <c r="E2625" s="8" t="s">
        <v>73</v>
      </c>
      <c r="F2625" s="8" t="s">
        <v>17</v>
      </c>
      <c r="G2625" s="8" t="s">
        <v>18</v>
      </c>
      <c r="H2625" s="8">
        <v>2018</v>
      </c>
      <c r="I2625" s="8" t="s">
        <v>3542</v>
      </c>
      <c r="J2625" s="8" t="s">
        <v>2351</v>
      </c>
    </row>
    <row r="2626" spans="1:10" x14ac:dyDescent="0.25">
      <c r="A2626" s="8" t="s">
        <v>1267</v>
      </c>
      <c r="B2626" s="8" t="s">
        <v>3018</v>
      </c>
      <c r="C2626" s="12">
        <v>44627</v>
      </c>
      <c r="D2626" s="8" t="s">
        <v>23</v>
      </c>
      <c r="E2626" s="8" t="s">
        <v>73</v>
      </c>
      <c r="F2626" s="8" t="s">
        <v>17</v>
      </c>
      <c r="G2626" s="8" t="s">
        <v>18</v>
      </c>
      <c r="H2626" s="8">
        <v>2018</v>
      </c>
      <c r="I2626" s="8" t="s">
        <v>3542</v>
      </c>
      <c r="J2626" s="8" t="s">
        <v>1472</v>
      </c>
    </row>
    <row r="2627" spans="1:10" x14ac:dyDescent="0.25">
      <c r="A2627" s="8" t="s">
        <v>1268</v>
      </c>
      <c r="B2627" s="8" t="s">
        <v>3018</v>
      </c>
      <c r="C2627" s="12">
        <v>43425</v>
      </c>
      <c r="D2627" s="8" t="s">
        <v>87</v>
      </c>
      <c r="E2627" s="8" t="s">
        <v>11</v>
      </c>
      <c r="F2627" s="8" t="s">
        <v>12</v>
      </c>
      <c r="G2627" s="8" t="s">
        <v>13</v>
      </c>
      <c r="H2627" s="8">
        <v>2015</v>
      </c>
      <c r="I2627" s="8" t="s">
        <v>4357</v>
      </c>
      <c r="J2627" s="8" t="s">
        <v>2765</v>
      </c>
    </row>
    <row r="2628" spans="1:10" x14ac:dyDescent="0.25">
      <c r="A2628" s="8" t="s">
        <v>1268</v>
      </c>
      <c r="B2628" s="8" t="s">
        <v>3018</v>
      </c>
      <c r="C2628" s="12">
        <v>43425</v>
      </c>
      <c r="D2628" s="8" t="s">
        <v>87</v>
      </c>
      <c r="E2628" s="8" t="s">
        <v>11</v>
      </c>
      <c r="F2628" s="8" t="s">
        <v>12</v>
      </c>
      <c r="G2628" s="8" t="s">
        <v>13</v>
      </c>
      <c r="H2628" s="8">
        <v>2015</v>
      </c>
      <c r="I2628" s="8" t="s">
        <v>4357</v>
      </c>
      <c r="J2628" s="8" t="s">
        <v>2766</v>
      </c>
    </row>
    <row r="2629" spans="1:10" x14ac:dyDescent="0.25">
      <c r="A2629" s="8" t="s">
        <v>1268</v>
      </c>
      <c r="B2629" s="8" t="s">
        <v>3018</v>
      </c>
      <c r="C2629" s="12">
        <v>43425</v>
      </c>
      <c r="D2629" s="8" t="s">
        <v>87</v>
      </c>
      <c r="E2629" s="8" t="s">
        <v>11</v>
      </c>
      <c r="F2629" s="8" t="s">
        <v>12</v>
      </c>
      <c r="G2629" s="8" t="s">
        <v>13</v>
      </c>
      <c r="H2629" s="8">
        <v>2015</v>
      </c>
      <c r="I2629" s="8" t="s">
        <v>4357</v>
      </c>
      <c r="J2629" s="8" t="s">
        <v>1636</v>
      </c>
    </row>
    <row r="2630" spans="1:10" x14ac:dyDescent="0.25">
      <c r="A2630" s="8" t="s">
        <v>1269</v>
      </c>
      <c r="B2630" s="8" t="s">
        <v>3018</v>
      </c>
      <c r="C2630" s="12">
        <v>44424</v>
      </c>
      <c r="D2630" s="8" t="s">
        <v>20</v>
      </c>
      <c r="E2630" s="8" t="s">
        <v>1099</v>
      </c>
      <c r="F2630" s="8" t="s">
        <v>612</v>
      </c>
      <c r="G2630" s="8" t="s">
        <v>28</v>
      </c>
      <c r="H2630" s="8">
        <v>2007</v>
      </c>
      <c r="I2630" s="8" t="s">
        <v>4323</v>
      </c>
      <c r="J2630" s="8" t="s">
        <v>1680</v>
      </c>
    </row>
    <row r="2631" spans="1:10" x14ac:dyDescent="0.25">
      <c r="A2631" s="8" t="s">
        <v>1269</v>
      </c>
      <c r="B2631" s="8" t="s">
        <v>3018</v>
      </c>
      <c r="C2631" s="12">
        <v>44424</v>
      </c>
      <c r="D2631" s="8" t="s">
        <v>20</v>
      </c>
      <c r="E2631" s="8" t="s">
        <v>1099</v>
      </c>
      <c r="F2631" s="8" t="s">
        <v>612</v>
      </c>
      <c r="G2631" s="8" t="s">
        <v>28</v>
      </c>
      <c r="H2631" s="8">
        <v>2007</v>
      </c>
      <c r="I2631" s="8" t="s">
        <v>4323</v>
      </c>
      <c r="J2631" s="8" t="s">
        <v>1505</v>
      </c>
    </row>
    <row r="2632" spans="1:10" x14ac:dyDescent="0.25">
      <c r="A2632" s="8" t="s">
        <v>1269</v>
      </c>
      <c r="B2632" s="8" t="s">
        <v>3018</v>
      </c>
      <c r="C2632" s="12">
        <v>44424</v>
      </c>
      <c r="D2632" s="8" t="s">
        <v>20</v>
      </c>
      <c r="E2632" s="8" t="s">
        <v>1099</v>
      </c>
      <c r="F2632" s="8" t="s">
        <v>612</v>
      </c>
      <c r="G2632" s="8" t="s">
        <v>28</v>
      </c>
      <c r="H2632" s="8">
        <v>2007</v>
      </c>
      <c r="I2632" s="8" t="s">
        <v>4323</v>
      </c>
      <c r="J2632" s="8" t="s">
        <v>1916</v>
      </c>
    </row>
    <row r="2633" spans="1:10" x14ac:dyDescent="0.25">
      <c r="A2633" s="8" t="s">
        <v>1270</v>
      </c>
      <c r="B2633" s="8" t="s">
        <v>3018</v>
      </c>
      <c r="C2633" s="12">
        <v>44641</v>
      </c>
      <c r="D2633" s="8" t="s">
        <v>23</v>
      </c>
      <c r="E2633" s="8" t="s">
        <v>73</v>
      </c>
      <c r="F2633" s="8" t="s">
        <v>17</v>
      </c>
      <c r="G2633" s="8" t="s">
        <v>18</v>
      </c>
      <c r="H2633" s="8">
        <v>2012</v>
      </c>
      <c r="I2633" s="8" t="s">
        <v>3648</v>
      </c>
      <c r="J2633" s="8" t="s">
        <v>2767</v>
      </c>
    </row>
    <row r="2634" spans="1:10" x14ac:dyDescent="0.25">
      <c r="A2634" s="8" t="s">
        <v>1270</v>
      </c>
      <c r="B2634" s="8" t="s">
        <v>3018</v>
      </c>
      <c r="C2634" s="12">
        <v>44641</v>
      </c>
      <c r="D2634" s="8" t="s">
        <v>23</v>
      </c>
      <c r="E2634" s="8" t="s">
        <v>73</v>
      </c>
      <c r="F2634" s="8" t="s">
        <v>17</v>
      </c>
      <c r="G2634" s="8" t="s">
        <v>18</v>
      </c>
      <c r="H2634" s="8">
        <v>2012</v>
      </c>
      <c r="I2634" s="8" t="s">
        <v>3648</v>
      </c>
      <c r="J2634" s="8" t="s">
        <v>1464</v>
      </c>
    </row>
    <row r="2635" spans="1:10" x14ac:dyDescent="0.25">
      <c r="A2635" s="8" t="s">
        <v>1270</v>
      </c>
      <c r="B2635" s="8" t="s">
        <v>3018</v>
      </c>
      <c r="C2635" s="12">
        <v>44641</v>
      </c>
      <c r="D2635" s="8" t="s">
        <v>23</v>
      </c>
      <c r="E2635" s="8" t="s">
        <v>73</v>
      </c>
      <c r="F2635" s="8" t="s">
        <v>17</v>
      </c>
      <c r="G2635" s="8" t="s">
        <v>18</v>
      </c>
      <c r="H2635" s="8">
        <v>2012</v>
      </c>
      <c r="I2635" s="8" t="s">
        <v>3648</v>
      </c>
      <c r="J2635" s="8" t="s">
        <v>2768</v>
      </c>
    </row>
    <row r="2636" spans="1:10" x14ac:dyDescent="0.25">
      <c r="A2636" s="8" t="s">
        <v>1271</v>
      </c>
      <c r="B2636" s="8" t="s">
        <v>3018</v>
      </c>
      <c r="C2636" s="12">
        <v>44396</v>
      </c>
      <c r="D2636" s="8" t="s">
        <v>30</v>
      </c>
      <c r="E2636" s="8" t="s">
        <v>1272</v>
      </c>
      <c r="F2636" s="8" t="s">
        <v>32</v>
      </c>
      <c r="G2636" s="8" t="s">
        <v>33</v>
      </c>
      <c r="H2636" s="8">
        <v>2015</v>
      </c>
      <c r="I2636" s="8" t="s">
        <v>4361</v>
      </c>
      <c r="J2636" s="8" t="s">
        <v>1571</v>
      </c>
    </row>
    <row r="2637" spans="1:10" x14ac:dyDescent="0.25">
      <c r="A2637" s="8" t="s">
        <v>1271</v>
      </c>
      <c r="B2637" s="8" t="s">
        <v>3018</v>
      </c>
      <c r="C2637" s="12">
        <v>44396</v>
      </c>
      <c r="D2637" s="8" t="s">
        <v>30</v>
      </c>
      <c r="E2637" s="8" t="s">
        <v>1272</v>
      </c>
      <c r="F2637" s="8" t="s">
        <v>32</v>
      </c>
      <c r="G2637" s="8" t="s">
        <v>33</v>
      </c>
      <c r="H2637" s="8">
        <v>2015</v>
      </c>
      <c r="I2637" s="8" t="s">
        <v>4361</v>
      </c>
      <c r="J2637" s="8" t="s">
        <v>1779</v>
      </c>
    </row>
    <row r="2638" spans="1:10" x14ac:dyDescent="0.25">
      <c r="A2638" s="8" t="s">
        <v>1271</v>
      </c>
      <c r="B2638" s="8" t="s">
        <v>3018</v>
      </c>
      <c r="C2638" s="12">
        <v>44396</v>
      </c>
      <c r="D2638" s="8" t="s">
        <v>30</v>
      </c>
      <c r="E2638" s="8" t="s">
        <v>1272</v>
      </c>
      <c r="F2638" s="8" t="s">
        <v>32</v>
      </c>
      <c r="G2638" s="8" t="s">
        <v>33</v>
      </c>
      <c r="H2638" s="8">
        <v>2015</v>
      </c>
      <c r="I2638" s="8" t="s">
        <v>4361</v>
      </c>
      <c r="J2638" s="8" t="s">
        <v>2769</v>
      </c>
    </row>
    <row r="2639" spans="1:10" x14ac:dyDescent="0.25">
      <c r="A2639" s="8" t="s">
        <v>1273</v>
      </c>
      <c r="B2639" s="8" t="s">
        <v>3018</v>
      </c>
      <c r="C2639" s="12">
        <v>44300</v>
      </c>
      <c r="D2639" s="8" t="s">
        <v>10</v>
      </c>
      <c r="E2639" s="8" t="s">
        <v>133</v>
      </c>
      <c r="F2639" s="8" t="s">
        <v>17</v>
      </c>
      <c r="G2639" s="8" t="s">
        <v>18</v>
      </c>
      <c r="H2639" s="8">
        <v>2016</v>
      </c>
      <c r="I2639" s="8" t="s">
        <v>4027</v>
      </c>
      <c r="J2639" s="8" t="s">
        <v>2770</v>
      </c>
    </row>
    <row r="2640" spans="1:10" x14ac:dyDescent="0.25">
      <c r="A2640" s="8" t="s">
        <v>1273</v>
      </c>
      <c r="B2640" s="8" t="s">
        <v>3018</v>
      </c>
      <c r="C2640" s="12">
        <v>44300</v>
      </c>
      <c r="D2640" s="8" t="s">
        <v>10</v>
      </c>
      <c r="E2640" s="8" t="s">
        <v>133</v>
      </c>
      <c r="F2640" s="8" t="s">
        <v>17</v>
      </c>
      <c r="G2640" s="8" t="s">
        <v>18</v>
      </c>
      <c r="H2640" s="8">
        <v>2016</v>
      </c>
      <c r="I2640" s="8" t="s">
        <v>4027</v>
      </c>
      <c r="J2640" s="8" t="s">
        <v>1603</v>
      </c>
    </row>
    <row r="2641" spans="1:10" x14ac:dyDescent="0.25">
      <c r="A2641" s="8" t="s">
        <v>1273</v>
      </c>
      <c r="B2641" s="8" t="s">
        <v>3018</v>
      </c>
      <c r="C2641" s="12">
        <v>44300</v>
      </c>
      <c r="D2641" s="8" t="s">
        <v>10</v>
      </c>
      <c r="E2641" s="8" t="s">
        <v>133</v>
      </c>
      <c r="F2641" s="8" t="s">
        <v>17</v>
      </c>
      <c r="G2641" s="8" t="s">
        <v>18</v>
      </c>
      <c r="H2641" s="8">
        <v>2016</v>
      </c>
      <c r="I2641" s="8" t="s">
        <v>4027</v>
      </c>
      <c r="J2641" s="8" t="s">
        <v>1792</v>
      </c>
    </row>
    <row r="2642" spans="1:10" x14ac:dyDescent="0.25">
      <c r="A2642" s="8" t="s">
        <v>1274</v>
      </c>
      <c r="B2642" s="8" t="s">
        <v>3018</v>
      </c>
      <c r="C2642" s="12">
        <v>44481</v>
      </c>
      <c r="D2642" s="8" t="s">
        <v>10</v>
      </c>
      <c r="E2642" s="8" t="s">
        <v>230</v>
      </c>
      <c r="F2642" s="8" t="s">
        <v>231</v>
      </c>
      <c r="G2642" s="8" t="s">
        <v>13</v>
      </c>
      <c r="H2642" s="8">
        <v>2017</v>
      </c>
      <c r="I2642" s="8" t="s">
        <v>3579</v>
      </c>
      <c r="J2642" s="8" t="s">
        <v>2771</v>
      </c>
    </row>
    <row r="2643" spans="1:10" x14ac:dyDescent="0.25">
      <c r="A2643" s="8" t="s">
        <v>1274</v>
      </c>
      <c r="B2643" s="8" t="s">
        <v>3018</v>
      </c>
      <c r="C2643" s="12">
        <v>44481</v>
      </c>
      <c r="D2643" s="8" t="s">
        <v>10</v>
      </c>
      <c r="E2643" s="8" t="s">
        <v>230</v>
      </c>
      <c r="F2643" s="8" t="s">
        <v>231</v>
      </c>
      <c r="G2643" s="8" t="s">
        <v>13</v>
      </c>
      <c r="H2643" s="8">
        <v>2017</v>
      </c>
      <c r="I2643" s="8" t="s">
        <v>3579</v>
      </c>
      <c r="J2643" s="8" t="s">
        <v>2772</v>
      </c>
    </row>
    <row r="2644" spans="1:10" x14ac:dyDescent="0.25">
      <c r="A2644" s="8" t="s">
        <v>1275</v>
      </c>
      <c r="B2644" s="8" t="s">
        <v>3018</v>
      </c>
      <c r="C2644" s="12">
        <v>44552</v>
      </c>
      <c r="D2644" s="8" t="s">
        <v>442</v>
      </c>
      <c r="E2644" s="8" t="s">
        <v>11</v>
      </c>
      <c r="F2644" s="8" t="s">
        <v>12</v>
      </c>
      <c r="G2644" s="8" t="s">
        <v>13</v>
      </c>
      <c r="H2644" s="8">
        <v>2019</v>
      </c>
      <c r="I2644" s="8" t="s">
        <v>4127</v>
      </c>
      <c r="J2644" s="8" t="s">
        <v>1578</v>
      </c>
    </row>
    <row r="2645" spans="1:10" x14ac:dyDescent="0.25">
      <c r="A2645" s="8" t="s">
        <v>1275</v>
      </c>
      <c r="B2645" s="8" t="s">
        <v>3018</v>
      </c>
      <c r="C2645" s="12">
        <v>44552</v>
      </c>
      <c r="D2645" s="8" t="s">
        <v>442</v>
      </c>
      <c r="E2645" s="8" t="s">
        <v>11</v>
      </c>
      <c r="F2645" s="8" t="s">
        <v>12</v>
      </c>
      <c r="G2645" s="8" t="s">
        <v>13</v>
      </c>
      <c r="H2645" s="8">
        <v>2019</v>
      </c>
      <c r="I2645" s="8" t="s">
        <v>4127</v>
      </c>
      <c r="J2645" s="8" t="s">
        <v>2773</v>
      </c>
    </row>
    <row r="2646" spans="1:10" x14ac:dyDescent="0.25">
      <c r="A2646" s="8" t="s">
        <v>1275</v>
      </c>
      <c r="B2646" s="8" t="s">
        <v>3018</v>
      </c>
      <c r="C2646" s="12">
        <v>44552</v>
      </c>
      <c r="D2646" s="8" t="s">
        <v>442</v>
      </c>
      <c r="E2646" s="8" t="s">
        <v>11</v>
      </c>
      <c r="F2646" s="8" t="s">
        <v>12</v>
      </c>
      <c r="G2646" s="8" t="s">
        <v>13</v>
      </c>
      <c r="H2646" s="8">
        <v>2019</v>
      </c>
      <c r="I2646" s="8" t="s">
        <v>4127</v>
      </c>
      <c r="J2646" s="8" t="s">
        <v>1543</v>
      </c>
    </row>
    <row r="2647" spans="1:10" x14ac:dyDescent="0.25">
      <c r="A2647" s="8" t="s">
        <v>1276</v>
      </c>
      <c r="B2647" s="8" t="s">
        <v>3018</v>
      </c>
      <c r="C2647" s="12">
        <v>44614</v>
      </c>
      <c r="D2647" s="8" t="s">
        <v>30</v>
      </c>
      <c r="E2647" s="8" t="s">
        <v>2985</v>
      </c>
      <c r="F2647" s="8" t="s">
        <v>54</v>
      </c>
      <c r="G2647" s="8" t="s">
        <v>13</v>
      </c>
      <c r="H2647" s="8">
        <v>2017</v>
      </c>
      <c r="I2647" s="8" t="s">
        <v>3563</v>
      </c>
      <c r="J2647" s="8" t="s">
        <v>1661</v>
      </c>
    </row>
    <row r="2648" spans="1:10" x14ac:dyDescent="0.25">
      <c r="A2648" s="8" t="s">
        <v>1276</v>
      </c>
      <c r="B2648" s="8" t="s">
        <v>3018</v>
      </c>
      <c r="C2648" s="12">
        <v>44614</v>
      </c>
      <c r="D2648" s="8" t="s">
        <v>30</v>
      </c>
      <c r="E2648" s="8" t="s">
        <v>2985</v>
      </c>
      <c r="F2648" s="8" t="s">
        <v>54</v>
      </c>
      <c r="G2648" s="8" t="s">
        <v>13</v>
      </c>
      <c r="H2648" s="8">
        <v>2017</v>
      </c>
      <c r="I2648" s="8" t="s">
        <v>3563</v>
      </c>
      <c r="J2648" s="8" t="s">
        <v>1922</v>
      </c>
    </row>
    <row r="2649" spans="1:10" x14ac:dyDescent="0.25">
      <c r="A2649" s="8" t="s">
        <v>1276</v>
      </c>
      <c r="B2649" s="8" t="s">
        <v>3018</v>
      </c>
      <c r="C2649" s="12">
        <v>44614</v>
      </c>
      <c r="D2649" s="8" t="s">
        <v>30</v>
      </c>
      <c r="E2649" s="8" t="s">
        <v>2985</v>
      </c>
      <c r="F2649" s="8" t="s">
        <v>54</v>
      </c>
      <c r="G2649" s="8" t="s">
        <v>13</v>
      </c>
      <c r="H2649" s="8">
        <v>2017</v>
      </c>
      <c r="I2649" s="8" t="s">
        <v>3563</v>
      </c>
      <c r="J2649" s="8" t="s">
        <v>2774</v>
      </c>
    </row>
    <row r="2650" spans="1:10" x14ac:dyDescent="0.25">
      <c r="A2650" s="8" t="s">
        <v>1277</v>
      </c>
      <c r="B2650" s="8" t="s">
        <v>3018</v>
      </c>
      <c r="C2650" s="12">
        <v>44463</v>
      </c>
      <c r="D2650" s="8" t="s">
        <v>40</v>
      </c>
      <c r="E2650" s="8" t="s">
        <v>59</v>
      </c>
      <c r="F2650" s="8" t="s">
        <v>12</v>
      </c>
      <c r="G2650" s="8" t="s">
        <v>13</v>
      </c>
      <c r="H2650" s="8">
        <v>2020</v>
      </c>
      <c r="I2650" s="8" t="s">
        <v>3606</v>
      </c>
      <c r="J2650" s="8" t="s">
        <v>1473</v>
      </c>
    </row>
    <row r="2651" spans="1:10" x14ac:dyDescent="0.25">
      <c r="A2651" s="8" t="s">
        <v>1277</v>
      </c>
      <c r="B2651" s="8" t="s">
        <v>3018</v>
      </c>
      <c r="C2651" s="12">
        <v>44463</v>
      </c>
      <c r="D2651" s="8" t="s">
        <v>40</v>
      </c>
      <c r="E2651" s="8" t="s">
        <v>59</v>
      </c>
      <c r="F2651" s="8" t="s">
        <v>12</v>
      </c>
      <c r="G2651" s="8" t="s">
        <v>13</v>
      </c>
      <c r="H2651" s="8">
        <v>2020</v>
      </c>
      <c r="I2651" s="8" t="s">
        <v>3606</v>
      </c>
      <c r="J2651" s="8" t="s">
        <v>1543</v>
      </c>
    </row>
    <row r="2652" spans="1:10" x14ac:dyDescent="0.25">
      <c r="A2652" s="8" t="s">
        <v>1278</v>
      </c>
      <c r="B2652" s="8" t="s">
        <v>3018</v>
      </c>
      <c r="C2652" s="12">
        <v>44516</v>
      </c>
      <c r="D2652" s="8" t="s">
        <v>20</v>
      </c>
      <c r="E2652" s="8" t="s">
        <v>164</v>
      </c>
      <c r="F2652" s="8" t="s">
        <v>17</v>
      </c>
      <c r="G2652" s="8" t="s">
        <v>18</v>
      </c>
      <c r="H2652" s="8">
        <v>2017</v>
      </c>
      <c r="I2652" s="8" t="s">
        <v>3027</v>
      </c>
      <c r="J2652" s="8" t="s">
        <v>403</v>
      </c>
    </row>
    <row r="2653" spans="1:10" x14ac:dyDescent="0.25">
      <c r="A2653" s="8" t="s">
        <v>1278</v>
      </c>
      <c r="B2653" s="8" t="s">
        <v>3018</v>
      </c>
      <c r="C2653" s="12">
        <v>44516</v>
      </c>
      <c r="D2653" s="8" t="s">
        <v>20</v>
      </c>
      <c r="E2653" s="8" t="s">
        <v>164</v>
      </c>
      <c r="F2653" s="8" t="s">
        <v>17</v>
      </c>
      <c r="G2653" s="8" t="s">
        <v>18</v>
      </c>
      <c r="H2653" s="8">
        <v>2017</v>
      </c>
      <c r="I2653" s="8" t="s">
        <v>3027</v>
      </c>
      <c r="J2653" s="8" t="s">
        <v>1514</v>
      </c>
    </row>
    <row r="2654" spans="1:10" x14ac:dyDescent="0.25">
      <c r="A2654" s="8" t="s">
        <v>1278</v>
      </c>
      <c r="B2654" s="8" t="s">
        <v>3018</v>
      </c>
      <c r="C2654" s="12">
        <v>44516</v>
      </c>
      <c r="D2654" s="8" t="s">
        <v>20</v>
      </c>
      <c r="E2654" s="8" t="s">
        <v>164</v>
      </c>
      <c r="F2654" s="8" t="s">
        <v>17</v>
      </c>
      <c r="G2654" s="8" t="s">
        <v>18</v>
      </c>
      <c r="H2654" s="8">
        <v>2017</v>
      </c>
      <c r="I2654" s="8" t="s">
        <v>3027</v>
      </c>
      <c r="J2654" s="8" t="s">
        <v>2775</v>
      </c>
    </row>
    <row r="2655" spans="1:10" x14ac:dyDescent="0.25">
      <c r="A2655" s="8" t="s">
        <v>1279</v>
      </c>
      <c r="B2655" s="8" t="s">
        <v>3018</v>
      </c>
      <c r="C2655" s="12">
        <v>43241</v>
      </c>
      <c r="D2655" s="8" t="s">
        <v>143</v>
      </c>
      <c r="E2655" s="8" t="s">
        <v>1280</v>
      </c>
      <c r="F2655" s="8" t="s">
        <v>218</v>
      </c>
      <c r="G2655" s="8" t="s">
        <v>28</v>
      </c>
      <c r="H2655" s="8">
        <v>2016</v>
      </c>
      <c r="I2655" s="8" t="s">
        <v>3518</v>
      </c>
      <c r="J2655" s="8" t="s">
        <v>1281</v>
      </c>
    </row>
    <row r="2656" spans="1:10" x14ac:dyDescent="0.25">
      <c r="A2656" s="8" t="s">
        <v>1282</v>
      </c>
      <c r="B2656" s="8" t="s">
        <v>3018</v>
      </c>
      <c r="C2656" s="12">
        <v>43907</v>
      </c>
      <c r="D2656" s="8" t="s">
        <v>20</v>
      </c>
      <c r="E2656" s="8" t="s">
        <v>201</v>
      </c>
      <c r="F2656" s="8" t="s">
        <v>202</v>
      </c>
      <c r="G2656" s="8" t="s">
        <v>28</v>
      </c>
      <c r="H2656" s="8">
        <v>2011</v>
      </c>
      <c r="I2656" s="8" t="s">
        <v>3538</v>
      </c>
      <c r="J2656" s="8" t="s">
        <v>204</v>
      </c>
    </row>
    <row r="2657" spans="1:10" x14ac:dyDescent="0.25">
      <c r="A2657" s="8" t="s">
        <v>1282</v>
      </c>
      <c r="B2657" s="8" t="s">
        <v>3018</v>
      </c>
      <c r="C2657" s="12">
        <v>43907</v>
      </c>
      <c r="D2657" s="8" t="s">
        <v>20</v>
      </c>
      <c r="E2657" s="8" t="s">
        <v>201</v>
      </c>
      <c r="F2657" s="8" t="s">
        <v>202</v>
      </c>
      <c r="G2657" s="8" t="s">
        <v>28</v>
      </c>
      <c r="H2657" s="8">
        <v>2011</v>
      </c>
      <c r="I2657" s="8" t="s">
        <v>3538</v>
      </c>
      <c r="J2657" s="8" t="s">
        <v>2200</v>
      </c>
    </row>
    <row r="2658" spans="1:10" x14ac:dyDescent="0.25">
      <c r="A2658" s="8" t="s">
        <v>1282</v>
      </c>
      <c r="B2658" s="8" t="s">
        <v>3018</v>
      </c>
      <c r="C2658" s="12">
        <v>43907</v>
      </c>
      <c r="D2658" s="8" t="s">
        <v>20</v>
      </c>
      <c r="E2658" s="8" t="s">
        <v>201</v>
      </c>
      <c r="F2658" s="8" t="s">
        <v>202</v>
      </c>
      <c r="G2658" s="8" t="s">
        <v>28</v>
      </c>
      <c r="H2658" s="8">
        <v>2011</v>
      </c>
      <c r="I2658" s="8" t="s">
        <v>3538</v>
      </c>
      <c r="J2658" s="8" t="s">
        <v>1461</v>
      </c>
    </row>
    <row r="2659" spans="1:10" x14ac:dyDescent="0.25">
      <c r="A2659" s="8" t="s">
        <v>1283</v>
      </c>
      <c r="B2659" s="8" t="s">
        <v>3018</v>
      </c>
      <c r="C2659" s="12">
        <v>43244</v>
      </c>
      <c r="D2659" s="8" t="s">
        <v>53</v>
      </c>
      <c r="E2659" s="8" t="s">
        <v>11</v>
      </c>
      <c r="F2659" s="8" t="s">
        <v>12</v>
      </c>
      <c r="G2659" s="8" t="s">
        <v>13</v>
      </c>
      <c r="H2659" s="8">
        <v>2010</v>
      </c>
      <c r="I2659" s="8" t="s">
        <v>3848</v>
      </c>
      <c r="J2659" s="8" t="s">
        <v>2776</v>
      </c>
    </row>
    <row r="2660" spans="1:10" x14ac:dyDescent="0.25">
      <c r="A2660" s="8" t="s">
        <v>1283</v>
      </c>
      <c r="B2660" s="8" t="s">
        <v>3018</v>
      </c>
      <c r="C2660" s="12">
        <v>43244</v>
      </c>
      <c r="D2660" s="8" t="s">
        <v>53</v>
      </c>
      <c r="E2660" s="8" t="s">
        <v>11</v>
      </c>
      <c r="F2660" s="8" t="s">
        <v>12</v>
      </c>
      <c r="G2660" s="8" t="s">
        <v>13</v>
      </c>
      <c r="H2660" s="8">
        <v>2010</v>
      </c>
      <c r="I2660" s="8" t="s">
        <v>3848</v>
      </c>
      <c r="J2660" s="8" t="s">
        <v>2777</v>
      </c>
    </row>
    <row r="2661" spans="1:10" x14ac:dyDescent="0.25">
      <c r="A2661" s="8" t="s">
        <v>1283</v>
      </c>
      <c r="B2661" s="8" t="s">
        <v>3018</v>
      </c>
      <c r="C2661" s="12">
        <v>43244</v>
      </c>
      <c r="D2661" s="8" t="s">
        <v>53</v>
      </c>
      <c r="E2661" s="8" t="s">
        <v>11</v>
      </c>
      <c r="F2661" s="8" t="s">
        <v>12</v>
      </c>
      <c r="G2661" s="8" t="s">
        <v>13</v>
      </c>
      <c r="H2661" s="8">
        <v>2010</v>
      </c>
      <c r="I2661" s="8" t="s">
        <v>3848</v>
      </c>
      <c r="J2661" s="8" t="s">
        <v>2778</v>
      </c>
    </row>
    <row r="2662" spans="1:10" x14ac:dyDescent="0.25">
      <c r="A2662" s="8" t="s">
        <v>1284</v>
      </c>
      <c r="B2662" s="8" t="s">
        <v>3018</v>
      </c>
      <c r="C2662" s="12">
        <v>44412</v>
      </c>
      <c r="D2662" s="8" t="s">
        <v>23</v>
      </c>
      <c r="E2662" s="8" t="s">
        <v>24</v>
      </c>
      <c r="F2662" s="8" t="s">
        <v>17</v>
      </c>
      <c r="G2662" s="8" t="s">
        <v>18</v>
      </c>
      <c r="H2662" s="8">
        <v>2015</v>
      </c>
      <c r="I2662" s="8" t="s">
        <v>4160</v>
      </c>
      <c r="J2662" s="8" t="s">
        <v>2779</v>
      </c>
    </row>
    <row r="2663" spans="1:10" x14ac:dyDescent="0.25">
      <c r="A2663" s="8" t="s">
        <v>1284</v>
      </c>
      <c r="B2663" s="8" t="s">
        <v>3018</v>
      </c>
      <c r="C2663" s="12">
        <v>44412</v>
      </c>
      <c r="D2663" s="8" t="s">
        <v>23</v>
      </c>
      <c r="E2663" s="8" t="s">
        <v>24</v>
      </c>
      <c r="F2663" s="8" t="s">
        <v>17</v>
      </c>
      <c r="G2663" s="8" t="s">
        <v>18</v>
      </c>
      <c r="H2663" s="8">
        <v>2015</v>
      </c>
      <c r="I2663" s="8" t="s">
        <v>4160</v>
      </c>
      <c r="J2663" s="8" t="s">
        <v>2780</v>
      </c>
    </row>
    <row r="2664" spans="1:10" x14ac:dyDescent="0.25">
      <c r="A2664" s="8" t="s">
        <v>1284</v>
      </c>
      <c r="B2664" s="8" t="s">
        <v>3018</v>
      </c>
      <c r="C2664" s="12">
        <v>44412</v>
      </c>
      <c r="D2664" s="8" t="s">
        <v>23</v>
      </c>
      <c r="E2664" s="8" t="s">
        <v>24</v>
      </c>
      <c r="F2664" s="8" t="s">
        <v>17</v>
      </c>
      <c r="G2664" s="8" t="s">
        <v>18</v>
      </c>
      <c r="H2664" s="8">
        <v>2015</v>
      </c>
      <c r="I2664" s="8" t="s">
        <v>4160</v>
      </c>
      <c r="J2664" s="8" t="s">
        <v>2781</v>
      </c>
    </row>
    <row r="2665" spans="1:10" x14ac:dyDescent="0.25">
      <c r="A2665" s="8" t="s">
        <v>1285</v>
      </c>
      <c r="B2665" s="8" t="s">
        <v>3018</v>
      </c>
      <c r="C2665" s="12">
        <v>43683</v>
      </c>
      <c r="D2665" s="8" t="s">
        <v>23</v>
      </c>
      <c r="E2665" s="8" t="s">
        <v>351</v>
      </c>
      <c r="F2665" s="8" t="s">
        <v>17</v>
      </c>
      <c r="G2665" s="8" t="s">
        <v>18</v>
      </c>
      <c r="H2665" s="8">
        <v>2011</v>
      </c>
      <c r="I2665" s="8" t="s">
        <v>4372</v>
      </c>
      <c r="J2665" s="8" t="s">
        <v>2782</v>
      </c>
    </row>
    <row r="2666" spans="1:10" x14ac:dyDescent="0.25">
      <c r="A2666" s="8" t="s">
        <v>1285</v>
      </c>
      <c r="B2666" s="8" t="s">
        <v>3018</v>
      </c>
      <c r="C2666" s="12">
        <v>43683</v>
      </c>
      <c r="D2666" s="8" t="s">
        <v>23</v>
      </c>
      <c r="E2666" s="8" t="s">
        <v>351</v>
      </c>
      <c r="F2666" s="8" t="s">
        <v>17</v>
      </c>
      <c r="G2666" s="8" t="s">
        <v>18</v>
      </c>
      <c r="H2666" s="8">
        <v>2011</v>
      </c>
      <c r="I2666" s="8" t="s">
        <v>4372</v>
      </c>
      <c r="J2666" s="8" t="s">
        <v>2783</v>
      </c>
    </row>
    <row r="2667" spans="1:10" x14ac:dyDescent="0.25">
      <c r="A2667" s="8" t="s">
        <v>1285</v>
      </c>
      <c r="B2667" s="8" t="s">
        <v>3018</v>
      </c>
      <c r="C2667" s="12">
        <v>43683</v>
      </c>
      <c r="D2667" s="8" t="s">
        <v>23</v>
      </c>
      <c r="E2667" s="8" t="s">
        <v>351</v>
      </c>
      <c r="F2667" s="8" t="s">
        <v>17</v>
      </c>
      <c r="G2667" s="8" t="s">
        <v>18</v>
      </c>
      <c r="H2667" s="8">
        <v>2011</v>
      </c>
      <c r="I2667" s="8" t="s">
        <v>4372</v>
      </c>
      <c r="J2667" s="8" t="s">
        <v>1552</v>
      </c>
    </row>
    <row r="2668" spans="1:10" x14ac:dyDescent="0.25">
      <c r="A2668" s="8" t="s">
        <v>1286</v>
      </c>
      <c r="B2668" s="8" t="s">
        <v>3018</v>
      </c>
      <c r="C2668" s="12">
        <v>42472</v>
      </c>
      <c r="D2668" s="8" t="s">
        <v>10</v>
      </c>
      <c r="E2668" s="8" t="s">
        <v>21</v>
      </c>
      <c r="F2668" s="8" t="s">
        <v>12</v>
      </c>
      <c r="G2668" s="8" t="s">
        <v>13</v>
      </c>
      <c r="H2668" s="8">
        <v>2015</v>
      </c>
      <c r="I2668" s="8" t="s">
        <v>3435</v>
      </c>
      <c r="J2668" s="8" t="s">
        <v>1651</v>
      </c>
    </row>
    <row r="2669" spans="1:10" x14ac:dyDescent="0.25">
      <c r="A2669" s="8" t="s">
        <v>1286</v>
      </c>
      <c r="B2669" s="8" t="s">
        <v>3018</v>
      </c>
      <c r="C2669" s="12">
        <v>42472</v>
      </c>
      <c r="D2669" s="8" t="s">
        <v>10</v>
      </c>
      <c r="E2669" s="8" t="s">
        <v>21</v>
      </c>
      <c r="F2669" s="8" t="s">
        <v>12</v>
      </c>
      <c r="G2669" s="8" t="s">
        <v>13</v>
      </c>
      <c r="H2669" s="8">
        <v>2015</v>
      </c>
      <c r="I2669" s="8" t="s">
        <v>3435</v>
      </c>
      <c r="J2669" s="8" t="s">
        <v>2784</v>
      </c>
    </row>
    <row r="2670" spans="1:10" x14ac:dyDescent="0.25">
      <c r="A2670" s="8" t="s">
        <v>1287</v>
      </c>
      <c r="B2670" s="8" t="s">
        <v>3018</v>
      </c>
      <c r="C2670" s="12">
        <v>43417</v>
      </c>
      <c r="D2670" s="8" t="s">
        <v>38</v>
      </c>
      <c r="E2670" s="8" t="s">
        <v>1288</v>
      </c>
      <c r="F2670" s="8" t="s">
        <v>270</v>
      </c>
      <c r="G2670" s="8" t="s">
        <v>265</v>
      </c>
      <c r="H2670" s="8">
        <v>2011</v>
      </c>
      <c r="I2670" s="8" t="s">
        <v>4375</v>
      </c>
      <c r="J2670" s="8" t="s">
        <v>1329</v>
      </c>
    </row>
    <row r="2671" spans="1:10" x14ac:dyDescent="0.25">
      <c r="A2671" s="8" t="s">
        <v>1287</v>
      </c>
      <c r="B2671" s="8" t="s">
        <v>3018</v>
      </c>
      <c r="C2671" s="12">
        <v>43417</v>
      </c>
      <c r="D2671" s="8" t="s">
        <v>38</v>
      </c>
      <c r="E2671" s="8" t="s">
        <v>1288</v>
      </c>
      <c r="F2671" s="8" t="s">
        <v>270</v>
      </c>
      <c r="G2671" s="8" t="s">
        <v>265</v>
      </c>
      <c r="H2671" s="8">
        <v>2011</v>
      </c>
      <c r="I2671" s="8" t="s">
        <v>4375</v>
      </c>
      <c r="J2671" s="8" t="s">
        <v>2785</v>
      </c>
    </row>
    <row r="2672" spans="1:10" x14ac:dyDescent="0.25">
      <c r="A2672" s="8" t="s">
        <v>1287</v>
      </c>
      <c r="B2672" s="8" t="s">
        <v>3018</v>
      </c>
      <c r="C2672" s="12">
        <v>43417</v>
      </c>
      <c r="D2672" s="8" t="s">
        <v>38</v>
      </c>
      <c r="E2672" s="8" t="s">
        <v>1288</v>
      </c>
      <c r="F2672" s="8" t="s">
        <v>270</v>
      </c>
      <c r="G2672" s="8" t="s">
        <v>265</v>
      </c>
      <c r="H2672" s="8">
        <v>2011</v>
      </c>
      <c r="I2672" s="8" t="s">
        <v>4375</v>
      </c>
      <c r="J2672" s="8" t="s">
        <v>2786</v>
      </c>
    </row>
    <row r="2673" spans="1:10" x14ac:dyDescent="0.25">
      <c r="A2673" s="8" t="s">
        <v>1289</v>
      </c>
      <c r="B2673" s="8" t="s">
        <v>3018</v>
      </c>
      <c r="C2673" s="12">
        <v>44546</v>
      </c>
      <c r="D2673" s="8" t="s">
        <v>15</v>
      </c>
      <c r="E2673" s="8" t="s">
        <v>140</v>
      </c>
      <c r="F2673" s="8" t="s">
        <v>103</v>
      </c>
      <c r="G2673" s="8" t="s">
        <v>28</v>
      </c>
      <c r="H2673" s="8">
        <v>2013</v>
      </c>
      <c r="I2673" s="8" t="s">
        <v>3166</v>
      </c>
      <c r="J2673" s="8" t="s">
        <v>1679</v>
      </c>
    </row>
    <row r="2674" spans="1:10" x14ac:dyDescent="0.25">
      <c r="A2674" s="8" t="s">
        <v>1289</v>
      </c>
      <c r="B2674" s="8" t="s">
        <v>3018</v>
      </c>
      <c r="C2674" s="12">
        <v>44546</v>
      </c>
      <c r="D2674" s="8" t="s">
        <v>15</v>
      </c>
      <c r="E2674" s="8" t="s">
        <v>140</v>
      </c>
      <c r="F2674" s="8" t="s">
        <v>103</v>
      </c>
      <c r="G2674" s="8" t="s">
        <v>28</v>
      </c>
      <c r="H2674" s="8">
        <v>2013</v>
      </c>
      <c r="I2674" s="8" t="s">
        <v>3166</v>
      </c>
      <c r="J2674" s="8" t="s">
        <v>2690</v>
      </c>
    </row>
    <row r="2675" spans="1:10" x14ac:dyDescent="0.25">
      <c r="A2675" s="8" t="s">
        <v>1289</v>
      </c>
      <c r="B2675" s="8" t="s">
        <v>3018</v>
      </c>
      <c r="C2675" s="12">
        <v>44546</v>
      </c>
      <c r="D2675" s="8" t="s">
        <v>15</v>
      </c>
      <c r="E2675" s="8" t="s">
        <v>140</v>
      </c>
      <c r="F2675" s="8" t="s">
        <v>103</v>
      </c>
      <c r="G2675" s="8" t="s">
        <v>28</v>
      </c>
      <c r="H2675" s="8">
        <v>2013</v>
      </c>
      <c r="I2675" s="8" t="s">
        <v>3166</v>
      </c>
      <c r="J2675" s="8" t="s">
        <v>2492</v>
      </c>
    </row>
    <row r="2676" spans="1:10" x14ac:dyDescent="0.25">
      <c r="A2676" s="8" t="s">
        <v>1290</v>
      </c>
      <c r="B2676" s="8" t="s">
        <v>3018</v>
      </c>
      <c r="C2676" s="12">
        <v>44042</v>
      </c>
      <c r="D2676" s="8" t="s">
        <v>143</v>
      </c>
      <c r="E2676" s="8" t="s">
        <v>1291</v>
      </c>
      <c r="F2676" s="8" t="s">
        <v>1292</v>
      </c>
      <c r="G2676" s="8" t="s">
        <v>28</v>
      </c>
      <c r="H2676" s="8">
        <v>2006</v>
      </c>
      <c r="I2676" s="8" t="s">
        <v>3435</v>
      </c>
      <c r="J2676" s="8" t="s">
        <v>1293</v>
      </c>
    </row>
    <row r="2677" spans="1:10" x14ac:dyDescent="0.25">
      <c r="A2677" s="8" t="s">
        <v>1294</v>
      </c>
      <c r="B2677" s="8" t="s">
        <v>3018</v>
      </c>
      <c r="C2677" s="12">
        <v>44306</v>
      </c>
      <c r="D2677" s="8" t="s">
        <v>23</v>
      </c>
      <c r="E2677" s="8" t="s">
        <v>73</v>
      </c>
      <c r="F2677" s="8" t="s">
        <v>17</v>
      </c>
      <c r="G2677" s="8" t="s">
        <v>18</v>
      </c>
      <c r="H2677" s="8">
        <v>2018</v>
      </c>
      <c r="I2677" s="8" t="s">
        <v>4378</v>
      </c>
      <c r="J2677" s="8" t="s">
        <v>2231</v>
      </c>
    </row>
    <row r="2678" spans="1:10" x14ac:dyDescent="0.25">
      <c r="A2678" s="8" t="s">
        <v>1294</v>
      </c>
      <c r="B2678" s="8" t="s">
        <v>3018</v>
      </c>
      <c r="C2678" s="12">
        <v>44306</v>
      </c>
      <c r="D2678" s="8" t="s">
        <v>23</v>
      </c>
      <c r="E2678" s="8" t="s">
        <v>73</v>
      </c>
      <c r="F2678" s="8" t="s">
        <v>17</v>
      </c>
      <c r="G2678" s="8" t="s">
        <v>18</v>
      </c>
      <c r="H2678" s="8">
        <v>2018</v>
      </c>
      <c r="I2678" s="8" t="s">
        <v>4378</v>
      </c>
      <c r="J2678" s="8" t="s">
        <v>2787</v>
      </c>
    </row>
    <row r="2679" spans="1:10" x14ac:dyDescent="0.25">
      <c r="A2679" s="8" t="s">
        <v>1294</v>
      </c>
      <c r="B2679" s="8" t="s">
        <v>3018</v>
      </c>
      <c r="C2679" s="12">
        <v>44306</v>
      </c>
      <c r="D2679" s="8" t="s">
        <v>23</v>
      </c>
      <c r="E2679" s="8" t="s">
        <v>73</v>
      </c>
      <c r="F2679" s="8" t="s">
        <v>17</v>
      </c>
      <c r="G2679" s="8" t="s">
        <v>18</v>
      </c>
      <c r="H2679" s="8">
        <v>2018</v>
      </c>
      <c r="I2679" s="8" t="s">
        <v>4378</v>
      </c>
      <c r="J2679" s="8" t="s">
        <v>2788</v>
      </c>
    </row>
    <row r="2680" spans="1:10" x14ac:dyDescent="0.25">
      <c r="A2680" s="8" t="s">
        <v>1295</v>
      </c>
      <c r="B2680" s="8" t="s">
        <v>3018</v>
      </c>
      <c r="C2680" s="12">
        <v>43546</v>
      </c>
      <c r="D2680" s="8" t="s">
        <v>10</v>
      </c>
      <c r="E2680" s="8" t="s">
        <v>21</v>
      </c>
      <c r="F2680" s="8" t="s">
        <v>12</v>
      </c>
      <c r="G2680" s="8" t="s">
        <v>13</v>
      </c>
      <c r="H2680" s="8">
        <v>2014</v>
      </c>
      <c r="I2680" s="8" t="s">
        <v>4380</v>
      </c>
      <c r="J2680" s="8" t="s">
        <v>2789</v>
      </c>
    </row>
    <row r="2681" spans="1:10" x14ac:dyDescent="0.25">
      <c r="A2681" s="8" t="s">
        <v>1295</v>
      </c>
      <c r="B2681" s="8" t="s">
        <v>3018</v>
      </c>
      <c r="C2681" s="12">
        <v>43546</v>
      </c>
      <c r="D2681" s="8" t="s">
        <v>10</v>
      </c>
      <c r="E2681" s="8" t="s">
        <v>21</v>
      </c>
      <c r="F2681" s="8" t="s">
        <v>12</v>
      </c>
      <c r="G2681" s="8" t="s">
        <v>13</v>
      </c>
      <c r="H2681" s="8">
        <v>2014</v>
      </c>
      <c r="I2681" s="8" t="s">
        <v>4380</v>
      </c>
      <c r="J2681" s="8" t="s">
        <v>2790</v>
      </c>
    </row>
    <row r="2682" spans="1:10" x14ac:dyDescent="0.25">
      <c r="A2682" s="8" t="s">
        <v>1295</v>
      </c>
      <c r="B2682" s="8" t="s">
        <v>3018</v>
      </c>
      <c r="C2682" s="12">
        <v>43546</v>
      </c>
      <c r="D2682" s="8" t="s">
        <v>10</v>
      </c>
      <c r="E2682" s="8" t="s">
        <v>21</v>
      </c>
      <c r="F2682" s="8" t="s">
        <v>12</v>
      </c>
      <c r="G2682" s="8" t="s">
        <v>13</v>
      </c>
      <c r="H2682" s="8">
        <v>2014</v>
      </c>
      <c r="I2682" s="8" t="s">
        <v>4380</v>
      </c>
      <c r="J2682" s="8" t="s">
        <v>2791</v>
      </c>
    </row>
    <row r="2683" spans="1:10" x14ac:dyDescent="0.25">
      <c r="A2683" s="8" t="s">
        <v>1296</v>
      </c>
      <c r="B2683" s="8" t="s">
        <v>3018</v>
      </c>
      <c r="C2683" s="12">
        <v>44399</v>
      </c>
      <c r="D2683" s="8" t="s">
        <v>23</v>
      </c>
      <c r="E2683" s="8" t="s">
        <v>1297</v>
      </c>
      <c r="F2683" s="8" t="s">
        <v>17</v>
      </c>
      <c r="G2683" s="8" t="s">
        <v>18</v>
      </c>
      <c r="H2683" s="8">
        <v>2005</v>
      </c>
      <c r="I2683" s="8" t="s">
        <v>4382</v>
      </c>
      <c r="J2683" s="8" t="s">
        <v>1767</v>
      </c>
    </row>
    <row r="2684" spans="1:10" x14ac:dyDescent="0.25">
      <c r="A2684" s="8" t="s">
        <v>1296</v>
      </c>
      <c r="B2684" s="8" t="s">
        <v>3018</v>
      </c>
      <c r="C2684" s="12">
        <v>44399</v>
      </c>
      <c r="D2684" s="8" t="s">
        <v>23</v>
      </c>
      <c r="E2684" s="8" t="s">
        <v>1297</v>
      </c>
      <c r="F2684" s="8" t="s">
        <v>17</v>
      </c>
      <c r="G2684" s="8" t="s">
        <v>18</v>
      </c>
      <c r="H2684" s="8">
        <v>2005</v>
      </c>
      <c r="I2684" s="8" t="s">
        <v>4382</v>
      </c>
      <c r="J2684" s="8" t="s">
        <v>2792</v>
      </c>
    </row>
    <row r="2685" spans="1:10" x14ac:dyDescent="0.25">
      <c r="A2685" s="8" t="s">
        <v>1296</v>
      </c>
      <c r="B2685" s="8" t="s">
        <v>3018</v>
      </c>
      <c r="C2685" s="12">
        <v>44399</v>
      </c>
      <c r="D2685" s="8" t="s">
        <v>23</v>
      </c>
      <c r="E2685" s="8" t="s">
        <v>1297</v>
      </c>
      <c r="F2685" s="8" t="s">
        <v>17</v>
      </c>
      <c r="G2685" s="8" t="s">
        <v>18</v>
      </c>
      <c r="H2685" s="8">
        <v>2005</v>
      </c>
      <c r="I2685" s="8" t="s">
        <v>4382</v>
      </c>
      <c r="J2685" s="8" t="s">
        <v>1511</v>
      </c>
    </row>
    <row r="2686" spans="1:10" x14ac:dyDescent="0.25">
      <c r="A2686" s="8" t="s">
        <v>1298</v>
      </c>
      <c r="B2686" s="8" t="s">
        <v>3018</v>
      </c>
      <c r="C2686" s="12">
        <v>44531</v>
      </c>
      <c r="D2686" s="8" t="s">
        <v>43</v>
      </c>
      <c r="E2686" s="8" t="s">
        <v>511</v>
      </c>
      <c r="F2686" s="8" t="s">
        <v>17</v>
      </c>
      <c r="G2686" s="8" t="s">
        <v>18</v>
      </c>
      <c r="H2686" s="8">
        <v>2010</v>
      </c>
      <c r="I2686" s="8" t="s">
        <v>362</v>
      </c>
      <c r="J2686" s="8" t="s">
        <v>915</v>
      </c>
    </row>
    <row r="2687" spans="1:10" x14ac:dyDescent="0.25">
      <c r="A2687" s="8" t="s">
        <v>1298</v>
      </c>
      <c r="B2687" s="8" t="s">
        <v>3018</v>
      </c>
      <c r="C2687" s="12">
        <v>44531</v>
      </c>
      <c r="D2687" s="8" t="s">
        <v>43</v>
      </c>
      <c r="E2687" s="8" t="s">
        <v>511</v>
      </c>
      <c r="F2687" s="8" t="s">
        <v>17</v>
      </c>
      <c r="G2687" s="8" t="s">
        <v>18</v>
      </c>
      <c r="H2687" s="8">
        <v>2010</v>
      </c>
      <c r="I2687" s="8" t="s">
        <v>362</v>
      </c>
      <c r="J2687" s="8" t="s">
        <v>1897</v>
      </c>
    </row>
    <row r="2688" spans="1:10" x14ac:dyDescent="0.25">
      <c r="A2688" s="8" t="s">
        <v>1298</v>
      </c>
      <c r="B2688" s="8" t="s">
        <v>3018</v>
      </c>
      <c r="C2688" s="12">
        <v>44531</v>
      </c>
      <c r="D2688" s="8" t="s">
        <v>43</v>
      </c>
      <c r="E2688" s="8" t="s">
        <v>511</v>
      </c>
      <c r="F2688" s="8" t="s">
        <v>17</v>
      </c>
      <c r="G2688" s="8" t="s">
        <v>18</v>
      </c>
      <c r="H2688" s="8">
        <v>2010</v>
      </c>
      <c r="I2688" s="8" t="s">
        <v>362</v>
      </c>
      <c r="J2688" s="8" t="s">
        <v>1853</v>
      </c>
    </row>
    <row r="2689" spans="1:10" x14ac:dyDescent="0.25">
      <c r="A2689" s="8" t="s">
        <v>1299</v>
      </c>
      <c r="B2689" s="8" t="s">
        <v>3018</v>
      </c>
      <c r="C2689" s="12">
        <v>44368</v>
      </c>
      <c r="D2689" s="8" t="s">
        <v>53</v>
      </c>
      <c r="E2689" s="8" t="s">
        <v>230</v>
      </c>
      <c r="F2689" s="8" t="s">
        <v>231</v>
      </c>
      <c r="G2689" s="8" t="s">
        <v>13</v>
      </c>
      <c r="H2689" s="8">
        <v>2011</v>
      </c>
      <c r="I2689" s="8" t="s">
        <v>4385</v>
      </c>
      <c r="J2689" s="8" t="s">
        <v>2793</v>
      </c>
    </row>
    <row r="2690" spans="1:10" x14ac:dyDescent="0.25">
      <c r="A2690" s="8" t="s">
        <v>1299</v>
      </c>
      <c r="B2690" s="8" t="s">
        <v>3018</v>
      </c>
      <c r="C2690" s="12">
        <v>44368</v>
      </c>
      <c r="D2690" s="8" t="s">
        <v>53</v>
      </c>
      <c r="E2690" s="8" t="s">
        <v>230</v>
      </c>
      <c r="F2690" s="8" t="s">
        <v>231</v>
      </c>
      <c r="G2690" s="8" t="s">
        <v>13</v>
      </c>
      <c r="H2690" s="8">
        <v>2011</v>
      </c>
      <c r="I2690" s="8" t="s">
        <v>4385</v>
      </c>
      <c r="J2690" s="8" t="s">
        <v>1845</v>
      </c>
    </row>
    <row r="2691" spans="1:10" x14ac:dyDescent="0.25">
      <c r="A2691" s="8" t="s">
        <v>1299</v>
      </c>
      <c r="B2691" s="8" t="s">
        <v>3018</v>
      </c>
      <c r="C2691" s="12">
        <v>44368</v>
      </c>
      <c r="D2691" s="8" t="s">
        <v>53</v>
      </c>
      <c r="E2691" s="8" t="s">
        <v>230</v>
      </c>
      <c r="F2691" s="8" t="s">
        <v>231</v>
      </c>
      <c r="G2691" s="8" t="s">
        <v>13</v>
      </c>
      <c r="H2691" s="8">
        <v>2011</v>
      </c>
      <c r="I2691" s="8" t="s">
        <v>4385</v>
      </c>
      <c r="J2691" s="8" t="s">
        <v>1464</v>
      </c>
    </row>
    <row r="2692" spans="1:10" x14ac:dyDescent="0.25">
      <c r="A2692" s="8" t="s">
        <v>1300</v>
      </c>
      <c r="B2692" s="8" t="s">
        <v>3018</v>
      </c>
      <c r="C2692" s="12">
        <v>42725</v>
      </c>
      <c r="D2692" s="8" t="s">
        <v>40</v>
      </c>
      <c r="E2692" s="8" t="s">
        <v>511</v>
      </c>
      <c r="F2692" s="8" t="s">
        <v>17</v>
      </c>
      <c r="G2692" s="8" t="s">
        <v>18</v>
      </c>
      <c r="H2692" s="8">
        <v>2002</v>
      </c>
      <c r="I2692" s="8" t="s">
        <v>362</v>
      </c>
      <c r="J2692" s="8" t="s">
        <v>2794</v>
      </c>
    </row>
    <row r="2693" spans="1:10" x14ac:dyDescent="0.25">
      <c r="A2693" s="8" t="s">
        <v>1300</v>
      </c>
      <c r="B2693" s="8" t="s">
        <v>3018</v>
      </c>
      <c r="C2693" s="12">
        <v>42725</v>
      </c>
      <c r="D2693" s="8" t="s">
        <v>40</v>
      </c>
      <c r="E2693" s="8" t="s">
        <v>511</v>
      </c>
      <c r="F2693" s="8" t="s">
        <v>17</v>
      </c>
      <c r="G2693" s="8" t="s">
        <v>18</v>
      </c>
      <c r="H2693" s="8">
        <v>2002</v>
      </c>
      <c r="I2693" s="8" t="s">
        <v>362</v>
      </c>
      <c r="J2693" s="8" t="s">
        <v>1542</v>
      </c>
    </row>
    <row r="2694" spans="1:10" x14ac:dyDescent="0.25">
      <c r="A2694" s="8" t="s">
        <v>1301</v>
      </c>
      <c r="B2694" s="8" t="s">
        <v>3018</v>
      </c>
      <c r="C2694" s="12">
        <v>44378</v>
      </c>
      <c r="D2694" s="8" t="s">
        <v>38</v>
      </c>
      <c r="E2694" s="8" t="s">
        <v>406</v>
      </c>
      <c r="F2694" s="8" t="s">
        <v>407</v>
      </c>
      <c r="G2694" s="8" t="s">
        <v>13</v>
      </c>
      <c r="H2694" s="8">
        <v>2018</v>
      </c>
      <c r="I2694" s="8" t="s">
        <v>3334</v>
      </c>
      <c r="J2694" s="8" t="s">
        <v>2795</v>
      </c>
    </row>
    <row r="2695" spans="1:10" x14ac:dyDescent="0.25">
      <c r="A2695" s="8" t="s">
        <v>1301</v>
      </c>
      <c r="B2695" s="8" t="s">
        <v>3018</v>
      </c>
      <c r="C2695" s="12">
        <v>44378</v>
      </c>
      <c r="D2695" s="8" t="s">
        <v>38</v>
      </c>
      <c r="E2695" s="8" t="s">
        <v>406</v>
      </c>
      <c r="F2695" s="8" t="s">
        <v>407</v>
      </c>
      <c r="G2695" s="8" t="s">
        <v>13</v>
      </c>
      <c r="H2695" s="8">
        <v>2018</v>
      </c>
      <c r="I2695" s="8" t="s">
        <v>3334</v>
      </c>
      <c r="J2695" s="8" t="s">
        <v>2796</v>
      </c>
    </row>
    <row r="2696" spans="1:10" x14ac:dyDescent="0.25">
      <c r="A2696" s="8" t="s">
        <v>1301</v>
      </c>
      <c r="B2696" s="8" t="s">
        <v>3018</v>
      </c>
      <c r="C2696" s="12">
        <v>44378</v>
      </c>
      <c r="D2696" s="8" t="s">
        <v>38</v>
      </c>
      <c r="E2696" s="8" t="s">
        <v>406</v>
      </c>
      <c r="F2696" s="8" t="s">
        <v>407</v>
      </c>
      <c r="G2696" s="8" t="s">
        <v>13</v>
      </c>
      <c r="H2696" s="8">
        <v>2018</v>
      </c>
      <c r="I2696" s="8" t="s">
        <v>3334</v>
      </c>
      <c r="J2696" s="8" t="s">
        <v>2797</v>
      </c>
    </row>
    <row r="2697" spans="1:10" x14ac:dyDescent="0.25">
      <c r="A2697" s="8" t="s">
        <v>1302</v>
      </c>
      <c r="B2697" s="8" t="s">
        <v>3018</v>
      </c>
      <c r="C2697" s="12">
        <v>43615</v>
      </c>
      <c r="D2697" s="8" t="s">
        <v>53</v>
      </c>
      <c r="E2697" s="8" t="s">
        <v>11</v>
      </c>
      <c r="F2697" s="8" t="s">
        <v>12</v>
      </c>
      <c r="G2697" s="8" t="s">
        <v>13</v>
      </c>
      <c r="H2697" s="8">
        <v>2014</v>
      </c>
      <c r="I2697" s="8" t="s">
        <v>4389</v>
      </c>
      <c r="J2697" s="8" t="s">
        <v>2798</v>
      </c>
    </row>
    <row r="2698" spans="1:10" x14ac:dyDescent="0.25">
      <c r="A2698" s="8" t="s">
        <v>1302</v>
      </c>
      <c r="B2698" s="8" t="s">
        <v>3018</v>
      </c>
      <c r="C2698" s="12">
        <v>43615</v>
      </c>
      <c r="D2698" s="8" t="s">
        <v>53</v>
      </c>
      <c r="E2698" s="8" t="s">
        <v>11</v>
      </c>
      <c r="F2698" s="8" t="s">
        <v>12</v>
      </c>
      <c r="G2698" s="8" t="s">
        <v>13</v>
      </c>
      <c r="H2698" s="8">
        <v>2014</v>
      </c>
      <c r="I2698" s="8" t="s">
        <v>4389</v>
      </c>
      <c r="J2698" s="8" t="s">
        <v>2799</v>
      </c>
    </row>
    <row r="2699" spans="1:10" x14ac:dyDescent="0.25">
      <c r="A2699" s="8" t="s">
        <v>1302</v>
      </c>
      <c r="B2699" s="8" t="s">
        <v>3018</v>
      </c>
      <c r="C2699" s="12">
        <v>43615</v>
      </c>
      <c r="D2699" s="8" t="s">
        <v>53</v>
      </c>
      <c r="E2699" s="8" t="s">
        <v>11</v>
      </c>
      <c r="F2699" s="8" t="s">
        <v>12</v>
      </c>
      <c r="G2699" s="8" t="s">
        <v>13</v>
      </c>
      <c r="H2699" s="8">
        <v>2014</v>
      </c>
      <c r="I2699" s="8" t="s">
        <v>4389</v>
      </c>
      <c r="J2699" s="8" t="s">
        <v>1696</v>
      </c>
    </row>
    <row r="2700" spans="1:10" x14ac:dyDescent="0.25">
      <c r="A2700" s="8" t="s">
        <v>1303</v>
      </c>
      <c r="B2700" s="8" t="s">
        <v>3018</v>
      </c>
      <c r="C2700" s="12">
        <v>44557</v>
      </c>
      <c r="D2700" s="8" t="s">
        <v>40</v>
      </c>
      <c r="E2700" s="8" t="s">
        <v>56</v>
      </c>
      <c r="F2700" s="8" t="s">
        <v>57</v>
      </c>
      <c r="G2700" s="8" t="s">
        <v>13</v>
      </c>
      <c r="H2700" s="8">
        <v>2017</v>
      </c>
      <c r="I2700" s="8" t="s">
        <v>3051</v>
      </c>
      <c r="J2700" s="8" t="s">
        <v>2800</v>
      </c>
    </row>
    <row r="2701" spans="1:10" x14ac:dyDescent="0.25">
      <c r="A2701" s="8" t="s">
        <v>1303</v>
      </c>
      <c r="B2701" s="8" t="s">
        <v>3018</v>
      </c>
      <c r="C2701" s="12">
        <v>44557</v>
      </c>
      <c r="D2701" s="8" t="s">
        <v>40</v>
      </c>
      <c r="E2701" s="8" t="s">
        <v>56</v>
      </c>
      <c r="F2701" s="8" t="s">
        <v>57</v>
      </c>
      <c r="G2701" s="8" t="s">
        <v>13</v>
      </c>
      <c r="H2701" s="8">
        <v>2017</v>
      </c>
      <c r="I2701" s="8" t="s">
        <v>3051</v>
      </c>
      <c r="J2701" s="8" t="s">
        <v>1484</v>
      </c>
    </row>
    <row r="2702" spans="1:10" x14ac:dyDescent="0.25">
      <c r="A2702" s="8" t="s">
        <v>1303</v>
      </c>
      <c r="B2702" s="8" t="s">
        <v>3018</v>
      </c>
      <c r="C2702" s="12">
        <v>44557</v>
      </c>
      <c r="D2702" s="8" t="s">
        <v>40</v>
      </c>
      <c r="E2702" s="8" t="s">
        <v>56</v>
      </c>
      <c r="F2702" s="8" t="s">
        <v>57</v>
      </c>
      <c r="G2702" s="8" t="s">
        <v>13</v>
      </c>
      <c r="H2702" s="8">
        <v>2017</v>
      </c>
      <c r="I2702" s="8" t="s">
        <v>3051</v>
      </c>
      <c r="J2702" s="8" t="s">
        <v>2687</v>
      </c>
    </row>
    <row r="2703" spans="1:10" x14ac:dyDescent="0.25">
      <c r="A2703" s="8" t="s">
        <v>1304</v>
      </c>
      <c r="B2703" s="8" t="s">
        <v>3018</v>
      </c>
      <c r="C2703" s="12">
        <v>42069</v>
      </c>
      <c r="D2703" s="8" t="s">
        <v>20</v>
      </c>
      <c r="E2703" s="8" t="s">
        <v>21</v>
      </c>
      <c r="F2703" s="8" t="s">
        <v>12</v>
      </c>
      <c r="G2703" s="8" t="s">
        <v>13</v>
      </c>
      <c r="H2703" s="8">
        <v>2011</v>
      </c>
      <c r="I2703" s="8" t="s">
        <v>4102</v>
      </c>
      <c r="J2703" s="8" t="s">
        <v>2801</v>
      </c>
    </row>
    <row r="2704" spans="1:10" x14ac:dyDescent="0.25">
      <c r="A2704" s="8" t="s">
        <v>1304</v>
      </c>
      <c r="B2704" s="8" t="s">
        <v>3018</v>
      </c>
      <c r="C2704" s="12">
        <v>42069</v>
      </c>
      <c r="D2704" s="8" t="s">
        <v>20</v>
      </c>
      <c r="E2704" s="8" t="s">
        <v>21</v>
      </c>
      <c r="F2704" s="8" t="s">
        <v>12</v>
      </c>
      <c r="G2704" s="8" t="s">
        <v>13</v>
      </c>
      <c r="H2704" s="8">
        <v>2011</v>
      </c>
      <c r="I2704" s="8" t="s">
        <v>4102</v>
      </c>
      <c r="J2704" s="8" t="s">
        <v>2048</v>
      </c>
    </row>
    <row r="2705" spans="1:10" x14ac:dyDescent="0.25">
      <c r="A2705" s="8" t="s">
        <v>1304</v>
      </c>
      <c r="B2705" s="8" t="s">
        <v>3018</v>
      </c>
      <c r="C2705" s="12">
        <v>42069</v>
      </c>
      <c r="D2705" s="8" t="s">
        <v>20</v>
      </c>
      <c r="E2705" s="8" t="s">
        <v>21</v>
      </c>
      <c r="F2705" s="8" t="s">
        <v>12</v>
      </c>
      <c r="G2705" s="8" t="s">
        <v>13</v>
      </c>
      <c r="H2705" s="8">
        <v>2011</v>
      </c>
      <c r="I2705" s="8" t="s">
        <v>4102</v>
      </c>
      <c r="J2705" s="8" t="s">
        <v>2451</v>
      </c>
    </row>
    <row r="2706" spans="1:10" x14ac:dyDescent="0.25">
      <c r="A2706" s="8" t="s">
        <v>1305</v>
      </c>
      <c r="B2706" s="8" t="s">
        <v>3018</v>
      </c>
      <c r="C2706" s="12">
        <v>44650</v>
      </c>
      <c r="D2706" s="8" t="s">
        <v>30</v>
      </c>
      <c r="E2706" s="8" t="s">
        <v>73</v>
      </c>
      <c r="F2706" s="8" t="s">
        <v>17</v>
      </c>
      <c r="G2706" s="8" t="s">
        <v>18</v>
      </c>
      <c r="H2706" s="8">
        <v>2021</v>
      </c>
      <c r="I2706" s="8" t="s">
        <v>3951</v>
      </c>
      <c r="J2706" s="8" t="s">
        <v>1468</v>
      </c>
    </row>
    <row r="2707" spans="1:10" x14ac:dyDescent="0.25">
      <c r="A2707" s="8" t="s">
        <v>1305</v>
      </c>
      <c r="B2707" s="8" t="s">
        <v>3018</v>
      </c>
      <c r="C2707" s="12">
        <v>44650</v>
      </c>
      <c r="D2707" s="8" t="s">
        <v>30</v>
      </c>
      <c r="E2707" s="8" t="s">
        <v>73</v>
      </c>
      <c r="F2707" s="8" t="s">
        <v>17</v>
      </c>
      <c r="G2707" s="8" t="s">
        <v>18</v>
      </c>
      <c r="H2707" s="8">
        <v>2021</v>
      </c>
      <c r="I2707" s="8" t="s">
        <v>3951</v>
      </c>
      <c r="J2707" s="8" t="s">
        <v>2802</v>
      </c>
    </row>
    <row r="2708" spans="1:10" x14ac:dyDescent="0.25">
      <c r="A2708" s="8" t="s">
        <v>1305</v>
      </c>
      <c r="B2708" s="8" t="s">
        <v>3018</v>
      </c>
      <c r="C2708" s="12">
        <v>44650</v>
      </c>
      <c r="D2708" s="8" t="s">
        <v>30</v>
      </c>
      <c r="E2708" s="8" t="s">
        <v>73</v>
      </c>
      <c r="F2708" s="8" t="s">
        <v>17</v>
      </c>
      <c r="G2708" s="8" t="s">
        <v>18</v>
      </c>
      <c r="H2708" s="8">
        <v>2021</v>
      </c>
      <c r="I2708" s="8" t="s">
        <v>3951</v>
      </c>
      <c r="J2708" s="8" t="s">
        <v>1605</v>
      </c>
    </row>
    <row r="2709" spans="1:10" x14ac:dyDescent="0.25">
      <c r="A2709" s="8" t="s">
        <v>1306</v>
      </c>
      <c r="B2709" s="8" t="s">
        <v>3018</v>
      </c>
      <c r="C2709" s="12">
        <v>44530</v>
      </c>
      <c r="D2709" s="8" t="s">
        <v>30</v>
      </c>
      <c r="E2709" s="8" t="s">
        <v>467</v>
      </c>
      <c r="F2709" s="8" t="s">
        <v>17</v>
      </c>
      <c r="G2709" s="8" t="s">
        <v>18</v>
      </c>
      <c r="H2709" s="8">
        <v>2019</v>
      </c>
      <c r="I2709" s="8" t="s">
        <v>4200</v>
      </c>
      <c r="J2709" s="8" t="s">
        <v>403</v>
      </c>
    </row>
    <row r="2710" spans="1:10" x14ac:dyDescent="0.25">
      <c r="A2710" s="8" t="s">
        <v>1306</v>
      </c>
      <c r="B2710" s="8" t="s">
        <v>3018</v>
      </c>
      <c r="C2710" s="12">
        <v>44530</v>
      </c>
      <c r="D2710" s="8" t="s">
        <v>30</v>
      </c>
      <c r="E2710" s="8" t="s">
        <v>467</v>
      </c>
      <c r="F2710" s="8" t="s">
        <v>17</v>
      </c>
      <c r="G2710" s="8" t="s">
        <v>18</v>
      </c>
      <c r="H2710" s="8">
        <v>2019</v>
      </c>
      <c r="I2710" s="8" t="s">
        <v>4200</v>
      </c>
      <c r="J2710" s="8" t="s">
        <v>1496</v>
      </c>
    </row>
    <row r="2711" spans="1:10" x14ac:dyDescent="0.25">
      <c r="A2711" s="8" t="s">
        <v>1306</v>
      </c>
      <c r="B2711" s="8" t="s">
        <v>3018</v>
      </c>
      <c r="C2711" s="12">
        <v>44530</v>
      </c>
      <c r="D2711" s="8" t="s">
        <v>30</v>
      </c>
      <c r="E2711" s="8" t="s">
        <v>467</v>
      </c>
      <c r="F2711" s="8" t="s">
        <v>17</v>
      </c>
      <c r="G2711" s="8" t="s">
        <v>18</v>
      </c>
      <c r="H2711" s="8">
        <v>2019</v>
      </c>
      <c r="I2711" s="8" t="s">
        <v>4200</v>
      </c>
      <c r="J2711" s="8" t="s">
        <v>2803</v>
      </c>
    </row>
    <row r="2712" spans="1:10" x14ac:dyDescent="0.25">
      <c r="A2712" s="8" t="s">
        <v>1307</v>
      </c>
      <c r="B2712" s="8" t="s">
        <v>3018</v>
      </c>
      <c r="C2712" s="12">
        <v>44354</v>
      </c>
      <c r="D2712" s="8" t="s">
        <v>70</v>
      </c>
      <c r="E2712" s="8" t="s">
        <v>375</v>
      </c>
      <c r="F2712" s="8" t="s">
        <v>376</v>
      </c>
      <c r="G2712" s="8" t="s">
        <v>28</v>
      </c>
      <c r="H2712" s="8">
        <v>2015</v>
      </c>
      <c r="I2712" s="8" t="s">
        <v>3236</v>
      </c>
      <c r="J2712" s="8" t="s">
        <v>2804</v>
      </c>
    </row>
    <row r="2713" spans="1:10" x14ac:dyDescent="0.25">
      <c r="A2713" s="8" t="s">
        <v>1307</v>
      </c>
      <c r="B2713" s="8" t="s">
        <v>3018</v>
      </c>
      <c r="C2713" s="12">
        <v>44354</v>
      </c>
      <c r="D2713" s="8" t="s">
        <v>70</v>
      </c>
      <c r="E2713" s="8" t="s">
        <v>375</v>
      </c>
      <c r="F2713" s="8" t="s">
        <v>376</v>
      </c>
      <c r="G2713" s="8" t="s">
        <v>28</v>
      </c>
      <c r="H2713" s="8">
        <v>2015</v>
      </c>
      <c r="I2713" s="8" t="s">
        <v>3236</v>
      </c>
      <c r="J2713" s="8" t="s">
        <v>1712</v>
      </c>
    </row>
    <row r="2714" spans="1:10" x14ac:dyDescent="0.25">
      <c r="A2714" s="8" t="s">
        <v>1307</v>
      </c>
      <c r="B2714" s="8" t="s">
        <v>3018</v>
      </c>
      <c r="C2714" s="12">
        <v>44354</v>
      </c>
      <c r="D2714" s="8" t="s">
        <v>70</v>
      </c>
      <c r="E2714" s="8" t="s">
        <v>375</v>
      </c>
      <c r="F2714" s="8" t="s">
        <v>376</v>
      </c>
      <c r="G2714" s="8" t="s">
        <v>28</v>
      </c>
      <c r="H2714" s="8">
        <v>2015</v>
      </c>
      <c r="I2714" s="8" t="s">
        <v>3236</v>
      </c>
      <c r="J2714" s="8" t="s">
        <v>2805</v>
      </c>
    </row>
    <row r="2715" spans="1:10" x14ac:dyDescent="0.25">
      <c r="A2715" s="8" t="s">
        <v>1308</v>
      </c>
      <c r="B2715" s="8" t="s">
        <v>3018</v>
      </c>
      <c r="C2715" s="12">
        <v>44474</v>
      </c>
      <c r="D2715" s="8" t="s">
        <v>20</v>
      </c>
      <c r="E2715" s="8" t="s">
        <v>2985</v>
      </c>
      <c r="F2715" s="8" t="s">
        <v>54</v>
      </c>
      <c r="G2715" s="8" t="s">
        <v>13</v>
      </c>
      <c r="H2715" s="8">
        <v>2015</v>
      </c>
      <c r="I2715" s="8" t="s">
        <v>3268</v>
      </c>
      <c r="J2715" s="8" t="s">
        <v>2806</v>
      </c>
    </row>
    <row r="2716" spans="1:10" x14ac:dyDescent="0.25">
      <c r="A2716" s="8" t="s">
        <v>1308</v>
      </c>
      <c r="B2716" s="8" t="s">
        <v>3018</v>
      </c>
      <c r="C2716" s="12">
        <v>44474</v>
      </c>
      <c r="D2716" s="8" t="s">
        <v>20</v>
      </c>
      <c r="E2716" s="8" t="s">
        <v>2985</v>
      </c>
      <c r="F2716" s="8" t="s">
        <v>54</v>
      </c>
      <c r="G2716" s="8" t="s">
        <v>13</v>
      </c>
      <c r="H2716" s="8">
        <v>2015</v>
      </c>
      <c r="I2716" s="8" t="s">
        <v>3268</v>
      </c>
      <c r="J2716" s="8" t="s">
        <v>1950</v>
      </c>
    </row>
    <row r="2717" spans="1:10" x14ac:dyDescent="0.25">
      <c r="A2717" s="8" t="s">
        <v>1308</v>
      </c>
      <c r="B2717" s="8" t="s">
        <v>3018</v>
      </c>
      <c r="C2717" s="12">
        <v>44474</v>
      </c>
      <c r="D2717" s="8" t="s">
        <v>20</v>
      </c>
      <c r="E2717" s="8" t="s">
        <v>2985</v>
      </c>
      <c r="F2717" s="8" t="s">
        <v>54</v>
      </c>
      <c r="G2717" s="8" t="s">
        <v>13</v>
      </c>
      <c r="H2717" s="8">
        <v>2015</v>
      </c>
      <c r="I2717" s="8" t="s">
        <v>3268</v>
      </c>
      <c r="J2717" s="8" t="s">
        <v>2807</v>
      </c>
    </row>
    <row r="2718" spans="1:10" x14ac:dyDescent="0.25">
      <c r="A2718" s="8" t="s">
        <v>1309</v>
      </c>
      <c r="B2718" s="8" t="s">
        <v>3018</v>
      </c>
      <c r="C2718" s="12">
        <v>43286</v>
      </c>
      <c r="D2718" s="8" t="s">
        <v>70</v>
      </c>
      <c r="E2718" s="8" t="s">
        <v>11</v>
      </c>
      <c r="F2718" s="8" t="s">
        <v>12</v>
      </c>
      <c r="G2718" s="8" t="s">
        <v>13</v>
      </c>
      <c r="H2718" s="8">
        <v>2014</v>
      </c>
      <c r="I2718" s="8" t="s">
        <v>3639</v>
      </c>
      <c r="J2718" s="8" t="s">
        <v>2808</v>
      </c>
    </row>
    <row r="2719" spans="1:10" x14ac:dyDescent="0.25">
      <c r="A2719" s="8" t="s">
        <v>1309</v>
      </c>
      <c r="B2719" s="8" t="s">
        <v>3018</v>
      </c>
      <c r="C2719" s="12">
        <v>43286</v>
      </c>
      <c r="D2719" s="8" t="s">
        <v>70</v>
      </c>
      <c r="E2719" s="8" t="s">
        <v>11</v>
      </c>
      <c r="F2719" s="8" t="s">
        <v>12</v>
      </c>
      <c r="G2719" s="8" t="s">
        <v>13</v>
      </c>
      <c r="H2719" s="8">
        <v>2014</v>
      </c>
      <c r="I2719" s="8" t="s">
        <v>3639</v>
      </c>
      <c r="J2719" s="8" t="s">
        <v>1469</v>
      </c>
    </row>
    <row r="2720" spans="1:10" x14ac:dyDescent="0.25">
      <c r="A2720" s="8" t="s">
        <v>1310</v>
      </c>
      <c r="B2720" s="8" t="s">
        <v>3018</v>
      </c>
      <c r="C2720" s="12">
        <v>44244</v>
      </c>
      <c r="D2720" s="8" t="s">
        <v>87</v>
      </c>
      <c r="E2720" s="8" t="s">
        <v>1311</v>
      </c>
      <c r="F2720" s="8" t="s">
        <v>17</v>
      </c>
      <c r="G2720" s="8" t="s">
        <v>18</v>
      </c>
      <c r="H2720" s="8">
        <v>2014</v>
      </c>
      <c r="I2720" s="8" t="s">
        <v>3456</v>
      </c>
      <c r="J2720" s="8" t="s">
        <v>2103</v>
      </c>
    </row>
    <row r="2721" spans="1:10" x14ac:dyDescent="0.25">
      <c r="A2721" s="8" t="s">
        <v>1310</v>
      </c>
      <c r="B2721" s="8" t="s">
        <v>3018</v>
      </c>
      <c r="C2721" s="12">
        <v>44244</v>
      </c>
      <c r="D2721" s="8" t="s">
        <v>87</v>
      </c>
      <c r="E2721" s="8" t="s">
        <v>1311</v>
      </c>
      <c r="F2721" s="8" t="s">
        <v>17</v>
      </c>
      <c r="G2721" s="8" t="s">
        <v>18</v>
      </c>
      <c r="H2721" s="8">
        <v>2014</v>
      </c>
      <c r="I2721" s="8" t="s">
        <v>3456</v>
      </c>
      <c r="J2721" s="8" t="s">
        <v>1816</v>
      </c>
    </row>
    <row r="2722" spans="1:10" x14ac:dyDescent="0.25">
      <c r="A2722" s="8" t="s">
        <v>1310</v>
      </c>
      <c r="B2722" s="8" t="s">
        <v>3018</v>
      </c>
      <c r="C2722" s="12">
        <v>44244</v>
      </c>
      <c r="D2722" s="8" t="s">
        <v>87</v>
      </c>
      <c r="E2722" s="8" t="s">
        <v>1311</v>
      </c>
      <c r="F2722" s="8" t="s">
        <v>17</v>
      </c>
      <c r="G2722" s="8" t="s">
        <v>18</v>
      </c>
      <c r="H2722" s="8">
        <v>2014</v>
      </c>
      <c r="I2722" s="8" t="s">
        <v>3456</v>
      </c>
      <c r="J2722" s="8" t="s">
        <v>1605</v>
      </c>
    </row>
    <row r="2723" spans="1:10" x14ac:dyDescent="0.25">
      <c r="A2723" s="8" t="s">
        <v>1312</v>
      </c>
      <c r="B2723" s="8" t="s">
        <v>3018</v>
      </c>
      <c r="C2723" s="12">
        <v>41557</v>
      </c>
      <c r="D2723" s="8" t="s">
        <v>135</v>
      </c>
      <c r="E2723" s="8" t="s">
        <v>24</v>
      </c>
      <c r="F2723" s="8" t="s">
        <v>17</v>
      </c>
      <c r="G2723" s="8" t="s">
        <v>18</v>
      </c>
      <c r="H2723" s="8">
        <v>2007</v>
      </c>
      <c r="I2723" s="8" t="s">
        <v>3676</v>
      </c>
      <c r="J2723" s="8" t="s">
        <v>1602</v>
      </c>
    </row>
    <row r="2724" spans="1:10" x14ac:dyDescent="0.25">
      <c r="A2724" s="8" t="s">
        <v>1312</v>
      </c>
      <c r="B2724" s="8" t="s">
        <v>3018</v>
      </c>
      <c r="C2724" s="12">
        <v>41557</v>
      </c>
      <c r="D2724" s="8" t="s">
        <v>135</v>
      </c>
      <c r="E2724" s="8" t="s">
        <v>24</v>
      </c>
      <c r="F2724" s="8" t="s">
        <v>17</v>
      </c>
      <c r="G2724" s="8" t="s">
        <v>18</v>
      </c>
      <c r="H2724" s="8">
        <v>2007</v>
      </c>
      <c r="I2724" s="8" t="s">
        <v>3676</v>
      </c>
      <c r="J2724" s="8" t="s">
        <v>1499</v>
      </c>
    </row>
    <row r="2725" spans="1:10" x14ac:dyDescent="0.25">
      <c r="A2725" s="8" t="s">
        <v>1312</v>
      </c>
      <c r="B2725" s="8" t="s">
        <v>3018</v>
      </c>
      <c r="C2725" s="12">
        <v>41557</v>
      </c>
      <c r="D2725" s="8" t="s">
        <v>135</v>
      </c>
      <c r="E2725" s="8" t="s">
        <v>24</v>
      </c>
      <c r="F2725" s="8" t="s">
        <v>17</v>
      </c>
      <c r="G2725" s="8" t="s">
        <v>18</v>
      </c>
      <c r="H2725" s="8">
        <v>2007</v>
      </c>
      <c r="I2725" s="8" t="s">
        <v>3676</v>
      </c>
      <c r="J2725" s="8" t="s">
        <v>1860</v>
      </c>
    </row>
    <row r="2726" spans="1:10" x14ac:dyDescent="0.25">
      <c r="A2726" s="8" t="s">
        <v>1313</v>
      </c>
      <c r="B2726" s="8" t="s">
        <v>3018</v>
      </c>
      <c r="C2726" s="12">
        <v>44538</v>
      </c>
      <c r="D2726" s="8" t="s">
        <v>23</v>
      </c>
      <c r="E2726" s="8" t="s">
        <v>206</v>
      </c>
      <c r="F2726" s="8" t="s">
        <v>207</v>
      </c>
      <c r="G2726" s="8" t="s">
        <v>28</v>
      </c>
      <c r="H2726" s="8">
        <v>2011</v>
      </c>
      <c r="I2726" s="8" t="s">
        <v>3236</v>
      </c>
      <c r="J2726" s="8" t="s">
        <v>2809</v>
      </c>
    </row>
    <row r="2727" spans="1:10" x14ac:dyDescent="0.25">
      <c r="A2727" s="8" t="s">
        <v>1313</v>
      </c>
      <c r="B2727" s="8" t="s">
        <v>3018</v>
      </c>
      <c r="C2727" s="12">
        <v>44538</v>
      </c>
      <c r="D2727" s="8" t="s">
        <v>23</v>
      </c>
      <c r="E2727" s="8" t="s">
        <v>206</v>
      </c>
      <c r="F2727" s="8" t="s">
        <v>207</v>
      </c>
      <c r="G2727" s="8" t="s">
        <v>28</v>
      </c>
      <c r="H2727" s="8">
        <v>2011</v>
      </c>
      <c r="I2727" s="8" t="s">
        <v>3236</v>
      </c>
      <c r="J2727" s="8" t="s">
        <v>2810</v>
      </c>
    </row>
    <row r="2728" spans="1:10" x14ac:dyDescent="0.25">
      <c r="A2728" s="8" t="s">
        <v>1313</v>
      </c>
      <c r="B2728" s="8" t="s">
        <v>3018</v>
      </c>
      <c r="C2728" s="12">
        <v>44538</v>
      </c>
      <c r="D2728" s="8" t="s">
        <v>23</v>
      </c>
      <c r="E2728" s="8" t="s">
        <v>206</v>
      </c>
      <c r="F2728" s="8" t="s">
        <v>207</v>
      </c>
      <c r="G2728" s="8" t="s">
        <v>28</v>
      </c>
      <c r="H2728" s="8">
        <v>2011</v>
      </c>
      <c r="I2728" s="8" t="s">
        <v>3236</v>
      </c>
      <c r="J2728" s="8" t="s">
        <v>1500</v>
      </c>
    </row>
    <row r="2729" spans="1:10" x14ac:dyDescent="0.25">
      <c r="A2729" s="8" t="s">
        <v>1314</v>
      </c>
      <c r="B2729" s="8" t="s">
        <v>3018</v>
      </c>
      <c r="C2729" s="12">
        <v>44203</v>
      </c>
      <c r="D2729" s="8" t="s">
        <v>20</v>
      </c>
      <c r="E2729" s="8" t="s">
        <v>1315</v>
      </c>
      <c r="F2729" s="8" t="s">
        <v>270</v>
      </c>
      <c r="G2729" s="8" t="s">
        <v>265</v>
      </c>
      <c r="H2729" s="8">
        <v>2009</v>
      </c>
      <c r="I2729" s="8" t="s">
        <v>4112</v>
      </c>
      <c r="J2729" s="8" t="s">
        <v>2811</v>
      </c>
    </row>
    <row r="2730" spans="1:10" x14ac:dyDescent="0.25">
      <c r="A2730" s="8" t="s">
        <v>1314</v>
      </c>
      <c r="B2730" s="8" t="s">
        <v>3018</v>
      </c>
      <c r="C2730" s="12">
        <v>44203</v>
      </c>
      <c r="D2730" s="8" t="s">
        <v>20</v>
      </c>
      <c r="E2730" s="8" t="s">
        <v>1315</v>
      </c>
      <c r="F2730" s="8" t="s">
        <v>270</v>
      </c>
      <c r="G2730" s="8" t="s">
        <v>265</v>
      </c>
      <c r="H2730" s="8">
        <v>2009</v>
      </c>
      <c r="I2730" s="8" t="s">
        <v>4112</v>
      </c>
      <c r="J2730" s="8" t="s">
        <v>1587</v>
      </c>
    </row>
    <row r="2731" spans="1:10" x14ac:dyDescent="0.25">
      <c r="A2731" s="8" t="s">
        <v>1314</v>
      </c>
      <c r="B2731" s="8" t="s">
        <v>3018</v>
      </c>
      <c r="C2731" s="12">
        <v>44203</v>
      </c>
      <c r="D2731" s="8" t="s">
        <v>20</v>
      </c>
      <c r="E2731" s="8" t="s">
        <v>1315</v>
      </c>
      <c r="F2731" s="8" t="s">
        <v>270</v>
      </c>
      <c r="G2731" s="8" t="s">
        <v>265</v>
      </c>
      <c r="H2731" s="8">
        <v>2009</v>
      </c>
      <c r="I2731" s="8" t="s">
        <v>4112</v>
      </c>
      <c r="J2731" s="8" t="s">
        <v>2138</v>
      </c>
    </row>
    <row r="2732" spans="1:10" x14ac:dyDescent="0.25">
      <c r="A2732" s="8" t="s">
        <v>1316</v>
      </c>
      <c r="B2732" s="8" t="s">
        <v>3018</v>
      </c>
      <c r="C2732" s="12">
        <v>43054</v>
      </c>
      <c r="D2732" s="8" t="s">
        <v>143</v>
      </c>
      <c r="E2732" s="8" t="s">
        <v>11</v>
      </c>
      <c r="F2732" s="8" t="s">
        <v>12</v>
      </c>
      <c r="G2732" s="8" t="s">
        <v>13</v>
      </c>
      <c r="H2732" s="8">
        <v>2013</v>
      </c>
      <c r="I2732" s="8" t="s">
        <v>3804</v>
      </c>
      <c r="J2732" s="8" t="s">
        <v>2812</v>
      </c>
    </row>
    <row r="2733" spans="1:10" x14ac:dyDescent="0.25">
      <c r="A2733" s="8" t="s">
        <v>1316</v>
      </c>
      <c r="B2733" s="8" t="s">
        <v>3018</v>
      </c>
      <c r="C2733" s="12">
        <v>43054</v>
      </c>
      <c r="D2733" s="8" t="s">
        <v>143</v>
      </c>
      <c r="E2733" s="8" t="s">
        <v>11</v>
      </c>
      <c r="F2733" s="8" t="s">
        <v>12</v>
      </c>
      <c r="G2733" s="8" t="s">
        <v>13</v>
      </c>
      <c r="H2733" s="8">
        <v>2013</v>
      </c>
      <c r="I2733" s="8" t="s">
        <v>3804</v>
      </c>
      <c r="J2733" s="8" t="s">
        <v>1494</v>
      </c>
    </row>
    <row r="2734" spans="1:10" x14ac:dyDescent="0.25">
      <c r="A2734" s="8" t="s">
        <v>1316</v>
      </c>
      <c r="B2734" s="8" t="s">
        <v>3018</v>
      </c>
      <c r="C2734" s="12">
        <v>43054</v>
      </c>
      <c r="D2734" s="8" t="s">
        <v>143</v>
      </c>
      <c r="E2734" s="8" t="s">
        <v>11</v>
      </c>
      <c r="F2734" s="8" t="s">
        <v>12</v>
      </c>
      <c r="G2734" s="8" t="s">
        <v>13</v>
      </c>
      <c r="H2734" s="8">
        <v>2013</v>
      </c>
      <c r="I2734" s="8" t="s">
        <v>3804</v>
      </c>
      <c r="J2734" s="8" t="s">
        <v>1584</v>
      </c>
    </row>
    <row r="2735" spans="1:10" x14ac:dyDescent="0.25">
      <c r="A2735" s="8" t="s">
        <v>1317</v>
      </c>
      <c r="B2735" s="8" t="s">
        <v>3018</v>
      </c>
      <c r="C2735" s="12">
        <v>44448</v>
      </c>
      <c r="D2735" s="8" t="s">
        <v>70</v>
      </c>
      <c r="E2735" s="8" t="s">
        <v>1272</v>
      </c>
      <c r="F2735" s="8" t="s">
        <v>17</v>
      </c>
      <c r="G2735" s="8" t="s">
        <v>18</v>
      </c>
      <c r="H2735" s="8">
        <v>2017</v>
      </c>
      <c r="I2735" s="8" t="s">
        <v>4280</v>
      </c>
      <c r="J2735" s="8" t="s">
        <v>2813</v>
      </c>
    </row>
    <row r="2736" spans="1:10" x14ac:dyDescent="0.25">
      <c r="A2736" s="8" t="s">
        <v>1317</v>
      </c>
      <c r="B2736" s="8" t="s">
        <v>3018</v>
      </c>
      <c r="C2736" s="12">
        <v>44448</v>
      </c>
      <c r="D2736" s="8" t="s">
        <v>70</v>
      </c>
      <c r="E2736" s="8" t="s">
        <v>1272</v>
      </c>
      <c r="F2736" s="8" t="s">
        <v>17</v>
      </c>
      <c r="G2736" s="8" t="s">
        <v>18</v>
      </c>
      <c r="H2736" s="8">
        <v>2017</v>
      </c>
      <c r="I2736" s="8" t="s">
        <v>4280</v>
      </c>
      <c r="J2736" s="8" t="s">
        <v>2814</v>
      </c>
    </row>
    <row r="2737" spans="1:10" x14ac:dyDescent="0.25">
      <c r="A2737" s="8" t="s">
        <v>1317</v>
      </c>
      <c r="B2737" s="8" t="s">
        <v>3018</v>
      </c>
      <c r="C2737" s="12">
        <v>44448</v>
      </c>
      <c r="D2737" s="8" t="s">
        <v>70</v>
      </c>
      <c r="E2737" s="8" t="s">
        <v>1272</v>
      </c>
      <c r="F2737" s="8" t="s">
        <v>17</v>
      </c>
      <c r="G2737" s="8" t="s">
        <v>18</v>
      </c>
      <c r="H2737" s="8">
        <v>2017</v>
      </c>
      <c r="I2737" s="8" t="s">
        <v>4280</v>
      </c>
      <c r="J2737" s="8" t="s">
        <v>2815</v>
      </c>
    </row>
    <row r="2738" spans="1:10" x14ac:dyDescent="0.25">
      <c r="A2738" s="8" t="s">
        <v>1318</v>
      </c>
      <c r="B2738" s="8" t="s">
        <v>3018</v>
      </c>
      <c r="C2738" s="12">
        <v>44474</v>
      </c>
      <c r="D2738" s="8" t="s">
        <v>23</v>
      </c>
      <c r="E2738" s="8" t="s">
        <v>73</v>
      </c>
      <c r="F2738" s="8" t="s">
        <v>17</v>
      </c>
      <c r="G2738" s="8" t="s">
        <v>18</v>
      </c>
      <c r="H2738" s="8">
        <v>2017</v>
      </c>
      <c r="I2738" s="8" t="s">
        <v>3327</v>
      </c>
      <c r="J2738" s="8" t="s">
        <v>2478</v>
      </c>
    </row>
    <row r="2739" spans="1:10" x14ac:dyDescent="0.25">
      <c r="A2739" s="8" t="s">
        <v>1318</v>
      </c>
      <c r="B2739" s="8" t="s">
        <v>3018</v>
      </c>
      <c r="C2739" s="12">
        <v>44474</v>
      </c>
      <c r="D2739" s="8" t="s">
        <v>23</v>
      </c>
      <c r="E2739" s="8" t="s">
        <v>73</v>
      </c>
      <c r="F2739" s="8" t="s">
        <v>17</v>
      </c>
      <c r="G2739" s="8" t="s">
        <v>18</v>
      </c>
      <c r="H2739" s="8">
        <v>2017</v>
      </c>
      <c r="I2739" s="8" t="s">
        <v>3327</v>
      </c>
      <c r="J2739" s="8" t="s">
        <v>2013</v>
      </c>
    </row>
    <row r="2740" spans="1:10" x14ac:dyDescent="0.25">
      <c r="A2740" s="8" t="s">
        <v>1318</v>
      </c>
      <c r="B2740" s="8" t="s">
        <v>3018</v>
      </c>
      <c r="C2740" s="12">
        <v>44474</v>
      </c>
      <c r="D2740" s="8" t="s">
        <v>23</v>
      </c>
      <c r="E2740" s="8" t="s">
        <v>73</v>
      </c>
      <c r="F2740" s="8" t="s">
        <v>17</v>
      </c>
      <c r="G2740" s="8" t="s">
        <v>18</v>
      </c>
      <c r="H2740" s="8">
        <v>2017</v>
      </c>
      <c r="I2740" s="8" t="s">
        <v>3327</v>
      </c>
      <c r="J2740" s="8" t="s">
        <v>2816</v>
      </c>
    </row>
    <row r="2741" spans="1:10" x14ac:dyDescent="0.25">
      <c r="A2741" s="8" t="s">
        <v>1319</v>
      </c>
      <c r="B2741" s="8" t="s">
        <v>3018</v>
      </c>
      <c r="C2741" s="12">
        <v>44425</v>
      </c>
      <c r="D2741" s="8" t="s">
        <v>70</v>
      </c>
      <c r="E2741" s="8" t="s">
        <v>73</v>
      </c>
      <c r="F2741" s="8" t="s">
        <v>17</v>
      </c>
      <c r="G2741" s="8" t="s">
        <v>18</v>
      </c>
      <c r="H2741" s="8">
        <v>2014</v>
      </c>
      <c r="I2741" s="8" t="s">
        <v>3887</v>
      </c>
      <c r="J2741" s="8" t="s">
        <v>2817</v>
      </c>
    </row>
    <row r="2742" spans="1:10" x14ac:dyDescent="0.25">
      <c r="A2742" s="8" t="s">
        <v>1319</v>
      </c>
      <c r="B2742" s="8" t="s">
        <v>3018</v>
      </c>
      <c r="C2742" s="12">
        <v>44425</v>
      </c>
      <c r="D2742" s="8" t="s">
        <v>70</v>
      </c>
      <c r="E2742" s="8" t="s">
        <v>73</v>
      </c>
      <c r="F2742" s="8" t="s">
        <v>17</v>
      </c>
      <c r="G2742" s="8" t="s">
        <v>18</v>
      </c>
      <c r="H2742" s="8">
        <v>2014</v>
      </c>
      <c r="I2742" s="8" t="s">
        <v>3887</v>
      </c>
      <c r="J2742" s="8" t="s">
        <v>2299</v>
      </c>
    </row>
    <row r="2743" spans="1:10" x14ac:dyDescent="0.25">
      <c r="A2743" s="8" t="s">
        <v>1319</v>
      </c>
      <c r="B2743" s="8" t="s">
        <v>3018</v>
      </c>
      <c r="C2743" s="12">
        <v>44425</v>
      </c>
      <c r="D2743" s="8" t="s">
        <v>70</v>
      </c>
      <c r="E2743" s="8" t="s">
        <v>73</v>
      </c>
      <c r="F2743" s="8" t="s">
        <v>17</v>
      </c>
      <c r="G2743" s="8" t="s">
        <v>18</v>
      </c>
      <c r="H2743" s="8">
        <v>2014</v>
      </c>
      <c r="I2743" s="8" t="s">
        <v>3887</v>
      </c>
      <c r="J2743" s="8" t="s">
        <v>1460</v>
      </c>
    </row>
    <row r="2744" spans="1:10" x14ac:dyDescent="0.25">
      <c r="A2744" s="8" t="s">
        <v>1320</v>
      </c>
      <c r="B2744" s="8" t="s">
        <v>3018</v>
      </c>
      <c r="C2744" s="12">
        <v>43291</v>
      </c>
      <c r="D2744" s="8" t="s">
        <v>30</v>
      </c>
      <c r="E2744" s="8" t="s">
        <v>73</v>
      </c>
      <c r="F2744" s="8" t="s">
        <v>17</v>
      </c>
      <c r="G2744" s="8" t="s">
        <v>18</v>
      </c>
      <c r="H2744" s="8">
        <v>2007</v>
      </c>
      <c r="I2744" s="8" t="s">
        <v>3689</v>
      </c>
      <c r="J2744" s="8" t="s">
        <v>2818</v>
      </c>
    </row>
    <row r="2745" spans="1:10" x14ac:dyDescent="0.25">
      <c r="A2745" s="8" t="s">
        <v>1320</v>
      </c>
      <c r="B2745" s="8" t="s">
        <v>3018</v>
      </c>
      <c r="C2745" s="12">
        <v>43291</v>
      </c>
      <c r="D2745" s="8" t="s">
        <v>30</v>
      </c>
      <c r="E2745" s="8" t="s">
        <v>73</v>
      </c>
      <c r="F2745" s="8" t="s">
        <v>17</v>
      </c>
      <c r="G2745" s="8" t="s">
        <v>18</v>
      </c>
      <c r="H2745" s="8">
        <v>2007</v>
      </c>
      <c r="I2745" s="8" t="s">
        <v>3689</v>
      </c>
      <c r="J2745" s="8" t="s">
        <v>1965</v>
      </c>
    </row>
    <row r="2746" spans="1:10" x14ac:dyDescent="0.25">
      <c r="A2746" s="8" t="s">
        <v>1320</v>
      </c>
      <c r="B2746" s="8" t="s">
        <v>3018</v>
      </c>
      <c r="C2746" s="12">
        <v>43291</v>
      </c>
      <c r="D2746" s="8" t="s">
        <v>30</v>
      </c>
      <c r="E2746" s="8" t="s">
        <v>73</v>
      </c>
      <c r="F2746" s="8" t="s">
        <v>17</v>
      </c>
      <c r="G2746" s="8" t="s">
        <v>18</v>
      </c>
      <c r="H2746" s="8">
        <v>2007</v>
      </c>
      <c r="I2746" s="8" t="s">
        <v>3689</v>
      </c>
      <c r="J2746" s="8" t="s">
        <v>2819</v>
      </c>
    </row>
    <row r="2747" spans="1:10" x14ac:dyDescent="0.25">
      <c r="A2747" s="8" t="s">
        <v>1321</v>
      </c>
      <c r="B2747" s="8" t="s">
        <v>3018</v>
      </c>
      <c r="C2747" s="12">
        <v>43634</v>
      </c>
      <c r="D2747" s="8" t="s">
        <v>10</v>
      </c>
      <c r="E2747" s="8" t="s">
        <v>206</v>
      </c>
      <c r="F2747" s="8" t="s">
        <v>207</v>
      </c>
      <c r="G2747" s="8" t="s">
        <v>28</v>
      </c>
      <c r="H2747" s="8">
        <v>2016</v>
      </c>
      <c r="I2747" s="8" t="s">
        <v>3836</v>
      </c>
      <c r="J2747" s="8" t="s">
        <v>1662</v>
      </c>
    </row>
    <row r="2748" spans="1:10" x14ac:dyDescent="0.25">
      <c r="A2748" s="8" t="s">
        <v>1321</v>
      </c>
      <c r="B2748" s="8" t="s">
        <v>3018</v>
      </c>
      <c r="C2748" s="12">
        <v>43634</v>
      </c>
      <c r="D2748" s="8" t="s">
        <v>10</v>
      </c>
      <c r="E2748" s="8" t="s">
        <v>206</v>
      </c>
      <c r="F2748" s="8" t="s">
        <v>207</v>
      </c>
      <c r="G2748" s="8" t="s">
        <v>28</v>
      </c>
      <c r="H2748" s="8">
        <v>2016</v>
      </c>
      <c r="I2748" s="8" t="s">
        <v>3836</v>
      </c>
      <c r="J2748" s="8" t="s">
        <v>2264</v>
      </c>
    </row>
    <row r="2749" spans="1:10" x14ac:dyDescent="0.25">
      <c r="A2749" s="8" t="s">
        <v>1321</v>
      </c>
      <c r="B2749" s="8" t="s">
        <v>3018</v>
      </c>
      <c r="C2749" s="12">
        <v>43634</v>
      </c>
      <c r="D2749" s="8" t="s">
        <v>10</v>
      </c>
      <c r="E2749" s="8" t="s">
        <v>206</v>
      </c>
      <c r="F2749" s="8" t="s">
        <v>207</v>
      </c>
      <c r="G2749" s="8" t="s">
        <v>28</v>
      </c>
      <c r="H2749" s="8">
        <v>2016</v>
      </c>
      <c r="I2749" s="8" t="s">
        <v>3836</v>
      </c>
      <c r="J2749" s="8" t="s">
        <v>2218</v>
      </c>
    </row>
    <row r="2750" spans="1:10" x14ac:dyDescent="0.25">
      <c r="A2750" s="8" t="s">
        <v>1322</v>
      </c>
      <c r="B2750" s="8" t="s">
        <v>3018</v>
      </c>
      <c r="C2750" s="12">
        <v>44516</v>
      </c>
      <c r="D2750" s="8" t="s">
        <v>15</v>
      </c>
      <c r="E2750" s="8" t="s">
        <v>2985</v>
      </c>
      <c r="F2750" s="8" t="s">
        <v>54</v>
      </c>
      <c r="G2750" s="8" t="s">
        <v>13</v>
      </c>
      <c r="H2750" s="8">
        <v>2021</v>
      </c>
      <c r="I2750" s="8" t="s">
        <v>3641</v>
      </c>
      <c r="J2750" s="8" t="s">
        <v>1490</v>
      </c>
    </row>
    <row r="2751" spans="1:10" x14ac:dyDescent="0.25">
      <c r="A2751" s="8" t="s">
        <v>1322</v>
      </c>
      <c r="B2751" s="8" t="s">
        <v>3018</v>
      </c>
      <c r="C2751" s="12">
        <v>44516</v>
      </c>
      <c r="D2751" s="8" t="s">
        <v>15</v>
      </c>
      <c r="E2751" s="8" t="s">
        <v>2985</v>
      </c>
      <c r="F2751" s="8" t="s">
        <v>54</v>
      </c>
      <c r="G2751" s="8" t="s">
        <v>13</v>
      </c>
      <c r="H2751" s="8">
        <v>2021</v>
      </c>
      <c r="I2751" s="8" t="s">
        <v>3641</v>
      </c>
      <c r="J2751" s="8" t="s">
        <v>1743</v>
      </c>
    </row>
    <row r="2752" spans="1:10" x14ac:dyDescent="0.25">
      <c r="A2752" s="8" t="s">
        <v>1322</v>
      </c>
      <c r="B2752" s="8" t="s">
        <v>3018</v>
      </c>
      <c r="C2752" s="12">
        <v>44516</v>
      </c>
      <c r="D2752" s="8" t="s">
        <v>15</v>
      </c>
      <c r="E2752" s="8" t="s">
        <v>2985</v>
      </c>
      <c r="F2752" s="8" t="s">
        <v>54</v>
      </c>
      <c r="G2752" s="8" t="s">
        <v>13</v>
      </c>
      <c r="H2752" s="8">
        <v>2021</v>
      </c>
      <c r="I2752" s="8" t="s">
        <v>3641</v>
      </c>
      <c r="J2752" s="8" t="s">
        <v>1542</v>
      </c>
    </row>
    <row r="2753" spans="1:10" x14ac:dyDescent="0.25">
      <c r="A2753" s="8" t="s">
        <v>1323</v>
      </c>
      <c r="B2753" s="8" t="s">
        <v>3018</v>
      </c>
      <c r="C2753" s="12">
        <v>42255</v>
      </c>
      <c r="D2753" s="8" t="s">
        <v>20</v>
      </c>
      <c r="E2753" s="8" t="s">
        <v>11</v>
      </c>
      <c r="F2753" s="8" t="s">
        <v>12</v>
      </c>
      <c r="G2753" s="8" t="s">
        <v>13</v>
      </c>
      <c r="H2753" s="8">
        <v>2011</v>
      </c>
      <c r="I2753" s="8" t="s">
        <v>4326</v>
      </c>
      <c r="J2753" s="8" t="s">
        <v>1448</v>
      </c>
    </row>
    <row r="2754" spans="1:10" x14ac:dyDescent="0.25">
      <c r="A2754" s="8" t="s">
        <v>1323</v>
      </c>
      <c r="B2754" s="8" t="s">
        <v>3018</v>
      </c>
      <c r="C2754" s="12">
        <v>42255</v>
      </c>
      <c r="D2754" s="8" t="s">
        <v>20</v>
      </c>
      <c r="E2754" s="8" t="s">
        <v>11</v>
      </c>
      <c r="F2754" s="8" t="s">
        <v>12</v>
      </c>
      <c r="G2754" s="8" t="s">
        <v>13</v>
      </c>
      <c r="H2754" s="8">
        <v>2011</v>
      </c>
      <c r="I2754" s="8" t="s">
        <v>4326</v>
      </c>
      <c r="J2754" s="8" t="s">
        <v>1488</v>
      </c>
    </row>
    <row r="2755" spans="1:10" x14ac:dyDescent="0.25">
      <c r="A2755" s="8" t="s">
        <v>1323</v>
      </c>
      <c r="B2755" s="8" t="s">
        <v>3018</v>
      </c>
      <c r="C2755" s="12">
        <v>42255</v>
      </c>
      <c r="D2755" s="8" t="s">
        <v>20</v>
      </c>
      <c r="E2755" s="8" t="s">
        <v>11</v>
      </c>
      <c r="F2755" s="8" t="s">
        <v>12</v>
      </c>
      <c r="G2755" s="8" t="s">
        <v>13</v>
      </c>
      <c r="H2755" s="8">
        <v>2011</v>
      </c>
      <c r="I2755" s="8" t="s">
        <v>4326</v>
      </c>
      <c r="J2755" s="8" t="s">
        <v>2820</v>
      </c>
    </row>
    <row r="2756" spans="1:10" x14ac:dyDescent="0.25">
      <c r="A2756" s="8" t="s">
        <v>1324</v>
      </c>
      <c r="B2756" s="8" t="s">
        <v>3018</v>
      </c>
      <c r="C2756" s="12">
        <v>44587</v>
      </c>
      <c r="D2756" s="8" t="s">
        <v>43</v>
      </c>
      <c r="E2756" s="8" t="s">
        <v>181</v>
      </c>
      <c r="F2756" s="8" t="s">
        <v>17</v>
      </c>
      <c r="G2756" s="8" t="s">
        <v>18</v>
      </c>
      <c r="H2756" s="8">
        <v>2014</v>
      </c>
      <c r="I2756" s="8" t="s">
        <v>4410</v>
      </c>
      <c r="J2756" s="8" t="s">
        <v>1514</v>
      </c>
    </row>
    <row r="2757" spans="1:10" x14ac:dyDescent="0.25">
      <c r="A2757" s="8" t="s">
        <v>1324</v>
      </c>
      <c r="B2757" s="8" t="s">
        <v>3018</v>
      </c>
      <c r="C2757" s="12">
        <v>44587</v>
      </c>
      <c r="D2757" s="8" t="s">
        <v>43</v>
      </c>
      <c r="E2757" s="8" t="s">
        <v>181</v>
      </c>
      <c r="F2757" s="8" t="s">
        <v>17</v>
      </c>
      <c r="G2757" s="8" t="s">
        <v>18</v>
      </c>
      <c r="H2757" s="8">
        <v>2014</v>
      </c>
      <c r="I2757" s="8" t="s">
        <v>4410</v>
      </c>
      <c r="J2757" s="8" t="s">
        <v>1891</v>
      </c>
    </row>
    <row r="2758" spans="1:10" x14ac:dyDescent="0.25">
      <c r="A2758" s="8" t="s">
        <v>1324</v>
      </c>
      <c r="B2758" s="8" t="s">
        <v>3018</v>
      </c>
      <c r="C2758" s="12">
        <v>44587</v>
      </c>
      <c r="D2758" s="8" t="s">
        <v>43</v>
      </c>
      <c r="E2758" s="8" t="s">
        <v>181</v>
      </c>
      <c r="F2758" s="8" t="s">
        <v>17</v>
      </c>
      <c r="G2758" s="8" t="s">
        <v>18</v>
      </c>
      <c r="H2758" s="8">
        <v>2014</v>
      </c>
      <c r="I2758" s="8" t="s">
        <v>4410</v>
      </c>
      <c r="J2758" s="8" t="s">
        <v>1801</v>
      </c>
    </row>
    <row r="2759" spans="1:10" x14ac:dyDescent="0.25">
      <c r="A2759" s="8" t="s">
        <v>1325</v>
      </c>
      <c r="B2759" s="8" t="s">
        <v>3018</v>
      </c>
      <c r="C2759" s="12">
        <v>42831</v>
      </c>
      <c r="D2759" s="8" t="s">
        <v>40</v>
      </c>
      <c r="E2759" s="8" t="s">
        <v>11</v>
      </c>
      <c r="F2759" s="8" t="s">
        <v>12</v>
      </c>
      <c r="G2759" s="8" t="s">
        <v>13</v>
      </c>
      <c r="H2759" s="8">
        <v>2012</v>
      </c>
      <c r="I2759" s="8" t="s">
        <v>4092</v>
      </c>
      <c r="J2759" s="8" t="s">
        <v>1448</v>
      </c>
    </row>
    <row r="2760" spans="1:10" x14ac:dyDescent="0.25">
      <c r="A2760" s="8" t="s">
        <v>1325</v>
      </c>
      <c r="B2760" s="8" t="s">
        <v>3018</v>
      </c>
      <c r="C2760" s="12">
        <v>42831</v>
      </c>
      <c r="D2760" s="8" t="s">
        <v>40</v>
      </c>
      <c r="E2760" s="8" t="s">
        <v>11</v>
      </c>
      <c r="F2760" s="8" t="s">
        <v>12</v>
      </c>
      <c r="G2760" s="8" t="s">
        <v>13</v>
      </c>
      <c r="H2760" s="8">
        <v>2012</v>
      </c>
      <c r="I2760" s="8" t="s">
        <v>4092</v>
      </c>
      <c r="J2760" s="8" t="s">
        <v>1449</v>
      </c>
    </row>
    <row r="2761" spans="1:10" x14ac:dyDescent="0.25">
      <c r="A2761" s="8" t="s">
        <v>1325</v>
      </c>
      <c r="B2761" s="8" t="s">
        <v>3018</v>
      </c>
      <c r="C2761" s="12">
        <v>42831</v>
      </c>
      <c r="D2761" s="8" t="s">
        <v>40</v>
      </c>
      <c r="E2761" s="8" t="s">
        <v>11</v>
      </c>
      <c r="F2761" s="8" t="s">
        <v>12</v>
      </c>
      <c r="G2761" s="8" t="s">
        <v>13</v>
      </c>
      <c r="H2761" s="8">
        <v>2012</v>
      </c>
      <c r="I2761" s="8" t="s">
        <v>4092</v>
      </c>
      <c r="J2761" s="8" t="s">
        <v>1488</v>
      </c>
    </row>
    <row r="2762" spans="1:10" x14ac:dyDescent="0.25">
      <c r="A2762" s="8" t="s">
        <v>1326</v>
      </c>
      <c r="B2762" s="8" t="s">
        <v>3018</v>
      </c>
      <c r="C2762" s="12">
        <v>44502</v>
      </c>
      <c r="D2762" s="8" t="s">
        <v>30</v>
      </c>
      <c r="E2762" s="8" t="s">
        <v>11</v>
      </c>
      <c r="F2762" s="8" t="s">
        <v>12</v>
      </c>
      <c r="G2762" s="8" t="s">
        <v>13</v>
      </c>
      <c r="H2762" s="8">
        <v>2015</v>
      </c>
      <c r="I2762" s="8" t="s">
        <v>4190</v>
      </c>
      <c r="J2762" s="8" t="s">
        <v>1487</v>
      </c>
    </row>
    <row r="2763" spans="1:10" x14ac:dyDescent="0.25">
      <c r="A2763" s="8" t="s">
        <v>1326</v>
      </c>
      <c r="B2763" s="8" t="s">
        <v>3018</v>
      </c>
      <c r="C2763" s="12">
        <v>44502</v>
      </c>
      <c r="D2763" s="8" t="s">
        <v>30</v>
      </c>
      <c r="E2763" s="8" t="s">
        <v>11</v>
      </c>
      <c r="F2763" s="8" t="s">
        <v>12</v>
      </c>
      <c r="G2763" s="8" t="s">
        <v>13</v>
      </c>
      <c r="H2763" s="8">
        <v>2015</v>
      </c>
      <c r="I2763" s="8" t="s">
        <v>4190</v>
      </c>
      <c r="J2763" s="8" t="s">
        <v>2282</v>
      </c>
    </row>
    <row r="2764" spans="1:10" x14ac:dyDescent="0.25">
      <c r="A2764" s="8" t="s">
        <v>1326</v>
      </c>
      <c r="B2764" s="8" t="s">
        <v>3018</v>
      </c>
      <c r="C2764" s="12">
        <v>44502</v>
      </c>
      <c r="D2764" s="8" t="s">
        <v>30</v>
      </c>
      <c r="E2764" s="8" t="s">
        <v>11</v>
      </c>
      <c r="F2764" s="8" t="s">
        <v>12</v>
      </c>
      <c r="G2764" s="8" t="s">
        <v>13</v>
      </c>
      <c r="H2764" s="8">
        <v>2015</v>
      </c>
      <c r="I2764" s="8" t="s">
        <v>4190</v>
      </c>
      <c r="J2764" s="8" t="s">
        <v>2821</v>
      </c>
    </row>
    <row r="2765" spans="1:10" x14ac:dyDescent="0.25">
      <c r="A2765" s="8" t="s">
        <v>1327</v>
      </c>
      <c r="B2765" s="8" t="s">
        <v>3018</v>
      </c>
      <c r="C2765" s="12">
        <v>43390</v>
      </c>
      <c r="D2765" s="8" t="s">
        <v>10</v>
      </c>
      <c r="E2765" s="8" t="s">
        <v>11</v>
      </c>
      <c r="F2765" s="8" t="s">
        <v>12</v>
      </c>
      <c r="G2765" s="8" t="s">
        <v>13</v>
      </c>
      <c r="H2765" s="8">
        <v>2016</v>
      </c>
      <c r="I2765" s="8" t="s">
        <v>3018</v>
      </c>
      <c r="J2765" s="8" t="s">
        <v>2822</v>
      </c>
    </row>
    <row r="2766" spans="1:10" x14ac:dyDescent="0.25">
      <c r="A2766" s="8" t="s">
        <v>1327</v>
      </c>
      <c r="B2766" s="8" t="s">
        <v>3018</v>
      </c>
      <c r="C2766" s="12">
        <v>43390</v>
      </c>
      <c r="D2766" s="8" t="s">
        <v>10</v>
      </c>
      <c r="E2766" s="8" t="s">
        <v>11</v>
      </c>
      <c r="F2766" s="8" t="s">
        <v>12</v>
      </c>
      <c r="G2766" s="8" t="s">
        <v>13</v>
      </c>
      <c r="H2766" s="8">
        <v>2016</v>
      </c>
      <c r="I2766" s="8" t="s">
        <v>3018</v>
      </c>
      <c r="J2766" s="8" t="s">
        <v>1500</v>
      </c>
    </row>
    <row r="2767" spans="1:10" x14ac:dyDescent="0.25">
      <c r="A2767" s="8" t="s">
        <v>1327</v>
      </c>
      <c r="B2767" s="8" t="s">
        <v>3018</v>
      </c>
      <c r="C2767" s="12">
        <v>43390</v>
      </c>
      <c r="D2767" s="8" t="s">
        <v>10</v>
      </c>
      <c r="E2767" s="8" t="s">
        <v>11</v>
      </c>
      <c r="F2767" s="8" t="s">
        <v>12</v>
      </c>
      <c r="G2767" s="8" t="s">
        <v>13</v>
      </c>
      <c r="H2767" s="8">
        <v>2016</v>
      </c>
      <c r="I2767" s="8" t="s">
        <v>3018</v>
      </c>
      <c r="J2767" s="8" t="s">
        <v>1455</v>
      </c>
    </row>
    <row r="2768" spans="1:10" x14ac:dyDescent="0.25">
      <c r="A2768" s="8" t="s">
        <v>1328</v>
      </c>
      <c r="B2768" s="8" t="s">
        <v>3018</v>
      </c>
      <c r="C2768" s="12">
        <v>44355</v>
      </c>
      <c r="D2768" s="8" t="s">
        <v>30</v>
      </c>
      <c r="E2768" s="8" t="s">
        <v>1130</v>
      </c>
      <c r="F2768" s="8" t="s">
        <v>17</v>
      </c>
      <c r="G2768" s="8" t="s">
        <v>18</v>
      </c>
      <c r="H2768" s="8">
        <v>2014</v>
      </c>
      <c r="I2768" s="8" t="s">
        <v>4415</v>
      </c>
      <c r="J2768" s="8" t="s">
        <v>2823</v>
      </c>
    </row>
    <row r="2769" spans="1:10" x14ac:dyDescent="0.25">
      <c r="A2769" s="8" t="s">
        <v>1328</v>
      </c>
      <c r="B2769" s="8" t="s">
        <v>3018</v>
      </c>
      <c r="C2769" s="12">
        <v>44355</v>
      </c>
      <c r="D2769" s="8" t="s">
        <v>30</v>
      </c>
      <c r="E2769" s="8" t="s">
        <v>1130</v>
      </c>
      <c r="F2769" s="8" t="s">
        <v>17</v>
      </c>
      <c r="G2769" s="8" t="s">
        <v>18</v>
      </c>
      <c r="H2769" s="8">
        <v>2014</v>
      </c>
      <c r="I2769" s="8" t="s">
        <v>4415</v>
      </c>
      <c r="J2769" s="8" t="s">
        <v>1970</v>
      </c>
    </row>
    <row r="2770" spans="1:10" x14ac:dyDescent="0.25">
      <c r="A2770" s="8" t="s">
        <v>1328</v>
      </c>
      <c r="B2770" s="8" t="s">
        <v>3018</v>
      </c>
      <c r="C2770" s="12">
        <v>44355</v>
      </c>
      <c r="D2770" s="8" t="s">
        <v>30</v>
      </c>
      <c r="E2770" s="8" t="s">
        <v>1130</v>
      </c>
      <c r="F2770" s="8" t="s">
        <v>17</v>
      </c>
      <c r="G2770" s="8" t="s">
        <v>18</v>
      </c>
      <c r="H2770" s="8">
        <v>2014</v>
      </c>
      <c r="I2770" s="8" t="s">
        <v>4415</v>
      </c>
      <c r="J2770" s="8" t="s">
        <v>2824</v>
      </c>
    </row>
    <row r="2771" spans="1:10" x14ac:dyDescent="0.25">
      <c r="A2771" s="8" t="s">
        <v>1329</v>
      </c>
      <c r="B2771" s="8" t="s">
        <v>3018</v>
      </c>
      <c r="C2771" s="12">
        <v>43293</v>
      </c>
      <c r="D2771" s="8" t="s">
        <v>143</v>
      </c>
      <c r="E2771" s="8" t="s">
        <v>269</v>
      </c>
      <c r="F2771" s="8" t="s">
        <v>270</v>
      </c>
      <c r="G2771" s="8" t="s">
        <v>265</v>
      </c>
      <c r="H2771" s="8">
        <v>1998</v>
      </c>
      <c r="I2771" s="8" t="s">
        <v>4417</v>
      </c>
      <c r="J2771" s="8" t="s">
        <v>2825</v>
      </c>
    </row>
    <row r="2772" spans="1:10" x14ac:dyDescent="0.25">
      <c r="A2772" s="8" t="s">
        <v>1329</v>
      </c>
      <c r="B2772" s="8" t="s">
        <v>3018</v>
      </c>
      <c r="C2772" s="12">
        <v>43293</v>
      </c>
      <c r="D2772" s="8" t="s">
        <v>143</v>
      </c>
      <c r="E2772" s="8" t="s">
        <v>269</v>
      </c>
      <c r="F2772" s="8" t="s">
        <v>270</v>
      </c>
      <c r="G2772" s="8" t="s">
        <v>265</v>
      </c>
      <c r="H2772" s="8">
        <v>1998</v>
      </c>
      <c r="I2772" s="8" t="s">
        <v>4417</v>
      </c>
      <c r="J2772" s="8" t="s">
        <v>2826</v>
      </c>
    </row>
    <row r="2773" spans="1:10" x14ac:dyDescent="0.25">
      <c r="A2773" s="8" t="s">
        <v>1329</v>
      </c>
      <c r="B2773" s="8" t="s">
        <v>3018</v>
      </c>
      <c r="C2773" s="12">
        <v>43293</v>
      </c>
      <c r="D2773" s="8" t="s">
        <v>143</v>
      </c>
      <c r="E2773" s="8" t="s">
        <v>269</v>
      </c>
      <c r="F2773" s="8" t="s">
        <v>270</v>
      </c>
      <c r="G2773" s="8" t="s">
        <v>265</v>
      </c>
      <c r="H2773" s="8">
        <v>1998</v>
      </c>
      <c r="I2773" s="8" t="s">
        <v>4417</v>
      </c>
      <c r="J2773" s="8" t="s">
        <v>1694</v>
      </c>
    </row>
    <row r="2774" spans="1:10" x14ac:dyDescent="0.25">
      <c r="A2774" s="8" t="s">
        <v>1330</v>
      </c>
      <c r="B2774" s="8" t="s">
        <v>3018</v>
      </c>
      <c r="C2774" s="12">
        <v>44316</v>
      </c>
      <c r="D2774" s="8" t="s">
        <v>30</v>
      </c>
      <c r="E2774" s="8" t="s">
        <v>24</v>
      </c>
      <c r="F2774" s="8" t="s">
        <v>17</v>
      </c>
      <c r="G2774" s="8" t="s">
        <v>18</v>
      </c>
      <c r="H2774" s="8">
        <v>2015</v>
      </c>
      <c r="I2774" s="8" t="s">
        <v>3978</v>
      </c>
      <c r="J2774" s="8" t="s">
        <v>1490</v>
      </c>
    </row>
    <row r="2775" spans="1:10" x14ac:dyDescent="0.25">
      <c r="A2775" s="8" t="s">
        <v>1330</v>
      </c>
      <c r="B2775" s="8" t="s">
        <v>3018</v>
      </c>
      <c r="C2775" s="12">
        <v>44316</v>
      </c>
      <c r="D2775" s="8" t="s">
        <v>30</v>
      </c>
      <c r="E2775" s="8" t="s">
        <v>24</v>
      </c>
      <c r="F2775" s="8" t="s">
        <v>17</v>
      </c>
      <c r="G2775" s="8" t="s">
        <v>18</v>
      </c>
      <c r="H2775" s="8">
        <v>2015</v>
      </c>
      <c r="I2775" s="8" t="s">
        <v>3978</v>
      </c>
      <c r="J2775" s="8" t="s">
        <v>2827</v>
      </c>
    </row>
    <row r="2776" spans="1:10" x14ac:dyDescent="0.25">
      <c r="A2776" s="8" t="s">
        <v>1330</v>
      </c>
      <c r="B2776" s="8" t="s">
        <v>3018</v>
      </c>
      <c r="C2776" s="12">
        <v>44316</v>
      </c>
      <c r="D2776" s="8" t="s">
        <v>30</v>
      </c>
      <c r="E2776" s="8" t="s">
        <v>24</v>
      </c>
      <c r="F2776" s="8" t="s">
        <v>17</v>
      </c>
      <c r="G2776" s="8" t="s">
        <v>18</v>
      </c>
      <c r="H2776" s="8">
        <v>2015</v>
      </c>
      <c r="I2776" s="8" t="s">
        <v>3978</v>
      </c>
      <c r="J2776" s="8" t="s">
        <v>1478</v>
      </c>
    </row>
    <row r="2777" spans="1:10" x14ac:dyDescent="0.25">
      <c r="A2777" s="8" t="s">
        <v>1331</v>
      </c>
      <c r="B2777" s="8" t="s">
        <v>3018</v>
      </c>
      <c r="C2777" s="12">
        <v>44396</v>
      </c>
      <c r="D2777" s="8" t="s">
        <v>15</v>
      </c>
      <c r="E2777" s="8" t="s">
        <v>164</v>
      </c>
      <c r="F2777" s="8" t="s">
        <v>17</v>
      </c>
      <c r="G2777" s="8" t="s">
        <v>18</v>
      </c>
      <c r="H2777" s="8">
        <v>2012</v>
      </c>
      <c r="I2777" s="8" t="s">
        <v>4420</v>
      </c>
      <c r="J2777" s="8" t="s">
        <v>2828</v>
      </c>
    </row>
    <row r="2778" spans="1:10" x14ac:dyDescent="0.25">
      <c r="A2778" s="8" t="s">
        <v>1331</v>
      </c>
      <c r="B2778" s="8" t="s">
        <v>3018</v>
      </c>
      <c r="C2778" s="12">
        <v>44396</v>
      </c>
      <c r="D2778" s="8" t="s">
        <v>15</v>
      </c>
      <c r="E2778" s="8" t="s">
        <v>164</v>
      </c>
      <c r="F2778" s="8" t="s">
        <v>17</v>
      </c>
      <c r="G2778" s="8" t="s">
        <v>18</v>
      </c>
      <c r="H2778" s="8">
        <v>2012</v>
      </c>
      <c r="I2778" s="8" t="s">
        <v>4420</v>
      </c>
      <c r="J2778" s="8" t="s">
        <v>2829</v>
      </c>
    </row>
    <row r="2779" spans="1:10" x14ac:dyDescent="0.25">
      <c r="A2779" s="8" t="s">
        <v>1331</v>
      </c>
      <c r="B2779" s="8" t="s">
        <v>3018</v>
      </c>
      <c r="C2779" s="12">
        <v>44396</v>
      </c>
      <c r="D2779" s="8" t="s">
        <v>15</v>
      </c>
      <c r="E2779" s="8" t="s">
        <v>164</v>
      </c>
      <c r="F2779" s="8" t="s">
        <v>17</v>
      </c>
      <c r="G2779" s="8" t="s">
        <v>18</v>
      </c>
      <c r="H2779" s="8">
        <v>2012</v>
      </c>
      <c r="I2779" s="8" t="s">
        <v>4420</v>
      </c>
      <c r="J2779" s="8" t="s">
        <v>2830</v>
      </c>
    </row>
    <row r="2780" spans="1:10" x14ac:dyDescent="0.25">
      <c r="A2780" s="8" t="s">
        <v>1332</v>
      </c>
      <c r="B2780" s="8" t="s">
        <v>3018</v>
      </c>
      <c r="C2780" s="12">
        <v>44022</v>
      </c>
      <c r="D2780" s="8" t="s">
        <v>20</v>
      </c>
      <c r="E2780" s="8" t="s">
        <v>11</v>
      </c>
      <c r="F2780" s="8" t="s">
        <v>12</v>
      </c>
      <c r="G2780" s="8" t="s">
        <v>13</v>
      </c>
      <c r="H2780" s="8">
        <v>2016</v>
      </c>
      <c r="I2780" s="8" t="s">
        <v>3232</v>
      </c>
      <c r="J2780" s="8" t="s">
        <v>2831</v>
      </c>
    </row>
    <row r="2781" spans="1:10" x14ac:dyDescent="0.25">
      <c r="A2781" s="8" t="s">
        <v>1332</v>
      </c>
      <c r="B2781" s="8" t="s">
        <v>3018</v>
      </c>
      <c r="C2781" s="12">
        <v>44022</v>
      </c>
      <c r="D2781" s="8" t="s">
        <v>20</v>
      </c>
      <c r="E2781" s="8" t="s">
        <v>11</v>
      </c>
      <c r="F2781" s="8" t="s">
        <v>12</v>
      </c>
      <c r="G2781" s="8" t="s">
        <v>13</v>
      </c>
      <c r="H2781" s="8">
        <v>2016</v>
      </c>
      <c r="I2781" s="8" t="s">
        <v>3232</v>
      </c>
      <c r="J2781" s="8" t="s">
        <v>2753</v>
      </c>
    </row>
    <row r="2782" spans="1:10" x14ac:dyDescent="0.25">
      <c r="A2782" s="8" t="s">
        <v>1332</v>
      </c>
      <c r="B2782" s="8" t="s">
        <v>3018</v>
      </c>
      <c r="C2782" s="12">
        <v>44022</v>
      </c>
      <c r="D2782" s="8" t="s">
        <v>20</v>
      </c>
      <c r="E2782" s="8" t="s">
        <v>11</v>
      </c>
      <c r="F2782" s="8" t="s">
        <v>12</v>
      </c>
      <c r="G2782" s="8" t="s">
        <v>13</v>
      </c>
      <c r="H2782" s="8">
        <v>2016</v>
      </c>
      <c r="I2782" s="8" t="s">
        <v>3232</v>
      </c>
      <c r="J2782" s="8" t="s">
        <v>2832</v>
      </c>
    </row>
    <row r="2783" spans="1:10" x14ac:dyDescent="0.25">
      <c r="A2783" s="8" t="s">
        <v>1333</v>
      </c>
      <c r="B2783" s="8" t="s">
        <v>3018</v>
      </c>
      <c r="C2783" s="12">
        <v>44203</v>
      </c>
      <c r="D2783" s="8" t="s">
        <v>30</v>
      </c>
      <c r="E2783" s="8" t="s">
        <v>133</v>
      </c>
      <c r="F2783" s="8" t="s">
        <v>17</v>
      </c>
      <c r="G2783" s="8" t="s">
        <v>18</v>
      </c>
      <c r="H2783" s="8">
        <v>2015</v>
      </c>
      <c r="I2783" s="8" t="s">
        <v>3681</v>
      </c>
      <c r="J2783" s="8" t="s">
        <v>1553</v>
      </c>
    </row>
    <row r="2784" spans="1:10" x14ac:dyDescent="0.25">
      <c r="A2784" s="8" t="s">
        <v>1333</v>
      </c>
      <c r="B2784" s="8" t="s">
        <v>3018</v>
      </c>
      <c r="C2784" s="12">
        <v>44203</v>
      </c>
      <c r="D2784" s="8" t="s">
        <v>30</v>
      </c>
      <c r="E2784" s="8" t="s">
        <v>133</v>
      </c>
      <c r="F2784" s="8" t="s">
        <v>17</v>
      </c>
      <c r="G2784" s="8" t="s">
        <v>18</v>
      </c>
      <c r="H2784" s="8">
        <v>2015</v>
      </c>
      <c r="I2784" s="8" t="s">
        <v>3681</v>
      </c>
      <c r="J2784" s="8" t="s">
        <v>2833</v>
      </c>
    </row>
    <row r="2785" spans="1:10" x14ac:dyDescent="0.25">
      <c r="A2785" s="8" t="s">
        <v>1333</v>
      </c>
      <c r="B2785" s="8" t="s">
        <v>3018</v>
      </c>
      <c r="C2785" s="12">
        <v>44203</v>
      </c>
      <c r="D2785" s="8" t="s">
        <v>30</v>
      </c>
      <c r="E2785" s="8" t="s">
        <v>133</v>
      </c>
      <c r="F2785" s="8" t="s">
        <v>17</v>
      </c>
      <c r="G2785" s="8" t="s">
        <v>18</v>
      </c>
      <c r="H2785" s="8">
        <v>2015</v>
      </c>
      <c r="I2785" s="8" t="s">
        <v>3681</v>
      </c>
      <c r="J2785" s="8" t="s">
        <v>1488</v>
      </c>
    </row>
    <row r="2786" spans="1:10" x14ac:dyDescent="0.25">
      <c r="A2786" s="8" t="s">
        <v>1334</v>
      </c>
      <c r="B2786" s="8" t="s">
        <v>3018</v>
      </c>
      <c r="C2786" s="12">
        <v>44252</v>
      </c>
      <c r="D2786" s="8" t="s">
        <v>30</v>
      </c>
      <c r="E2786" s="8" t="s">
        <v>73</v>
      </c>
      <c r="F2786" s="8" t="s">
        <v>17</v>
      </c>
      <c r="G2786" s="8" t="s">
        <v>18</v>
      </c>
      <c r="H2786" s="8">
        <v>2013</v>
      </c>
      <c r="I2786" s="8" t="s">
        <v>3783</v>
      </c>
      <c r="J2786" s="8" t="s">
        <v>2834</v>
      </c>
    </row>
    <row r="2787" spans="1:10" x14ac:dyDescent="0.25">
      <c r="A2787" s="8" t="s">
        <v>1334</v>
      </c>
      <c r="B2787" s="8" t="s">
        <v>3018</v>
      </c>
      <c r="C2787" s="12">
        <v>44252</v>
      </c>
      <c r="D2787" s="8" t="s">
        <v>30</v>
      </c>
      <c r="E2787" s="8" t="s">
        <v>73</v>
      </c>
      <c r="F2787" s="8" t="s">
        <v>17</v>
      </c>
      <c r="G2787" s="8" t="s">
        <v>18</v>
      </c>
      <c r="H2787" s="8">
        <v>2013</v>
      </c>
      <c r="I2787" s="8" t="s">
        <v>3783</v>
      </c>
      <c r="J2787" s="8" t="s">
        <v>1492</v>
      </c>
    </row>
    <row r="2788" spans="1:10" x14ac:dyDescent="0.25">
      <c r="A2788" s="8" t="s">
        <v>1334</v>
      </c>
      <c r="B2788" s="8" t="s">
        <v>3018</v>
      </c>
      <c r="C2788" s="12">
        <v>44252</v>
      </c>
      <c r="D2788" s="8" t="s">
        <v>30</v>
      </c>
      <c r="E2788" s="8" t="s">
        <v>73</v>
      </c>
      <c r="F2788" s="8" t="s">
        <v>17</v>
      </c>
      <c r="G2788" s="8" t="s">
        <v>18</v>
      </c>
      <c r="H2788" s="8">
        <v>2013</v>
      </c>
      <c r="I2788" s="8" t="s">
        <v>3783</v>
      </c>
      <c r="J2788" s="8" t="s">
        <v>2285</v>
      </c>
    </row>
    <row r="2789" spans="1:10" x14ac:dyDescent="0.25">
      <c r="A2789" s="8" t="s">
        <v>1335</v>
      </c>
      <c r="B2789" s="8" t="s">
        <v>3018</v>
      </c>
      <c r="C2789" s="12">
        <v>44390</v>
      </c>
      <c r="D2789" s="8" t="s">
        <v>23</v>
      </c>
      <c r="E2789" s="8"/>
      <c r="F2789" s="8" t="s">
        <v>298</v>
      </c>
      <c r="G2789" s="8" t="s">
        <v>13</v>
      </c>
      <c r="H2789" s="8">
        <v>2014</v>
      </c>
      <c r="I2789" s="8" t="s">
        <v>3722</v>
      </c>
      <c r="J2789" s="8" t="s">
        <v>2835</v>
      </c>
    </row>
    <row r="2790" spans="1:10" x14ac:dyDescent="0.25">
      <c r="A2790" s="8" t="s">
        <v>1335</v>
      </c>
      <c r="B2790" s="8" t="s">
        <v>3018</v>
      </c>
      <c r="C2790" s="12">
        <v>44390</v>
      </c>
      <c r="D2790" s="8" t="s">
        <v>23</v>
      </c>
      <c r="E2790" s="8"/>
      <c r="F2790" s="8" t="s">
        <v>298</v>
      </c>
      <c r="G2790" s="8" t="s">
        <v>13</v>
      </c>
      <c r="H2790" s="8">
        <v>2014</v>
      </c>
      <c r="I2790" s="8" t="s">
        <v>3722</v>
      </c>
      <c r="J2790" s="8" t="s">
        <v>2264</v>
      </c>
    </row>
    <row r="2791" spans="1:10" x14ac:dyDescent="0.25">
      <c r="A2791" s="8" t="s">
        <v>1335</v>
      </c>
      <c r="B2791" s="8" t="s">
        <v>3018</v>
      </c>
      <c r="C2791" s="12">
        <v>44390</v>
      </c>
      <c r="D2791" s="8" t="s">
        <v>23</v>
      </c>
      <c r="E2791" s="8"/>
      <c r="F2791" s="8" t="s">
        <v>298</v>
      </c>
      <c r="G2791" s="8" t="s">
        <v>13</v>
      </c>
      <c r="H2791" s="8">
        <v>2014</v>
      </c>
      <c r="I2791" s="8" t="s">
        <v>3722</v>
      </c>
      <c r="J2791" s="8" t="s">
        <v>2836</v>
      </c>
    </row>
    <row r="2792" spans="1:10" x14ac:dyDescent="0.25">
      <c r="A2792" s="8" t="s">
        <v>1336</v>
      </c>
      <c r="B2792" s="8" t="s">
        <v>3018</v>
      </c>
      <c r="C2792" s="12">
        <v>44523</v>
      </c>
      <c r="D2792" s="8" t="s">
        <v>30</v>
      </c>
      <c r="E2792" s="8" t="s">
        <v>2985</v>
      </c>
      <c r="F2792" s="8" t="s">
        <v>54</v>
      </c>
      <c r="G2792" s="8" t="s">
        <v>13</v>
      </c>
      <c r="H2792" s="8">
        <v>2014</v>
      </c>
      <c r="I2792" s="8" t="s">
        <v>3120</v>
      </c>
      <c r="J2792" s="8" t="s">
        <v>760</v>
      </c>
    </row>
    <row r="2793" spans="1:10" x14ac:dyDescent="0.25">
      <c r="A2793" s="8" t="s">
        <v>1336</v>
      </c>
      <c r="B2793" s="8" t="s">
        <v>3018</v>
      </c>
      <c r="C2793" s="12">
        <v>44523</v>
      </c>
      <c r="D2793" s="8" t="s">
        <v>30</v>
      </c>
      <c r="E2793" s="8" t="s">
        <v>2985</v>
      </c>
      <c r="F2793" s="8" t="s">
        <v>54</v>
      </c>
      <c r="G2793" s="8" t="s">
        <v>13</v>
      </c>
      <c r="H2793" s="8">
        <v>2014</v>
      </c>
      <c r="I2793" s="8" t="s">
        <v>3120</v>
      </c>
      <c r="J2793" s="8" t="s">
        <v>1800</v>
      </c>
    </row>
    <row r="2794" spans="1:10" x14ac:dyDescent="0.25">
      <c r="A2794" s="8" t="s">
        <v>1336</v>
      </c>
      <c r="B2794" s="8" t="s">
        <v>3018</v>
      </c>
      <c r="C2794" s="12">
        <v>44523</v>
      </c>
      <c r="D2794" s="8" t="s">
        <v>30</v>
      </c>
      <c r="E2794" s="8" t="s">
        <v>2985</v>
      </c>
      <c r="F2794" s="8" t="s">
        <v>54</v>
      </c>
      <c r="G2794" s="8" t="s">
        <v>13</v>
      </c>
      <c r="H2794" s="8">
        <v>2014</v>
      </c>
      <c r="I2794" s="8" t="s">
        <v>3120</v>
      </c>
      <c r="J2794" s="8" t="s">
        <v>1957</v>
      </c>
    </row>
    <row r="2795" spans="1:10" x14ac:dyDescent="0.25">
      <c r="A2795" s="8" t="s">
        <v>1337</v>
      </c>
      <c r="B2795" s="8" t="s">
        <v>3018</v>
      </c>
      <c r="C2795" s="12">
        <v>44545</v>
      </c>
      <c r="D2795" s="8" t="s">
        <v>135</v>
      </c>
      <c r="E2795" s="8" t="s">
        <v>181</v>
      </c>
      <c r="F2795" s="8" t="s">
        <v>17</v>
      </c>
      <c r="G2795" s="8" t="s">
        <v>18</v>
      </c>
      <c r="H2795" s="8">
        <v>2020</v>
      </c>
      <c r="I2795" s="8" t="s">
        <v>4427</v>
      </c>
      <c r="J2795" s="8" t="s">
        <v>273</v>
      </c>
    </row>
    <row r="2796" spans="1:10" x14ac:dyDescent="0.25">
      <c r="A2796" s="8" t="s">
        <v>1337</v>
      </c>
      <c r="B2796" s="8" t="s">
        <v>3018</v>
      </c>
      <c r="C2796" s="12">
        <v>44545</v>
      </c>
      <c r="D2796" s="8" t="s">
        <v>135</v>
      </c>
      <c r="E2796" s="8" t="s">
        <v>181</v>
      </c>
      <c r="F2796" s="8" t="s">
        <v>17</v>
      </c>
      <c r="G2796" s="8" t="s">
        <v>18</v>
      </c>
      <c r="H2796" s="8">
        <v>2020</v>
      </c>
      <c r="I2796" s="8" t="s">
        <v>4427</v>
      </c>
      <c r="J2796" s="8" t="s">
        <v>1555</v>
      </c>
    </row>
    <row r="2797" spans="1:10" x14ac:dyDescent="0.25">
      <c r="A2797" s="8" t="s">
        <v>1337</v>
      </c>
      <c r="B2797" s="8" t="s">
        <v>3018</v>
      </c>
      <c r="C2797" s="12">
        <v>44545</v>
      </c>
      <c r="D2797" s="8" t="s">
        <v>135</v>
      </c>
      <c r="E2797" s="8" t="s">
        <v>181</v>
      </c>
      <c r="F2797" s="8" t="s">
        <v>17</v>
      </c>
      <c r="G2797" s="8" t="s">
        <v>18</v>
      </c>
      <c r="H2797" s="8">
        <v>2020</v>
      </c>
      <c r="I2797" s="8" t="s">
        <v>4427</v>
      </c>
      <c r="J2797" s="8" t="s">
        <v>2837</v>
      </c>
    </row>
    <row r="2798" spans="1:10" x14ac:dyDescent="0.25">
      <c r="A2798" s="8" t="s">
        <v>1338</v>
      </c>
      <c r="B2798" s="8" t="s">
        <v>3018</v>
      </c>
      <c r="C2798" s="12">
        <v>43699</v>
      </c>
      <c r="D2798" s="8" t="s">
        <v>23</v>
      </c>
      <c r="E2798" s="8" t="s">
        <v>1339</v>
      </c>
      <c r="F2798" s="8" t="s">
        <v>421</v>
      </c>
      <c r="G2798" s="8" t="s">
        <v>28</v>
      </c>
      <c r="H2798" s="8">
        <v>1999</v>
      </c>
      <c r="I2798" s="8" t="s">
        <v>3077</v>
      </c>
      <c r="J2798" s="8" t="s">
        <v>2838</v>
      </c>
    </row>
    <row r="2799" spans="1:10" x14ac:dyDescent="0.25">
      <c r="A2799" s="8" t="s">
        <v>1338</v>
      </c>
      <c r="B2799" s="8" t="s">
        <v>3018</v>
      </c>
      <c r="C2799" s="12">
        <v>43699</v>
      </c>
      <c r="D2799" s="8" t="s">
        <v>23</v>
      </c>
      <c r="E2799" s="8" t="s">
        <v>1339</v>
      </c>
      <c r="F2799" s="8" t="s">
        <v>421</v>
      </c>
      <c r="G2799" s="8" t="s">
        <v>28</v>
      </c>
      <c r="H2799" s="8">
        <v>1999</v>
      </c>
      <c r="I2799" s="8" t="s">
        <v>3077</v>
      </c>
      <c r="J2799" s="8" t="s">
        <v>2839</v>
      </c>
    </row>
    <row r="2800" spans="1:10" x14ac:dyDescent="0.25">
      <c r="A2800" s="8" t="s">
        <v>1340</v>
      </c>
      <c r="B2800" s="8" t="s">
        <v>3018</v>
      </c>
      <c r="C2800" s="12">
        <v>44615</v>
      </c>
      <c r="D2800" s="8" t="s">
        <v>70</v>
      </c>
      <c r="E2800" s="8" t="s">
        <v>24</v>
      </c>
      <c r="F2800" s="8" t="s">
        <v>17</v>
      </c>
      <c r="G2800" s="8" t="s">
        <v>18</v>
      </c>
      <c r="H2800" s="8">
        <v>2011</v>
      </c>
      <c r="I2800" s="8" t="s">
        <v>3842</v>
      </c>
      <c r="J2800" s="8" t="s">
        <v>2840</v>
      </c>
    </row>
    <row r="2801" spans="1:10" x14ac:dyDescent="0.25">
      <c r="A2801" s="8" t="s">
        <v>1340</v>
      </c>
      <c r="B2801" s="8" t="s">
        <v>3018</v>
      </c>
      <c r="C2801" s="12">
        <v>44615</v>
      </c>
      <c r="D2801" s="8" t="s">
        <v>70</v>
      </c>
      <c r="E2801" s="8" t="s">
        <v>24</v>
      </c>
      <c r="F2801" s="8" t="s">
        <v>17</v>
      </c>
      <c r="G2801" s="8" t="s">
        <v>18</v>
      </c>
      <c r="H2801" s="8">
        <v>2011</v>
      </c>
      <c r="I2801" s="8" t="s">
        <v>3842</v>
      </c>
      <c r="J2801" s="8" t="s">
        <v>2841</v>
      </c>
    </row>
    <row r="2802" spans="1:10" x14ac:dyDescent="0.25">
      <c r="A2802" s="8" t="s">
        <v>1340</v>
      </c>
      <c r="B2802" s="8" t="s">
        <v>3018</v>
      </c>
      <c r="C2802" s="12">
        <v>44615</v>
      </c>
      <c r="D2802" s="8" t="s">
        <v>70</v>
      </c>
      <c r="E2802" s="8" t="s">
        <v>24</v>
      </c>
      <c r="F2802" s="8" t="s">
        <v>17</v>
      </c>
      <c r="G2802" s="8" t="s">
        <v>18</v>
      </c>
      <c r="H2802" s="8">
        <v>2011</v>
      </c>
      <c r="I2802" s="8" t="s">
        <v>3842</v>
      </c>
      <c r="J2802" s="8" t="s">
        <v>1478</v>
      </c>
    </row>
    <row r="2803" spans="1:10" x14ac:dyDescent="0.25">
      <c r="A2803" s="8" t="s">
        <v>1341</v>
      </c>
      <c r="B2803" s="8" t="s">
        <v>3018</v>
      </c>
      <c r="C2803" s="12">
        <v>43396</v>
      </c>
      <c r="D2803" s="8" t="s">
        <v>107</v>
      </c>
      <c r="E2803" s="8" t="s">
        <v>140</v>
      </c>
      <c r="F2803" s="8" t="s">
        <v>103</v>
      </c>
      <c r="G2803" s="8" t="s">
        <v>28</v>
      </c>
      <c r="H2803" s="8">
        <v>2013</v>
      </c>
      <c r="I2803" s="8" t="s">
        <v>4204</v>
      </c>
      <c r="J2803" s="8" t="s">
        <v>2842</v>
      </c>
    </row>
    <row r="2804" spans="1:10" x14ac:dyDescent="0.25">
      <c r="A2804" s="8" t="s">
        <v>1341</v>
      </c>
      <c r="B2804" s="8" t="s">
        <v>3018</v>
      </c>
      <c r="C2804" s="12">
        <v>43396</v>
      </c>
      <c r="D2804" s="8" t="s">
        <v>107</v>
      </c>
      <c r="E2804" s="8" t="s">
        <v>140</v>
      </c>
      <c r="F2804" s="8" t="s">
        <v>103</v>
      </c>
      <c r="G2804" s="8" t="s">
        <v>28</v>
      </c>
      <c r="H2804" s="8">
        <v>2013</v>
      </c>
      <c r="I2804" s="8" t="s">
        <v>4204</v>
      </c>
      <c r="J2804" s="8" t="s">
        <v>1470</v>
      </c>
    </row>
    <row r="2805" spans="1:10" x14ac:dyDescent="0.25">
      <c r="A2805" s="8" t="s">
        <v>1341</v>
      </c>
      <c r="B2805" s="8" t="s">
        <v>3018</v>
      </c>
      <c r="C2805" s="12">
        <v>43396</v>
      </c>
      <c r="D2805" s="8" t="s">
        <v>107</v>
      </c>
      <c r="E2805" s="8" t="s">
        <v>140</v>
      </c>
      <c r="F2805" s="8" t="s">
        <v>103</v>
      </c>
      <c r="G2805" s="8" t="s">
        <v>28</v>
      </c>
      <c r="H2805" s="8">
        <v>2013</v>
      </c>
      <c r="I2805" s="8" t="s">
        <v>4204</v>
      </c>
      <c r="J2805" s="8" t="s">
        <v>1469</v>
      </c>
    </row>
    <row r="2806" spans="1:10" x14ac:dyDescent="0.25">
      <c r="A2806" s="8" t="s">
        <v>1342</v>
      </c>
      <c r="B2806" s="8" t="s">
        <v>3018</v>
      </c>
      <c r="C2806" s="12">
        <v>44538</v>
      </c>
      <c r="D2806" s="8" t="s">
        <v>30</v>
      </c>
      <c r="E2806" s="8"/>
      <c r="F2806" s="8" t="s">
        <v>298</v>
      </c>
      <c r="G2806" s="8" t="s">
        <v>13</v>
      </c>
      <c r="H2806" s="8">
        <v>2011</v>
      </c>
      <c r="I2806" s="8" t="s">
        <v>4432</v>
      </c>
      <c r="J2806" s="8" t="s">
        <v>2208</v>
      </c>
    </row>
    <row r="2807" spans="1:10" x14ac:dyDescent="0.25">
      <c r="A2807" s="8" t="s">
        <v>1342</v>
      </c>
      <c r="B2807" s="8" t="s">
        <v>3018</v>
      </c>
      <c r="C2807" s="12">
        <v>44538</v>
      </c>
      <c r="D2807" s="8" t="s">
        <v>30</v>
      </c>
      <c r="E2807" s="8"/>
      <c r="F2807" s="8" t="s">
        <v>298</v>
      </c>
      <c r="G2807" s="8" t="s">
        <v>13</v>
      </c>
      <c r="H2807" s="8">
        <v>2011</v>
      </c>
      <c r="I2807" s="8" t="s">
        <v>4432</v>
      </c>
      <c r="J2807" s="8" t="s">
        <v>2843</v>
      </c>
    </row>
    <row r="2808" spans="1:10" x14ac:dyDescent="0.25">
      <c r="A2808" s="8" t="s">
        <v>1342</v>
      </c>
      <c r="B2808" s="8" t="s">
        <v>3018</v>
      </c>
      <c r="C2808" s="12">
        <v>44538</v>
      </c>
      <c r="D2808" s="8" t="s">
        <v>30</v>
      </c>
      <c r="E2808" s="8"/>
      <c r="F2808" s="8" t="s">
        <v>298</v>
      </c>
      <c r="G2808" s="8" t="s">
        <v>13</v>
      </c>
      <c r="H2808" s="8">
        <v>2011</v>
      </c>
      <c r="I2808" s="8" t="s">
        <v>4432</v>
      </c>
      <c r="J2808" s="8" t="s">
        <v>2277</v>
      </c>
    </row>
    <row r="2809" spans="1:10" x14ac:dyDescent="0.25">
      <c r="A2809" s="8" t="s">
        <v>1343</v>
      </c>
      <c r="B2809" s="8" t="s">
        <v>3018</v>
      </c>
      <c r="C2809" s="12">
        <v>44509</v>
      </c>
      <c r="D2809" s="8" t="s">
        <v>30</v>
      </c>
      <c r="E2809" s="8" t="s">
        <v>73</v>
      </c>
      <c r="F2809" s="8" t="s">
        <v>17</v>
      </c>
      <c r="G2809" s="8" t="s">
        <v>18</v>
      </c>
      <c r="H2809" s="8">
        <v>2012</v>
      </c>
      <c r="I2809" s="8" t="s">
        <v>3943</v>
      </c>
      <c r="J2809" s="8" t="s">
        <v>273</v>
      </c>
    </row>
    <row r="2810" spans="1:10" x14ac:dyDescent="0.25">
      <c r="A2810" s="8" t="s">
        <v>1343</v>
      </c>
      <c r="B2810" s="8" t="s">
        <v>3018</v>
      </c>
      <c r="C2810" s="12">
        <v>44509</v>
      </c>
      <c r="D2810" s="8" t="s">
        <v>30</v>
      </c>
      <c r="E2810" s="8" t="s">
        <v>73</v>
      </c>
      <c r="F2810" s="8" t="s">
        <v>17</v>
      </c>
      <c r="G2810" s="8" t="s">
        <v>18</v>
      </c>
      <c r="H2810" s="8">
        <v>2012</v>
      </c>
      <c r="I2810" s="8" t="s">
        <v>3943</v>
      </c>
      <c r="J2810" s="8" t="s">
        <v>1491</v>
      </c>
    </row>
    <row r="2811" spans="1:10" x14ac:dyDescent="0.25">
      <c r="A2811" s="8" t="s">
        <v>1343</v>
      </c>
      <c r="B2811" s="8" t="s">
        <v>3018</v>
      </c>
      <c r="C2811" s="12">
        <v>44509</v>
      </c>
      <c r="D2811" s="8" t="s">
        <v>30</v>
      </c>
      <c r="E2811" s="8" t="s">
        <v>73</v>
      </c>
      <c r="F2811" s="8" t="s">
        <v>17</v>
      </c>
      <c r="G2811" s="8" t="s">
        <v>18</v>
      </c>
      <c r="H2811" s="8">
        <v>2012</v>
      </c>
      <c r="I2811" s="8" t="s">
        <v>3943</v>
      </c>
      <c r="J2811" s="8" t="s">
        <v>2844</v>
      </c>
    </row>
    <row r="2812" spans="1:10" x14ac:dyDescent="0.25">
      <c r="A2812" s="8" t="s">
        <v>1344</v>
      </c>
      <c r="B2812" s="8" t="s">
        <v>3018</v>
      </c>
      <c r="C2812" s="12">
        <v>43241</v>
      </c>
      <c r="D2812" s="8" t="s">
        <v>87</v>
      </c>
      <c r="E2812" s="8" t="s">
        <v>21</v>
      </c>
      <c r="F2812" s="8" t="s">
        <v>12</v>
      </c>
      <c r="G2812" s="8" t="s">
        <v>13</v>
      </c>
      <c r="H2812" s="8">
        <v>2013</v>
      </c>
      <c r="I2812" s="8" t="s">
        <v>3435</v>
      </c>
      <c r="J2812" s="8" t="s">
        <v>2845</v>
      </c>
    </row>
    <row r="2813" spans="1:10" x14ac:dyDescent="0.25">
      <c r="A2813" s="8" t="s">
        <v>1344</v>
      </c>
      <c r="B2813" s="8" t="s">
        <v>3018</v>
      </c>
      <c r="C2813" s="12">
        <v>43241</v>
      </c>
      <c r="D2813" s="8" t="s">
        <v>87</v>
      </c>
      <c r="E2813" s="8" t="s">
        <v>21</v>
      </c>
      <c r="F2813" s="8" t="s">
        <v>12</v>
      </c>
      <c r="G2813" s="8" t="s">
        <v>13</v>
      </c>
      <c r="H2813" s="8">
        <v>2013</v>
      </c>
      <c r="I2813" s="8" t="s">
        <v>3435</v>
      </c>
      <c r="J2813" s="8" t="s">
        <v>2183</v>
      </c>
    </row>
    <row r="2814" spans="1:10" x14ac:dyDescent="0.25">
      <c r="A2814" s="8" t="s">
        <v>1344</v>
      </c>
      <c r="B2814" s="8" t="s">
        <v>3018</v>
      </c>
      <c r="C2814" s="12">
        <v>43241</v>
      </c>
      <c r="D2814" s="8" t="s">
        <v>87</v>
      </c>
      <c r="E2814" s="8" t="s">
        <v>21</v>
      </c>
      <c r="F2814" s="8" t="s">
        <v>12</v>
      </c>
      <c r="G2814" s="8" t="s">
        <v>13</v>
      </c>
      <c r="H2814" s="8">
        <v>2013</v>
      </c>
      <c r="I2814" s="8" t="s">
        <v>3435</v>
      </c>
      <c r="J2814" s="8" t="s">
        <v>2644</v>
      </c>
    </row>
    <row r="2815" spans="1:10" x14ac:dyDescent="0.25">
      <c r="A2815" s="8" t="s">
        <v>1345</v>
      </c>
      <c r="B2815" s="8" t="s">
        <v>3018</v>
      </c>
      <c r="C2815" s="12">
        <v>43999</v>
      </c>
      <c r="D2815" s="8" t="s">
        <v>70</v>
      </c>
      <c r="E2815" s="8" t="s">
        <v>902</v>
      </c>
      <c r="F2815" s="8" t="s">
        <v>17</v>
      </c>
      <c r="G2815" s="8" t="s">
        <v>18</v>
      </c>
      <c r="H2815" s="8">
        <v>2016</v>
      </c>
      <c r="I2815" s="8" t="s">
        <v>3628</v>
      </c>
      <c r="J2815" s="8" t="s">
        <v>1504</v>
      </c>
    </row>
    <row r="2816" spans="1:10" x14ac:dyDescent="0.25">
      <c r="A2816" s="8" t="s">
        <v>1345</v>
      </c>
      <c r="B2816" s="8" t="s">
        <v>3018</v>
      </c>
      <c r="C2816" s="12">
        <v>43999</v>
      </c>
      <c r="D2816" s="8" t="s">
        <v>70</v>
      </c>
      <c r="E2816" s="8" t="s">
        <v>902</v>
      </c>
      <c r="F2816" s="8" t="s">
        <v>17</v>
      </c>
      <c r="G2816" s="8" t="s">
        <v>18</v>
      </c>
      <c r="H2816" s="8">
        <v>2016</v>
      </c>
      <c r="I2816" s="8" t="s">
        <v>3628</v>
      </c>
      <c r="J2816" s="8" t="s">
        <v>1977</v>
      </c>
    </row>
    <row r="2817" spans="1:10" x14ac:dyDescent="0.25">
      <c r="A2817" s="8" t="s">
        <v>1345</v>
      </c>
      <c r="B2817" s="8" t="s">
        <v>3018</v>
      </c>
      <c r="C2817" s="12">
        <v>43999</v>
      </c>
      <c r="D2817" s="8" t="s">
        <v>70</v>
      </c>
      <c r="E2817" s="8" t="s">
        <v>902</v>
      </c>
      <c r="F2817" s="8" t="s">
        <v>17</v>
      </c>
      <c r="G2817" s="8" t="s">
        <v>18</v>
      </c>
      <c r="H2817" s="8">
        <v>2016</v>
      </c>
      <c r="I2817" s="8" t="s">
        <v>3628</v>
      </c>
      <c r="J2817" s="8" t="s">
        <v>1918</v>
      </c>
    </row>
    <row r="2818" spans="1:10" x14ac:dyDescent="0.25">
      <c r="A2818" s="8" t="s">
        <v>1346</v>
      </c>
      <c r="B2818" s="8" t="s">
        <v>3018</v>
      </c>
      <c r="C2818" s="12">
        <v>44448</v>
      </c>
      <c r="D2818" s="8" t="s">
        <v>23</v>
      </c>
      <c r="E2818" s="8" t="s">
        <v>73</v>
      </c>
      <c r="F2818" s="8" t="s">
        <v>17</v>
      </c>
      <c r="G2818" s="8" t="s">
        <v>18</v>
      </c>
      <c r="H2818" s="8">
        <v>2017</v>
      </c>
      <c r="I2818" s="8" t="s">
        <v>4092</v>
      </c>
      <c r="J2818" s="8" t="s">
        <v>2086</v>
      </c>
    </row>
    <row r="2819" spans="1:10" x14ac:dyDescent="0.25">
      <c r="A2819" s="8" t="s">
        <v>1346</v>
      </c>
      <c r="B2819" s="8" t="s">
        <v>3018</v>
      </c>
      <c r="C2819" s="12">
        <v>44448</v>
      </c>
      <c r="D2819" s="8" t="s">
        <v>23</v>
      </c>
      <c r="E2819" s="8" t="s">
        <v>73</v>
      </c>
      <c r="F2819" s="8" t="s">
        <v>17</v>
      </c>
      <c r="G2819" s="8" t="s">
        <v>18</v>
      </c>
      <c r="H2819" s="8">
        <v>2017</v>
      </c>
      <c r="I2819" s="8" t="s">
        <v>4092</v>
      </c>
      <c r="J2819" s="8" t="s">
        <v>2846</v>
      </c>
    </row>
    <row r="2820" spans="1:10" x14ac:dyDescent="0.25">
      <c r="A2820" s="8" t="s">
        <v>1346</v>
      </c>
      <c r="B2820" s="8" t="s">
        <v>3018</v>
      </c>
      <c r="C2820" s="12">
        <v>44448</v>
      </c>
      <c r="D2820" s="8" t="s">
        <v>23</v>
      </c>
      <c r="E2820" s="8" t="s">
        <v>73</v>
      </c>
      <c r="F2820" s="8" t="s">
        <v>17</v>
      </c>
      <c r="G2820" s="8" t="s">
        <v>18</v>
      </c>
      <c r="H2820" s="8">
        <v>2017</v>
      </c>
      <c r="I2820" s="8" t="s">
        <v>4092</v>
      </c>
      <c r="J2820" s="8" t="s">
        <v>1717</v>
      </c>
    </row>
    <row r="2821" spans="1:10" x14ac:dyDescent="0.25">
      <c r="A2821" s="8" t="s">
        <v>1347</v>
      </c>
      <c r="B2821" s="8" t="s">
        <v>3018</v>
      </c>
      <c r="C2821" s="12">
        <v>44518</v>
      </c>
      <c r="D2821" s="8" t="s">
        <v>442</v>
      </c>
      <c r="E2821" s="8" t="s">
        <v>73</v>
      </c>
      <c r="F2821" s="8" t="s">
        <v>17</v>
      </c>
      <c r="G2821" s="8" t="s">
        <v>18</v>
      </c>
      <c r="H2821" s="8">
        <v>2016</v>
      </c>
      <c r="I2821" s="8" t="s">
        <v>4316</v>
      </c>
      <c r="J2821" s="8" t="s">
        <v>1734</v>
      </c>
    </row>
    <row r="2822" spans="1:10" x14ac:dyDescent="0.25">
      <c r="A2822" s="8" t="s">
        <v>1347</v>
      </c>
      <c r="B2822" s="8" t="s">
        <v>3018</v>
      </c>
      <c r="C2822" s="12">
        <v>44518</v>
      </c>
      <c r="D2822" s="8" t="s">
        <v>442</v>
      </c>
      <c r="E2822" s="8" t="s">
        <v>73</v>
      </c>
      <c r="F2822" s="8" t="s">
        <v>17</v>
      </c>
      <c r="G2822" s="8" t="s">
        <v>18</v>
      </c>
      <c r="H2822" s="8">
        <v>2016</v>
      </c>
      <c r="I2822" s="8" t="s">
        <v>4316</v>
      </c>
      <c r="J2822" s="8" t="s">
        <v>2847</v>
      </c>
    </row>
    <row r="2823" spans="1:10" x14ac:dyDescent="0.25">
      <c r="A2823" s="8" t="s">
        <v>1347</v>
      </c>
      <c r="B2823" s="8" t="s">
        <v>3018</v>
      </c>
      <c r="C2823" s="12">
        <v>44518</v>
      </c>
      <c r="D2823" s="8" t="s">
        <v>442</v>
      </c>
      <c r="E2823" s="8" t="s">
        <v>73</v>
      </c>
      <c r="F2823" s="8" t="s">
        <v>17</v>
      </c>
      <c r="G2823" s="8" t="s">
        <v>18</v>
      </c>
      <c r="H2823" s="8">
        <v>2016</v>
      </c>
      <c r="I2823" s="8" t="s">
        <v>4316</v>
      </c>
      <c r="J2823" s="8" t="s">
        <v>2848</v>
      </c>
    </row>
    <row r="2824" spans="1:10" x14ac:dyDescent="0.25">
      <c r="A2824" s="8" t="s">
        <v>1348</v>
      </c>
      <c r="B2824" s="8" t="s">
        <v>3018</v>
      </c>
      <c r="C2824" s="12">
        <v>44461</v>
      </c>
      <c r="D2824" s="8" t="s">
        <v>30</v>
      </c>
      <c r="E2824" s="8" t="s">
        <v>24</v>
      </c>
      <c r="F2824" s="8" t="s">
        <v>17</v>
      </c>
      <c r="G2824" s="8" t="s">
        <v>18</v>
      </c>
      <c r="H2824" s="8">
        <v>2016</v>
      </c>
      <c r="I2824" s="8" t="s">
        <v>4439</v>
      </c>
      <c r="J2824" s="8" t="s">
        <v>2849</v>
      </c>
    </row>
    <row r="2825" spans="1:10" x14ac:dyDescent="0.25">
      <c r="A2825" s="8" t="s">
        <v>1348</v>
      </c>
      <c r="B2825" s="8" t="s">
        <v>3018</v>
      </c>
      <c r="C2825" s="12">
        <v>44461</v>
      </c>
      <c r="D2825" s="8" t="s">
        <v>30</v>
      </c>
      <c r="E2825" s="8" t="s">
        <v>24</v>
      </c>
      <c r="F2825" s="8" t="s">
        <v>17</v>
      </c>
      <c r="G2825" s="8" t="s">
        <v>18</v>
      </c>
      <c r="H2825" s="8">
        <v>2016</v>
      </c>
      <c r="I2825" s="8" t="s">
        <v>4439</v>
      </c>
      <c r="J2825" s="8" t="s">
        <v>1779</v>
      </c>
    </row>
    <row r="2826" spans="1:10" x14ac:dyDescent="0.25">
      <c r="A2826" s="8" t="s">
        <v>1348</v>
      </c>
      <c r="B2826" s="8" t="s">
        <v>3018</v>
      </c>
      <c r="C2826" s="12">
        <v>44461</v>
      </c>
      <c r="D2826" s="8" t="s">
        <v>30</v>
      </c>
      <c r="E2826" s="8" t="s">
        <v>24</v>
      </c>
      <c r="F2826" s="8" t="s">
        <v>17</v>
      </c>
      <c r="G2826" s="8" t="s">
        <v>18</v>
      </c>
      <c r="H2826" s="8">
        <v>2016</v>
      </c>
      <c r="I2826" s="8" t="s">
        <v>4439</v>
      </c>
      <c r="J2826" s="8" t="s">
        <v>2668</v>
      </c>
    </row>
    <row r="2827" spans="1:10" x14ac:dyDescent="0.25">
      <c r="A2827" s="8" t="s">
        <v>1349</v>
      </c>
      <c r="B2827" s="8" t="s">
        <v>3018</v>
      </c>
      <c r="C2827" s="12">
        <v>43297</v>
      </c>
      <c r="D2827" s="8" t="s">
        <v>40</v>
      </c>
      <c r="E2827" s="8" t="s">
        <v>73</v>
      </c>
      <c r="F2827" s="8" t="s">
        <v>17</v>
      </c>
      <c r="G2827" s="8" t="s">
        <v>18</v>
      </c>
      <c r="H2827" s="8">
        <v>2016</v>
      </c>
      <c r="I2827" s="8" t="s">
        <v>4441</v>
      </c>
      <c r="J2827" s="8" t="s">
        <v>2850</v>
      </c>
    </row>
    <row r="2828" spans="1:10" x14ac:dyDescent="0.25">
      <c r="A2828" s="8" t="s">
        <v>1349</v>
      </c>
      <c r="B2828" s="8" t="s">
        <v>3018</v>
      </c>
      <c r="C2828" s="12">
        <v>43297</v>
      </c>
      <c r="D2828" s="8" t="s">
        <v>40</v>
      </c>
      <c r="E2828" s="8" t="s">
        <v>73</v>
      </c>
      <c r="F2828" s="8" t="s">
        <v>17</v>
      </c>
      <c r="G2828" s="8" t="s">
        <v>18</v>
      </c>
      <c r="H2828" s="8">
        <v>2016</v>
      </c>
      <c r="I2828" s="8" t="s">
        <v>4441</v>
      </c>
      <c r="J2828" s="8" t="s">
        <v>1663</v>
      </c>
    </row>
    <row r="2829" spans="1:10" x14ac:dyDescent="0.25">
      <c r="A2829" s="8" t="s">
        <v>1350</v>
      </c>
      <c r="B2829" s="8" t="s">
        <v>3018</v>
      </c>
      <c r="C2829" s="12">
        <v>44271</v>
      </c>
      <c r="D2829" s="8" t="s">
        <v>30</v>
      </c>
      <c r="E2829" s="8"/>
      <c r="F2829" s="8" t="s">
        <v>298</v>
      </c>
      <c r="G2829" s="8" t="s">
        <v>13</v>
      </c>
      <c r="H2829" s="8">
        <v>2007</v>
      </c>
      <c r="I2829" s="8" t="s">
        <v>3271</v>
      </c>
      <c r="J2829" s="8" t="s">
        <v>1448</v>
      </c>
    </row>
    <row r="2830" spans="1:10" x14ac:dyDescent="0.25">
      <c r="A2830" s="8" t="s">
        <v>1350</v>
      </c>
      <c r="B2830" s="8" t="s">
        <v>3018</v>
      </c>
      <c r="C2830" s="12">
        <v>44271</v>
      </c>
      <c r="D2830" s="8" t="s">
        <v>30</v>
      </c>
      <c r="E2830" s="8"/>
      <c r="F2830" s="8" t="s">
        <v>298</v>
      </c>
      <c r="G2830" s="8" t="s">
        <v>13</v>
      </c>
      <c r="H2830" s="8">
        <v>2007</v>
      </c>
      <c r="I2830" s="8" t="s">
        <v>3271</v>
      </c>
      <c r="J2830" s="8" t="s">
        <v>1456</v>
      </c>
    </row>
    <row r="2831" spans="1:10" x14ac:dyDescent="0.25">
      <c r="A2831" s="8" t="s">
        <v>1350</v>
      </c>
      <c r="B2831" s="8" t="s">
        <v>3018</v>
      </c>
      <c r="C2831" s="12">
        <v>44271</v>
      </c>
      <c r="D2831" s="8" t="s">
        <v>30</v>
      </c>
      <c r="E2831" s="8"/>
      <c r="F2831" s="8" t="s">
        <v>298</v>
      </c>
      <c r="G2831" s="8" t="s">
        <v>13</v>
      </c>
      <c r="H2831" s="8">
        <v>2007</v>
      </c>
      <c r="I2831" s="8" t="s">
        <v>3271</v>
      </c>
      <c r="J2831" s="8" t="s">
        <v>2851</v>
      </c>
    </row>
    <row r="2832" spans="1:10" x14ac:dyDescent="0.25">
      <c r="A2832" s="8" t="s">
        <v>1351</v>
      </c>
      <c r="B2832" s="8" t="s">
        <v>3018</v>
      </c>
      <c r="C2832" s="12">
        <v>44606</v>
      </c>
      <c r="D2832" s="8" t="s">
        <v>23</v>
      </c>
      <c r="E2832" s="8" t="s">
        <v>35</v>
      </c>
      <c r="F2832" s="8" t="s">
        <v>36</v>
      </c>
      <c r="G2832" s="8" t="s">
        <v>28</v>
      </c>
      <c r="H2832" s="8">
        <v>2018</v>
      </c>
      <c r="I2832" s="8" t="s">
        <v>4444</v>
      </c>
      <c r="J2832" s="8" t="s">
        <v>2852</v>
      </c>
    </row>
    <row r="2833" spans="1:10" x14ac:dyDescent="0.25">
      <c r="A2833" s="8" t="s">
        <v>1351</v>
      </c>
      <c r="B2833" s="8" t="s">
        <v>3018</v>
      </c>
      <c r="C2833" s="12">
        <v>44606</v>
      </c>
      <c r="D2833" s="8" t="s">
        <v>23</v>
      </c>
      <c r="E2833" s="8" t="s">
        <v>35</v>
      </c>
      <c r="F2833" s="8" t="s">
        <v>36</v>
      </c>
      <c r="G2833" s="8" t="s">
        <v>28</v>
      </c>
      <c r="H2833" s="8">
        <v>2018</v>
      </c>
      <c r="I2833" s="8" t="s">
        <v>4444</v>
      </c>
      <c r="J2833" s="8" t="s">
        <v>2853</v>
      </c>
    </row>
    <row r="2834" spans="1:10" x14ac:dyDescent="0.25">
      <c r="A2834" s="8" t="s">
        <v>1351</v>
      </c>
      <c r="B2834" s="8" t="s">
        <v>3018</v>
      </c>
      <c r="C2834" s="12">
        <v>44606</v>
      </c>
      <c r="D2834" s="8" t="s">
        <v>23</v>
      </c>
      <c r="E2834" s="8" t="s">
        <v>35</v>
      </c>
      <c r="F2834" s="8" t="s">
        <v>36</v>
      </c>
      <c r="G2834" s="8" t="s">
        <v>28</v>
      </c>
      <c r="H2834" s="8">
        <v>2018</v>
      </c>
      <c r="I2834" s="8" t="s">
        <v>4444</v>
      </c>
      <c r="J2834" s="8" t="s">
        <v>1965</v>
      </c>
    </row>
    <row r="2835" spans="1:10" x14ac:dyDescent="0.25">
      <c r="A2835" s="8" t="s">
        <v>1352</v>
      </c>
      <c r="B2835" s="8" t="s">
        <v>3018</v>
      </c>
      <c r="C2835" s="12">
        <v>44572</v>
      </c>
      <c r="D2835" s="8" t="s">
        <v>135</v>
      </c>
      <c r="E2835" s="8" t="s">
        <v>4446</v>
      </c>
      <c r="F2835" s="8" t="s">
        <v>231</v>
      </c>
      <c r="G2835" s="8" t="s">
        <v>13</v>
      </c>
      <c r="H2835" s="8">
        <v>2015</v>
      </c>
      <c r="I2835" s="8" t="s">
        <v>3646</v>
      </c>
      <c r="J2835" s="8" t="s">
        <v>2854</v>
      </c>
    </row>
    <row r="2836" spans="1:10" x14ac:dyDescent="0.25">
      <c r="A2836" s="8" t="s">
        <v>1352</v>
      </c>
      <c r="B2836" s="8" t="s">
        <v>3018</v>
      </c>
      <c r="C2836" s="12">
        <v>44572</v>
      </c>
      <c r="D2836" s="8" t="s">
        <v>135</v>
      </c>
      <c r="E2836" s="8" t="s">
        <v>4446</v>
      </c>
      <c r="F2836" s="8" t="s">
        <v>231</v>
      </c>
      <c r="G2836" s="8" t="s">
        <v>13</v>
      </c>
      <c r="H2836" s="8">
        <v>2015</v>
      </c>
      <c r="I2836" s="8" t="s">
        <v>3646</v>
      </c>
      <c r="J2836" s="8" t="s">
        <v>1687</v>
      </c>
    </row>
    <row r="2837" spans="1:10" x14ac:dyDescent="0.25">
      <c r="A2837" s="8" t="s">
        <v>1352</v>
      </c>
      <c r="B2837" s="8" t="s">
        <v>3018</v>
      </c>
      <c r="C2837" s="12">
        <v>44572</v>
      </c>
      <c r="D2837" s="8" t="s">
        <v>135</v>
      </c>
      <c r="E2837" s="8" t="s">
        <v>4446</v>
      </c>
      <c r="F2837" s="8" t="s">
        <v>231</v>
      </c>
      <c r="G2837" s="8" t="s">
        <v>13</v>
      </c>
      <c r="H2837" s="8">
        <v>2015</v>
      </c>
      <c r="I2837" s="8" t="s">
        <v>3646</v>
      </c>
      <c r="J2837" s="8" t="s">
        <v>1464</v>
      </c>
    </row>
    <row r="2838" spans="1:10" x14ac:dyDescent="0.25">
      <c r="A2838" s="8" t="s">
        <v>1353</v>
      </c>
      <c r="B2838" s="8" t="s">
        <v>3018</v>
      </c>
      <c r="C2838" s="12">
        <v>44536</v>
      </c>
      <c r="D2838" s="8" t="s">
        <v>20</v>
      </c>
      <c r="E2838" s="8" t="s">
        <v>1354</v>
      </c>
      <c r="F2838" s="8" t="s">
        <v>32</v>
      </c>
      <c r="G2838" s="8" t="s">
        <v>33</v>
      </c>
      <c r="H2838" s="8">
        <v>2011</v>
      </c>
      <c r="I2838" s="8" t="s">
        <v>3275</v>
      </c>
      <c r="J2838" s="8" t="s">
        <v>2855</v>
      </c>
    </row>
    <row r="2839" spans="1:10" x14ac:dyDescent="0.25">
      <c r="A2839" s="8" t="s">
        <v>1353</v>
      </c>
      <c r="B2839" s="8" t="s">
        <v>3018</v>
      </c>
      <c r="C2839" s="12">
        <v>44536</v>
      </c>
      <c r="D2839" s="8" t="s">
        <v>20</v>
      </c>
      <c r="E2839" s="8" t="s">
        <v>1354</v>
      </c>
      <c r="F2839" s="8" t="s">
        <v>32</v>
      </c>
      <c r="G2839" s="8" t="s">
        <v>33</v>
      </c>
      <c r="H2839" s="8">
        <v>2011</v>
      </c>
      <c r="I2839" s="8" t="s">
        <v>3275</v>
      </c>
      <c r="J2839" s="8" t="s">
        <v>1773</v>
      </c>
    </row>
    <row r="2840" spans="1:10" x14ac:dyDescent="0.25">
      <c r="A2840" s="8" t="s">
        <v>1353</v>
      </c>
      <c r="B2840" s="8" t="s">
        <v>3018</v>
      </c>
      <c r="C2840" s="12">
        <v>44536</v>
      </c>
      <c r="D2840" s="8" t="s">
        <v>20</v>
      </c>
      <c r="E2840" s="8" t="s">
        <v>1354</v>
      </c>
      <c r="F2840" s="8" t="s">
        <v>32</v>
      </c>
      <c r="G2840" s="8" t="s">
        <v>33</v>
      </c>
      <c r="H2840" s="8">
        <v>2011</v>
      </c>
      <c r="I2840" s="8" t="s">
        <v>3275</v>
      </c>
      <c r="J2840" s="8" t="s">
        <v>2275</v>
      </c>
    </row>
    <row r="2841" spans="1:10" x14ac:dyDescent="0.25">
      <c r="A2841" s="8" t="s">
        <v>1355</v>
      </c>
      <c r="B2841" s="8" t="s">
        <v>3018</v>
      </c>
      <c r="C2841" s="12">
        <v>44434</v>
      </c>
      <c r="D2841" s="8" t="s">
        <v>143</v>
      </c>
      <c r="E2841" s="8" t="s">
        <v>24</v>
      </c>
      <c r="F2841" s="8" t="s">
        <v>17</v>
      </c>
      <c r="G2841" s="8" t="s">
        <v>18</v>
      </c>
      <c r="H2841" s="8">
        <v>2011</v>
      </c>
      <c r="I2841" s="8" t="s">
        <v>3700</v>
      </c>
      <c r="J2841" s="8" t="s">
        <v>363</v>
      </c>
    </row>
    <row r="2842" spans="1:10" x14ac:dyDescent="0.25">
      <c r="A2842" s="8" t="s">
        <v>1355</v>
      </c>
      <c r="B2842" s="8" t="s">
        <v>3018</v>
      </c>
      <c r="C2842" s="12">
        <v>44434</v>
      </c>
      <c r="D2842" s="8" t="s">
        <v>143</v>
      </c>
      <c r="E2842" s="8" t="s">
        <v>24</v>
      </c>
      <c r="F2842" s="8" t="s">
        <v>17</v>
      </c>
      <c r="G2842" s="8" t="s">
        <v>18</v>
      </c>
      <c r="H2842" s="8">
        <v>2011</v>
      </c>
      <c r="I2842" s="8" t="s">
        <v>3700</v>
      </c>
      <c r="J2842" s="8" t="s">
        <v>1584</v>
      </c>
    </row>
    <row r="2843" spans="1:10" x14ac:dyDescent="0.25">
      <c r="A2843" s="8" t="s">
        <v>1355</v>
      </c>
      <c r="B2843" s="8" t="s">
        <v>3018</v>
      </c>
      <c r="C2843" s="12">
        <v>44434</v>
      </c>
      <c r="D2843" s="8" t="s">
        <v>143</v>
      </c>
      <c r="E2843" s="8" t="s">
        <v>24</v>
      </c>
      <c r="F2843" s="8" t="s">
        <v>17</v>
      </c>
      <c r="G2843" s="8" t="s">
        <v>18</v>
      </c>
      <c r="H2843" s="8">
        <v>2011</v>
      </c>
      <c r="I2843" s="8" t="s">
        <v>3700</v>
      </c>
      <c r="J2843" s="8" t="s">
        <v>1464</v>
      </c>
    </row>
    <row r="2844" spans="1:10" x14ac:dyDescent="0.25">
      <c r="A2844" s="8" t="s">
        <v>1356</v>
      </c>
      <c r="B2844" s="8" t="s">
        <v>3018</v>
      </c>
      <c r="C2844" s="12">
        <v>44517</v>
      </c>
      <c r="D2844" s="8" t="s">
        <v>30</v>
      </c>
      <c r="E2844" s="8" t="s">
        <v>1357</v>
      </c>
      <c r="F2844" s="8" t="s">
        <v>17</v>
      </c>
      <c r="G2844" s="8" t="s">
        <v>18</v>
      </c>
      <c r="H2844" s="8">
        <v>2020</v>
      </c>
      <c r="I2844" s="8" t="s">
        <v>3606</v>
      </c>
      <c r="J2844" s="8" t="s">
        <v>468</v>
      </c>
    </row>
    <row r="2845" spans="1:10" x14ac:dyDescent="0.25">
      <c r="A2845" s="8" t="s">
        <v>1356</v>
      </c>
      <c r="B2845" s="8" t="s">
        <v>3018</v>
      </c>
      <c r="C2845" s="12">
        <v>44517</v>
      </c>
      <c r="D2845" s="8" t="s">
        <v>30</v>
      </c>
      <c r="E2845" s="8" t="s">
        <v>1357</v>
      </c>
      <c r="F2845" s="8" t="s">
        <v>17</v>
      </c>
      <c r="G2845" s="8" t="s">
        <v>18</v>
      </c>
      <c r="H2845" s="8">
        <v>2020</v>
      </c>
      <c r="I2845" s="8" t="s">
        <v>3606</v>
      </c>
      <c r="J2845" s="8" t="s">
        <v>2558</v>
      </c>
    </row>
    <row r="2846" spans="1:10" x14ac:dyDescent="0.25">
      <c r="A2846" s="8" t="s">
        <v>1358</v>
      </c>
      <c r="B2846" s="8" t="s">
        <v>3018</v>
      </c>
      <c r="C2846" s="12">
        <v>44573</v>
      </c>
      <c r="D2846" s="8" t="s">
        <v>10</v>
      </c>
      <c r="E2846" s="8" t="s">
        <v>378</v>
      </c>
      <c r="F2846" s="8" t="s">
        <v>17</v>
      </c>
      <c r="G2846" s="8" t="s">
        <v>18</v>
      </c>
      <c r="H2846" s="8">
        <v>2016</v>
      </c>
      <c r="I2846" s="8" t="s">
        <v>4110</v>
      </c>
      <c r="J2846" s="8" t="s">
        <v>1830</v>
      </c>
    </row>
    <row r="2847" spans="1:10" x14ac:dyDescent="0.25">
      <c r="A2847" s="8" t="s">
        <v>1358</v>
      </c>
      <c r="B2847" s="8" t="s">
        <v>3018</v>
      </c>
      <c r="C2847" s="12">
        <v>44573</v>
      </c>
      <c r="D2847" s="8" t="s">
        <v>10</v>
      </c>
      <c r="E2847" s="8" t="s">
        <v>378</v>
      </c>
      <c r="F2847" s="8" t="s">
        <v>17</v>
      </c>
      <c r="G2847" s="8" t="s">
        <v>18</v>
      </c>
      <c r="H2847" s="8">
        <v>2016</v>
      </c>
      <c r="I2847" s="8" t="s">
        <v>4110</v>
      </c>
      <c r="J2847" s="8" t="s">
        <v>2856</v>
      </c>
    </row>
    <row r="2848" spans="1:10" x14ac:dyDescent="0.25">
      <c r="A2848" s="8" t="s">
        <v>1358</v>
      </c>
      <c r="B2848" s="8" t="s">
        <v>3018</v>
      </c>
      <c r="C2848" s="12">
        <v>44573</v>
      </c>
      <c r="D2848" s="8" t="s">
        <v>10</v>
      </c>
      <c r="E2848" s="8" t="s">
        <v>378</v>
      </c>
      <c r="F2848" s="8" t="s">
        <v>17</v>
      </c>
      <c r="G2848" s="8" t="s">
        <v>18</v>
      </c>
      <c r="H2848" s="8">
        <v>2016</v>
      </c>
      <c r="I2848" s="8" t="s">
        <v>4110</v>
      </c>
      <c r="J2848" s="8" t="s">
        <v>2857</v>
      </c>
    </row>
    <row r="2849" spans="1:10" x14ac:dyDescent="0.25">
      <c r="A2849" s="8" t="s">
        <v>1359</v>
      </c>
      <c r="B2849" s="8" t="s">
        <v>3018</v>
      </c>
      <c r="C2849" s="12">
        <v>44095</v>
      </c>
      <c r="D2849" s="8" t="s">
        <v>15</v>
      </c>
      <c r="E2849" s="8" t="s">
        <v>688</v>
      </c>
      <c r="F2849" s="8" t="s">
        <v>689</v>
      </c>
      <c r="G2849" s="8" t="s">
        <v>13</v>
      </c>
      <c r="H2849" s="8">
        <v>2020</v>
      </c>
      <c r="I2849" s="8" t="s">
        <v>4212</v>
      </c>
      <c r="J2849" s="8" t="s">
        <v>2858</v>
      </c>
    </row>
    <row r="2850" spans="1:10" x14ac:dyDescent="0.25">
      <c r="A2850" s="8" t="s">
        <v>1359</v>
      </c>
      <c r="B2850" s="8" t="s">
        <v>3018</v>
      </c>
      <c r="C2850" s="12">
        <v>44095</v>
      </c>
      <c r="D2850" s="8" t="s">
        <v>15</v>
      </c>
      <c r="E2850" s="8" t="s">
        <v>688</v>
      </c>
      <c r="F2850" s="8" t="s">
        <v>689</v>
      </c>
      <c r="G2850" s="8" t="s">
        <v>13</v>
      </c>
      <c r="H2850" s="8">
        <v>2020</v>
      </c>
      <c r="I2850" s="8" t="s">
        <v>4212</v>
      </c>
      <c r="J2850" s="8" t="s">
        <v>2305</v>
      </c>
    </row>
    <row r="2851" spans="1:10" x14ac:dyDescent="0.25">
      <c r="A2851" s="8" t="s">
        <v>1359</v>
      </c>
      <c r="B2851" s="8" t="s">
        <v>3018</v>
      </c>
      <c r="C2851" s="12">
        <v>44095</v>
      </c>
      <c r="D2851" s="8" t="s">
        <v>15</v>
      </c>
      <c r="E2851" s="8" t="s">
        <v>688</v>
      </c>
      <c r="F2851" s="8" t="s">
        <v>689</v>
      </c>
      <c r="G2851" s="8" t="s">
        <v>13</v>
      </c>
      <c r="H2851" s="8">
        <v>2020</v>
      </c>
      <c r="I2851" s="8" t="s">
        <v>4212</v>
      </c>
      <c r="J2851" s="8" t="s">
        <v>1460</v>
      </c>
    </row>
    <row r="2852" spans="1:10" x14ac:dyDescent="0.25">
      <c r="A2852" s="8" t="s">
        <v>1360</v>
      </c>
      <c r="B2852" s="8" t="s">
        <v>3018</v>
      </c>
      <c r="C2852" s="12">
        <v>43584</v>
      </c>
      <c r="D2852" s="8" t="s">
        <v>143</v>
      </c>
      <c r="E2852" s="8" t="s">
        <v>59</v>
      </c>
      <c r="F2852" s="8" t="s">
        <v>12</v>
      </c>
      <c r="G2852" s="8" t="s">
        <v>13</v>
      </c>
      <c r="H2852" s="8">
        <v>2015</v>
      </c>
      <c r="I2852" s="8" t="s">
        <v>362</v>
      </c>
      <c r="J2852" s="8" t="s">
        <v>1526</v>
      </c>
    </row>
    <row r="2853" spans="1:10" x14ac:dyDescent="0.25">
      <c r="A2853" s="8" t="s">
        <v>1360</v>
      </c>
      <c r="B2853" s="8" t="s">
        <v>3018</v>
      </c>
      <c r="C2853" s="12">
        <v>43584</v>
      </c>
      <c r="D2853" s="8" t="s">
        <v>143</v>
      </c>
      <c r="E2853" s="8" t="s">
        <v>59</v>
      </c>
      <c r="F2853" s="8" t="s">
        <v>12</v>
      </c>
      <c r="G2853" s="8" t="s">
        <v>13</v>
      </c>
      <c r="H2853" s="8">
        <v>2015</v>
      </c>
      <c r="I2853" s="8" t="s">
        <v>362</v>
      </c>
      <c r="J2853" s="8" t="s">
        <v>1455</v>
      </c>
    </row>
    <row r="2854" spans="1:10" x14ac:dyDescent="0.25">
      <c r="A2854" s="8" t="s">
        <v>1360</v>
      </c>
      <c r="B2854" s="8" t="s">
        <v>3018</v>
      </c>
      <c r="C2854" s="12">
        <v>43584</v>
      </c>
      <c r="D2854" s="8" t="s">
        <v>143</v>
      </c>
      <c r="E2854" s="8" t="s">
        <v>59</v>
      </c>
      <c r="F2854" s="8" t="s">
        <v>12</v>
      </c>
      <c r="G2854" s="8" t="s">
        <v>13</v>
      </c>
      <c r="H2854" s="8">
        <v>2015</v>
      </c>
      <c r="I2854" s="8" t="s">
        <v>362</v>
      </c>
      <c r="J2854" s="8" t="s">
        <v>1502</v>
      </c>
    </row>
    <row r="2855" spans="1:10" x14ac:dyDescent="0.25">
      <c r="A2855" s="8" t="s">
        <v>1361</v>
      </c>
      <c r="B2855" s="8" t="s">
        <v>3018</v>
      </c>
      <c r="C2855" s="12">
        <v>44215</v>
      </c>
      <c r="D2855" s="8" t="s">
        <v>23</v>
      </c>
      <c r="E2855" s="8" t="s">
        <v>35</v>
      </c>
      <c r="F2855" s="8" t="s">
        <v>36</v>
      </c>
      <c r="G2855" s="8" t="s">
        <v>28</v>
      </c>
      <c r="H2855" s="8">
        <v>2006</v>
      </c>
      <c r="I2855" s="8" t="s">
        <v>3634</v>
      </c>
      <c r="J2855" s="8" t="s">
        <v>2859</v>
      </c>
    </row>
    <row r="2856" spans="1:10" x14ac:dyDescent="0.25">
      <c r="A2856" s="8" t="s">
        <v>1361</v>
      </c>
      <c r="B2856" s="8" t="s">
        <v>3018</v>
      </c>
      <c r="C2856" s="12">
        <v>44215</v>
      </c>
      <c r="D2856" s="8" t="s">
        <v>23</v>
      </c>
      <c r="E2856" s="8" t="s">
        <v>35</v>
      </c>
      <c r="F2856" s="8" t="s">
        <v>36</v>
      </c>
      <c r="G2856" s="8" t="s">
        <v>28</v>
      </c>
      <c r="H2856" s="8">
        <v>2006</v>
      </c>
      <c r="I2856" s="8" t="s">
        <v>3634</v>
      </c>
      <c r="J2856" s="8" t="s">
        <v>1663</v>
      </c>
    </row>
    <row r="2857" spans="1:10" x14ac:dyDescent="0.25">
      <c r="A2857" s="8" t="s">
        <v>1361</v>
      </c>
      <c r="B2857" s="8" t="s">
        <v>3018</v>
      </c>
      <c r="C2857" s="12">
        <v>44215</v>
      </c>
      <c r="D2857" s="8" t="s">
        <v>23</v>
      </c>
      <c r="E2857" s="8" t="s">
        <v>35</v>
      </c>
      <c r="F2857" s="8" t="s">
        <v>36</v>
      </c>
      <c r="G2857" s="8" t="s">
        <v>28</v>
      </c>
      <c r="H2857" s="8">
        <v>2006</v>
      </c>
      <c r="I2857" s="8" t="s">
        <v>3634</v>
      </c>
      <c r="J2857" s="8" t="s">
        <v>1736</v>
      </c>
    </row>
    <row r="2858" spans="1:10" x14ac:dyDescent="0.25">
      <c r="A2858" s="8" t="s">
        <v>1362</v>
      </c>
      <c r="B2858" s="8" t="s">
        <v>3018</v>
      </c>
      <c r="C2858" s="12">
        <v>44340</v>
      </c>
      <c r="D2858" s="8" t="s">
        <v>15</v>
      </c>
      <c r="E2858" s="8" t="s">
        <v>1363</v>
      </c>
      <c r="F2858" s="8" t="s">
        <v>17</v>
      </c>
      <c r="G2858" s="8" t="s">
        <v>18</v>
      </c>
      <c r="H2858" s="8">
        <v>2016</v>
      </c>
      <c r="I2858" s="8" t="s">
        <v>4102</v>
      </c>
      <c r="J2858" s="8" t="s">
        <v>1364</v>
      </c>
    </row>
    <row r="2859" spans="1:10" x14ac:dyDescent="0.25">
      <c r="A2859" s="8" t="s">
        <v>1365</v>
      </c>
      <c r="B2859" s="8" t="s">
        <v>3018</v>
      </c>
      <c r="C2859" s="12">
        <v>44203</v>
      </c>
      <c r="D2859" s="8" t="s">
        <v>43</v>
      </c>
      <c r="E2859" s="8" t="s">
        <v>1366</v>
      </c>
      <c r="F2859" s="8" t="s">
        <v>17</v>
      </c>
      <c r="G2859" s="8" t="s">
        <v>18</v>
      </c>
      <c r="H2859" s="8">
        <v>2015</v>
      </c>
      <c r="I2859" s="8" t="s">
        <v>3896</v>
      </c>
      <c r="J2859" s="8" t="s">
        <v>273</v>
      </c>
    </row>
    <row r="2860" spans="1:10" x14ac:dyDescent="0.25">
      <c r="A2860" s="8" t="s">
        <v>1365</v>
      </c>
      <c r="B2860" s="8" t="s">
        <v>3018</v>
      </c>
      <c r="C2860" s="12">
        <v>44203</v>
      </c>
      <c r="D2860" s="8" t="s">
        <v>43</v>
      </c>
      <c r="E2860" s="8" t="s">
        <v>1366</v>
      </c>
      <c r="F2860" s="8" t="s">
        <v>17</v>
      </c>
      <c r="G2860" s="8" t="s">
        <v>18</v>
      </c>
      <c r="H2860" s="8">
        <v>2015</v>
      </c>
      <c r="I2860" s="8" t="s">
        <v>3896</v>
      </c>
      <c r="J2860" s="8" t="s">
        <v>1897</v>
      </c>
    </row>
    <row r="2861" spans="1:10" x14ac:dyDescent="0.25">
      <c r="A2861" s="8" t="s">
        <v>1367</v>
      </c>
      <c r="B2861" s="8" t="s">
        <v>3018</v>
      </c>
      <c r="C2861" s="12">
        <v>43964</v>
      </c>
      <c r="D2861" s="8" t="s">
        <v>53</v>
      </c>
      <c r="E2861" s="8" t="s">
        <v>24</v>
      </c>
      <c r="F2861" s="8" t="s">
        <v>17</v>
      </c>
      <c r="G2861" s="8" t="s">
        <v>18</v>
      </c>
      <c r="H2861" s="8">
        <v>2005</v>
      </c>
      <c r="I2861" s="8" t="s">
        <v>3922</v>
      </c>
      <c r="J2861" s="8" t="s">
        <v>1607</v>
      </c>
    </row>
    <row r="2862" spans="1:10" x14ac:dyDescent="0.25">
      <c r="A2862" s="8" t="s">
        <v>1367</v>
      </c>
      <c r="B2862" s="8" t="s">
        <v>3018</v>
      </c>
      <c r="C2862" s="12">
        <v>43964</v>
      </c>
      <c r="D2862" s="8" t="s">
        <v>53</v>
      </c>
      <c r="E2862" s="8" t="s">
        <v>24</v>
      </c>
      <c r="F2862" s="8" t="s">
        <v>17</v>
      </c>
      <c r="G2862" s="8" t="s">
        <v>18</v>
      </c>
      <c r="H2862" s="8">
        <v>2005</v>
      </c>
      <c r="I2862" s="8" t="s">
        <v>3922</v>
      </c>
      <c r="J2862" s="8" t="s">
        <v>2668</v>
      </c>
    </row>
    <row r="2863" spans="1:10" x14ac:dyDescent="0.25">
      <c r="A2863" s="8" t="s">
        <v>1367</v>
      </c>
      <c r="B2863" s="8" t="s">
        <v>3018</v>
      </c>
      <c r="C2863" s="12">
        <v>43964</v>
      </c>
      <c r="D2863" s="8" t="s">
        <v>53</v>
      </c>
      <c r="E2863" s="8" t="s">
        <v>24</v>
      </c>
      <c r="F2863" s="8" t="s">
        <v>17</v>
      </c>
      <c r="G2863" s="8" t="s">
        <v>18</v>
      </c>
      <c r="H2863" s="8">
        <v>2005</v>
      </c>
      <c r="I2863" s="8" t="s">
        <v>3922</v>
      </c>
      <c r="J2863" s="8" t="s">
        <v>2860</v>
      </c>
    </row>
    <row r="2864" spans="1:10" x14ac:dyDescent="0.25">
      <c r="A2864" s="8" t="s">
        <v>1368</v>
      </c>
      <c r="B2864" s="8" t="s">
        <v>3018</v>
      </c>
      <c r="C2864" s="12">
        <v>44643</v>
      </c>
      <c r="D2864" s="8" t="s">
        <v>30</v>
      </c>
      <c r="E2864" s="8" t="s">
        <v>24</v>
      </c>
      <c r="F2864" s="8" t="s">
        <v>17</v>
      </c>
      <c r="G2864" s="8" t="s">
        <v>18</v>
      </c>
      <c r="H2864" s="8">
        <v>2015</v>
      </c>
      <c r="I2864" s="8" t="s">
        <v>4269</v>
      </c>
      <c r="J2864" s="8" t="s">
        <v>2861</v>
      </c>
    </row>
    <row r="2865" spans="1:10" x14ac:dyDescent="0.25">
      <c r="A2865" s="8" t="s">
        <v>1368</v>
      </c>
      <c r="B2865" s="8" t="s">
        <v>3018</v>
      </c>
      <c r="C2865" s="12">
        <v>44643</v>
      </c>
      <c r="D2865" s="8" t="s">
        <v>30</v>
      </c>
      <c r="E2865" s="8" t="s">
        <v>24</v>
      </c>
      <c r="F2865" s="8" t="s">
        <v>17</v>
      </c>
      <c r="G2865" s="8" t="s">
        <v>18</v>
      </c>
      <c r="H2865" s="8">
        <v>2015</v>
      </c>
      <c r="I2865" s="8" t="s">
        <v>4269</v>
      </c>
      <c r="J2865" s="8" t="s">
        <v>1779</v>
      </c>
    </row>
    <row r="2866" spans="1:10" x14ac:dyDescent="0.25">
      <c r="A2866" s="8" t="s">
        <v>1368</v>
      </c>
      <c r="B2866" s="8" t="s">
        <v>3018</v>
      </c>
      <c r="C2866" s="12">
        <v>44643</v>
      </c>
      <c r="D2866" s="8" t="s">
        <v>30</v>
      </c>
      <c r="E2866" s="8" t="s">
        <v>24</v>
      </c>
      <c r="F2866" s="8" t="s">
        <v>17</v>
      </c>
      <c r="G2866" s="8" t="s">
        <v>18</v>
      </c>
      <c r="H2866" s="8">
        <v>2015</v>
      </c>
      <c r="I2866" s="8" t="s">
        <v>4269</v>
      </c>
      <c r="J2866" s="8" t="s">
        <v>1478</v>
      </c>
    </row>
    <row r="2867" spans="1:10" x14ac:dyDescent="0.25">
      <c r="A2867" s="8" t="s">
        <v>1369</v>
      </c>
      <c r="B2867" s="8" t="s">
        <v>3018</v>
      </c>
      <c r="C2867" s="12">
        <v>44508</v>
      </c>
      <c r="D2867" s="8" t="s">
        <v>40</v>
      </c>
      <c r="E2867" s="8" t="s">
        <v>140</v>
      </c>
      <c r="F2867" s="8" t="s">
        <v>103</v>
      </c>
      <c r="G2867" s="8" t="s">
        <v>28</v>
      </c>
      <c r="H2867" s="8">
        <v>2020</v>
      </c>
      <c r="I2867" s="8" t="s">
        <v>4141</v>
      </c>
      <c r="J2867" s="8" t="s">
        <v>1670</v>
      </c>
    </row>
    <row r="2868" spans="1:10" x14ac:dyDescent="0.25">
      <c r="A2868" s="8" t="s">
        <v>1369</v>
      </c>
      <c r="B2868" s="8" t="s">
        <v>3018</v>
      </c>
      <c r="C2868" s="12">
        <v>44508</v>
      </c>
      <c r="D2868" s="8" t="s">
        <v>40</v>
      </c>
      <c r="E2868" s="8" t="s">
        <v>140</v>
      </c>
      <c r="F2868" s="8" t="s">
        <v>103</v>
      </c>
      <c r="G2868" s="8" t="s">
        <v>28</v>
      </c>
      <c r="H2868" s="8">
        <v>2020</v>
      </c>
      <c r="I2868" s="8" t="s">
        <v>4141</v>
      </c>
      <c r="J2868" s="8" t="s">
        <v>2862</v>
      </c>
    </row>
    <row r="2869" spans="1:10" x14ac:dyDescent="0.25">
      <c r="A2869" s="8" t="s">
        <v>1369</v>
      </c>
      <c r="B2869" s="8" t="s">
        <v>3018</v>
      </c>
      <c r="C2869" s="12">
        <v>44508</v>
      </c>
      <c r="D2869" s="8" t="s">
        <v>40</v>
      </c>
      <c r="E2869" s="8" t="s">
        <v>140</v>
      </c>
      <c r="F2869" s="8" t="s">
        <v>103</v>
      </c>
      <c r="G2869" s="8" t="s">
        <v>28</v>
      </c>
      <c r="H2869" s="8">
        <v>2020</v>
      </c>
      <c r="I2869" s="8" t="s">
        <v>4141</v>
      </c>
      <c r="J2869" s="8" t="s">
        <v>2863</v>
      </c>
    </row>
    <row r="2870" spans="1:10" x14ac:dyDescent="0.25">
      <c r="A2870" s="8" t="s">
        <v>1370</v>
      </c>
      <c r="B2870" s="8" t="s">
        <v>3018</v>
      </c>
      <c r="C2870" s="12">
        <v>42011</v>
      </c>
      <c r="D2870" s="8" t="s">
        <v>15</v>
      </c>
      <c r="E2870" s="8" t="s">
        <v>1371</v>
      </c>
      <c r="F2870" s="8" t="s">
        <v>17</v>
      </c>
      <c r="G2870" s="8" t="s">
        <v>18</v>
      </c>
      <c r="H2870" s="8">
        <v>2000</v>
      </c>
      <c r="I2870" s="8" t="s">
        <v>3321</v>
      </c>
      <c r="J2870" s="8" t="s">
        <v>2864</v>
      </c>
    </row>
    <row r="2871" spans="1:10" x14ac:dyDescent="0.25">
      <c r="A2871" s="8" t="s">
        <v>1370</v>
      </c>
      <c r="B2871" s="8" t="s">
        <v>3018</v>
      </c>
      <c r="C2871" s="12">
        <v>42011</v>
      </c>
      <c r="D2871" s="8" t="s">
        <v>15</v>
      </c>
      <c r="E2871" s="8" t="s">
        <v>1371</v>
      </c>
      <c r="F2871" s="8" t="s">
        <v>17</v>
      </c>
      <c r="G2871" s="8" t="s">
        <v>18</v>
      </c>
      <c r="H2871" s="8">
        <v>2000</v>
      </c>
      <c r="I2871" s="8" t="s">
        <v>3321</v>
      </c>
      <c r="J2871" s="8" t="s">
        <v>1461</v>
      </c>
    </row>
    <row r="2872" spans="1:10" x14ac:dyDescent="0.25">
      <c r="A2872" s="8" t="s">
        <v>1372</v>
      </c>
      <c r="B2872" s="8" t="s">
        <v>3018</v>
      </c>
      <c r="C2872" s="12">
        <v>43444</v>
      </c>
      <c r="D2872" s="8" t="s">
        <v>38</v>
      </c>
      <c r="E2872" s="8" t="s">
        <v>310</v>
      </c>
      <c r="F2872" s="8" t="s">
        <v>17</v>
      </c>
      <c r="G2872" s="8" t="s">
        <v>18</v>
      </c>
      <c r="H2872" s="8">
        <v>2015</v>
      </c>
      <c r="I2872" s="8" t="s">
        <v>2958</v>
      </c>
      <c r="J2872" s="8" t="s">
        <v>1495</v>
      </c>
    </row>
    <row r="2873" spans="1:10" x14ac:dyDescent="0.25">
      <c r="A2873" s="8" t="s">
        <v>1372</v>
      </c>
      <c r="B2873" s="8" t="s">
        <v>3018</v>
      </c>
      <c r="C2873" s="12">
        <v>43444</v>
      </c>
      <c r="D2873" s="8" t="s">
        <v>38</v>
      </c>
      <c r="E2873" s="8" t="s">
        <v>310</v>
      </c>
      <c r="F2873" s="8" t="s">
        <v>17</v>
      </c>
      <c r="G2873" s="8" t="s">
        <v>18</v>
      </c>
      <c r="H2873" s="8">
        <v>2015</v>
      </c>
      <c r="I2873" s="8" t="s">
        <v>2958</v>
      </c>
      <c r="J2873" s="8" t="s">
        <v>2865</v>
      </c>
    </row>
    <row r="2874" spans="1:10" x14ac:dyDescent="0.25">
      <c r="A2874" s="8" t="s">
        <v>1372</v>
      </c>
      <c r="B2874" s="8" t="s">
        <v>3018</v>
      </c>
      <c r="C2874" s="12">
        <v>43444</v>
      </c>
      <c r="D2874" s="8" t="s">
        <v>38</v>
      </c>
      <c r="E2874" s="8" t="s">
        <v>310</v>
      </c>
      <c r="F2874" s="8" t="s">
        <v>17</v>
      </c>
      <c r="G2874" s="8" t="s">
        <v>18</v>
      </c>
      <c r="H2874" s="8">
        <v>2015</v>
      </c>
      <c r="I2874" s="8" t="s">
        <v>2958</v>
      </c>
      <c r="J2874" s="8" t="s">
        <v>2866</v>
      </c>
    </row>
    <row r="2875" spans="1:10" x14ac:dyDescent="0.25">
      <c r="A2875" s="8" t="s">
        <v>1373</v>
      </c>
      <c r="B2875" s="8" t="s">
        <v>3018</v>
      </c>
      <c r="C2875" s="12">
        <v>44531</v>
      </c>
      <c r="D2875" s="8" t="s">
        <v>135</v>
      </c>
      <c r="E2875" s="8" t="s">
        <v>1374</v>
      </c>
      <c r="F2875" s="8" t="s">
        <v>17</v>
      </c>
      <c r="G2875" s="8" t="s">
        <v>18</v>
      </c>
      <c r="H2875" s="8">
        <v>2007</v>
      </c>
      <c r="I2875" s="8" t="s">
        <v>3518</v>
      </c>
      <c r="J2875" s="8" t="s">
        <v>471</v>
      </c>
    </row>
    <row r="2876" spans="1:10" x14ac:dyDescent="0.25">
      <c r="A2876" s="8" t="s">
        <v>1373</v>
      </c>
      <c r="B2876" s="8" t="s">
        <v>3018</v>
      </c>
      <c r="C2876" s="12">
        <v>44531</v>
      </c>
      <c r="D2876" s="8" t="s">
        <v>135</v>
      </c>
      <c r="E2876" s="8" t="s">
        <v>1374</v>
      </c>
      <c r="F2876" s="8" t="s">
        <v>17</v>
      </c>
      <c r="G2876" s="8" t="s">
        <v>18</v>
      </c>
      <c r="H2876" s="8">
        <v>2007</v>
      </c>
      <c r="I2876" s="8" t="s">
        <v>3518</v>
      </c>
      <c r="J2876" s="8" t="s">
        <v>2867</v>
      </c>
    </row>
    <row r="2877" spans="1:10" x14ac:dyDescent="0.25">
      <c r="A2877" s="8" t="s">
        <v>1373</v>
      </c>
      <c r="B2877" s="8" t="s">
        <v>3018</v>
      </c>
      <c r="C2877" s="12">
        <v>44531</v>
      </c>
      <c r="D2877" s="8" t="s">
        <v>135</v>
      </c>
      <c r="E2877" s="8" t="s">
        <v>1374</v>
      </c>
      <c r="F2877" s="8" t="s">
        <v>17</v>
      </c>
      <c r="G2877" s="8" t="s">
        <v>18</v>
      </c>
      <c r="H2877" s="8">
        <v>2007</v>
      </c>
      <c r="I2877" s="8" t="s">
        <v>3518</v>
      </c>
      <c r="J2877" s="8" t="s">
        <v>2868</v>
      </c>
    </row>
    <row r="2878" spans="1:10" x14ac:dyDescent="0.25">
      <c r="A2878" s="8" t="s">
        <v>1375</v>
      </c>
      <c r="B2878" s="8" t="s">
        <v>3018</v>
      </c>
      <c r="C2878" s="12">
        <v>43031</v>
      </c>
      <c r="D2878" s="8" t="s">
        <v>15</v>
      </c>
      <c r="E2878" s="8" t="s">
        <v>1376</v>
      </c>
      <c r="F2878" s="8" t="s">
        <v>852</v>
      </c>
      <c r="G2878" s="8" t="s">
        <v>13</v>
      </c>
      <c r="H2878" s="8">
        <v>2015</v>
      </c>
      <c r="I2878" s="8" t="s">
        <v>4462</v>
      </c>
      <c r="J2878" s="8" t="s">
        <v>2869</v>
      </c>
    </row>
    <row r="2879" spans="1:10" x14ac:dyDescent="0.25">
      <c r="A2879" s="8" t="s">
        <v>1375</v>
      </c>
      <c r="B2879" s="8" t="s">
        <v>3018</v>
      </c>
      <c r="C2879" s="12">
        <v>43031</v>
      </c>
      <c r="D2879" s="8" t="s">
        <v>15</v>
      </c>
      <c r="E2879" s="8" t="s">
        <v>1376</v>
      </c>
      <c r="F2879" s="8" t="s">
        <v>852</v>
      </c>
      <c r="G2879" s="8" t="s">
        <v>13</v>
      </c>
      <c r="H2879" s="8">
        <v>2015</v>
      </c>
      <c r="I2879" s="8" t="s">
        <v>4462</v>
      </c>
      <c r="J2879" s="8" t="s">
        <v>2185</v>
      </c>
    </row>
    <row r="2880" spans="1:10" x14ac:dyDescent="0.25">
      <c r="A2880" s="8" t="s">
        <v>1377</v>
      </c>
      <c r="B2880" s="8" t="s">
        <v>3018</v>
      </c>
      <c r="C2880" s="12">
        <v>44551</v>
      </c>
      <c r="D2880" s="8" t="s">
        <v>40</v>
      </c>
      <c r="E2880" s="8" t="s">
        <v>24</v>
      </c>
      <c r="F2880" s="8" t="s">
        <v>17</v>
      </c>
      <c r="G2880" s="8" t="s">
        <v>18</v>
      </c>
      <c r="H2880" s="8">
        <v>2016</v>
      </c>
      <c r="I2880" s="8" t="s">
        <v>4464</v>
      </c>
      <c r="J2880" s="8" t="s">
        <v>2870</v>
      </c>
    </row>
    <row r="2881" spans="1:10" x14ac:dyDescent="0.25">
      <c r="A2881" s="8" t="s">
        <v>1377</v>
      </c>
      <c r="B2881" s="8" t="s">
        <v>3018</v>
      </c>
      <c r="C2881" s="12">
        <v>44551</v>
      </c>
      <c r="D2881" s="8" t="s">
        <v>40</v>
      </c>
      <c r="E2881" s="8" t="s">
        <v>24</v>
      </c>
      <c r="F2881" s="8" t="s">
        <v>17</v>
      </c>
      <c r="G2881" s="8" t="s">
        <v>18</v>
      </c>
      <c r="H2881" s="8">
        <v>2016</v>
      </c>
      <c r="I2881" s="8" t="s">
        <v>4464</v>
      </c>
      <c r="J2881" s="8" t="s">
        <v>1627</v>
      </c>
    </row>
    <row r="2882" spans="1:10" x14ac:dyDescent="0.25">
      <c r="A2882" s="8" t="s">
        <v>1377</v>
      </c>
      <c r="B2882" s="8" t="s">
        <v>3018</v>
      </c>
      <c r="C2882" s="12">
        <v>44551</v>
      </c>
      <c r="D2882" s="8" t="s">
        <v>40</v>
      </c>
      <c r="E2882" s="8" t="s">
        <v>24</v>
      </c>
      <c r="F2882" s="8" t="s">
        <v>17</v>
      </c>
      <c r="G2882" s="8" t="s">
        <v>18</v>
      </c>
      <c r="H2882" s="8">
        <v>2016</v>
      </c>
      <c r="I2882" s="8" t="s">
        <v>4464</v>
      </c>
      <c r="J2882" s="8" t="s">
        <v>1555</v>
      </c>
    </row>
    <row r="2883" spans="1:10" x14ac:dyDescent="0.25">
      <c r="A2883" s="8" t="s">
        <v>1378</v>
      </c>
      <c r="B2883" s="8" t="s">
        <v>3018</v>
      </c>
      <c r="C2883" s="12">
        <v>44295</v>
      </c>
      <c r="D2883" s="8" t="s">
        <v>23</v>
      </c>
      <c r="E2883" s="8" t="s">
        <v>35</v>
      </c>
      <c r="F2883" s="8" t="s">
        <v>36</v>
      </c>
      <c r="G2883" s="8" t="s">
        <v>28</v>
      </c>
      <c r="H2883" s="8">
        <v>2019</v>
      </c>
      <c r="I2883" s="8" t="s">
        <v>3018</v>
      </c>
      <c r="J2883" s="8" t="s">
        <v>41</v>
      </c>
    </row>
    <row r="2884" spans="1:10" x14ac:dyDescent="0.25">
      <c r="A2884" s="8" t="s">
        <v>1378</v>
      </c>
      <c r="B2884" s="8" t="s">
        <v>3018</v>
      </c>
      <c r="C2884" s="12">
        <v>44295</v>
      </c>
      <c r="D2884" s="8" t="s">
        <v>23</v>
      </c>
      <c r="E2884" s="8" t="s">
        <v>35</v>
      </c>
      <c r="F2884" s="8" t="s">
        <v>36</v>
      </c>
      <c r="G2884" s="8" t="s">
        <v>28</v>
      </c>
      <c r="H2884" s="8">
        <v>2019</v>
      </c>
      <c r="I2884" s="8" t="s">
        <v>3018</v>
      </c>
      <c r="J2884" s="8" t="s">
        <v>2560</v>
      </c>
    </row>
    <row r="2885" spans="1:10" x14ac:dyDescent="0.25">
      <c r="A2885" s="8" t="s">
        <v>1379</v>
      </c>
      <c r="B2885" s="8" t="s">
        <v>3018</v>
      </c>
      <c r="C2885" s="12">
        <v>44237</v>
      </c>
      <c r="D2885" s="8" t="s">
        <v>20</v>
      </c>
      <c r="E2885" s="8" t="s">
        <v>301</v>
      </c>
      <c r="F2885" s="8" t="s">
        <v>17</v>
      </c>
      <c r="G2885" s="8" t="s">
        <v>18</v>
      </c>
      <c r="H2885" s="8">
        <v>2018</v>
      </c>
      <c r="I2885" s="8" t="s">
        <v>3626</v>
      </c>
      <c r="J2885" s="8" t="s">
        <v>1819</v>
      </c>
    </row>
    <row r="2886" spans="1:10" x14ac:dyDescent="0.25">
      <c r="A2886" s="8" t="s">
        <v>1379</v>
      </c>
      <c r="B2886" s="8" t="s">
        <v>3018</v>
      </c>
      <c r="C2886" s="12">
        <v>44237</v>
      </c>
      <c r="D2886" s="8" t="s">
        <v>20</v>
      </c>
      <c r="E2886" s="8" t="s">
        <v>301</v>
      </c>
      <c r="F2886" s="8" t="s">
        <v>17</v>
      </c>
      <c r="G2886" s="8" t="s">
        <v>18</v>
      </c>
      <c r="H2886" s="8">
        <v>2018</v>
      </c>
      <c r="I2886" s="8" t="s">
        <v>3626</v>
      </c>
      <c r="J2886" s="8" t="s">
        <v>1591</v>
      </c>
    </row>
    <row r="2887" spans="1:10" x14ac:dyDescent="0.25">
      <c r="A2887" s="8" t="s">
        <v>1379</v>
      </c>
      <c r="B2887" s="8" t="s">
        <v>3018</v>
      </c>
      <c r="C2887" s="12">
        <v>44237</v>
      </c>
      <c r="D2887" s="8" t="s">
        <v>20</v>
      </c>
      <c r="E2887" s="8" t="s">
        <v>301</v>
      </c>
      <c r="F2887" s="8" t="s">
        <v>17</v>
      </c>
      <c r="G2887" s="8" t="s">
        <v>18</v>
      </c>
      <c r="H2887" s="8">
        <v>2018</v>
      </c>
      <c r="I2887" s="8" t="s">
        <v>3626</v>
      </c>
      <c r="J2887" s="8" t="s">
        <v>1820</v>
      </c>
    </row>
    <row r="2888" spans="1:10" x14ac:dyDescent="0.25">
      <c r="A2888" s="8" t="s">
        <v>1380</v>
      </c>
      <c r="B2888" s="8" t="s">
        <v>3018</v>
      </c>
      <c r="C2888" s="12">
        <v>44615</v>
      </c>
      <c r="D2888" s="8" t="s">
        <v>23</v>
      </c>
      <c r="E2888" s="8" t="s">
        <v>1381</v>
      </c>
      <c r="F2888" s="8" t="s">
        <v>1382</v>
      </c>
      <c r="G2888" s="8" t="s">
        <v>28</v>
      </c>
      <c r="H2888" s="8">
        <v>2019</v>
      </c>
      <c r="I2888" s="8" t="s">
        <v>4467</v>
      </c>
      <c r="J2888" s="8" t="s">
        <v>2871</v>
      </c>
    </row>
    <row r="2889" spans="1:10" x14ac:dyDescent="0.25">
      <c r="A2889" s="8" t="s">
        <v>1380</v>
      </c>
      <c r="B2889" s="8" t="s">
        <v>3018</v>
      </c>
      <c r="C2889" s="12">
        <v>44615</v>
      </c>
      <c r="D2889" s="8" t="s">
        <v>23</v>
      </c>
      <c r="E2889" s="8" t="s">
        <v>1381</v>
      </c>
      <c r="F2889" s="8" t="s">
        <v>1382</v>
      </c>
      <c r="G2889" s="8" t="s">
        <v>28</v>
      </c>
      <c r="H2889" s="8">
        <v>2019</v>
      </c>
      <c r="I2889" s="8" t="s">
        <v>4467</v>
      </c>
      <c r="J2889" s="8" t="s">
        <v>1605</v>
      </c>
    </row>
    <row r="2890" spans="1:10" x14ac:dyDescent="0.25">
      <c r="A2890" s="8" t="s">
        <v>1380</v>
      </c>
      <c r="B2890" s="8" t="s">
        <v>3018</v>
      </c>
      <c r="C2890" s="12">
        <v>44615</v>
      </c>
      <c r="D2890" s="8" t="s">
        <v>23</v>
      </c>
      <c r="E2890" s="8" t="s">
        <v>1381</v>
      </c>
      <c r="F2890" s="8" t="s">
        <v>1382</v>
      </c>
      <c r="G2890" s="8" t="s">
        <v>28</v>
      </c>
      <c r="H2890" s="8">
        <v>2019</v>
      </c>
      <c r="I2890" s="8" t="s">
        <v>4467</v>
      </c>
      <c r="J2890" s="8" t="s">
        <v>2872</v>
      </c>
    </row>
    <row r="2891" spans="1:10" x14ac:dyDescent="0.25">
      <c r="A2891" s="8" t="s">
        <v>1383</v>
      </c>
      <c r="B2891" s="8" t="s">
        <v>3018</v>
      </c>
      <c r="C2891" s="12">
        <v>44601</v>
      </c>
      <c r="D2891" s="8" t="s">
        <v>38</v>
      </c>
      <c r="E2891" s="8" t="s">
        <v>1339</v>
      </c>
      <c r="F2891" s="8" t="s">
        <v>421</v>
      </c>
      <c r="G2891" s="8" t="s">
        <v>28</v>
      </c>
      <c r="H2891" s="8">
        <v>2009</v>
      </c>
      <c r="I2891" s="8" t="s">
        <v>4269</v>
      </c>
      <c r="J2891" s="8" t="s">
        <v>1679</v>
      </c>
    </row>
    <row r="2892" spans="1:10" x14ac:dyDescent="0.25">
      <c r="A2892" s="8" t="s">
        <v>1383</v>
      </c>
      <c r="B2892" s="8" t="s">
        <v>3018</v>
      </c>
      <c r="C2892" s="12">
        <v>44601</v>
      </c>
      <c r="D2892" s="8" t="s">
        <v>38</v>
      </c>
      <c r="E2892" s="8" t="s">
        <v>1339</v>
      </c>
      <c r="F2892" s="8" t="s">
        <v>421</v>
      </c>
      <c r="G2892" s="8" t="s">
        <v>28</v>
      </c>
      <c r="H2892" s="8">
        <v>2009</v>
      </c>
      <c r="I2892" s="8" t="s">
        <v>4269</v>
      </c>
      <c r="J2892" s="8" t="s">
        <v>2873</v>
      </c>
    </row>
    <row r="2893" spans="1:10" x14ac:dyDescent="0.25">
      <c r="A2893" s="8" t="s">
        <v>1383</v>
      </c>
      <c r="B2893" s="8" t="s">
        <v>3018</v>
      </c>
      <c r="C2893" s="12">
        <v>44601</v>
      </c>
      <c r="D2893" s="8" t="s">
        <v>38</v>
      </c>
      <c r="E2893" s="8" t="s">
        <v>1339</v>
      </c>
      <c r="F2893" s="8" t="s">
        <v>421</v>
      </c>
      <c r="G2893" s="8" t="s">
        <v>28</v>
      </c>
      <c r="H2893" s="8">
        <v>2009</v>
      </c>
      <c r="I2893" s="8" t="s">
        <v>4269</v>
      </c>
      <c r="J2893" s="8" t="s">
        <v>1505</v>
      </c>
    </row>
    <row r="2894" spans="1:10" x14ac:dyDescent="0.25">
      <c r="A2894" s="8" t="s">
        <v>1384</v>
      </c>
      <c r="B2894" s="8" t="s">
        <v>3018</v>
      </c>
      <c r="C2894" s="12">
        <v>44245</v>
      </c>
      <c r="D2894" s="8" t="s">
        <v>15</v>
      </c>
      <c r="E2894" s="8" t="s">
        <v>24</v>
      </c>
      <c r="F2894" s="8" t="s">
        <v>17</v>
      </c>
      <c r="G2894" s="8" t="s">
        <v>18</v>
      </c>
      <c r="H2894" s="8">
        <v>2011</v>
      </c>
      <c r="I2894" s="8" t="s">
        <v>3538</v>
      </c>
      <c r="J2894" s="8" t="s">
        <v>1507</v>
      </c>
    </row>
    <row r="2895" spans="1:10" x14ac:dyDescent="0.25">
      <c r="A2895" s="8" t="s">
        <v>1384</v>
      </c>
      <c r="B2895" s="8" t="s">
        <v>3018</v>
      </c>
      <c r="C2895" s="12">
        <v>44245</v>
      </c>
      <c r="D2895" s="8" t="s">
        <v>15</v>
      </c>
      <c r="E2895" s="8" t="s">
        <v>24</v>
      </c>
      <c r="F2895" s="8" t="s">
        <v>17</v>
      </c>
      <c r="G2895" s="8" t="s">
        <v>18</v>
      </c>
      <c r="H2895" s="8">
        <v>2011</v>
      </c>
      <c r="I2895" s="8" t="s">
        <v>3538</v>
      </c>
      <c r="J2895" s="8" t="s">
        <v>1586</v>
      </c>
    </row>
    <row r="2896" spans="1:10" x14ac:dyDescent="0.25">
      <c r="A2896" s="8" t="s">
        <v>1384</v>
      </c>
      <c r="B2896" s="8" t="s">
        <v>3018</v>
      </c>
      <c r="C2896" s="12">
        <v>44245</v>
      </c>
      <c r="D2896" s="8" t="s">
        <v>15</v>
      </c>
      <c r="E2896" s="8" t="s">
        <v>24</v>
      </c>
      <c r="F2896" s="8" t="s">
        <v>17</v>
      </c>
      <c r="G2896" s="8" t="s">
        <v>18</v>
      </c>
      <c r="H2896" s="8">
        <v>2011</v>
      </c>
      <c r="I2896" s="8" t="s">
        <v>3538</v>
      </c>
      <c r="J2896" s="8" t="s">
        <v>1816</v>
      </c>
    </row>
    <row r="2897" spans="1:10" x14ac:dyDescent="0.25">
      <c r="A2897" s="8" t="s">
        <v>1385</v>
      </c>
      <c r="B2897" s="8" t="s">
        <v>3018</v>
      </c>
      <c r="C2897" s="12">
        <v>44432</v>
      </c>
      <c r="D2897" s="8" t="s">
        <v>10</v>
      </c>
      <c r="E2897" s="8" t="s">
        <v>85</v>
      </c>
      <c r="F2897" s="8" t="s">
        <v>17</v>
      </c>
      <c r="G2897" s="8" t="s">
        <v>18</v>
      </c>
      <c r="H2897" s="8">
        <v>2015</v>
      </c>
      <c r="I2897" s="8" t="s">
        <v>3490</v>
      </c>
      <c r="J2897" s="8" t="s">
        <v>1468</v>
      </c>
    </row>
    <row r="2898" spans="1:10" x14ac:dyDescent="0.25">
      <c r="A2898" s="8" t="s">
        <v>1385</v>
      </c>
      <c r="B2898" s="8" t="s">
        <v>3018</v>
      </c>
      <c r="C2898" s="12">
        <v>44432</v>
      </c>
      <c r="D2898" s="8" t="s">
        <v>10</v>
      </c>
      <c r="E2898" s="8" t="s">
        <v>85</v>
      </c>
      <c r="F2898" s="8" t="s">
        <v>17</v>
      </c>
      <c r="G2898" s="8" t="s">
        <v>18</v>
      </c>
      <c r="H2898" s="8">
        <v>2015</v>
      </c>
      <c r="I2898" s="8" t="s">
        <v>3490</v>
      </c>
      <c r="J2898" s="8" t="s">
        <v>1482</v>
      </c>
    </row>
    <row r="2899" spans="1:10" x14ac:dyDescent="0.25">
      <c r="A2899" s="8" t="s">
        <v>1385</v>
      </c>
      <c r="B2899" s="8" t="s">
        <v>3018</v>
      </c>
      <c r="C2899" s="12">
        <v>44432</v>
      </c>
      <c r="D2899" s="8" t="s">
        <v>10</v>
      </c>
      <c r="E2899" s="8" t="s">
        <v>85</v>
      </c>
      <c r="F2899" s="8" t="s">
        <v>17</v>
      </c>
      <c r="G2899" s="8" t="s">
        <v>18</v>
      </c>
      <c r="H2899" s="8">
        <v>2015</v>
      </c>
      <c r="I2899" s="8" t="s">
        <v>3490</v>
      </c>
      <c r="J2899" s="8" t="s">
        <v>2874</v>
      </c>
    </row>
    <row r="2900" spans="1:10" x14ac:dyDescent="0.25">
      <c r="A2900" s="8" t="s">
        <v>1386</v>
      </c>
      <c r="B2900" s="8" t="s">
        <v>3018</v>
      </c>
      <c r="C2900" s="12">
        <v>44322</v>
      </c>
      <c r="D2900" s="8" t="s">
        <v>10</v>
      </c>
      <c r="E2900" s="8" t="s">
        <v>206</v>
      </c>
      <c r="F2900" s="8" t="s">
        <v>207</v>
      </c>
      <c r="G2900" s="8" t="s">
        <v>28</v>
      </c>
      <c r="H2900" s="8">
        <v>2014</v>
      </c>
      <c r="I2900" s="8" t="s">
        <v>3870</v>
      </c>
      <c r="J2900" s="8" t="s">
        <v>2875</v>
      </c>
    </row>
    <row r="2901" spans="1:10" x14ac:dyDescent="0.25">
      <c r="A2901" s="8" t="s">
        <v>1386</v>
      </c>
      <c r="B2901" s="8" t="s">
        <v>3018</v>
      </c>
      <c r="C2901" s="12">
        <v>44322</v>
      </c>
      <c r="D2901" s="8" t="s">
        <v>10</v>
      </c>
      <c r="E2901" s="8" t="s">
        <v>206</v>
      </c>
      <c r="F2901" s="8" t="s">
        <v>207</v>
      </c>
      <c r="G2901" s="8" t="s">
        <v>28</v>
      </c>
      <c r="H2901" s="8">
        <v>2014</v>
      </c>
      <c r="I2901" s="8" t="s">
        <v>3870</v>
      </c>
      <c r="J2901" s="8" t="s">
        <v>1478</v>
      </c>
    </row>
    <row r="2902" spans="1:10" x14ac:dyDescent="0.25">
      <c r="A2902" s="8" t="s">
        <v>1386</v>
      </c>
      <c r="B2902" s="8" t="s">
        <v>3018</v>
      </c>
      <c r="C2902" s="12">
        <v>44322</v>
      </c>
      <c r="D2902" s="8" t="s">
        <v>10</v>
      </c>
      <c r="E2902" s="8" t="s">
        <v>206</v>
      </c>
      <c r="F2902" s="8" t="s">
        <v>207</v>
      </c>
      <c r="G2902" s="8" t="s">
        <v>28</v>
      </c>
      <c r="H2902" s="8">
        <v>2014</v>
      </c>
      <c r="I2902" s="8" t="s">
        <v>3870</v>
      </c>
      <c r="J2902" s="8" t="s">
        <v>1470</v>
      </c>
    </row>
    <row r="2903" spans="1:10" x14ac:dyDescent="0.25">
      <c r="A2903" s="8" t="s">
        <v>1387</v>
      </c>
      <c r="B2903" s="8" t="s">
        <v>3018</v>
      </c>
      <c r="C2903" s="12">
        <v>44376</v>
      </c>
      <c r="D2903" s="8" t="s">
        <v>38</v>
      </c>
      <c r="E2903" s="8" t="s">
        <v>164</v>
      </c>
      <c r="F2903" s="8" t="s">
        <v>17</v>
      </c>
      <c r="G2903" s="8" t="s">
        <v>18</v>
      </c>
      <c r="H2903" s="8">
        <v>2014</v>
      </c>
      <c r="I2903" s="8" t="s">
        <v>3658</v>
      </c>
      <c r="J2903" s="8" t="s">
        <v>2876</v>
      </c>
    </row>
    <row r="2904" spans="1:10" x14ac:dyDescent="0.25">
      <c r="A2904" s="8" t="s">
        <v>1387</v>
      </c>
      <c r="B2904" s="8" t="s">
        <v>3018</v>
      </c>
      <c r="C2904" s="12">
        <v>44376</v>
      </c>
      <c r="D2904" s="8" t="s">
        <v>38</v>
      </c>
      <c r="E2904" s="8" t="s">
        <v>164</v>
      </c>
      <c r="F2904" s="8" t="s">
        <v>17</v>
      </c>
      <c r="G2904" s="8" t="s">
        <v>18</v>
      </c>
      <c r="H2904" s="8">
        <v>2014</v>
      </c>
      <c r="I2904" s="8" t="s">
        <v>3658</v>
      </c>
      <c r="J2904" s="8" t="s">
        <v>2877</v>
      </c>
    </row>
    <row r="2905" spans="1:10" x14ac:dyDescent="0.25">
      <c r="A2905" s="8" t="s">
        <v>1387</v>
      </c>
      <c r="B2905" s="8" t="s">
        <v>3018</v>
      </c>
      <c r="C2905" s="12">
        <v>44376</v>
      </c>
      <c r="D2905" s="8" t="s">
        <v>38</v>
      </c>
      <c r="E2905" s="8" t="s">
        <v>164</v>
      </c>
      <c r="F2905" s="8" t="s">
        <v>17</v>
      </c>
      <c r="G2905" s="8" t="s">
        <v>18</v>
      </c>
      <c r="H2905" s="8">
        <v>2014</v>
      </c>
      <c r="I2905" s="8" t="s">
        <v>3658</v>
      </c>
      <c r="J2905" s="8" t="s">
        <v>1897</v>
      </c>
    </row>
    <row r="2906" spans="1:10" x14ac:dyDescent="0.25">
      <c r="A2906" s="8" t="s">
        <v>1388</v>
      </c>
      <c r="B2906" s="8" t="s">
        <v>3018</v>
      </c>
      <c r="C2906" s="12">
        <v>44349</v>
      </c>
      <c r="D2906" s="8" t="s">
        <v>38</v>
      </c>
      <c r="E2906" s="8" t="s">
        <v>24</v>
      </c>
      <c r="F2906" s="8" t="s">
        <v>17</v>
      </c>
      <c r="G2906" s="8" t="s">
        <v>18</v>
      </c>
      <c r="H2906" s="8">
        <v>2013</v>
      </c>
      <c r="I2906" s="8" t="s">
        <v>3354</v>
      </c>
      <c r="J2906" s="8" t="s">
        <v>2574</v>
      </c>
    </row>
    <row r="2907" spans="1:10" x14ac:dyDescent="0.25">
      <c r="A2907" s="8" t="s">
        <v>1388</v>
      </c>
      <c r="B2907" s="8" t="s">
        <v>3018</v>
      </c>
      <c r="C2907" s="12">
        <v>44349</v>
      </c>
      <c r="D2907" s="8" t="s">
        <v>38</v>
      </c>
      <c r="E2907" s="8" t="s">
        <v>24</v>
      </c>
      <c r="F2907" s="8" t="s">
        <v>17</v>
      </c>
      <c r="G2907" s="8" t="s">
        <v>18</v>
      </c>
      <c r="H2907" s="8">
        <v>2013</v>
      </c>
      <c r="I2907" s="8" t="s">
        <v>3354</v>
      </c>
      <c r="J2907" s="8" t="s">
        <v>2781</v>
      </c>
    </row>
    <row r="2908" spans="1:10" x14ac:dyDescent="0.25">
      <c r="A2908" s="8" t="s">
        <v>1388</v>
      </c>
      <c r="B2908" s="8" t="s">
        <v>3018</v>
      </c>
      <c r="C2908" s="12">
        <v>44349</v>
      </c>
      <c r="D2908" s="8" t="s">
        <v>38</v>
      </c>
      <c r="E2908" s="8" t="s">
        <v>24</v>
      </c>
      <c r="F2908" s="8" t="s">
        <v>17</v>
      </c>
      <c r="G2908" s="8" t="s">
        <v>18</v>
      </c>
      <c r="H2908" s="8">
        <v>2013</v>
      </c>
      <c r="I2908" s="8" t="s">
        <v>3354</v>
      </c>
      <c r="J2908" s="8" t="s">
        <v>1854</v>
      </c>
    </row>
    <row r="2909" spans="1:10" x14ac:dyDescent="0.25">
      <c r="A2909" s="8" t="s">
        <v>1389</v>
      </c>
      <c r="B2909" s="8" t="s">
        <v>3018</v>
      </c>
      <c r="C2909" s="12">
        <v>44222</v>
      </c>
      <c r="D2909" s="8" t="s">
        <v>23</v>
      </c>
      <c r="E2909" s="8" t="s">
        <v>301</v>
      </c>
      <c r="F2909" s="8" t="s">
        <v>17</v>
      </c>
      <c r="G2909" s="8" t="s">
        <v>18</v>
      </c>
      <c r="H2909" s="8">
        <v>2018</v>
      </c>
      <c r="I2909" s="8" t="s">
        <v>3962</v>
      </c>
      <c r="J2909" s="8" t="s">
        <v>2075</v>
      </c>
    </row>
    <row r="2910" spans="1:10" x14ac:dyDescent="0.25">
      <c r="A2910" s="8" t="s">
        <v>1389</v>
      </c>
      <c r="B2910" s="8" t="s">
        <v>3018</v>
      </c>
      <c r="C2910" s="12">
        <v>44222</v>
      </c>
      <c r="D2910" s="8" t="s">
        <v>23</v>
      </c>
      <c r="E2910" s="8" t="s">
        <v>301</v>
      </c>
      <c r="F2910" s="8" t="s">
        <v>17</v>
      </c>
      <c r="G2910" s="8" t="s">
        <v>18</v>
      </c>
      <c r="H2910" s="8">
        <v>2018</v>
      </c>
      <c r="I2910" s="8" t="s">
        <v>3962</v>
      </c>
      <c r="J2910" s="8" t="s">
        <v>1605</v>
      </c>
    </row>
    <row r="2911" spans="1:10" x14ac:dyDescent="0.25">
      <c r="A2911" s="8" t="s">
        <v>1389</v>
      </c>
      <c r="B2911" s="8" t="s">
        <v>3018</v>
      </c>
      <c r="C2911" s="12">
        <v>44222</v>
      </c>
      <c r="D2911" s="8" t="s">
        <v>23</v>
      </c>
      <c r="E2911" s="8" t="s">
        <v>301</v>
      </c>
      <c r="F2911" s="8" t="s">
        <v>17</v>
      </c>
      <c r="G2911" s="8" t="s">
        <v>18</v>
      </c>
      <c r="H2911" s="8">
        <v>2018</v>
      </c>
      <c r="I2911" s="8" t="s">
        <v>3962</v>
      </c>
      <c r="J2911" s="8" t="s">
        <v>2153</v>
      </c>
    </row>
    <row r="2912" spans="1:10" x14ac:dyDescent="0.25">
      <c r="A2912" s="8" t="s">
        <v>1390</v>
      </c>
      <c r="B2912" s="8" t="s">
        <v>3018</v>
      </c>
      <c r="C2912" s="12">
        <v>44308</v>
      </c>
      <c r="D2912" s="8" t="s">
        <v>10</v>
      </c>
      <c r="E2912" s="8" t="s">
        <v>24</v>
      </c>
      <c r="F2912" s="8" t="s">
        <v>17</v>
      </c>
      <c r="G2912" s="8" t="s">
        <v>18</v>
      </c>
      <c r="H2912" s="8">
        <v>2011</v>
      </c>
      <c r="I2912" s="8" t="s">
        <v>4127</v>
      </c>
      <c r="J2912" s="8" t="s">
        <v>1607</v>
      </c>
    </row>
    <row r="2913" spans="1:10" x14ac:dyDescent="0.25">
      <c r="A2913" s="8" t="s">
        <v>1390</v>
      </c>
      <c r="B2913" s="8" t="s">
        <v>3018</v>
      </c>
      <c r="C2913" s="12">
        <v>44308</v>
      </c>
      <c r="D2913" s="8" t="s">
        <v>10</v>
      </c>
      <c r="E2913" s="8" t="s">
        <v>24</v>
      </c>
      <c r="F2913" s="8" t="s">
        <v>17</v>
      </c>
      <c r="G2913" s="8" t="s">
        <v>18</v>
      </c>
      <c r="H2913" s="8">
        <v>2011</v>
      </c>
      <c r="I2913" s="8" t="s">
        <v>4127</v>
      </c>
      <c r="J2913" s="8" t="s">
        <v>1464</v>
      </c>
    </row>
    <row r="2914" spans="1:10" x14ac:dyDescent="0.25">
      <c r="A2914" s="8" t="s">
        <v>1390</v>
      </c>
      <c r="B2914" s="8" t="s">
        <v>3018</v>
      </c>
      <c r="C2914" s="12">
        <v>44308</v>
      </c>
      <c r="D2914" s="8" t="s">
        <v>10</v>
      </c>
      <c r="E2914" s="8" t="s">
        <v>24</v>
      </c>
      <c r="F2914" s="8" t="s">
        <v>17</v>
      </c>
      <c r="G2914" s="8" t="s">
        <v>18</v>
      </c>
      <c r="H2914" s="8">
        <v>2011</v>
      </c>
      <c r="I2914" s="8" t="s">
        <v>4127</v>
      </c>
      <c r="J2914" s="8" t="s">
        <v>1597</v>
      </c>
    </row>
    <row r="2915" spans="1:10" x14ac:dyDescent="0.25">
      <c r="A2915" s="8" t="s">
        <v>1391</v>
      </c>
      <c r="B2915" s="8" t="s">
        <v>3018</v>
      </c>
      <c r="C2915" s="12">
        <v>44252</v>
      </c>
      <c r="D2915" s="8" t="s">
        <v>38</v>
      </c>
      <c r="E2915" s="8" t="s">
        <v>170</v>
      </c>
      <c r="F2915" s="8" t="s">
        <v>17</v>
      </c>
      <c r="G2915" s="8" t="s">
        <v>18</v>
      </c>
      <c r="H2915" s="8">
        <v>2014</v>
      </c>
      <c r="I2915" s="8" t="s">
        <v>3581</v>
      </c>
      <c r="J2915" s="8" t="s">
        <v>1468</v>
      </c>
    </row>
    <row r="2916" spans="1:10" x14ac:dyDescent="0.25">
      <c r="A2916" s="8" t="s">
        <v>1391</v>
      </c>
      <c r="B2916" s="8" t="s">
        <v>3018</v>
      </c>
      <c r="C2916" s="12">
        <v>44252</v>
      </c>
      <c r="D2916" s="8" t="s">
        <v>38</v>
      </c>
      <c r="E2916" s="8" t="s">
        <v>170</v>
      </c>
      <c r="F2916" s="8" t="s">
        <v>17</v>
      </c>
      <c r="G2916" s="8" t="s">
        <v>18</v>
      </c>
      <c r="H2916" s="8">
        <v>2014</v>
      </c>
      <c r="I2916" s="8" t="s">
        <v>3581</v>
      </c>
      <c r="J2916" s="8" t="s">
        <v>1478</v>
      </c>
    </row>
    <row r="2917" spans="1:10" x14ac:dyDescent="0.25">
      <c r="A2917" s="8" t="s">
        <v>1391</v>
      </c>
      <c r="B2917" s="8" t="s">
        <v>3018</v>
      </c>
      <c r="C2917" s="12">
        <v>44252</v>
      </c>
      <c r="D2917" s="8" t="s">
        <v>38</v>
      </c>
      <c r="E2917" s="8" t="s">
        <v>170</v>
      </c>
      <c r="F2917" s="8" t="s">
        <v>17</v>
      </c>
      <c r="G2917" s="8" t="s">
        <v>18</v>
      </c>
      <c r="H2917" s="8">
        <v>2014</v>
      </c>
      <c r="I2917" s="8" t="s">
        <v>3581</v>
      </c>
      <c r="J2917" s="8" t="s">
        <v>1515</v>
      </c>
    </row>
    <row r="2918" spans="1:10" x14ac:dyDescent="0.25">
      <c r="A2918" s="8" t="s">
        <v>1391</v>
      </c>
      <c r="B2918" s="8" t="s">
        <v>3018</v>
      </c>
      <c r="C2918" s="12">
        <v>44252</v>
      </c>
      <c r="D2918" s="8" t="s">
        <v>38</v>
      </c>
      <c r="E2918" s="8" t="s">
        <v>170</v>
      </c>
      <c r="F2918" s="8" t="s">
        <v>17</v>
      </c>
      <c r="G2918" s="8" t="s">
        <v>18</v>
      </c>
      <c r="H2918" s="8">
        <v>2014</v>
      </c>
      <c r="I2918" s="8" t="s">
        <v>3581</v>
      </c>
      <c r="J2918" s="8" t="s">
        <v>1586</v>
      </c>
    </row>
    <row r="2919" spans="1:10" x14ac:dyDescent="0.25">
      <c r="A2919" s="8" t="s">
        <v>1392</v>
      </c>
      <c r="B2919" s="8" t="s">
        <v>3018</v>
      </c>
      <c r="C2919" s="12">
        <v>44528</v>
      </c>
      <c r="D2919" s="8" t="s">
        <v>23</v>
      </c>
      <c r="E2919" s="8" t="s">
        <v>2985</v>
      </c>
      <c r="F2919" s="8" t="s">
        <v>54</v>
      </c>
      <c r="G2919" s="8" t="s">
        <v>13</v>
      </c>
      <c r="H2919" s="8">
        <v>2015</v>
      </c>
      <c r="I2919" s="8" t="s">
        <v>3945</v>
      </c>
      <c r="J2919" s="8" t="s">
        <v>2878</v>
      </c>
    </row>
    <row r="2920" spans="1:10" x14ac:dyDescent="0.25">
      <c r="A2920" s="8" t="s">
        <v>1392</v>
      </c>
      <c r="B2920" s="8" t="s">
        <v>3018</v>
      </c>
      <c r="C2920" s="12">
        <v>44528</v>
      </c>
      <c r="D2920" s="8" t="s">
        <v>23</v>
      </c>
      <c r="E2920" s="8" t="s">
        <v>2985</v>
      </c>
      <c r="F2920" s="8" t="s">
        <v>54</v>
      </c>
      <c r="G2920" s="8" t="s">
        <v>13</v>
      </c>
      <c r="H2920" s="8">
        <v>2015</v>
      </c>
      <c r="I2920" s="8" t="s">
        <v>3945</v>
      </c>
      <c r="J2920" s="8" t="s">
        <v>2879</v>
      </c>
    </row>
    <row r="2921" spans="1:10" x14ac:dyDescent="0.25">
      <c r="A2921" s="8" t="s">
        <v>1392</v>
      </c>
      <c r="B2921" s="8" t="s">
        <v>3018</v>
      </c>
      <c r="C2921" s="12">
        <v>44528</v>
      </c>
      <c r="D2921" s="8" t="s">
        <v>23</v>
      </c>
      <c r="E2921" s="8" t="s">
        <v>2985</v>
      </c>
      <c r="F2921" s="8" t="s">
        <v>54</v>
      </c>
      <c r="G2921" s="8" t="s">
        <v>13</v>
      </c>
      <c r="H2921" s="8">
        <v>2015</v>
      </c>
      <c r="I2921" s="8" t="s">
        <v>3945</v>
      </c>
      <c r="J2921" s="8" t="s">
        <v>2880</v>
      </c>
    </row>
    <row r="2922" spans="1:10" x14ac:dyDescent="0.25">
      <c r="A2922" s="8" t="s">
        <v>1393</v>
      </c>
      <c r="B2922" s="8" t="s">
        <v>3018</v>
      </c>
      <c r="C2922" s="12">
        <v>44371</v>
      </c>
      <c r="D2922" s="8" t="s">
        <v>23</v>
      </c>
      <c r="E2922" s="8" t="s">
        <v>73</v>
      </c>
      <c r="F2922" s="8" t="s">
        <v>17</v>
      </c>
      <c r="G2922" s="8" t="s">
        <v>18</v>
      </c>
      <c r="H2922" s="8">
        <v>2012</v>
      </c>
      <c r="I2922" s="8" t="s">
        <v>3903</v>
      </c>
      <c r="J2922" s="8" t="s">
        <v>2562</v>
      </c>
    </row>
    <row r="2923" spans="1:10" x14ac:dyDescent="0.25">
      <c r="A2923" s="8" t="s">
        <v>1393</v>
      </c>
      <c r="B2923" s="8" t="s">
        <v>3018</v>
      </c>
      <c r="C2923" s="12">
        <v>44371</v>
      </c>
      <c r="D2923" s="8" t="s">
        <v>23</v>
      </c>
      <c r="E2923" s="8" t="s">
        <v>73</v>
      </c>
      <c r="F2923" s="8" t="s">
        <v>17</v>
      </c>
      <c r="G2923" s="8" t="s">
        <v>18</v>
      </c>
      <c r="H2923" s="8">
        <v>2012</v>
      </c>
      <c r="I2923" s="8" t="s">
        <v>3903</v>
      </c>
      <c r="J2923" s="8" t="s">
        <v>2210</v>
      </c>
    </row>
    <row r="2924" spans="1:10" x14ac:dyDescent="0.25">
      <c r="A2924" s="8" t="s">
        <v>1393</v>
      </c>
      <c r="B2924" s="8" t="s">
        <v>3018</v>
      </c>
      <c r="C2924" s="12">
        <v>44371</v>
      </c>
      <c r="D2924" s="8" t="s">
        <v>23</v>
      </c>
      <c r="E2924" s="8" t="s">
        <v>73</v>
      </c>
      <c r="F2924" s="8" t="s">
        <v>17</v>
      </c>
      <c r="G2924" s="8" t="s">
        <v>18</v>
      </c>
      <c r="H2924" s="8">
        <v>2012</v>
      </c>
      <c r="I2924" s="8" t="s">
        <v>3903</v>
      </c>
      <c r="J2924" s="8" t="s">
        <v>2881</v>
      </c>
    </row>
    <row r="2925" spans="1:10" x14ac:dyDescent="0.25">
      <c r="A2925" s="8" t="s">
        <v>1394</v>
      </c>
      <c r="B2925" s="8" t="s">
        <v>3018</v>
      </c>
      <c r="C2925" s="12">
        <v>42528</v>
      </c>
      <c r="D2925" s="8" t="s">
        <v>30</v>
      </c>
      <c r="E2925" s="8" t="s">
        <v>164</v>
      </c>
      <c r="F2925" s="8" t="s">
        <v>17</v>
      </c>
      <c r="G2925" s="8" t="s">
        <v>18</v>
      </c>
      <c r="H2925" s="8">
        <v>2003</v>
      </c>
      <c r="I2925" s="8" t="s">
        <v>3698</v>
      </c>
      <c r="J2925" s="8" t="s">
        <v>1034</v>
      </c>
    </row>
    <row r="2926" spans="1:10" x14ac:dyDescent="0.25">
      <c r="A2926" s="8" t="s">
        <v>1394</v>
      </c>
      <c r="B2926" s="8" t="s">
        <v>3018</v>
      </c>
      <c r="C2926" s="12">
        <v>42528</v>
      </c>
      <c r="D2926" s="8" t="s">
        <v>30</v>
      </c>
      <c r="E2926" s="8" t="s">
        <v>164</v>
      </c>
      <c r="F2926" s="8" t="s">
        <v>17</v>
      </c>
      <c r="G2926" s="8" t="s">
        <v>18</v>
      </c>
      <c r="H2926" s="8">
        <v>2003</v>
      </c>
      <c r="I2926" s="8" t="s">
        <v>3698</v>
      </c>
      <c r="J2926" s="8" t="s">
        <v>2882</v>
      </c>
    </row>
    <row r="2927" spans="1:10" x14ac:dyDescent="0.25">
      <c r="A2927" s="8" t="s">
        <v>1394</v>
      </c>
      <c r="B2927" s="8" t="s">
        <v>3018</v>
      </c>
      <c r="C2927" s="12">
        <v>42528</v>
      </c>
      <c r="D2927" s="8" t="s">
        <v>30</v>
      </c>
      <c r="E2927" s="8" t="s">
        <v>164</v>
      </c>
      <c r="F2927" s="8" t="s">
        <v>17</v>
      </c>
      <c r="G2927" s="8" t="s">
        <v>18</v>
      </c>
      <c r="H2927" s="8">
        <v>2003</v>
      </c>
      <c r="I2927" s="8" t="s">
        <v>3698</v>
      </c>
      <c r="J2927" s="8" t="s">
        <v>2883</v>
      </c>
    </row>
    <row r="2928" spans="1:10" x14ac:dyDescent="0.25">
      <c r="A2928" s="8" t="s">
        <v>1395</v>
      </c>
      <c r="B2928" s="8" t="s">
        <v>3018</v>
      </c>
      <c r="C2928" s="12">
        <v>44543</v>
      </c>
      <c r="D2928" s="8" t="s">
        <v>30</v>
      </c>
      <c r="E2928" s="8" t="s">
        <v>158</v>
      </c>
      <c r="F2928" s="8" t="s">
        <v>17</v>
      </c>
      <c r="G2928" s="8" t="s">
        <v>18</v>
      </c>
      <c r="H2928" s="8">
        <v>2006</v>
      </c>
      <c r="I2928" s="8" t="s">
        <v>3217</v>
      </c>
      <c r="J2928" s="8" t="s">
        <v>1468</v>
      </c>
    </row>
    <row r="2929" spans="1:10" x14ac:dyDescent="0.25">
      <c r="A2929" s="8" t="s">
        <v>1395</v>
      </c>
      <c r="B2929" s="8" t="s">
        <v>3018</v>
      </c>
      <c r="C2929" s="12">
        <v>44543</v>
      </c>
      <c r="D2929" s="8" t="s">
        <v>30</v>
      </c>
      <c r="E2929" s="8" t="s">
        <v>158</v>
      </c>
      <c r="F2929" s="8" t="s">
        <v>17</v>
      </c>
      <c r="G2929" s="8" t="s">
        <v>18</v>
      </c>
      <c r="H2929" s="8">
        <v>2006</v>
      </c>
      <c r="I2929" s="8" t="s">
        <v>3217</v>
      </c>
      <c r="J2929" s="8" t="s">
        <v>2884</v>
      </c>
    </row>
    <row r="2930" spans="1:10" x14ac:dyDescent="0.25">
      <c r="A2930" s="8" t="s">
        <v>1395</v>
      </c>
      <c r="B2930" s="8" t="s">
        <v>3018</v>
      </c>
      <c r="C2930" s="12">
        <v>44543</v>
      </c>
      <c r="D2930" s="8" t="s">
        <v>30</v>
      </c>
      <c r="E2930" s="8" t="s">
        <v>158</v>
      </c>
      <c r="F2930" s="8" t="s">
        <v>17</v>
      </c>
      <c r="G2930" s="8" t="s">
        <v>18</v>
      </c>
      <c r="H2930" s="8">
        <v>2006</v>
      </c>
      <c r="I2930" s="8" t="s">
        <v>3217</v>
      </c>
      <c r="J2930" s="8" t="s">
        <v>1740</v>
      </c>
    </row>
    <row r="2931" spans="1:10" x14ac:dyDescent="0.25">
      <c r="A2931" s="8" t="s">
        <v>1396</v>
      </c>
      <c r="B2931" s="8" t="s">
        <v>3018</v>
      </c>
      <c r="C2931" s="12">
        <v>44417</v>
      </c>
      <c r="D2931" s="8" t="s">
        <v>10</v>
      </c>
      <c r="E2931" s="8" t="s">
        <v>181</v>
      </c>
      <c r="F2931" s="8" t="s">
        <v>17</v>
      </c>
      <c r="G2931" s="8" t="s">
        <v>18</v>
      </c>
      <c r="H2931" s="8">
        <v>2019</v>
      </c>
      <c r="I2931" s="8" t="s">
        <v>4382</v>
      </c>
      <c r="J2931" s="8" t="s">
        <v>1680</v>
      </c>
    </row>
    <row r="2932" spans="1:10" x14ac:dyDescent="0.25">
      <c r="A2932" s="8" t="s">
        <v>1396</v>
      </c>
      <c r="B2932" s="8" t="s">
        <v>3018</v>
      </c>
      <c r="C2932" s="12">
        <v>44417</v>
      </c>
      <c r="D2932" s="8" t="s">
        <v>10</v>
      </c>
      <c r="E2932" s="8" t="s">
        <v>181</v>
      </c>
      <c r="F2932" s="8" t="s">
        <v>17</v>
      </c>
      <c r="G2932" s="8" t="s">
        <v>18</v>
      </c>
      <c r="H2932" s="8">
        <v>2019</v>
      </c>
      <c r="I2932" s="8" t="s">
        <v>4382</v>
      </c>
      <c r="J2932" s="8" t="s">
        <v>1505</v>
      </c>
    </row>
    <row r="2933" spans="1:10" x14ac:dyDescent="0.25">
      <c r="A2933" s="8" t="s">
        <v>1396</v>
      </c>
      <c r="B2933" s="8" t="s">
        <v>3018</v>
      </c>
      <c r="C2933" s="12">
        <v>44417</v>
      </c>
      <c r="D2933" s="8" t="s">
        <v>10</v>
      </c>
      <c r="E2933" s="8" t="s">
        <v>181</v>
      </c>
      <c r="F2933" s="8" t="s">
        <v>17</v>
      </c>
      <c r="G2933" s="8" t="s">
        <v>18</v>
      </c>
      <c r="H2933" s="8">
        <v>2019</v>
      </c>
      <c r="I2933" s="8" t="s">
        <v>4382</v>
      </c>
      <c r="J2933" s="8" t="s">
        <v>1916</v>
      </c>
    </row>
    <row r="2934" spans="1:10" x14ac:dyDescent="0.25">
      <c r="A2934" s="8" t="s">
        <v>1397</v>
      </c>
      <c r="B2934" s="8" t="s">
        <v>3018</v>
      </c>
      <c r="C2934" s="12">
        <v>44476</v>
      </c>
      <c r="D2934" s="8" t="s">
        <v>30</v>
      </c>
      <c r="E2934" s="8" t="s">
        <v>523</v>
      </c>
      <c r="F2934" s="8" t="s">
        <v>17</v>
      </c>
      <c r="G2934" s="8" t="s">
        <v>18</v>
      </c>
      <c r="H2934" s="8">
        <v>2017</v>
      </c>
      <c r="I2934" s="8" t="s">
        <v>3783</v>
      </c>
      <c r="J2934" s="8" t="s">
        <v>2885</v>
      </c>
    </row>
    <row r="2935" spans="1:10" x14ac:dyDescent="0.25">
      <c r="A2935" s="8" t="s">
        <v>1397</v>
      </c>
      <c r="B2935" s="8" t="s">
        <v>3018</v>
      </c>
      <c r="C2935" s="12">
        <v>44476</v>
      </c>
      <c r="D2935" s="8" t="s">
        <v>30</v>
      </c>
      <c r="E2935" s="8" t="s">
        <v>523</v>
      </c>
      <c r="F2935" s="8" t="s">
        <v>17</v>
      </c>
      <c r="G2935" s="8" t="s">
        <v>18</v>
      </c>
      <c r="H2935" s="8">
        <v>2017</v>
      </c>
      <c r="I2935" s="8" t="s">
        <v>3783</v>
      </c>
      <c r="J2935" s="8" t="s">
        <v>2301</v>
      </c>
    </row>
    <row r="2936" spans="1:10" x14ac:dyDescent="0.25">
      <c r="A2936" s="8" t="s">
        <v>1397</v>
      </c>
      <c r="B2936" s="8" t="s">
        <v>3018</v>
      </c>
      <c r="C2936" s="12">
        <v>44476</v>
      </c>
      <c r="D2936" s="8" t="s">
        <v>30</v>
      </c>
      <c r="E2936" s="8" t="s">
        <v>523</v>
      </c>
      <c r="F2936" s="8" t="s">
        <v>17</v>
      </c>
      <c r="G2936" s="8" t="s">
        <v>18</v>
      </c>
      <c r="H2936" s="8">
        <v>2017</v>
      </c>
      <c r="I2936" s="8" t="s">
        <v>3783</v>
      </c>
      <c r="J2936" s="8" t="s">
        <v>1667</v>
      </c>
    </row>
    <row r="2937" spans="1:10" x14ac:dyDescent="0.25">
      <c r="A2937" s="8" t="s">
        <v>1398</v>
      </c>
      <c r="B2937" s="8" t="s">
        <v>3018</v>
      </c>
      <c r="C2937" s="12">
        <v>43223</v>
      </c>
      <c r="D2937" s="8" t="s">
        <v>10</v>
      </c>
      <c r="E2937" s="8" t="s">
        <v>150</v>
      </c>
      <c r="F2937" s="8" t="s">
        <v>17</v>
      </c>
      <c r="G2937" s="8" t="s">
        <v>18</v>
      </c>
      <c r="H2937" s="8">
        <v>2005</v>
      </c>
      <c r="I2937" s="8" t="s">
        <v>4106</v>
      </c>
      <c r="J2937" s="8" t="s">
        <v>1473</v>
      </c>
    </row>
    <row r="2938" spans="1:10" x14ac:dyDescent="0.25">
      <c r="A2938" s="8" t="s">
        <v>1398</v>
      </c>
      <c r="B2938" s="8" t="s">
        <v>3018</v>
      </c>
      <c r="C2938" s="12">
        <v>43223</v>
      </c>
      <c r="D2938" s="8" t="s">
        <v>10</v>
      </c>
      <c r="E2938" s="8" t="s">
        <v>150</v>
      </c>
      <c r="F2938" s="8" t="s">
        <v>17</v>
      </c>
      <c r="G2938" s="8" t="s">
        <v>18</v>
      </c>
      <c r="H2938" s="8">
        <v>2005</v>
      </c>
      <c r="I2938" s="8" t="s">
        <v>4106</v>
      </c>
      <c r="J2938" s="8" t="s">
        <v>2543</v>
      </c>
    </row>
    <row r="2939" spans="1:10" x14ac:dyDescent="0.25">
      <c r="A2939" s="8" t="s">
        <v>1398</v>
      </c>
      <c r="B2939" s="8" t="s">
        <v>3018</v>
      </c>
      <c r="C2939" s="12">
        <v>43223</v>
      </c>
      <c r="D2939" s="8" t="s">
        <v>10</v>
      </c>
      <c r="E2939" s="8" t="s">
        <v>150</v>
      </c>
      <c r="F2939" s="8" t="s">
        <v>17</v>
      </c>
      <c r="G2939" s="8" t="s">
        <v>18</v>
      </c>
      <c r="H2939" s="8">
        <v>2005</v>
      </c>
      <c r="I2939" s="8" t="s">
        <v>4106</v>
      </c>
      <c r="J2939" s="8" t="s">
        <v>2886</v>
      </c>
    </row>
    <row r="2940" spans="1:10" x14ac:dyDescent="0.25">
      <c r="A2940" s="8" t="s">
        <v>1399</v>
      </c>
      <c r="B2940" s="8" t="s">
        <v>3018</v>
      </c>
      <c r="C2940" s="12">
        <v>44223</v>
      </c>
      <c r="D2940" s="8" t="s">
        <v>30</v>
      </c>
      <c r="E2940" s="8" t="s">
        <v>156</v>
      </c>
      <c r="F2940" s="8" t="s">
        <v>17</v>
      </c>
      <c r="G2940" s="8" t="s">
        <v>18</v>
      </c>
      <c r="H2940" s="8">
        <v>2006</v>
      </c>
      <c r="I2940" s="8" t="s">
        <v>4484</v>
      </c>
      <c r="J2940" s="8" t="s">
        <v>2887</v>
      </c>
    </row>
    <row r="2941" spans="1:10" x14ac:dyDescent="0.25">
      <c r="A2941" s="8" t="s">
        <v>1399</v>
      </c>
      <c r="B2941" s="8" t="s">
        <v>3018</v>
      </c>
      <c r="C2941" s="12">
        <v>44223</v>
      </c>
      <c r="D2941" s="8" t="s">
        <v>30</v>
      </c>
      <c r="E2941" s="8" t="s">
        <v>156</v>
      </c>
      <c r="F2941" s="8" t="s">
        <v>17</v>
      </c>
      <c r="G2941" s="8" t="s">
        <v>18</v>
      </c>
      <c r="H2941" s="8">
        <v>2006</v>
      </c>
      <c r="I2941" s="8" t="s">
        <v>4484</v>
      </c>
      <c r="J2941" s="8" t="s">
        <v>2888</v>
      </c>
    </row>
    <row r="2942" spans="1:10" x14ac:dyDescent="0.25">
      <c r="A2942" s="8" t="s">
        <v>1399</v>
      </c>
      <c r="B2942" s="8" t="s">
        <v>3018</v>
      </c>
      <c r="C2942" s="12">
        <v>44223</v>
      </c>
      <c r="D2942" s="8" t="s">
        <v>30</v>
      </c>
      <c r="E2942" s="8" t="s">
        <v>156</v>
      </c>
      <c r="F2942" s="8" t="s">
        <v>17</v>
      </c>
      <c r="G2942" s="8" t="s">
        <v>18</v>
      </c>
      <c r="H2942" s="8">
        <v>2006</v>
      </c>
      <c r="I2942" s="8" t="s">
        <v>4484</v>
      </c>
      <c r="J2942" s="8" t="s">
        <v>1469</v>
      </c>
    </row>
    <row r="2943" spans="1:10" x14ac:dyDescent="0.25">
      <c r="A2943" s="8" t="s">
        <v>1400</v>
      </c>
      <c r="B2943" s="8" t="s">
        <v>3018</v>
      </c>
      <c r="C2943" s="12">
        <v>44244</v>
      </c>
      <c r="D2943" s="8" t="s">
        <v>10</v>
      </c>
      <c r="E2943" s="8" t="s">
        <v>24</v>
      </c>
      <c r="F2943" s="8" t="s">
        <v>17</v>
      </c>
      <c r="G2943" s="8" t="s">
        <v>18</v>
      </c>
      <c r="H2943" s="8">
        <v>2017</v>
      </c>
      <c r="I2943" s="8" t="s">
        <v>4444</v>
      </c>
      <c r="J2943" s="8" t="s">
        <v>1902</v>
      </c>
    </row>
    <row r="2944" spans="1:10" x14ac:dyDescent="0.25">
      <c r="A2944" s="8" t="s">
        <v>1400</v>
      </c>
      <c r="B2944" s="8" t="s">
        <v>3018</v>
      </c>
      <c r="C2944" s="12">
        <v>44244</v>
      </c>
      <c r="D2944" s="8" t="s">
        <v>10</v>
      </c>
      <c r="E2944" s="8" t="s">
        <v>24</v>
      </c>
      <c r="F2944" s="8" t="s">
        <v>17</v>
      </c>
      <c r="G2944" s="8" t="s">
        <v>18</v>
      </c>
      <c r="H2944" s="8">
        <v>2017</v>
      </c>
      <c r="I2944" s="8" t="s">
        <v>4444</v>
      </c>
      <c r="J2944" s="8" t="s">
        <v>1633</v>
      </c>
    </row>
    <row r="2945" spans="1:10" x14ac:dyDescent="0.25">
      <c r="A2945" s="8" t="s">
        <v>1400</v>
      </c>
      <c r="B2945" s="8" t="s">
        <v>3018</v>
      </c>
      <c r="C2945" s="12">
        <v>44244</v>
      </c>
      <c r="D2945" s="8" t="s">
        <v>10</v>
      </c>
      <c r="E2945" s="8" t="s">
        <v>24</v>
      </c>
      <c r="F2945" s="8" t="s">
        <v>17</v>
      </c>
      <c r="G2945" s="8" t="s">
        <v>18</v>
      </c>
      <c r="H2945" s="8">
        <v>2017</v>
      </c>
      <c r="I2945" s="8" t="s">
        <v>4444</v>
      </c>
      <c r="J2945" s="8" t="s">
        <v>1766</v>
      </c>
    </row>
    <row r="2946" spans="1:10" x14ac:dyDescent="0.25">
      <c r="A2946" s="8" t="s">
        <v>1401</v>
      </c>
      <c r="B2946" s="8" t="s">
        <v>3018</v>
      </c>
      <c r="C2946" s="12">
        <v>44518</v>
      </c>
      <c r="D2946" s="8" t="s">
        <v>135</v>
      </c>
      <c r="E2946" s="8" t="s">
        <v>24</v>
      </c>
      <c r="F2946" s="8" t="s">
        <v>17</v>
      </c>
      <c r="G2946" s="8" t="s">
        <v>18</v>
      </c>
      <c r="H2946" s="8">
        <v>2020</v>
      </c>
      <c r="I2946" s="8" t="s">
        <v>4410</v>
      </c>
      <c r="J2946" s="8" t="s">
        <v>1566</v>
      </c>
    </row>
    <row r="2947" spans="1:10" x14ac:dyDescent="0.25">
      <c r="A2947" s="8" t="s">
        <v>1401</v>
      </c>
      <c r="B2947" s="8" t="s">
        <v>3018</v>
      </c>
      <c r="C2947" s="12">
        <v>44518</v>
      </c>
      <c r="D2947" s="8" t="s">
        <v>135</v>
      </c>
      <c r="E2947" s="8" t="s">
        <v>24</v>
      </c>
      <c r="F2947" s="8" t="s">
        <v>17</v>
      </c>
      <c r="G2947" s="8" t="s">
        <v>18</v>
      </c>
      <c r="H2947" s="8">
        <v>2020</v>
      </c>
      <c r="I2947" s="8" t="s">
        <v>4410</v>
      </c>
      <c r="J2947" s="8" t="s">
        <v>1682</v>
      </c>
    </row>
    <row r="2948" spans="1:10" x14ac:dyDescent="0.25">
      <c r="A2948" s="8" t="s">
        <v>1401</v>
      </c>
      <c r="B2948" s="8" t="s">
        <v>3018</v>
      </c>
      <c r="C2948" s="12">
        <v>44518</v>
      </c>
      <c r="D2948" s="8" t="s">
        <v>135</v>
      </c>
      <c r="E2948" s="8" t="s">
        <v>24</v>
      </c>
      <c r="F2948" s="8" t="s">
        <v>17</v>
      </c>
      <c r="G2948" s="8" t="s">
        <v>18</v>
      </c>
      <c r="H2948" s="8">
        <v>2020</v>
      </c>
      <c r="I2948" s="8" t="s">
        <v>4410</v>
      </c>
      <c r="J2948" s="8" t="s">
        <v>1702</v>
      </c>
    </row>
    <row r="2949" spans="1:10" x14ac:dyDescent="0.25">
      <c r="A2949" s="8" t="s">
        <v>1402</v>
      </c>
      <c r="B2949" s="8" t="s">
        <v>3018</v>
      </c>
      <c r="C2949" s="12">
        <v>44480</v>
      </c>
      <c r="D2949" s="8" t="s">
        <v>23</v>
      </c>
      <c r="E2949" s="8" t="s">
        <v>1403</v>
      </c>
      <c r="F2949" s="8" t="s">
        <v>207</v>
      </c>
      <c r="G2949" s="8" t="s">
        <v>28</v>
      </c>
      <c r="H2949" s="8">
        <v>2016</v>
      </c>
      <c r="I2949" s="8" t="s">
        <v>3458</v>
      </c>
      <c r="J2949" s="8" t="s">
        <v>1566</v>
      </c>
    </row>
    <row r="2950" spans="1:10" x14ac:dyDescent="0.25">
      <c r="A2950" s="8" t="s">
        <v>1402</v>
      </c>
      <c r="B2950" s="8" t="s">
        <v>3018</v>
      </c>
      <c r="C2950" s="12">
        <v>44480</v>
      </c>
      <c r="D2950" s="8" t="s">
        <v>23</v>
      </c>
      <c r="E2950" s="8" t="s">
        <v>1403</v>
      </c>
      <c r="F2950" s="8" t="s">
        <v>207</v>
      </c>
      <c r="G2950" s="8" t="s">
        <v>28</v>
      </c>
      <c r="H2950" s="8">
        <v>2016</v>
      </c>
      <c r="I2950" s="8" t="s">
        <v>3458</v>
      </c>
      <c r="J2950" s="8" t="s">
        <v>1782</v>
      </c>
    </row>
    <row r="2951" spans="1:10" x14ac:dyDescent="0.25">
      <c r="A2951" s="8" t="s">
        <v>1402</v>
      </c>
      <c r="B2951" s="8" t="s">
        <v>3018</v>
      </c>
      <c r="C2951" s="12">
        <v>44480</v>
      </c>
      <c r="D2951" s="8" t="s">
        <v>23</v>
      </c>
      <c r="E2951" s="8" t="s">
        <v>1403</v>
      </c>
      <c r="F2951" s="8" t="s">
        <v>207</v>
      </c>
      <c r="G2951" s="8" t="s">
        <v>28</v>
      </c>
      <c r="H2951" s="8">
        <v>2016</v>
      </c>
      <c r="I2951" s="8" t="s">
        <v>3458</v>
      </c>
      <c r="J2951" s="8" t="s">
        <v>1664</v>
      </c>
    </row>
    <row r="2952" spans="1:10" x14ac:dyDescent="0.25">
      <c r="A2952" s="8" t="s">
        <v>1404</v>
      </c>
      <c r="B2952" s="8" t="s">
        <v>3018</v>
      </c>
      <c r="C2952" s="12">
        <v>44643</v>
      </c>
      <c r="D2952" s="8" t="s">
        <v>143</v>
      </c>
      <c r="E2952" s="8" t="s">
        <v>1405</v>
      </c>
      <c r="F2952" s="8" t="s">
        <v>17</v>
      </c>
      <c r="G2952" s="8" t="s">
        <v>18</v>
      </c>
      <c r="H2952" s="8">
        <v>2009</v>
      </c>
      <c r="I2952" s="8" t="s">
        <v>3031</v>
      </c>
      <c r="J2952" s="8" t="s">
        <v>2889</v>
      </c>
    </row>
    <row r="2953" spans="1:10" x14ac:dyDescent="0.25">
      <c r="A2953" s="8" t="s">
        <v>1404</v>
      </c>
      <c r="B2953" s="8" t="s">
        <v>3018</v>
      </c>
      <c r="C2953" s="12">
        <v>44643</v>
      </c>
      <c r="D2953" s="8" t="s">
        <v>143</v>
      </c>
      <c r="E2953" s="8" t="s">
        <v>1405</v>
      </c>
      <c r="F2953" s="8" t="s">
        <v>17</v>
      </c>
      <c r="G2953" s="8" t="s">
        <v>18</v>
      </c>
      <c r="H2953" s="8">
        <v>2009</v>
      </c>
      <c r="I2953" s="8" t="s">
        <v>3031</v>
      </c>
      <c r="J2953" s="8" t="s">
        <v>1817</v>
      </c>
    </row>
    <row r="2954" spans="1:10" x14ac:dyDescent="0.25">
      <c r="A2954" s="8" t="s">
        <v>1404</v>
      </c>
      <c r="B2954" s="8" t="s">
        <v>3018</v>
      </c>
      <c r="C2954" s="12">
        <v>44643</v>
      </c>
      <c r="D2954" s="8" t="s">
        <v>143</v>
      </c>
      <c r="E2954" s="8" t="s">
        <v>1405</v>
      </c>
      <c r="F2954" s="8" t="s">
        <v>17</v>
      </c>
      <c r="G2954" s="8" t="s">
        <v>18</v>
      </c>
      <c r="H2954" s="8">
        <v>2009</v>
      </c>
      <c r="I2954" s="8" t="s">
        <v>3031</v>
      </c>
      <c r="J2954" s="8" t="s">
        <v>2890</v>
      </c>
    </row>
    <row r="2955" spans="1:10" x14ac:dyDescent="0.25">
      <c r="A2955" s="8" t="s">
        <v>1406</v>
      </c>
      <c r="B2955" s="8" t="s">
        <v>3018</v>
      </c>
      <c r="C2955" s="12">
        <v>41880</v>
      </c>
      <c r="D2955" s="8" t="s">
        <v>20</v>
      </c>
      <c r="E2955" s="8" t="s">
        <v>301</v>
      </c>
      <c r="F2955" s="8" t="s">
        <v>17</v>
      </c>
      <c r="G2955" s="8" t="s">
        <v>18</v>
      </c>
      <c r="H2955" s="8">
        <v>2010</v>
      </c>
      <c r="I2955" s="8" t="s">
        <v>4112</v>
      </c>
      <c r="J2955" s="8" t="s">
        <v>1660</v>
      </c>
    </row>
    <row r="2956" spans="1:10" x14ac:dyDescent="0.25">
      <c r="A2956" s="8" t="s">
        <v>1406</v>
      </c>
      <c r="B2956" s="8" t="s">
        <v>3018</v>
      </c>
      <c r="C2956" s="12">
        <v>41880</v>
      </c>
      <c r="D2956" s="8" t="s">
        <v>20</v>
      </c>
      <c r="E2956" s="8" t="s">
        <v>301</v>
      </c>
      <c r="F2956" s="8" t="s">
        <v>17</v>
      </c>
      <c r="G2956" s="8" t="s">
        <v>18</v>
      </c>
      <c r="H2956" s="8">
        <v>2010</v>
      </c>
      <c r="I2956" s="8" t="s">
        <v>4112</v>
      </c>
      <c r="J2956" s="8" t="s">
        <v>2891</v>
      </c>
    </row>
    <row r="2957" spans="1:10" x14ac:dyDescent="0.25">
      <c r="A2957" s="8" t="s">
        <v>1406</v>
      </c>
      <c r="B2957" s="8" t="s">
        <v>3018</v>
      </c>
      <c r="C2957" s="12">
        <v>41880</v>
      </c>
      <c r="D2957" s="8" t="s">
        <v>20</v>
      </c>
      <c r="E2957" s="8" t="s">
        <v>301</v>
      </c>
      <c r="F2957" s="8" t="s">
        <v>17</v>
      </c>
      <c r="G2957" s="8" t="s">
        <v>18</v>
      </c>
      <c r="H2957" s="8">
        <v>2010</v>
      </c>
      <c r="I2957" s="8" t="s">
        <v>4112</v>
      </c>
      <c r="J2957" s="8" t="s">
        <v>2892</v>
      </c>
    </row>
    <row r="2958" spans="1:10" x14ac:dyDescent="0.25">
      <c r="A2958" s="8" t="s">
        <v>1407</v>
      </c>
      <c r="B2958" s="8" t="s">
        <v>3018</v>
      </c>
      <c r="C2958" s="12">
        <v>44321</v>
      </c>
      <c r="D2958" s="8" t="s">
        <v>10</v>
      </c>
      <c r="E2958" s="8" t="s">
        <v>184</v>
      </c>
      <c r="F2958" s="8" t="s">
        <v>154</v>
      </c>
      <c r="G2958" s="8" t="s">
        <v>18</v>
      </c>
      <c r="H2958" s="8">
        <v>2016</v>
      </c>
      <c r="I2958" s="8" t="s">
        <v>4005</v>
      </c>
      <c r="J2958" s="8" t="s">
        <v>2893</v>
      </c>
    </row>
    <row r="2959" spans="1:10" x14ac:dyDescent="0.25">
      <c r="A2959" s="8" t="s">
        <v>1407</v>
      </c>
      <c r="B2959" s="8" t="s">
        <v>3018</v>
      </c>
      <c r="C2959" s="12">
        <v>44321</v>
      </c>
      <c r="D2959" s="8" t="s">
        <v>10</v>
      </c>
      <c r="E2959" s="8" t="s">
        <v>184</v>
      </c>
      <c r="F2959" s="8" t="s">
        <v>154</v>
      </c>
      <c r="G2959" s="8" t="s">
        <v>18</v>
      </c>
      <c r="H2959" s="8">
        <v>2016</v>
      </c>
      <c r="I2959" s="8" t="s">
        <v>4005</v>
      </c>
      <c r="J2959" s="8" t="s">
        <v>2241</v>
      </c>
    </row>
    <row r="2960" spans="1:10" x14ac:dyDescent="0.25">
      <c r="A2960" s="8" t="s">
        <v>1407</v>
      </c>
      <c r="B2960" s="8" t="s">
        <v>3018</v>
      </c>
      <c r="C2960" s="12">
        <v>44321</v>
      </c>
      <c r="D2960" s="8" t="s">
        <v>10</v>
      </c>
      <c r="E2960" s="8" t="s">
        <v>184</v>
      </c>
      <c r="F2960" s="8" t="s">
        <v>154</v>
      </c>
      <c r="G2960" s="8" t="s">
        <v>18</v>
      </c>
      <c r="H2960" s="8">
        <v>2016</v>
      </c>
      <c r="I2960" s="8" t="s">
        <v>4005</v>
      </c>
      <c r="J2960" s="8" t="s">
        <v>2894</v>
      </c>
    </row>
    <row r="2961" spans="1:10" x14ac:dyDescent="0.25">
      <c r="A2961" s="8" t="s">
        <v>1408</v>
      </c>
      <c r="B2961" s="8" t="s">
        <v>3018</v>
      </c>
      <c r="C2961" s="12">
        <v>43398</v>
      </c>
      <c r="D2961" s="8" t="s">
        <v>87</v>
      </c>
      <c r="E2961" s="8" t="s">
        <v>11</v>
      </c>
      <c r="F2961" s="8" t="s">
        <v>12</v>
      </c>
      <c r="G2961" s="8" t="s">
        <v>13</v>
      </c>
      <c r="H2961" s="8">
        <v>2015</v>
      </c>
      <c r="I2961" s="8" t="s">
        <v>4492</v>
      </c>
      <c r="J2961" s="8" t="s">
        <v>2895</v>
      </c>
    </row>
    <row r="2962" spans="1:10" x14ac:dyDescent="0.25">
      <c r="A2962" s="8" t="s">
        <v>1408</v>
      </c>
      <c r="B2962" s="8" t="s">
        <v>3018</v>
      </c>
      <c r="C2962" s="12">
        <v>43398</v>
      </c>
      <c r="D2962" s="8" t="s">
        <v>87</v>
      </c>
      <c r="E2962" s="8" t="s">
        <v>11</v>
      </c>
      <c r="F2962" s="8" t="s">
        <v>12</v>
      </c>
      <c r="G2962" s="8" t="s">
        <v>13</v>
      </c>
      <c r="H2962" s="8">
        <v>2015</v>
      </c>
      <c r="I2962" s="8" t="s">
        <v>4492</v>
      </c>
      <c r="J2962" s="8" t="s">
        <v>1494</v>
      </c>
    </row>
    <row r="2963" spans="1:10" x14ac:dyDescent="0.25">
      <c r="A2963" s="8" t="s">
        <v>1408</v>
      </c>
      <c r="B2963" s="8" t="s">
        <v>3018</v>
      </c>
      <c r="C2963" s="12">
        <v>43398</v>
      </c>
      <c r="D2963" s="8" t="s">
        <v>87</v>
      </c>
      <c r="E2963" s="8" t="s">
        <v>11</v>
      </c>
      <c r="F2963" s="8" t="s">
        <v>12</v>
      </c>
      <c r="G2963" s="8" t="s">
        <v>13</v>
      </c>
      <c r="H2963" s="8">
        <v>2015</v>
      </c>
      <c r="I2963" s="8" t="s">
        <v>4492</v>
      </c>
      <c r="J2963" s="8" t="s">
        <v>2896</v>
      </c>
    </row>
    <row r="2964" spans="1:10" x14ac:dyDescent="0.25">
      <c r="A2964" s="8" t="s">
        <v>1409</v>
      </c>
      <c r="B2964" s="8" t="s">
        <v>3018</v>
      </c>
      <c r="C2964" s="12">
        <v>44502</v>
      </c>
      <c r="D2964" s="8" t="s">
        <v>30</v>
      </c>
      <c r="E2964" s="8" t="s">
        <v>59</v>
      </c>
      <c r="F2964" s="8" t="s">
        <v>12</v>
      </c>
      <c r="G2964" s="8" t="s">
        <v>13</v>
      </c>
      <c r="H2964" s="8">
        <v>2015</v>
      </c>
      <c r="I2964" s="8" t="s">
        <v>3681</v>
      </c>
      <c r="J2964" s="8" t="s">
        <v>1448</v>
      </c>
    </row>
    <row r="2965" spans="1:10" x14ac:dyDescent="0.25">
      <c r="A2965" s="8" t="s">
        <v>1409</v>
      </c>
      <c r="B2965" s="8" t="s">
        <v>3018</v>
      </c>
      <c r="C2965" s="12">
        <v>44502</v>
      </c>
      <c r="D2965" s="8" t="s">
        <v>30</v>
      </c>
      <c r="E2965" s="8" t="s">
        <v>59</v>
      </c>
      <c r="F2965" s="8" t="s">
        <v>12</v>
      </c>
      <c r="G2965" s="8" t="s">
        <v>13</v>
      </c>
      <c r="H2965" s="8">
        <v>2015</v>
      </c>
      <c r="I2965" s="8" t="s">
        <v>3681</v>
      </c>
      <c r="J2965" s="8" t="s">
        <v>1752</v>
      </c>
    </row>
    <row r="2966" spans="1:10" x14ac:dyDescent="0.25">
      <c r="A2966" s="8" t="s">
        <v>1409</v>
      </c>
      <c r="B2966" s="8" t="s">
        <v>3018</v>
      </c>
      <c r="C2966" s="12">
        <v>44502</v>
      </c>
      <c r="D2966" s="8" t="s">
        <v>30</v>
      </c>
      <c r="E2966" s="8" t="s">
        <v>59</v>
      </c>
      <c r="F2966" s="8" t="s">
        <v>12</v>
      </c>
      <c r="G2966" s="8" t="s">
        <v>13</v>
      </c>
      <c r="H2966" s="8">
        <v>2015</v>
      </c>
      <c r="I2966" s="8" t="s">
        <v>3681</v>
      </c>
      <c r="J2966" s="8" t="s">
        <v>2897</v>
      </c>
    </row>
    <row r="2967" spans="1:10" x14ac:dyDescent="0.25">
      <c r="A2967" s="8" t="s">
        <v>1410</v>
      </c>
      <c r="B2967" s="8" t="s">
        <v>3018</v>
      </c>
      <c r="C2967" s="12">
        <v>44298</v>
      </c>
      <c r="D2967" s="8" t="s">
        <v>20</v>
      </c>
      <c r="E2967" s="8" t="s">
        <v>511</v>
      </c>
      <c r="F2967" s="8" t="s">
        <v>17</v>
      </c>
      <c r="G2967" s="8" t="s">
        <v>18</v>
      </c>
      <c r="H2967" s="8">
        <v>2012</v>
      </c>
      <c r="I2967" s="8" t="s">
        <v>3612</v>
      </c>
      <c r="J2967" s="8" t="s">
        <v>2898</v>
      </c>
    </row>
    <row r="2968" spans="1:10" x14ac:dyDescent="0.25">
      <c r="A2968" s="8" t="s">
        <v>1410</v>
      </c>
      <c r="B2968" s="8" t="s">
        <v>3018</v>
      </c>
      <c r="C2968" s="12">
        <v>44298</v>
      </c>
      <c r="D2968" s="8" t="s">
        <v>20</v>
      </c>
      <c r="E2968" s="8" t="s">
        <v>511</v>
      </c>
      <c r="F2968" s="8" t="s">
        <v>17</v>
      </c>
      <c r="G2968" s="8" t="s">
        <v>18</v>
      </c>
      <c r="H2968" s="8">
        <v>2012</v>
      </c>
      <c r="I2968" s="8" t="s">
        <v>3612</v>
      </c>
      <c r="J2968" s="8" t="s">
        <v>1586</v>
      </c>
    </row>
    <row r="2969" spans="1:10" x14ac:dyDescent="0.25">
      <c r="A2969" s="8" t="s">
        <v>1410</v>
      </c>
      <c r="B2969" s="8" t="s">
        <v>3018</v>
      </c>
      <c r="C2969" s="12">
        <v>44298</v>
      </c>
      <c r="D2969" s="8" t="s">
        <v>20</v>
      </c>
      <c r="E2969" s="8" t="s">
        <v>511</v>
      </c>
      <c r="F2969" s="8" t="s">
        <v>17</v>
      </c>
      <c r="G2969" s="8" t="s">
        <v>18</v>
      </c>
      <c r="H2969" s="8">
        <v>2012</v>
      </c>
      <c r="I2969" s="8" t="s">
        <v>3612</v>
      </c>
      <c r="J2969" s="8" t="s">
        <v>2899</v>
      </c>
    </row>
    <row r="2970" spans="1:10" x14ac:dyDescent="0.25">
      <c r="A2970" s="8" t="s">
        <v>1411</v>
      </c>
      <c r="B2970" s="8" t="s">
        <v>3018</v>
      </c>
      <c r="C2970" s="12">
        <v>44349</v>
      </c>
      <c r="D2970" s="8" t="s">
        <v>70</v>
      </c>
      <c r="E2970" s="8" t="s">
        <v>73</v>
      </c>
      <c r="F2970" s="8" t="s">
        <v>17</v>
      </c>
      <c r="G2970" s="8" t="s">
        <v>18</v>
      </c>
      <c r="H2970" s="8">
        <v>1993</v>
      </c>
      <c r="I2970" s="8" t="s">
        <v>3831</v>
      </c>
      <c r="J2970" s="8" t="s">
        <v>2354</v>
      </c>
    </row>
    <row r="2971" spans="1:10" x14ac:dyDescent="0.25">
      <c r="A2971" s="8" t="s">
        <v>1411</v>
      </c>
      <c r="B2971" s="8" t="s">
        <v>3018</v>
      </c>
      <c r="C2971" s="12">
        <v>44349</v>
      </c>
      <c r="D2971" s="8" t="s">
        <v>70</v>
      </c>
      <c r="E2971" s="8" t="s">
        <v>73</v>
      </c>
      <c r="F2971" s="8" t="s">
        <v>17</v>
      </c>
      <c r="G2971" s="8" t="s">
        <v>18</v>
      </c>
      <c r="H2971" s="8">
        <v>1993</v>
      </c>
      <c r="I2971" s="8" t="s">
        <v>3831</v>
      </c>
      <c r="J2971" s="8" t="s">
        <v>1785</v>
      </c>
    </row>
    <row r="2972" spans="1:10" x14ac:dyDescent="0.25">
      <c r="A2972" s="8" t="s">
        <v>1411</v>
      </c>
      <c r="B2972" s="8" t="s">
        <v>3018</v>
      </c>
      <c r="C2972" s="12">
        <v>44349</v>
      </c>
      <c r="D2972" s="8" t="s">
        <v>70</v>
      </c>
      <c r="E2972" s="8" t="s">
        <v>73</v>
      </c>
      <c r="F2972" s="8" t="s">
        <v>17</v>
      </c>
      <c r="G2972" s="8" t="s">
        <v>18</v>
      </c>
      <c r="H2972" s="8">
        <v>1993</v>
      </c>
      <c r="I2972" s="8" t="s">
        <v>3831</v>
      </c>
      <c r="J2972" s="8" t="s">
        <v>2900</v>
      </c>
    </row>
    <row r="2973" spans="1:10" x14ac:dyDescent="0.25">
      <c r="A2973" s="8" t="s">
        <v>1412</v>
      </c>
      <c r="B2973" s="8" t="s">
        <v>3018</v>
      </c>
      <c r="C2973" s="12">
        <v>44529</v>
      </c>
      <c r="D2973" s="8" t="s">
        <v>23</v>
      </c>
      <c r="E2973" s="8" t="s">
        <v>35</v>
      </c>
      <c r="F2973" s="8" t="s">
        <v>36</v>
      </c>
      <c r="G2973" s="8" t="s">
        <v>28</v>
      </c>
      <c r="H2973" s="8">
        <v>2014</v>
      </c>
      <c r="I2973" s="8" t="s">
        <v>3716</v>
      </c>
      <c r="J2973" s="8" t="s">
        <v>2901</v>
      </c>
    </row>
    <row r="2974" spans="1:10" x14ac:dyDescent="0.25">
      <c r="A2974" s="8" t="s">
        <v>1412</v>
      </c>
      <c r="B2974" s="8" t="s">
        <v>3018</v>
      </c>
      <c r="C2974" s="12">
        <v>44529</v>
      </c>
      <c r="D2974" s="8" t="s">
        <v>23</v>
      </c>
      <c r="E2974" s="8" t="s">
        <v>35</v>
      </c>
      <c r="F2974" s="8" t="s">
        <v>36</v>
      </c>
      <c r="G2974" s="8" t="s">
        <v>28</v>
      </c>
      <c r="H2974" s="8">
        <v>2014</v>
      </c>
      <c r="I2974" s="8" t="s">
        <v>3716</v>
      </c>
      <c r="J2974" s="8" t="s">
        <v>2902</v>
      </c>
    </row>
    <row r="2975" spans="1:10" x14ac:dyDescent="0.25">
      <c r="A2975" s="8" t="s">
        <v>1412</v>
      </c>
      <c r="B2975" s="8" t="s">
        <v>3018</v>
      </c>
      <c r="C2975" s="12">
        <v>44529</v>
      </c>
      <c r="D2975" s="8" t="s">
        <v>23</v>
      </c>
      <c r="E2975" s="8" t="s">
        <v>35</v>
      </c>
      <c r="F2975" s="8" t="s">
        <v>36</v>
      </c>
      <c r="G2975" s="8" t="s">
        <v>28</v>
      </c>
      <c r="H2975" s="8">
        <v>2014</v>
      </c>
      <c r="I2975" s="8" t="s">
        <v>3716</v>
      </c>
      <c r="J2975" s="8" t="s">
        <v>2903</v>
      </c>
    </row>
    <row r="2976" spans="1:10" x14ac:dyDescent="0.25">
      <c r="A2976" s="8" t="s">
        <v>1413</v>
      </c>
      <c r="B2976" s="8" t="s">
        <v>3018</v>
      </c>
      <c r="C2976" s="12">
        <v>44614</v>
      </c>
      <c r="D2976" s="8" t="s">
        <v>30</v>
      </c>
      <c r="E2976" s="8" t="s">
        <v>73</v>
      </c>
      <c r="F2976" s="8" t="s">
        <v>17</v>
      </c>
      <c r="G2976" s="8" t="s">
        <v>18</v>
      </c>
      <c r="H2976" s="8">
        <v>2015</v>
      </c>
      <c r="I2976" s="8" t="s">
        <v>3598</v>
      </c>
      <c r="J2976" s="8" t="s">
        <v>1507</v>
      </c>
    </row>
    <row r="2977" spans="1:10" x14ac:dyDescent="0.25">
      <c r="A2977" s="8" t="s">
        <v>1413</v>
      </c>
      <c r="B2977" s="8" t="s">
        <v>3018</v>
      </c>
      <c r="C2977" s="12">
        <v>44614</v>
      </c>
      <c r="D2977" s="8" t="s">
        <v>30</v>
      </c>
      <c r="E2977" s="8" t="s">
        <v>73</v>
      </c>
      <c r="F2977" s="8" t="s">
        <v>17</v>
      </c>
      <c r="G2977" s="8" t="s">
        <v>18</v>
      </c>
      <c r="H2977" s="8">
        <v>2015</v>
      </c>
      <c r="I2977" s="8" t="s">
        <v>3598</v>
      </c>
      <c r="J2977" s="8" t="s">
        <v>1682</v>
      </c>
    </row>
    <row r="2978" spans="1:10" x14ac:dyDescent="0.25">
      <c r="A2978" s="8" t="s">
        <v>1413</v>
      </c>
      <c r="B2978" s="8" t="s">
        <v>3018</v>
      </c>
      <c r="C2978" s="12">
        <v>44614</v>
      </c>
      <c r="D2978" s="8" t="s">
        <v>30</v>
      </c>
      <c r="E2978" s="8" t="s">
        <v>73</v>
      </c>
      <c r="F2978" s="8" t="s">
        <v>17</v>
      </c>
      <c r="G2978" s="8" t="s">
        <v>18</v>
      </c>
      <c r="H2978" s="8">
        <v>2015</v>
      </c>
      <c r="I2978" s="8" t="s">
        <v>3598</v>
      </c>
      <c r="J2978" s="8" t="s">
        <v>1789</v>
      </c>
    </row>
    <row r="2979" spans="1:10" x14ac:dyDescent="0.25">
      <c r="A2979" s="8" t="s">
        <v>1414</v>
      </c>
      <c r="B2979" s="8" t="s">
        <v>3018</v>
      </c>
      <c r="C2979" s="12">
        <v>44363</v>
      </c>
      <c r="D2979" s="8" t="s">
        <v>10</v>
      </c>
      <c r="E2979" s="8" t="s">
        <v>35</v>
      </c>
      <c r="F2979" s="8" t="s">
        <v>36</v>
      </c>
      <c r="G2979" s="8" t="s">
        <v>28</v>
      </c>
      <c r="H2979" s="8">
        <v>2014</v>
      </c>
      <c r="I2979" s="8" t="s">
        <v>3669</v>
      </c>
      <c r="J2979" s="8" t="s">
        <v>273</v>
      </c>
    </row>
    <row r="2980" spans="1:10" x14ac:dyDescent="0.25">
      <c r="A2980" s="8" t="s">
        <v>1414</v>
      </c>
      <c r="B2980" s="8" t="s">
        <v>3018</v>
      </c>
      <c r="C2980" s="12">
        <v>44363</v>
      </c>
      <c r="D2980" s="8" t="s">
        <v>10</v>
      </c>
      <c r="E2980" s="8" t="s">
        <v>35</v>
      </c>
      <c r="F2980" s="8" t="s">
        <v>36</v>
      </c>
      <c r="G2980" s="8" t="s">
        <v>28</v>
      </c>
      <c r="H2980" s="8">
        <v>2014</v>
      </c>
      <c r="I2980" s="8" t="s">
        <v>3669</v>
      </c>
      <c r="J2980" s="8" t="s">
        <v>1740</v>
      </c>
    </row>
    <row r="2981" spans="1:10" x14ac:dyDescent="0.25">
      <c r="A2981" s="8" t="s">
        <v>1414</v>
      </c>
      <c r="B2981" s="8" t="s">
        <v>3018</v>
      </c>
      <c r="C2981" s="12">
        <v>44363</v>
      </c>
      <c r="D2981" s="8" t="s">
        <v>10</v>
      </c>
      <c r="E2981" s="8" t="s">
        <v>35</v>
      </c>
      <c r="F2981" s="8" t="s">
        <v>36</v>
      </c>
      <c r="G2981" s="8" t="s">
        <v>28</v>
      </c>
      <c r="H2981" s="8">
        <v>2014</v>
      </c>
      <c r="I2981" s="8" t="s">
        <v>3669</v>
      </c>
      <c r="J2981" s="8" t="s">
        <v>2632</v>
      </c>
    </row>
    <row r="2982" spans="1:10" x14ac:dyDescent="0.25">
      <c r="A2982" s="8" t="s">
        <v>1415</v>
      </c>
      <c r="B2982" s="8" t="s">
        <v>3018</v>
      </c>
      <c r="C2982" s="12">
        <v>43383</v>
      </c>
      <c r="D2982" s="8" t="s">
        <v>23</v>
      </c>
      <c r="E2982" s="8" t="s">
        <v>1363</v>
      </c>
      <c r="F2982" s="8" t="s">
        <v>17</v>
      </c>
      <c r="G2982" s="8" t="s">
        <v>18</v>
      </c>
      <c r="H2982" s="8">
        <v>2011</v>
      </c>
      <c r="I2982" s="8" t="s">
        <v>4439</v>
      </c>
      <c r="J2982" s="8" t="s">
        <v>1416</v>
      </c>
    </row>
    <row r="2983" spans="1:10" x14ac:dyDescent="0.25">
      <c r="A2983" s="8" t="s">
        <v>1417</v>
      </c>
      <c r="B2983" s="8" t="s">
        <v>3018</v>
      </c>
      <c r="C2983" s="12">
        <v>44469</v>
      </c>
      <c r="D2983" s="8" t="s">
        <v>70</v>
      </c>
      <c r="E2983" s="8" t="s">
        <v>73</v>
      </c>
      <c r="F2983" s="8" t="s">
        <v>17</v>
      </c>
      <c r="G2983" s="8" t="s">
        <v>18</v>
      </c>
      <c r="H2983" s="8">
        <v>2014</v>
      </c>
      <c r="I2983" s="8" t="s">
        <v>4079</v>
      </c>
      <c r="J2983" s="8" t="s">
        <v>363</v>
      </c>
    </row>
    <row r="2984" spans="1:10" x14ac:dyDescent="0.25">
      <c r="A2984" s="8" t="s">
        <v>1417</v>
      </c>
      <c r="B2984" s="8" t="s">
        <v>3018</v>
      </c>
      <c r="C2984" s="12">
        <v>44469</v>
      </c>
      <c r="D2984" s="8" t="s">
        <v>70</v>
      </c>
      <c r="E2984" s="8" t="s">
        <v>73</v>
      </c>
      <c r="F2984" s="8" t="s">
        <v>17</v>
      </c>
      <c r="G2984" s="8" t="s">
        <v>18</v>
      </c>
      <c r="H2984" s="8">
        <v>2014</v>
      </c>
      <c r="I2984" s="8" t="s">
        <v>4079</v>
      </c>
      <c r="J2984" s="8" t="s">
        <v>1702</v>
      </c>
    </row>
    <row r="2985" spans="1:10" x14ac:dyDescent="0.25">
      <c r="A2985" s="8" t="s">
        <v>1417</v>
      </c>
      <c r="B2985" s="8" t="s">
        <v>3018</v>
      </c>
      <c r="C2985" s="12">
        <v>44469</v>
      </c>
      <c r="D2985" s="8" t="s">
        <v>70</v>
      </c>
      <c r="E2985" s="8" t="s">
        <v>73</v>
      </c>
      <c r="F2985" s="8" t="s">
        <v>17</v>
      </c>
      <c r="G2985" s="8" t="s">
        <v>18</v>
      </c>
      <c r="H2985" s="8">
        <v>2014</v>
      </c>
      <c r="I2985" s="8" t="s">
        <v>4079</v>
      </c>
      <c r="J2985" s="8" t="s">
        <v>1513</v>
      </c>
    </row>
    <row r="2986" spans="1:10" x14ac:dyDescent="0.25">
      <c r="A2986" s="8" t="s">
        <v>1418</v>
      </c>
      <c r="B2986" s="8" t="s">
        <v>3018</v>
      </c>
      <c r="C2986" s="12">
        <v>44460</v>
      </c>
      <c r="D2986" s="8" t="s">
        <v>23</v>
      </c>
      <c r="E2986" s="8" t="s">
        <v>35</v>
      </c>
      <c r="F2986" s="8" t="s">
        <v>36</v>
      </c>
      <c r="G2986" s="8" t="s">
        <v>28</v>
      </c>
      <c r="H2986" s="8">
        <v>2016</v>
      </c>
      <c r="I2986" s="8" t="s">
        <v>4017</v>
      </c>
      <c r="J2986" s="8" t="s">
        <v>2904</v>
      </c>
    </row>
    <row r="2987" spans="1:10" x14ac:dyDescent="0.25">
      <c r="A2987" s="8" t="s">
        <v>1418</v>
      </c>
      <c r="B2987" s="8" t="s">
        <v>3018</v>
      </c>
      <c r="C2987" s="12">
        <v>44460</v>
      </c>
      <c r="D2987" s="8" t="s">
        <v>23</v>
      </c>
      <c r="E2987" s="8" t="s">
        <v>35</v>
      </c>
      <c r="F2987" s="8" t="s">
        <v>36</v>
      </c>
      <c r="G2987" s="8" t="s">
        <v>28</v>
      </c>
      <c r="H2987" s="8">
        <v>2016</v>
      </c>
      <c r="I2987" s="8" t="s">
        <v>4017</v>
      </c>
      <c r="J2987" s="8" t="s">
        <v>2084</v>
      </c>
    </row>
    <row r="2988" spans="1:10" x14ac:dyDescent="0.25">
      <c r="A2988" s="8" t="s">
        <v>1418</v>
      </c>
      <c r="B2988" s="8" t="s">
        <v>3018</v>
      </c>
      <c r="C2988" s="12">
        <v>44460</v>
      </c>
      <c r="D2988" s="8" t="s">
        <v>23</v>
      </c>
      <c r="E2988" s="8" t="s">
        <v>35</v>
      </c>
      <c r="F2988" s="8" t="s">
        <v>36</v>
      </c>
      <c r="G2988" s="8" t="s">
        <v>28</v>
      </c>
      <c r="H2988" s="8">
        <v>2016</v>
      </c>
      <c r="I2988" s="8" t="s">
        <v>4017</v>
      </c>
      <c r="J2988" s="8" t="s">
        <v>1613</v>
      </c>
    </row>
    <row r="2989" spans="1:10" x14ac:dyDescent="0.25">
      <c r="A2989" s="8" t="s">
        <v>1419</v>
      </c>
      <c r="B2989" s="8" t="s">
        <v>3018</v>
      </c>
      <c r="C2989" s="12">
        <v>44411</v>
      </c>
      <c r="D2989" s="8" t="s">
        <v>10</v>
      </c>
      <c r="E2989" s="8" t="s">
        <v>269</v>
      </c>
      <c r="F2989" s="8" t="s">
        <v>270</v>
      </c>
      <c r="G2989" s="8" t="s">
        <v>265</v>
      </c>
      <c r="H2989" s="8">
        <v>2007</v>
      </c>
      <c r="I2989" s="8" t="s">
        <v>3741</v>
      </c>
      <c r="J2989" s="8" t="s">
        <v>2905</v>
      </c>
    </row>
    <row r="2990" spans="1:10" x14ac:dyDescent="0.25">
      <c r="A2990" s="8" t="s">
        <v>1419</v>
      </c>
      <c r="B2990" s="8" t="s">
        <v>3018</v>
      </c>
      <c r="C2990" s="12">
        <v>44411</v>
      </c>
      <c r="D2990" s="8" t="s">
        <v>10</v>
      </c>
      <c r="E2990" s="8" t="s">
        <v>269</v>
      </c>
      <c r="F2990" s="8" t="s">
        <v>270</v>
      </c>
      <c r="G2990" s="8" t="s">
        <v>265</v>
      </c>
      <c r="H2990" s="8">
        <v>2007</v>
      </c>
      <c r="I2990" s="8" t="s">
        <v>3741</v>
      </c>
      <c r="J2990" s="8" t="s">
        <v>1461</v>
      </c>
    </row>
    <row r="2991" spans="1:10" x14ac:dyDescent="0.25">
      <c r="A2991" s="8" t="s">
        <v>1419</v>
      </c>
      <c r="B2991" s="8" t="s">
        <v>3018</v>
      </c>
      <c r="C2991" s="12">
        <v>44411</v>
      </c>
      <c r="D2991" s="8" t="s">
        <v>10</v>
      </c>
      <c r="E2991" s="8" t="s">
        <v>269</v>
      </c>
      <c r="F2991" s="8" t="s">
        <v>270</v>
      </c>
      <c r="G2991" s="8" t="s">
        <v>265</v>
      </c>
      <c r="H2991" s="8">
        <v>2007</v>
      </c>
      <c r="I2991" s="8" t="s">
        <v>3741</v>
      </c>
      <c r="J2991" s="8" t="s">
        <v>2906</v>
      </c>
    </row>
    <row r="2992" spans="1:10" x14ac:dyDescent="0.25">
      <c r="A2992" s="8" t="s">
        <v>1420</v>
      </c>
      <c r="B2992" s="8" t="s">
        <v>3018</v>
      </c>
      <c r="C2992" s="12">
        <v>44503</v>
      </c>
      <c r="D2992" s="8" t="s">
        <v>30</v>
      </c>
      <c r="E2992" s="8" t="s">
        <v>375</v>
      </c>
      <c r="F2992" s="8" t="s">
        <v>17</v>
      </c>
      <c r="G2992" s="8" t="s">
        <v>18</v>
      </c>
      <c r="H2992" s="8">
        <v>2009</v>
      </c>
      <c r="I2992" s="8" t="s">
        <v>3962</v>
      </c>
      <c r="J2992" s="8" t="s">
        <v>1421</v>
      </c>
    </row>
    <row r="2993" spans="1:10" x14ac:dyDescent="0.25">
      <c r="A2993" s="8" t="s">
        <v>1422</v>
      </c>
      <c r="B2993" s="8" t="s">
        <v>3018</v>
      </c>
      <c r="C2993" s="12">
        <v>44468</v>
      </c>
      <c r="D2993" s="8" t="s">
        <v>53</v>
      </c>
      <c r="E2993" s="8" t="s">
        <v>2985</v>
      </c>
      <c r="F2993" s="8" t="s">
        <v>54</v>
      </c>
      <c r="G2993" s="8" t="s">
        <v>13</v>
      </c>
      <c r="H2993" s="8">
        <v>2014</v>
      </c>
      <c r="I2993" s="8" t="s">
        <v>4202</v>
      </c>
      <c r="J2993" s="8" t="s">
        <v>1490</v>
      </c>
    </row>
    <row r="2994" spans="1:10" x14ac:dyDescent="0.25">
      <c r="A2994" s="8" t="s">
        <v>1422</v>
      </c>
      <c r="B2994" s="8" t="s">
        <v>3018</v>
      </c>
      <c r="C2994" s="12">
        <v>44468</v>
      </c>
      <c r="D2994" s="8" t="s">
        <v>53</v>
      </c>
      <c r="E2994" s="8" t="s">
        <v>2985</v>
      </c>
      <c r="F2994" s="8" t="s">
        <v>54</v>
      </c>
      <c r="G2994" s="8" t="s">
        <v>13</v>
      </c>
      <c r="H2994" s="8">
        <v>2014</v>
      </c>
      <c r="I2994" s="8" t="s">
        <v>4202</v>
      </c>
      <c r="J2994" s="8" t="s">
        <v>1605</v>
      </c>
    </row>
    <row r="2995" spans="1:10" x14ac:dyDescent="0.25">
      <c r="A2995" s="8" t="s">
        <v>1422</v>
      </c>
      <c r="B2995" s="8" t="s">
        <v>3018</v>
      </c>
      <c r="C2995" s="12">
        <v>44468</v>
      </c>
      <c r="D2995" s="8" t="s">
        <v>53</v>
      </c>
      <c r="E2995" s="8" t="s">
        <v>2985</v>
      </c>
      <c r="F2995" s="8" t="s">
        <v>54</v>
      </c>
      <c r="G2995" s="8" t="s">
        <v>13</v>
      </c>
      <c r="H2995" s="8">
        <v>2014</v>
      </c>
      <c r="I2995" s="8" t="s">
        <v>4202</v>
      </c>
      <c r="J2995" s="8" t="s">
        <v>1690</v>
      </c>
    </row>
    <row r="2996" spans="1:10" x14ac:dyDescent="0.25">
      <c r="A2996" s="8" t="s">
        <v>1423</v>
      </c>
      <c r="B2996" s="8" t="s">
        <v>3018</v>
      </c>
      <c r="C2996" s="12">
        <v>44616</v>
      </c>
      <c r="D2996" s="8" t="s">
        <v>30</v>
      </c>
      <c r="E2996" s="8" t="s">
        <v>158</v>
      </c>
      <c r="F2996" s="8" t="s">
        <v>17</v>
      </c>
      <c r="G2996" s="8" t="s">
        <v>18</v>
      </c>
      <c r="H2996" s="8">
        <v>2008</v>
      </c>
      <c r="I2996" s="8" t="s">
        <v>4504</v>
      </c>
      <c r="J2996" s="8" t="s">
        <v>1846</v>
      </c>
    </row>
    <row r="2997" spans="1:10" x14ac:dyDescent="0.25">
      <c r="A2997" s="8" t="s">
        <v>1423</v>
      </c>
      <c r="B2997" s="8" t="s">
        <v>3018</v>
      </c>
      <c r="C2997" s="12">
        <v>44616</v>
      </c>
      <c r="D2997" s="8" t="s">
        <v>30</v>
      </c>
      <c r="E2997" s="8" t="s">
        <v>158</v>
      </c>
      <c r="F2997" s="8" t="s">
        <v>17</v>
      </c>
      <c r="G2997" s="8" t="s">
        <v>18</v>
      </c>
      <c r="H2997" s="8">
        <v>2008</v>
      </c>
      <c r="I2997" s="8" t="s">
        <v>4504</v>
      </c>
      <c r="J2997" s="8" t="s">
        <v>1816</v>
      </c>
    </row>
    <row r="2998" spans="1:10" x14ac:dyDescent="0.25">
      <c r="A2998" s="8" t="s">
        <v>1423</v>
      </c>
      <c r="B2998" s="8" t="s">
        <v>3018</v>
      </c>
      <c r="C2998" s="12">
        <v>44616</v>
      </c>
      <c r="D2998" s="8" t="s">
        <v>30</v>
      </c>
      <c r="E2998" s="8" t="s">
        <v>158</v>
      </c>
      <c r="F2998" s="8" t="s">
        <v>17</v>
      </c>
      <c r="G2998" s="8" t="s">
        <v>18</v>
      </c>
      <c r="H2998" s="8">
        <v>2008</v>
      </c>
      <c r="I2998" s="8" t="s">
        <v>4504</v>
      </c>
      <c r="J2998" s="8" t="s">
        <v>2907</v>
      </c>
    </row>
    <row r="2999" spans="1:10" x14ac:dyDescent="0.25">
      <c r="A2999" s="8" t="s">
        <v>1424</v>
      </c>
      <c r="B2999" s="8" t="s">
        <v>3018</v>
      </c>
      <c r="C2999" s="12">
        <v>44334</v>
      </c>
      <c r="D2999" s="8" t="s">
        <v>23</v>
      </c>
      <c r="E2999" s="8" t="s">
        <v>73</v>
      </c>
      <c r="F2999" s="8" t="s">
        <v>17</v>
      </c>
      <c r="G2999" s="8" t="s">
        <v>18</v>
      </c>
      <c r="H2999" s="8">
        <v>2016</v>
      </c>
      <c r="I2999" s="8" t="s">
        <v>3239</v>
      </c>
      <c r="J2999" s="8" t="s">
        <v>363</v>
      </c>
    </row>
    <row r="3000" spans="1:10" x14ac:dyDescent="0.25">
      <c r="A3000" s="8" t="s">
        <v>1424</v>
      </c>
      <c r="B3000" s="8" t="s">
        <v>3018</v>
      </c>
      <c r="C3000" s="12">
        <v>44334</v>
      </c>
      <c r="D3000" s="8" t="s">
        <v>23</v>
      </c>
      <c r="E3000" s="8" t="s">
        <v>73</v>
      </c>
      <c r="F3000" s="8" t="s">
        <v>17</v>
      </c>
      <c r="G3000" s="8" t="s">
        <v>18</v>
      </c>
      <c r="H3000" s="8">
        <v>2016</v>
      </c>
      <c r="I3000" s="8" t="s">
        <v>3239</v>
      </c>
      <c r="J3000" s="8" t="s">
        <v>1624</v>
      </c>
    </row>
    <row r="3001" spans="1:10" x14ac:dyDescent="0.25">
      <c r="A3001" s="8" t="s">
        <v>1424</v>
      </c>
      <c r="B3001" s="8" t="s">
        <v>3018</v>
      </c>
      <c r="C3001" s="12">
        <v>44334</v>
      </c>
      <c r="D3001" s="8" t="s">
        <v>23</v>
      </c>
      <c r="E3001" s="8" t="s">
        <v>73</v>
      </c>
      <c r="F3001" s="8" t="s">
        <v>17</v>
      </c>
      <c r="G3001" s="8" t="s">
        <v>18</v>
      </c>
      <c r="H3001" s="8">
        <v>2016</v>
      </c>
      <c r="I3001" s="8" t="s">
        <v>3239</v>
      </c>
      <c r="J3001" s="8" t="s">
        <v>2610</v>
      </c>
    </row>
    <row r="3002" spans="1:10" x14ac:dyDescent="0.25">
      <c r="A3002" s="8" t="s">
        <v>1425</v>
      </c>
      <c r="B3002" s="8" t="s">
        <v>3018</v>
      </c>
      <c r="C3002" s="12">
        <v>44376</v>
      </c>
      <c r="D3002" s="8" t="s">
        <v>30</v>
      </c>
      <c r="E3002" s="8" t="s">
        <v>153</v>
      </c>
      <c r="F3002" s="8" t="s">
        <v>154</v>
      </c>
      <c r="G3002" s="8" t="s">
        <v>18</v>
      </c>
      <c r="H3002" s="8">
        <v>2010</v>
      </c>
      <c r="I3002" s="8" t="s">
        <v>3637</v>
      </c>
      <c r="J3002" s="8" t="s">
        <v>1755</v>
      </c>
    </row>
    <row r="3003" spans="1:10" x14ac:dyDescent="0.25">
      <c r="A3003" s="8" t="s">
        <v>1425</v>
      </c>
      <c r="B3003" s="8" t="s">
        <v>3018</v>
      </c>
      <c r="C3003" s="12">
        <v>44376</v>
      </c>
      <c r="D3003" s="8" t="s">
        <v>30</v>
      </c>
      <c r="E3003" s="8" t="s">
        <v>153</v>
      </c>
      <c r="F3003" s="8" t="s">
        <v>154</v>
      </c>
      <c r="G3003" s="8" t="s">
        <v>18</v>
      </c>
      <c r="H3003" s="8">
        <v>2010</v>
      </c>
      <c r="I3003" s="8" t="s">
        <v>3637</v>
      </c>
      <c r="J3003" s="8" t="s">
        <v>1673</v>
      </c>
    </row>
    <row r="3004" spans="1:10" x14ac:dyDescent="0.25">
      <c r="A3004" s="8" t="s">
        <v>1425</v>
      </c>
      <c r="B3004" s="8" t="s">
        <v>3018</v>
      </c>
      <c r="C3004" s="12">
        <v>44376</v>
      </c>
      <c r="D3004" s="8" t="s">
        <v>30</v>
      </c>
      <c r="E3004" s="8" t="s">
        <v>153</v>
      </c>
      <c r="F3004" s="8" t="s">
        <v>154</v>
      </c>
      <c r="G3004" s="8" t="s">
        <v>18</v>
      </c>
      <c r="H3004" s="8">
        <v>2010</v>
      </c>
      <c r="I3004" s="8" t="s">
        <v>3637</v>
      </c>
      <c r="J3004" s="8" t="s">
        <v>2908</v>
      </c>
    </row>
    <row r="3005" spans="1:10" x14ac:dyDescent="0.25">
      <c r="A3005" s="8" t="s">
        <v>1426</v>
      </c>
      <c r="B3005" s="8" t="s">
        <v>3018</v>
      </c>
      <c r="C3005" s="12">
        <v>44551</v>
      </c>
      <c r="D3005" s="8" t="s">
        <v>107</v>
      </c>
      <c r="E3005" s="8" t="s">
        <v>26</v>
      </c>
      <c r="F3005" s="8" t="s">
        <v>27</v>
      </c>
      <c r="G3005" s="8" t="s">
        <v>28</v>
      </c>
      <c r="H3005" s="8">
        <v>2018</v>
      </c>
      <c r="I3005" s="8" t="s">
        <v>4508</v>
      </c>
      <c r="J3005" s="8" t="s">
        <v>2909</v>
      </c>
    </row>
    <row r="3006" spans="1:10" x14ac:dyDescent="0.25">
      <c r="A3006" s="8" t="s">
        <v>1426</v>
      </c>
      <c r="B3006" s="8" t="s">
        <v>3018</v>
      </c>
      <c r="C3006" s="12">
        <v>44551</v>
      </c>
      <c r="D3006" s="8" t="s">
        <v>107</v>
      </c>
      <c r="E3006" s="8" t="s">
        <v>26</v>
      </c>
      <c r="F3006" s="8" t="s">
        <v>27</v>
      </c>
      <c r="G3006" s="8" t="s">
        <v>28</v>
      </c>
      <c r="H3006" s="8">
        <v>2018</v>
      </c>
      <c r="I3006" s="8" t="s">
        <v>4508</v>
      </c>
      <c r="J3006" s="8" t="s">
        <v>1885</v>
      </c>
    </row>
    <row r="3007" spans="1:10" x14ac:dyDescent="0.25">
      <c r="A3007" s="8" t="s">
        <v>1426</v>
      </c>
      <c r="B3007" s="8" t="s">
        <v>3018</v>
      </c>
      <c r="C3007" s="12">
        <v>44551</v>
      </c>
      <c r="D3007" s="8" t="s">
        <v>107</v>
      </c>
      <c r="E3007" s="8" t="s">
        <v>26</v>
      </c>
      <c r="F3007" s="8" t="s">
        <v>27</v>
      </c>
      <c r="G3007" s="8" t="s">
        <v>28</v>
      </c>
      <c r="H3007" s="8">
        <v>2018</v>
      </c>
      <c r="I3007" s="8" t="s">
        <v>4508</v>
      </c>
      <c r="J3007" s="8" t="s">
        <v>2206</v>
      </c>
    </row>
    <row r="3008" spans="1:10" x14ac:dyDescent="0.25">
      <c r="A3008" s="8" t="s">
        <v>1427</v>
      </c>
      <c r="B3008" s="8" t="s">
        <v>3018</v>
      </c>
      <c r="C3008" s="12">
        <v>42228</v>
      </c>
      <c r="D3008" s="8" t="s">
        <v>30</v>
      </c>
      <c r="E3008" s="8" t="s">
        <v>1040</v>
      </c>
      <c r="F3008" s="8" t="s">
        <v>17</v>
      </c>
      <c r="G3008" s="8" t="s">
        <v>18</v>
      </c>
      <c r="H3008" s="8">
        <v>2011</v>
      </c>
      <c r="I3008" s="8" t="s">
        <v>4510</v>
      </c>
      <c r="J3008" s="8" t="s">
        <v>1602</v>
      </c>
    </row>
    <row r="3009" spans="1:10" x14ac:dyDescent="0.25">
      <c r="A3009" s="8" t="s">
        <v>1427</v>
      </c>
      <c r="B3009" s="8" t="s">
        <v>3018</v>
      </c>
      <c r="C3009" s="12">
        <v>42228</v>
      </c>
      <c r="D3009" s="8" t="s">
        <v>30</v>
      </c>
      <c r="E3009" s="8" t="s">
        <v>1040</v>
      </c>
      <c r="F3009" s="8" t="s">
        <v>17</v>
      </c>
      <c r="G3009" s="8" t="s">
        <v>18</v>
      </c>
      <c r="H3009" s="8">
        <v>2011</v>
      </c>
      <c r="I3009" s="8" t="s">
        <v>4510</v>
      </c>
      <c r="J3009" s="8" t="s">
        <v>1841</v>
      </c>
    </row>
    <row r="3010" spans="1:10" x14ac:dyDescent="0.25">
      <c r="A3010" s="8" t="s">
        <v>1427</v>
      </c>
      <c r="B3010" s="8" t="s">
        <v>3018</v>
      </c>
      <c r="C3010" s="12">
        <v>42228</v>
      </c>
      <c r="D3010" s="8" t="s">
        <v>30</v>
      </c>
      <c r="E3010" s="8" t="s">
        <v>1040</v>
      </c>
      <c r="F3010" s="8" t="s">
        <v>17</v>
      </c>
      <c r="G3010" s="8" t="s">
        <v>18</v>
      </c>
      <c r="H3010" s="8">
        <v>2011</v>
      </c>
      <c r="I3010" s="8" t="s">
        <v>4510</v>
      </c>
      <c r="J3010" s="8" t="s">
        <v>1461</v>
      </c>
    </row>
    <row r="3011" spans="1:10" x14ac:dyDescent="0.25">
      <c r="A3011" s="8" t="s">
        <v>1428</v>
      </c>
      <c r="B3011" s="8" t="s">
        <v>3018</v>
      </c>
      <c r="C3011" s="12">
        <v>43592</v>
      </c>
      <c r="D3011" s="8" t="s">
        <v>30</v>
      </c>
      <c r="E3011" s="8" t="s">
        <v>73</v>
      </c>
      <c r="F3011" s="8" t="s">
        <v>17</v>
      </c>
      <c r="G3011" s="8" t="s">
        <v>18</v>
      </c>
      <c r="H3011" s="8">
        <v>2012</v>
      </c>
      <c r="I3011" s="8" t="s">
        <v>3170</v>
      </c>
      <c r="J3011" s="8" t="s">
        <v>2728</v>
      </c>
    </row>
    <row r="3012" spans="1:10" x14ac:dyDescent="0.25">
      <c r="A3012" s="8" t="s">
        <v>1428</v>
      </c>
      <c r="B3012" s="8" t="s">
        <v>3018</v>
      </c>
      <c r="C3012" s="12">
        <v>43592</v>
      </c>
      <c r="D3012" s="8" t="s">
        <v>30</v>
      </c>
      <c r="E3012" s="8" t="s">
        <v>73</v>
      </c>
      <c r="F3012" s="8" t="s">
        <v>17</v>
      </c>
      <c r="G3012" s="8" t="s">
        <v>18</v>
      </c>
      <c r="H3012" s="8">
        <v>2012</v>
      </c>
      <c r="I3012" s="8" t="s">
        <v>3170</v>
      </c>
      <c r="J3012" s="8" t="s">
        <v>2907</v>
      </c>
    </row>
    <row r="3013" spans="1:10" x14ac:dyDescent="0.25">
      <c r="A3013" s="8" t="s">
        <v>1428</v>
      </c>
      <c r="B3013" s="8" t="s">
        <v>3018</v>
      </c>
      <c r="C3013" s="12">
        <v>43592</v>
      </c>
      <c r="D3013" s="8" t="s">
        <v>30</v>
      </c>
      <c r="E3013" s="8" t="s">
        <v>73</v>
      </c>
      <c r="F3013" s="8" t="s">
        <v>17</v>
      </c>
      <c r="G3013" s="8" t="s">
        <v>18</v>
      </c>
      <c r="H3013" s="8">
        <v>2012</v>
      </c>
      <c r="I3013" s="8" t="s">
        <v>3170</v>
      </c>
      <c r="J3013" s="8" t="s">
        <v>1975</v>
      </c>
    </row>
    <row r="3014" spans="1:10" x14ac:dyDescent="0.25">
      <c r="A3014" s="8" t="s">
        <v>1429</v>
      </c>
      <c r="B3014" s="8" t="s">
        <v>3018</v>
      </c>
      <c r="C3014" s="12">
        <v>44600</v>
      </c>
      <c r="D3014" s="8" t="s">
        <v>30</v>
      </c>
      <c r="E3014" s="8" t="s">
        <v>24</v>
      </c>
      <c r="F3014" s="8" t="s">
        <v>17</v>
      </c>
      <c r="G3014" s="8" t="s">
        <v>18</v>
      </c>
      <c r="H3014" s="8">
        <v>2019</v>
      </c>
      <c r="I3014" s="8" t="s">
        <v>4513</v>
      </c>
      <c r="J3014" s="8" t="s">
        <v>1767</v>
      </c>
    </row>
    <row r="3015" spans="1:10" x14ac:dyDescent="0.25">
      <c r="A3015" s="8" t="s">
        <v>1429</v>
      </c>
      <c r="B3015" s="8" t="s">
        <v>3018</v>
      </c>
      <c r="C3015" s="12">
        <v>44600</v>
      </c>
      <c r="D3015" s="8" t="s">
        <v>30</v>
      </c>
      <c r="E3015" s="8" t="s">
        <v>24</v>
      </c>
      <c r="F3015" s="8" t="s">
        <v>17</v>
      </c>
      <c r="G3015" s="8" t="s">
        <v>18</v>
      </c>
      <c r="H3015" s="8">
        <v>2019</v>
      </c>
      <c r="I3015" s="8" t="s">
        <v>4513</v>
      </c>
      <c r="J3015" s="8" t="s">
        <v>1460</v>
      </c>
    </row>
    <row r="3016" spans="1:10" x14ac:dyDescent="0.25">
      <c r="A3016" s="8" t="s">
        <v>1430</v>
      </c>
      <c r="B3016" s="8" t="s">
        <v>3018</v>
      </c>
      <c r="C3016" s="12">
        <v>44482</v>
      </c>
      <c r="D3016" s="8" t="s">
        <v>30</v>
      </c>
      <c r="E3016" s="8" t="s">
        <v>24</v>
      </c>
      <c r="F3016" s="8" t="s">
        <v>17</v>
      </c>
      <c r="G3016" s="8" t="s">
        <v>18</v>
      </c>
      <c r="H3016" s="8">
        <v>2017</v>
      </c>
      <c r="I3016" s="8" t="s">
        <v>3435</v>
      </c>
      <c r="J3016" s="8" t="s">
        <v>1531</v>
      </c>
    </row>
    <row r="3017" spans="1:10" x14ac:dyDescent="0.25">
      <c r="A3017" s="8" t="s">
        <v>1430</v>
      </c>
      <c r="B3017" s="8" t="s">
        <v>3018</v>
      </c>
      <c r="C3017" s="12">
        <v>44482</v>
      </c>
      <c r="D3017" s="8" t="s">
        <v>30</v>
      </c>
      <c r="E3017" s="8" t="s">
        <v>24</v>
      </c>
      <c r="F3017" s="8" t="s">
        <v>17</v>
      </c>
      <c r="G3017" s="8" t="s">
        <v>18</v>
      </c>
      <c r="H3017" s="8">
        <v>2017</v>
      </c>
      <c r="I3017" s="8" t="s">
        <v>3435</v>
      </c>
      <c r="J3017" s="8" t="s">
        <v>1464</v>
      </c>
    </row>
    <row r="3018" spans="1:10" x14ac:dyDescent="0.25">
      <c r="A3018" s="8" t="s">
        <v>1430</v>
      </c>
      <c r="B3018" s="8" t="s">
        <v>3018</v>
      </c>
      <c r="C3018" s="12">
        <v>44482</v>
      </c>
      <c r="D3018" s="8" t="s">
        <v>30</v>
      </c>
      <c r="E3018" s="8" t="s">
        <v>24</v>
      </c>
      <c r="F3018" s="8" t="s">
        <v>17</v>
      </c>
      <c r="G3018" s="8" t="s">
        <v>18</v>
      </c>
      <c r="H3018" s="8">
        <v>2017</v>
      </c>
      <c r="I3018" s="8" t="s">
        <v>3435</v>
      </c>
      <c r="J3018" s="8" t="s">
        <v>1780</v>
      </c>
    </row>
    <row r="3019" spans="1:10" x14ac:dyDescent="0.25">
      <c r="A3019" s="8" t="s">
        <v>1431</v>
      </c>
      <c r="B3019" s="8" t="s">
        <v>3018</v>
      </c>
      <c r="C3019" s="12">
        <v>43047</v>
      </c>
      <c r="D3019" s="8" t="s">
        <v>23</v>
      </c>
      <c r="E3019" s="8"/>
      <c r="F3019" s="8" t="s">
        <v>120</v>
      </c>
      <c r="G3019" s="8" t="s">
        <v>13</v>
      </c>
      <c r="H3019" s="8">
        <v>2013</v>
      </c>
      <c r="I3019" s="8" t="s">
        <v>4516</v>
      </c>
      <c r="J3019" s="8" t="s">
        <v>1448</v>
      </c>
    </row>
    <row r="3020" spans="1:10" x14ac:dyDescent="0.25">
      <c r="A3020" s="8" t="s">
        <v>1431</v>
      </c>
      <c r="B3020" s="8" t="s">
        <v>3018</v>
      </c>
      <c r="C3020" s="12">
        <v>43047</v>
      </c>
      <c r="D3020" s="8" t="s">
        <v>23</v>
      </c>
      <c r="E3020" s="8"/>
      <c r="F3020" s="8" t="s">
        <v>120</v>
      </c>
      <c r="G3020" s="8" t="s">
        <v>13</v>
      </c>
      <c r="H3020" s="8">
        <v>2013</v>
      </c>
      <c r="I3020" s="8" t="s">
        <v>4516</v>
      </c>
      <c r="J3020" s="8" t="s">
        <v>2910</v>
      </c>
    </row>
    <row r="3021" spans="1:10" x14ac:dyDescent="0.25">
      <c r="A3021" s="8" t="s">
        <v>1431</v>
      </c>
      <c r="B3021" s="8" t="s">
        <v>3018</v>
      </c>
      <c r="C3021" s="12">
        <v>43047</v>
      </c>
      <c r="D3021" s="8" t="s">
        <v>23</v>
      </c>
      <c r="E3021" s="8"/>
      <c r="F3021" s="8" t="s">
        <v>120</v>
      </c>
      <c r="G3021" s="8" t="s">
        <v>13</v>
      </c>
      <c r="H3021" s="8">
        <v>2013</v>
      </c>
      <c r="I3021" s="8" t="s">
        <v>4516</v>
      </c>
      <c r="J3021" s="8" t="s">
        <v>2911</v>
      </c>
    </row>
    <row r="3022" spans="1:10" x14ac:dyDescent="0.25">
      <c r="A3022" s="8" t="s">
        <v>1432</v>
      </c>
      <c r="B3022" s="8" t="s">
        <v>3018</v>
      </c>
      <c r="C3022" s="12">
        <v>42289</v>
      </c>
      <c r="D3022" s="8" t="s">
        <v>20</v>
      </c>
      <c r="E3022" s="8" t="s">
        <v>11</v>
      </c>
      <c r="F3022" s="8" t="s">
        <v>12</v>
      </c>
      <c r="G3022" s="8" t="s">
        <v>13</v>
      </c>
      <c r="H3022" s="8">
        <v>2009</v>
      </c>
      <c r="I3022" s="8" t="s">
        <v>3518</v>
      </c>
      <c r="J3022" s="8" t="s">
        <v>2912</v>
      </c>
    </row>
    <row r="3023" spans="1:10" x14ac:dyDescent="0.25">
      <c r="A3023" s="8" t="s">
        <v>1432</v>
      </c>
      <c r="B3023" s="8" t="s">
        <v>3018</v>
      </c>
      <c r="C3023" s="12">
        <v>42289</v>
      </c>
      <c r="D3023" s="8" t="s">
        <v>20</v>
      </c>
      <c r="E3023" s="8" t="s">
        <v>11</v>
      </c>
      <c r="F3023" s="8" t="s">
        <v>12</v>
      </c>
      <c r="G3023" s="8" t="s">
        <v>13</v>
      </c>
      <c r="H3023" s="8">
        <v>2009</v>
      </c>
      <c r="I3023" s="8" t="s">
        <v>3518</v>
      </c>
      <c r="J3023" s="8" t="s">
        <v>1677</v>
      </c>
    </row>
    <row r="3024" spans="1:10" x14ac:dyDescent="0.25">
      <c r="A3024" s="8" t="s">
        <v>1432</v>
      </c>
      <c r="B3024" s="8" t="s">
        <v>3018</v>
      </c>
      <c r="C3024" s="12">
        <v>42289</v>
      </c>
      <c r="D3024" s="8" t="s">
        <v>20</v>
      </c>
      <c r="E3024" s="8" t="s">
        <v>11</v>
      </c>
      <c r="F3024" s="8" t="s">
        <v>12</v>
      </c>
      <c r="G3024" s="8" t="s">
        <v>13</v>
      </c>
      <c r="H3024" s="8">
        <v>2009</v>
      </c>
      <c r="I3024" s="8" t="s">
        <v>3518</v>
      </c>
      <c r="J3024" s="8" t="s">
        <v>1494</v>
      </c>
    </row>
    <row r="3025" spans="1:10" x14ac:dyDescent="0.25">
      <c r="A3025" s="8" t="s">
        <v>1433</v>
      </c>
      <c r="B3025" s="8" t="s">
        <v>3018</v>
      </c>
      <c r="C3025" s="12">
        <v>44510</v>
      </c>
      <c r="D3025" s="8" t="s">
        <v>23</v>
      </c>
      <c r="E3025" s="8" t="s">
        <v>73</v>
      </c>
      <c r="F3025" s="8" t="s">
        <v>17</v>
      </c>
      <c r="G3025" s="8" t="s">
        <v>18</v>
      </c>
      <c r="H3025" s="8">
        <v>2018</v>
      </c>
      <c r="I3025" s="8" t="s">
        <v>3948</v>
      </c>
      <c r="J3025" s="8" t="s">
        <v>2913</v>
      </c>
    </row>
    <row r="3026" spans="1:10" x14ac:dyDescent="0.25">
      <c r="A3026" s="8" t="s">
        <v>1433</v>
      </c>
      <c r="B3026" s="8" t="s">
        <v>3018</v>
      </c>
      <c r="C3026" s="12">
        <v>44510</v>
      </c>
      <c r="D3026" s="8" t="s">
        <v>23</v>
      </c>
      <c r="E3026" s="8" t="s">
        <v>73</v>
      </c>
      <c r="F3026" s="8" t="s">
        <v>17</v>
      </c>
      <c r="G3026" s="8" t="s">
        <v>18</v>
      </c>
      <c r="H3026" s="8">
        <v>2018</v>
      </c>
      <c r="I3026" s="8" t="s">
        <v>3948</v>
      </c>
      <c r="J3026" s="8" t="s">
        <v>2781</v>
      </c>
    </row>
    <row r="3027" spans="1:10" x14ac:dyDescent="0.25">
      <c r="A3027" s="8" t="s">
        <v>1433</v>
      </c>
      <c r="B3027" s="8" t="s">
        <v>3018</v>
      </c>
      <c r="C3027" s="12">
        <v>44510</v>
      </c>
      <c r="D3027" s="8" t="s">
        <v>23</v>
      </c>
      <c r="E3027" s="8" t="s">
        <v>73</v>
      </c>
      <c r="F3027" s="8" t="s">
        <v>17</v>
      </c>
      <c r="G3027" s="8" t="s">
        <v>18</v>
      </c>
      <c r="H3027" s="8">
        <v>2018</v>
      </c>
      <c r="I3027" s="8" t="s">
        <v>3948</v>
      </c>
      <c r="J3027" s="8" t="s">
        <v>1478</v>
      </c>
    </row>
    <row r="3028" spans="1:10" x14ac:dyDescent="0.25">
      <c r="A3028" s="8" t="s">
        <v>1434</v>
      </c>
      <c r="B3028" s="8" t="s">
        <v>3018</v>
      </c>
      <c r="C3028" s="12">
        <v>44453</v>
      </c>
      <c r="D3028" s="8" t="s">
        <v>23</v>
      </c>
      <c r="E3028" s="8" t="s">
        <v>56</v>
      </c>
      <c r="F3028" s="8" t="s">
        <v>57</v>
      </c>
      <c r="G3028" s="8" t="s">
        <v>13</v>
      </c>
      <c r="H3028" s="8">
        <v>2014</v>
      </c>
      <c r="I3028" s="8" t="s">
        <v>4106</v>
      </c>
      <c r="J3028" s="8" t="s">
        <v>1490</v>
      </c>
    </row>
    <row r="3029" spans="1:10" x14ac:dyDescent="0.25">
      <c r="A3029" s="8" t="s">
        <v>1434</v>
      </c>
      <c r="B3029" s="8" t="s">
        <v>3018</v>
      </c>
      <c r="C3029" s="12">
        <v>44453</v>
      </c>
      <c r="D3029" s="8" t="s">
        <v>23</v>
      </c>
      <c r="E3029" s="8" t="s">
        <v>56</v>
      </c>
      <c r="F3029" s="8" t="s">
        <v>57</v>
      </c>
      <c r="G3029" s="8" t="s">
        <v>13</v>
      </c>
      <c r="H3029" s="8">
        <v>2014</v>
      </c>
      <c r="I3029" s="8" t="s">
        <v>4106</v>
      </c>
      <c r="J3029" s="8" t="s">
        <v>1633</v>
      </c>
    </row>
    <row r="3030" spans="1:10" x14ac:dyDescent="0.25">
      <c r="A3030" s="8" t="s">
        <v>1434</v>
      </c>
      <c r="B3030" s="8" t="s">
        <v>3018</v>
      </c>
      <c r="C3030" s="12">
        <v>44453</v>
      </c>
      <c r="D3030" s="8" t="s">
        <v>23</v>
      </c>
      <c r="E3030" s="8" t="s">
        <v>56</v>
      </c>
      <c r="F3030" s="8" t="s">
        <v>57</v>
      </c>
      <c r="G3030" s="8" t="s">
        <v>13</v>
      </c>
      <c r="H3030" s="8">
        <v>2014</v>
      </c>
      <c r="I3030" s="8" t="s">
        <v>4106</v>
      </c>
      <c r="J3030" s="8" t="s">
        <v>2914</v>
      </c>
    </row>
    <row r="3031" spans="1:10" x14ac:dyDescent="0.25">
      <c r="A3031" s="8" t="s">
        <v>1435</v>
      </c>
      <c r="B3031" s="8" t="s">
        <v>3018</v>
      </c>
      <c r="C3031" s="12">
        <v>44348</v>
      </c>
      <c r="D3031" s="8" t="s">
        <v>30</v>
      </c>
      <c r="E3031" s="8" t="s">
        <v>59</v>
      </c>
      <c r="F3031" s="8" t="s">
        <v>12</v>
      </c>
      <c r="G3031" s="8" t="s">
        <v>13</v>
      </c>
      <c r="H3031" s="8">
        <v>2015</v>
      </c>
      <c r="I3031" s="8" t="s">
        <v>3435</v>
      </c>
      <c r="J3031" s="8" t="s">
        <v>1866</v>
      </c>
    </row>
    <row r="3032" spans="1:10" x14ac:dyDescent="0.25">
      <c r="A3032" s="8" t="s">
        <v>1435</v>
      </c>
      <c r="B3032" s="8" t="s">
        <v>3018</v>
      </c>
      <c r="C3032" s="12">
        <v>44348</v>
      </c>
      <c r="D3032" s="8" t="s">
        <v>30</v>
      </c>
      <c r="E3032" s="8" t="s">
        <v>59</v>
      </c>
      <c r="F3032" s="8" t="s">
        <v>12</v>
      </c>
      <c r="G3032" s="8" t="s">
        <v>13</v>
      </c>
      <c r="H3032" s="8">
        <v>2015</v>
      </c>
      <c r="I3032" s="8" t="s">
        <v>3435</v>
      </c>
      <c r="J3032" s="8" t="s">
        <v>2915</v>
      </c>
    </row>
    <row r="3033" spans="1:10" x14ac:dyDescent="0.25">
      <c r="A3033" s="8" t="s">
        <v>1435</v>
      </c>
      <c r="B3033" s="8" t="s">
        <v>3018</v>
      </c>
      <c r="C3033" s="12">
        <v>44348</v>
      </c>
      <c r="D3033" s="8" t="s">
        <v>30</v>
      </c>
      <c r="E3033" s="8" t="s">
        <v>59</v>
      </c>
      <c r="F3033" s="8" t="s">
        <v>12</v>
      </c>
      <c r="G3033" s="8" t="s">
        <v>13</v>
      </c>
      <c r="H3033" s="8">
        <v>2015</v>
      </c>
      <c r="I3033" s="8" t="s">
        <v>3435</v>
      </c>
      <c r="J3033" s="8" t="s">
        <v>2916</v>
      </c>
    </row>
    <row r="3034" spans="1:10" x14ac:dyDescent="0.25">
      <c r="A3034" s="8" t="s">
        <v>1436</v>
      </c>
      <c r="B3034" s="8" t="s">
        <v>3018</v>
      </c>
      <c r="C3034" s="12">
        <v>42999</v>
      </c>
      <c r="D3034" s="8" t="s">
        <v>38</v>
      </c>
      <c r="E3034" s="8" t="s">
        <v>21</v>
      </c>
      <c r="F3034" s="8" t="s">
        <v>12</v>
      </c>
      <c r="G3034" s="8" t="s">
        <v>13</v>
      </c>
      <c r="H3034" s="8">
        <v>1997</v>
      </c>
      <c r="I3034" s="8" t="s">
        <v>4314</v>
      </c>
      <c r="J3034" s="8" t="s">
        <v>2917</v>
      </c>
    </row>
    <row r="3035" spans="1:10" x14ac:dyDescent="0.25">
      <c r="A3035" s="8" t="s">
        <v>1436</v>
      </c>
      <c r="B3035" s="8" t="s">
        <v>3018</v>
      </c>
      <c r="C3035" s="12">
        <v>42999</v>
      </c>
      <c r="D3035" s="8" t="s">
        <v>38</v>
      </c>
      <c r="E3035" s="8" t="s">
        <v>21</v>
      </c>
      <c r="F3035" s="8" t="s">
        <v>12</v>
      </c>
      <c r="G3035" s="8" t="s">
        <v>13</v>
      </c>
      <c r="H3035" s="8">
        <v>1997</v>
      </c>
      <c r="I3035" s="8" t="s">
        <v>4314</v>
      </c>
      <c r="J3035" s="8" t="s">
        <v>2918</v>
      </c>
    </row>
    <row r="3036" spans="1:10" x14ac:dyDescent="0.25">
      <c r="A3036" s="8" t="s">
        <v>1437</v>
      </c>
      <c r="B3036" s="8" t="s">
        <v>3018</v>
      </c>
      <c r="C3036" s="12">
        <v>44536</v>
      </c>
      <c r="D3036" s="8" t="s">
        <v>30</v>
      </c>
      <c r="E3036" s="8" t="s">
        <v>73</v>
      </c>
      <c r="F3036" s="8" t="s">
        <v>17</v>
      </c>
      <c r="G3036" s="8" t="s">
        <v>18</v>
      </c>
      <c r="H3036" s="8">
        <v>2008</v>
      </c>
      <c r="I3036" s="8" t="s">
        <v>3177</v>
      </c>
      <c r="J3036" s="8" t="s">
        <v>2919</v>
      </c>
    </row>
    <row r="3037" spans="1:10" x14ac:dyDescent="0.25">
      <c r="A3037" s="8" t="s">
        <v>1437</v>
      </c>
      <c r="B3037" s="8" t="s">
        <v>3018</v>
      </c>
      <c r="C3037" s="12">
        <v>44536</v>
      </c>
      <c r="D3037" s="8" t="s">
        <v>30</v>
      </c>
      <c r="E3037" s="8" t="s">
        <v>73</v>
      </c>
      <c r="F3037" s="8" t="s">
        <v>17</v>
      </c>
      <c r="G3037" s="8" t="s">
        <v>18</v>
      </c>
      <c r="H3037" s="8">
        <v>2008</v>
      </c>
      <c r="I3037" s="8" t="s">
        <v>3177</v>
      </c>
      <c r="J3037" s="8" t="s">
        <v>2598</v>
      </c>
    </row>
    <row r="3038" spans="1:10" x14ac:dyDescent="0.25">
      <c r="A3038" s="8" t="s">
        <v>1437</v>
      </c>
      <c r="B3038" s="8" t="s">
        <v>3018</v>
      </c>
      <c r="C3038" s="12">
        <v>44536</v>
      </c>
      <c r="D3038" s="8" t="s">
        <v>30</v>
      </c>
      <c r="E3038" s="8" t="s">
        <v>73</v>
      </c>
      <c r="F3038" s="8" t="s">
        <v>17</v>
      </c>
      <c r="G3038" s="8" t="s">
        <v>18</v>
      </c>
      <c r="H3038" s="8">
        <v>2008</v>
      </c>
      <c r="I3038" s="8" t="s">
        <v>3177</v>
      </c>
      <c r="J3038" s="8" t="s">
        <v>2573</v>
      </c>
    </row>
    <row r="3039" spans="1:10" x14ac:dyDescent="0.25">
      <c r="A3039" s="8" t="s">
        <v>1438</v>
      </c>
      <c r="B3039" s="8" t="s">
        <v>3018</v>
      </c>
      <c r="C3039" s="12">
        <v>44284</v>
      </c>
      <c r="D3039" s="8" t="s">
        <v>53</v>
      </c>
      <c r="E3039" s="8" t="s">
        <v>295</v>
      </c>
      <c r="F3039" s="8" t="s">
        <v>12</v>
      </c>
      <c r="G3039" s="8" t="s">
        <v>13</v>
      </c>
      <c r="H3039" s="8">
        <v>2011</v>
      </c>
      <c r="I3039" s="8" t="s">
        <v>4524</v>
      </c>
      <c r="J3039" s="8" t="s">
        <v>1993</v>
      </c>
    </row>
    <row r="3040" spans="1:10" x14ac:dyDescent="0.25">
      <c r="A3040" s="8" t="s">
        <v>1438</v>
      </c>
      <c r="B3040" s="8" t="s">
        <v>3018</v>
      </c>
      <c r="C3040" s="12">
        <v>44284</v>
      </c>
      <c r="D3040" s="8" t="s">
        <v>53</v>
      </c>
      <c r="E3040" s="8" t="s">
        <v>295</v>
      </c>
      <c r="F3040" s="8" t="s">
        <v>12</v>
      </c>
      <c r="G3040" s="8" t="s">
        <v>13</v>
      </c>
      <c r="H3040" s="8">
        <v>2011</v>
      </c>
      <c r="I3040" s="8" t="s">
        <v>4524</v>
      </c>
      <c r="J3040" s="8" t="s">
        <v>1455</v>
      </c>
    </row>
    <row r="3041" spans="1:10" x14ac:dyDescent="0.25">
      <c r="A3041" s="8" t="s">
        <v>1438</v>
      </c>
      <c r="B3041" s="8" t="s">
        <v>3018</v>
      </c>
      <c r="C3041" s="12">
        <v>44284</v>
      </c>
      <c r="D3041" s="8" t="s">
        <v>53</v>
      </c>
      <c r="E3041" s="8" t="s">
        <v>295</v>
      </c>
      <c r="F3041" s="8" t="s">
        <v>12</v>
      </c>
      <c r="G3041" s="8" t="s">
        <v>13</v>
      </c>
      <c r="H3041" s="8">
        <v>2011</v>
      </c>
      <c r="I3041" s="8" t="s">
        <v>4524</v>
      </c>
      <c r="J3041" s="8" t="s">
        <v>2920</v>
      </c>
    </row>
    <row r="3042" spans="1:10" x14ac:dyDescent="0.25">
      <c r="A3042" s="8" t="s">
        <v>1439</v>
      </c>
      <c r="B3042" s="8" t="s">
        <v>3018</v>
      </c>
      <c r="C3042" s="12">
        <v>42915</v>
      </c>
      <c r="D3042" s="8" t="s">
        <v>20</v>
      </c>
      <c r="E3042" s="8" t="s">
        <v>59</v>
      </c>
      <c r="F3042" s="8" t="s">
        <v>12</v>
      </c>
      <c r="G3042" s="8" t="s">
        <v>13</v>
      </c>
      <c r="H3042" s="8">
        <v>2012</v>
      </c>
      <c r="I3042" s="8" t="s">
        <v>3297</v>
      </c>
      <c r="J3042" s="8" t="s">
        <v>2921</v>
      </c>
    </row>
    <row r="3043" spans="1:10" x14ac:dyDescent="0.25">
      <c r="A3043" s="8" t="s">
        <v>1439</v>
      </c>
      <c r="B3043" s="8" t="s">
        <v>3018</v>
      </c>
      <c r="C3043" s="12">
        <v>42915</v>
      </c>
      <c r="D3043" s="8" t="s">
        <v>20</v>
      </c>
      <c r="E3043" s="8" t="s">
        <v>59</v>
      </c>
      <c r="F3043" s="8" t="s">
        <v>12</v>
      </c>
      <c r="G3043" s="8" t="s">
        <v>13</v>
      </c>
      <c r="H3043" s="8">
        <v>2012</v>
      </c>
      <c r="I3043" s="8" t="s">
        <v>3297</v>
      </c>
      <c r="J3043" s="8" t="s">
        <v>2048</v>
      </c>
    </row>
    <row r="3044" spans="1:10" x14ac:dyDescent="0.25">
      <c r="A3044" s="8" t="s">
        <v>1439</v>
      </c>
      <c r="B3044" s="8" t="s">
        <v>3018</v>
      </c>
      <c r="C3044" s="12">
        <v>42915</v>
      </c>
      <c r="D3044" s="8" t="s">
        <v>20</v>
      </c>
      <c r="E3044" s="8" t="s">
        <v>59</v>
      </c>
      <c r="F3044" s="8" t="s">
        <v>12</v>
      </c>
      <c r="G3044" s="8" t="s">
        <v>13</v>
      </c>
      <c r="H3044" s="8">
        <v>2012</v>
      </c>
      <c r="I3044" s="8" t="s">
        <v>3297</v>
      </c>
      <c r="J3044" s="8" t="s">
        <v>1494</v>
      </c>
    </row>
    <row r="3045" spans="1:10" x14ac:dyDescent="0.25">
      <c r="A3045" s="8" t="s">
        <v>1440</v>
      </c>
      <c r="B3045" s="8" t="s">
        <v>3018</v>
      </c>
      <c r="C3045" s="12">
        <v>42843</v>
      </c>
      <c r="D3045" s="8" t="s">
        <v>20</v>
      </c>
      <c r="E3045" s="8" t="s">
        <v>11</v>
      </c>
      <c r="F3045" s="8" t="s">
        <v>12</v>
      </c>
      <c r="G3045" s="8" t="s">
        <v>13</v>
      </c>
      <c r="H3045" s="8">
        <v>2015</v>
      </c>
      <c r="I3045" s="8" t="s">
        <v>4527</v>
      </c>
      <c r="J3045" s="8" t="s">
        <v>2922</v>
      </c>
    </row>
    <row r="3046" spans="1:10" x14ac:dyDescent="0.25">
      <c r="A3046" s="8" t="s">
        <v>1440</v>
      </c>
      <c r="B3046" s="8" t="s">
        <v>3018</v>
      </c>
      <c r="C3046" s="12">
        <v>42843</v>
      </c>
      <c r="D3046" s="8" t="s">
        <v>20</v>
      </c>
      <c r="E3046" s="8" t="s">
        <v>11</v>
      </c>
      <c r="F3046" s="8" t="s">
        <v>12</v>
      </c>
      <c r="G3046" s="8" t="s">
        <v>13</v>
      </c>
      <c r="H3046" s="8">
        <v>2015</v>
      </c>
      <c r="I3046" s="8" t="s">
        <v>4527</v>
      </c>
      <c r="J3046" s="8" t="s">
        <v>1500</v>
      </c>
    </row>
    <row r="3047" spans="1:10" x14ac:dyDescent="0.25">
      <c r="A3047" s="8" t="s">
        <v>1441</v>
      </c>
      <c r="B3047" s="8" t="s">
        <v>3018</v>
      </c>
      <c r="C3047" s="12">
        <v>44322</v>
      </c>
      <c r="D3047" s="8" t="s">
        <v>40</v>
      </c>
      <c r="E3047" s="8" t="s">
        <v>697</v>
      </c>
      <c r="F3047" s="8" t="s">
        <v>12</v>
      </c>
      <c r="G3047" s="8" t="s">
        <v>13</v>
      </c>
      <c r="H3047" s="8">
        <v>2018</v>
      </c>
      <c r="I3047" s="8" t="s">
        <v>4529</v>
      </c>
      <c r="J3047" s="8" t="s">
        <v>2923</v>
      </c>
    </row>
    <row r="3048" spans="1:10" x14ac:dyDescent="0.25">
      <c r="A3048" s="8" t="s">
        <v>1441</v>
      </c>
      <c r="B3048" s="8" t="s">
        <v>3018</v>
      </c>
      <c r="C3048" s="12">
        <v>44322</v>
      </c>
      <c r="D3048" s="8" t="s">
        <v>40</v>
      </c>
      <c r="E3048" s="8" t="s">
        <v>697</v>
      </c>
      <c r="F3048" s="8" t="s">
        <v>12</v>
      </c>
      <c r="G3048" s="8" t="s">
        <v>13</v>
      </c>
      <c r="H3048" s="8">
        <v>2018</v>
      </c>
      <c r="I3048" s="8" t="s">
        <v>4529</v>
      </c>
      <c r="J3048" s="8" t="s">
        <v>2924</v>
      </c>
    </row>
    <row r="3049" spans="1:10" x14ac:dyDescent="0.25">
      <c r="A3049" s="8" t="s">
        <v>1441</v>
      </c>
      <c r="B3049" s="8" t="s">
        <v>3018</v>
      </c>
      <c r="C3049" s="12">
        <v>44322</v>
      </c>
      <c r="D3049" s="8" t="s">
        <v>40</v>
      </c>
      <c r="E3049" s="8" t="s">
        <v>697</v>
      </c>
      <c r="F3049" s="8" t="s">
        <v>12</v>
      </c>
      <c r="G3049" s="8" t="s">
        <v>13</v>
      </c>
      <c r="H3049" s="8">
        <v>2018</v>
      </c>
      <c r="I3049" s="8" t="s">
        <v>4529</v>
      </c>
      <c r="J3049" s="8" t="s">
        <v>2048</v>
      </c>
    </row>
    <row r="3050" spans="1:10" x14ac:dyDescent="0.25">
      <c r="A3050" s="8" t="s">
        <v>1442</v>
      </c>
      <c r="B3050" s="8" t="s">
        <v>3018</v>
      </c>
      <c r="C3050" s="12">
        <v>44488</v>
      </c>
      <c r="D3050" s="8" t="s">
        <v>23</v>
      </c>
      <c r="E3050" s="8" t="s">
        <v>35</v>
      </c>
      <c r="F3050" s="8" t="s">
        <v>36</v>
      </c>
      <c r="G3050" s="8" t="s">
        <v>28</v>
      </c>
      <c r="H3050" s="8">
        <v>2005</v>
      </c>
      <c r="I3050" s="8" t="s">
        <v>3287</v>
      </c>
      <c r="J3050" s="8" t="s">
        <v>2925</v>
      </c>
    </row>
    <row r="3051" spans="1:10" x14ac:dyDescent="0.25">
      <c r="A3051" s="8" t="s">
        <v>1442</v>
      </c>
      <c r="B3051" s="8" t="s">
        <v>3018</v>
      </c>
      <c r="C3051" s="12">
        <v>44488</v>
      </c>
      <c r="D3051" s="8" t="s">
        <v>23</v>
      </c>
      <c r="E3051" s="8" t="s">
        <v>35</v>
      </c>
      <c r="F3051" s="8" t="s">
        <v>36</v>
      </c>
      <c r="G3051" s="8" t="s">
        <v>28</v>
      </c>
      <c r="H3051" s="8">
        <v>2005</v>
      </c>
      <c r="I3051" s="8" t="s">
        <v>3287</v>
      </c>
      <c r="J3051" s="8" t="s">
        <v>2926</v>
      </c>
    </row>
    <row r="3052" spans="1:10" x14ac:dyDescent="0.25">
      <c r="A3052" s="8" t="s">
        <v>1442</v>
      </c>
      <c r="B3052" s="8" t="s">
        <v>3018</v>
      </c>
      <c r="C3052" s="12">
        <v>44488</v>
      </c>
      <c r="D3052" s="8" t="s">
        <v>23</v>
      </c>
      <c r="E3052" s="8" t="s">
        <v>35</v>
      </c>
      <c r="F3052" s="8" t="s">
        <v>36</v>
      </c>
      <c r="G3052" s="8" t="s">
        <v>28</v>
      </c>
      <c r="H3052" s="8">
        <v>2005</v>
      </c>
      <c r="I3052" s="8" t="s">
        <v>3287</v>
      </c>
      <c r="J3052" s="8" t="s">
        <v>1613</v>
      </c>
    </row>
    <row r="3053" spans="1:10" x14ac:dyDescent="0.25">
      <c r="A3053" s="8" t="s">
        <v>1443</v>
      </c>
      <c r="B3053" s="8" t="s">
        <v>3018</v>
      </c>
      <c r="C3053" s="12">
        <v>44090</v>
      </c>
      <c r="D3053" s="8" t="s">
        <v>20</v>
      </c>
      <c r="E3053" s="8" t="s">
        <v>1051</v>
      </c>
      <c r="F3053" s="8" t="s">
        <v>17</v>
      </c>
      <c r="G3053" s="8" t="s">
        <v>18</v>
      </c>
      <c r="H3053" s="8">
        <v>2014</v>
      </c>
      <c r="I3053" s="8" t="s">
        <v>4532</v>
      </c>
      <c r="J3053" s="8" t="s">
        <v>2927</v>
      </c>
    </row>
    <row r="3054" spans="1:10" x14ac:dyDescent="0.25">
      <c r="A3054" s="8" t="s">
        <v>1443</v>
      </c>
      <c r="B3054" s="8" t="s">
        <v>3018</v>
      </c>
      <c r="C3054" s="12">
        <v>44090</v>
      </c>
      <c r="D3054" s="8" t="s">
        <v>20</v>
      </c>
      <c r="E3054" s="8" t="s">
        <v>1051</v>
      </c>
      <c r="F3054" s="8" t="s">
        <v>17</v>
      </c>
      <c r="G3054" s="8" t="s">
        <v>18</v>
      </c>
      <c r="H3054" s="8">
        <v>2014</v>
      </c>
      <c r="I3054" s="8" t="s">
        <v>4532</v>
      </c>
      <c r="J3054" s="8" t="s">
        <v>2928</v>
      </c>
    </row>
    <row r="3055" spans="1:10" x14ac:dyDescent="0.25">
      <c r="A3055" s="8" t="s">
        <v>1443</v>
      </c>
      <c r="B3055" s="8" t="s">
        <v>3018</v>
      </c>
      <c r="C3055" s="12">
        <v>44090</v>
      </c>
      <c r="D3055" s="8" t="s">
        <v>20</v>
      </c>
      <c r="E3055" s="8" t="s">
        <v>1051</v>
      </c>
      <c r="F3055" s="8" t="s">
        <v>17</v>
      </c>
      <c r="G3055" s="8" t="s">
        <v>18</v>
      </c>
      <c r="H3055" s="8">
        <v>2014</v>
      </c>
      <c r="I3055" s="8" t="s">
        <v>4532</v>
      </c>
      <c r="J3055" s="8" t="s">
        <v>2929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5"/>
  <sheetViews>
    <sheetView topLeftCell="A1053" workbookViewId="0">
      <selection activeCell="D7" sqref="D7"/>
    </sheetView>
  </sheetViews>
  <sheetFormatPr defaultRowHeight="15" x14ac:dyDescent="0.25"/>
  <cols>
    <col min="1" max="1" width="31.5703125" bestFit="1" customWidth="1"/>
    <col min="2" max="2" width="11.7109375" customWidth="1"/>
    <col min="3" max="3" width="13.5703125" customWidth="1"/>
    <col min="4" max="4" width="32.140625" bestFit="1" customWidth="1"/>
    <col min="5" max="5" width="19.7109375" bestFit="1" customWidth="1"/>
    <col min="6" max="6" width="20" bestFit="1" customWidth="1"/>
    <col min="7" max="7" width="14" bestFit="1" customWidth="1"/>
    <col min="8" max="8" width="15.42578125" customWidth="1"/>
    <col min="9" max="9" width="10.28515625" customWidth="1"/>
    <col min="10" max="10" width="89" bestFit="1" customWidth="1"/>
  </cols>
  <sheetData>
    <row r="1" spans="1:10" x14ac:dyDescent="0.25">
      <c r="A1" t="s">
        <v>0</v>
      </c>
      <c r="B1" t="s">
        <v>2951</v>
      </c>
      <c r="C1" t="s">
        <v>1</v>
      </c>
      <c r="D1" t="s">
        <v>2</v>
      </c>
      <c r="E1" t="s">
        <v>3</v>
      </c>
      <c r="F1" t="s">
        <v>4</v>
      </c>
      <c r="G1" t="s">
        <v>5</v>
      </c>
      <c r="H1" t="s">
        <v>6</v>
      </c>
      <c r="I1" t="s">
        <v>7</v>
      </c>
      <c r="J1" t="s">
        <v>8</v>
      </c>
    </row>
    <row r="2" spans="1:10" x14ac:dyDescent="0.25">
      <c r="A2" t="s">
        <v>9</v>
      </c>
      <c r="B2" t="s">
        <v>2952</v>
      </c>
      <c r="C2" s="1">
        <v>42832</v>
      </c>
      <c r="D2" t="s">
        <v>10</v>
      </c>
      <c r="E2" t="s">
        <v>11</v>
      </c>
      <c r="F2" t="s">
        <v>12</v>
      </c>
      <c r="G2" t="s">
        <v>13</v>
      </c>
      <c r="H2">
        <v>2012</v>
      </c>
      <c r="I2" t="s">
        <v>2953</v>
      </c>
      <c r="J2" t="s">
        <v>2954</v>
      </c>
    </row>
    <row r="3" spans="1:10" x14ac:dyDescent="0.25">
      <c r="A3" t="s">
        <v>14</v>
      </c>
      <c r="B3" t="s">
        <v>2955</v>
      </c>
      <c r="C3" s="1">
        <v>41244</v>
      </c>
      <c r="D3" t="s">
        <v>15</v>
      </c>
      <c r="E3" t="s">
        <v>16</v>
      </c>
      <c r="F3" t="s">
        <v>17</v>
      </c>
      <c r="G3" t="s">
        <v>18</v>
      </c>
      <c r="H3">
        <v>2002</v>
      </c>
      <c r="I3" t="s">
        <v>2956</v>
      </c>
      <c r="J3" t="s">
        <v>2957</v>
      </c>
    </row>
    <row r="4" spans="1:10" x14ac:dyDescent="0.25">
      <c r="A4" t="s">
        <v>19</v>
      </c>
      <c r="B4" t="s">
        <v>2955</v>
      </c>
      <c r="C4" s="1">
        <v>43284</v>
      </c>
      <c r="D4" t="s">
        <v>20</v>
      </c>
      <c r="E4" t="s">
        <v>21</v>
      </c>
      <c r="F4" t="s">
        <v>12</v>
      </c>
      <c r="G4" t="s">
        <v>13</v>
      </c>
      <c r="H4">
        <v>2008</v>
      </c>
      <c r="I4" t="s">
        <v>2958</v>
      </c>
      <c r="J4" t="s">
        <v>2959</v>
      </c>
    </row>
    <row r="5" spans="1:10" x14ac:dyDescent="0.25">
      <c r="A5" t="s">
        <v>22</v>
      </c>
      <c r="B5" t="s">
        <v>2960</v>
      </c>
      <c r="C5" s="1">
        <v>41662</v>
      </c>
      <c r="D5" t="s">
        <v>23</v>
      </c>
      <c r="E5" t="s">
        <v>24</v>
      </c>
      <c r="F5" t="s">
        <v>17</v>
      </c>
      <c r="G5" t="s">
        <v>18</v>
      </c>
      <c r="H5">
        <v>2010</v>
      </c>
      <c r="I5" t="s">
        <v>2958</v>
      </c>
      <c r="J5" t="s">
        <v>2961</v>
      </c>
    </row>
    <row r="6" spans="1:10" x14ac:dyDescent="0.25">
      <c r="A6" t="s">
        <v>25</v>
      </c>
      <c r="B6" t="s">
        <v>2962</v>
      </c>
      <c r="C6" s="1">
        <v>40889</v>
      </c>
      <c r="D6" t="s">
        <v>23</v>
      </c>
      <c r="E6" t="s">
        <v>26</v>
      </c>
      <c r="F6" t="s">
        <v>27</v>
      </c>
      <c r="G6" t="s">
        <v>28</v>
      </c>
      <c r="H6">
        <v>2005</v>
      </c>
      <c r="I6" t="s">
        <v>2963</v>
      </c>
      <c r="J6" t="s">
        <v>2964</v>
      </c>
    </row>
    <row r="7" spans="1:10" x14ac:dyDescent="0.25">
      <c r="A7" t="s">
        <v>29</v>
      </c>
      <c r="B7" t="s">
        <v>2965</v>
      </c>
      <c r="C7" s="1">
        <v>43108</v>
      </c>
      <c r="D7" t="s">
        <v>30</v>
      </c>
      <c r="E7" t="s">
        <v>31</v>
      </c>
      <c r="F7" t="s">
        <v>32</v>
      </c>
      <c r="G7" t="s">
        <v>33</v>
      </c>
      <c r="H7">
        <v>2012</v>
      </c>
      <c r="I7" t="s">
        <v>2966</v>
      </c>
      <c r="J7" t="s">
        <v>2967</v>
      </c>
    </row>
    <row r="8" spans="1:10" x14ac:dyDescent="0.25">
      <c r="A8" t="s">
        <v>34</v>
      </c>
      <c r="B8" t="s">
        <v>2965</v>
      </c>
      <c r="C8" s="1">
        <v>43587</v>
      </c>
      <c r="D8" t="s">
        <v>23</v>
      </c>
      <c r="E8" t="s">
        <v>35</v>
      </c>
      <c r="F8" t="s">
        <v>36</v>
      </c>
      <c r="G8" t="s">
        <v>28</v>
      </c>
      <c r="H8">
        <v>2012</v>
      </c>
      <c r="I8" t="s">
        <v>2958</v>
      </c>
      <c r="J8" t="s">
        <v>2968</v>
      </c>
    </row>
    <row r="9" spans="1:10" x14ac:dyDescent="0.25">
      <c r="A9" t="s">
        <v>37</v>
      </c>
      <c r="B9" t="s">
        <v>2969</v>
      </c>
      <c r="C9" s="1">
        <v>42003</v>
      </c>
      <c r="D9" t="s">
        <v>38</v>
      </c>
      <c r="E9" t="s">
        <v>24</v>
      </c>
      <c r="F9" t="s">
        <v>17</v>
      </c>
      <c r="G9" t="s">
        <v>18</v>
      </c>
      <c r="H9">
        <v>2012</v>
      </c>
      <c r="I9" t="s">
        <v>2970</v>
      </c>
      <c r="J9" t="s">
        <v>2971</v>
      </c>
    </row>
    <row r="10" spans="1:10" x14ac:dyDescent="0.25">
      <c r="A10" t="s">
        <v>39</v>
      </c>
      <c r="B10" t="s">
        <v>2972</v>
      </c>
      <c r="C10" s="1">
        <v>43089</v>
      </c>
      <c r="D10" t="s">
        <v>40</v>
      </c>
      <c r="E10" t="s">
        <v>24</v>
      </c>
      <c r="F10" t="s">
        <v>17</v>
      </c>
      <c r="G10" t="s">
        <v>18</v>
      </c>
      <c r="H10">
        <v>2015</v>
      </c>
      <c r="I10" t="s">
        <v>2973</v>
      </c>
      <c r="J10" t="s">
        <v>41</v>
      </c>
    </row>
    <row r="11" spans="1:10" x14ac:dyDescent="0.25">
      <c r="A11" t="s">
        <v>42</v>
      </c>
      <c r="B11" t="s">
        <v>2972</v>
      </c>
      <c r="C11" s="1">
        <v>43501</v>
      </c>
      <c r="D11" t="s">
        <v>43</v>
      </c>
      <c r="E11" t="s">
        <v>24</v>
      </c>
      <c r="F11" t="s">
        <v>17</v>
      </c>
      <c r="G11" t="s">
        <v>18</v>
      </c>
      <c r="H11">
        <v>2013</v>
      </c>
      <c r="I11" t="s">
        <v>2970</v>
      </c>
      <c r="J11" t="s">
        <v>2974</v>
      </c>
    </row>
    <row r="12" spans="1:10" x14ac:dyDescent="0.25">
      <c r="A12" t="s">
        <v>44</v>
      </c>
      <c r="B12" t="s">
        <v>2975</v>
      </c>
      <c r="C12" s="1">
        <v>43216</v>
      </c>
      <c r="D12" t="s">
        <v>23</v>
      </c>
      <c r="E12" t="s">
        <v>35</v>
      </c>
      <c r="F12" t="s">
        <v>36</v>
      </c>
      <c r="G12" t="s">
        <v>28</v>
      </c>
      <c r="H12">
        <v>2015</v>
      </c>
      <c r="I12" t="s">
        <v>2958</v>
      </c>
      <c r="J12" t="s">
        <v>2976</v>
      </c>
    </row>
    <row r="13" spans="1:10" x14ac:dyDescent="0.25">
      <c r="A13" t="s">
        <v>45</v>
      </c>
      <c r="B13" t="s">
        <v>2977</v>
      </c>
      <c r="C13" s="1">
        <v>43399</v>
      </c>
      <c r="D13" t="s">
        <v>15</v>
      </c>
      <c r="E13" t="s">
        <v>46</v>
      </c>
      <c r="F13" t="s">
        <v>17</v>
      </c>
      <c r="G13" t="s">
        <v>18</v>
      </c>
      <c r="H13">
        <v>1991</v>
      </c>
      <c r="I13" t="s">
        <v>2956</v>
      </c>
      <c r="J13" t="s">
        <v>2978</v>
      </c>
    </row>
    <row r="14" spans="1:10" x14ac:dyDescent="0.25">
      <c r="A14" t="s">
        <v>47</v>
      </c>
      <c r="B14" t="s">
        <v>2977</v>
      </c>
      <c r="C14" s="1">
        <v>44397</v>
      </c>
      <c r="D14" t="s">
        <v>23</v>
      </c>
      <c r="F14" t="s">
        <v>48</v>
      </c>
      <c r="G14" t="s">
        <v>18</v>
      </c>
      <c r="H14">
        <v>2018</v>
      </c>
      <c r="I14" t="s">
        <v>2958</v>
      </c>
      <c r="J14" t="s">
        <v>2979</v>
      </c>
    </row>
    <row r="15" spans="1:10" x14ac:dyDescent="0.25">
      <c r="A15" t="s">
        <v>49</v>
      </c>
      <c r="B15" t="s">
        <v>2980</v>
      </c>
      <c r="C15" s="1">
        <v>41066</v>
      </c>
      <c r="D15" t="s">
        <v>20</v>
      </c>
      <c r="E15" t="s">
        <v>50</v>
      </c>
      <c r="F15" t="s">
        <v>17</v>
      </c>
      <c r="G15" t="s">
        <v>18</v>
      </c>
      <c r="H15">
        <v>2002</v>
      </c>
      <c r="I15" t="s">
        <v>2963</v>
      </c>
      <c r="J15" t="s">
        <v>2981</v>
      </c>
    </row>
    <row r="16" spans="1:10" x14ac:dyDescent="0.25">
      <c r="A16" t="s">
        <v>51</v>
      </c>
      <c r="B16" t="s">
        <v>2982</v>
      </c>
      <c r="C16" s="1">
        <v>43529</v>
      </c>
      <c r="D16" t="s">
        <v>23</v>
      </c>
      <c r="E16" t="s">
        <v>24</v>
      </c>
      <c r="F16" t="s">
        <v>17</v>
      </c>
      <c r="G16" t="s">
        <v>18</v>
      </c>
      <c r="H16">
        <v>2013</v>
      </c>
      <c r="I16" t="s">
        <v>2958</v>
      </c>
      <c r="J16" t="s">
        <v>2983</v>
      </c>
    </row>
    <row r="17" spans="1:10" x14ac:dyDescent="0.25">
      <c r="A17" t="s">
        <v>52</v>
      </c>
      <c r="B17" t="s">
        <v>2984</v>
      </c>
      <c r="C17" s="1">
        <v>42941</v>
      </c>
      <c r="D17" t="s">
        <v>53</v>
      </c>
      <c r="E17" t="s">
        <v>2985</v>
      </c>
      <c r="F17" t="s">
        <v>54</v>
      </c>
      <c r="G17" t="s">
        <v>13</v>
      </c>
      <c r="H17">
        <v>2008</v>
      </c>
      <c r="I17" t="s">
        <v>2963</v>
      </c>
      <c r="J17" t="s">
        <v>2986</v>
      </c>
    </row>
    <row r="18" spans="1:10" x14ac:dyDescent="0.25">
      <c r="A18" t="s">
        <v>55</v>
      </c>
      <c r="B18" t="s">
        <v>2987</v>
      </c>
      <c r="C18" s="1">
        <v>44293</v>
      </c>
      <c r="D18" t="s">
        <v>38</v>
      </c>
      <c r="E18" t="s">
        <v>56</v>
      </c>
      <c r="F18" t="s">
        <v>57</v>
      </c>
      <c r="G18" t="s">
        <v>13</v>
      </c>
      <c r="H18">
        <v>2015</v>
      </c>
      <c r="I18" t="s">
        <v>2988</v>
      </c>
      <c r="J18" t="s">
        <v>2989</v>
      </c>
    </row>
    <row r="19" spans="1:10" x14ac:dyDescent="0.25">
      <c r="A19" t="s">
        <v>58</v>
      </c>
      <c r="B19" t="s">
        <v>2987</v>
      </c>
      <c r="C19" s="1">
        <v>42460</v>
      </c>
      <c r="D19" t="s">
        <v>20</v>
      </c>
      <c r="E19" t="s">
        <v>59</v>
      </c>
      <c r="F19" t="s">
        <v>12</v>
      </c>
      <c r="G19" t="s">
        <v>13</v>
      </c>
      <c r="H19">
        <v>2013</v>
      </c>
      <c r="I19" t="s">
        <v>2990</v>
      </c>
      <c r="J19" t="s">
        <v>2991</v>
      </c>
    </row>
    <row r="20" spans="1:10" x14ac:dyDescent="0.25">
      <c r="A20" t="s">
        <v>60</v>
      </c>
      <c r="B20" t="s">
        <v>2992</v>
      </c>
      <c r="C20" s="1">
        <v>44566</v>
      </c>
      <c r="D20" t="s">
        <v>30</v>
      </c>
      <c r="E20" t="s">
        <v>24</v>
      </c>
      <c r="F20" t="s">
        <v>17</v>
      </c>
      <c r="G20" t="s">
        <v>18</v>
      </c>
      <c r="H20">
        <v>2011</v>
      </c>
      <c r="I20" t="s">
        <v>2993</v>
      </c>
      <c r="J20" t="s">
        <v>2994</v>
      </c>
    </row>
    <row r="21" spans="1:10" x14ac:dyDescent="0.25">
      <c r="A21" t="s">
        <v>61</v>
      </c>
      <c r="B21" t="s">
        <v>2995</v>
      </c>
      <c r="C21" s="1">
        <v>42886</v>
      </c>
      <c r="D21" t="s">
        <v>53</v>
      </c>
      <c r="E21" t="s">
        <v>11</v>
      </c>
      <c r="F21" t="s">
        <v>12</v>
      </c>
      <c r="G21" t="s">
        <v>13</v>
      </c>
      <c r="H21">
        <v>2012</v>
      </c>
      <c r="I21" t="s">
        <v>2963</v>
      </c>
      <c r="J21" t="s">
        <v>2996</v>
      </c>
    </row>
    <row r="22" spans="1:10" x14ac:dyDescent="0.25">
      <c r="A22" t="s">
        <v>62</v>
      </c>
      <c r="B22" t="s">
        <v>2997</v>
      </c>
      <c r="C22" s="1">
        <v>43802</v>
      </c>
      <c r="D22" t="s">
        <v>23</v>
      </c>
      <c r="E22" t="s">
        <v>35</v>
      </c>
      <c r="F22" t="s">
        <v>36</v>
      </c>
      <c r="G22" t="s">
        <v>28</v>
      </c>
      <c r="H22">
        <v>2016</v>
      </c>
      <c r="I22" t="s">
        <v>2998</v>
      </c>
      <c r="J22" t="s">
        <v>2999</v>
      </c>
    </row>
    <row r="23" spans="1:10" x14ac:dyDescent="0.25">
      <c r="A23" t="s">
        <v>63</v>
      </c>
      <c r="B23" t="s">
        <v>2997</v>
      </c>
      <c r="C23" s="1">
        <v>43210</v>
      </c>
      <c r="D23" t="s">
        <v>30</v>
      </c>
      <c r="E23" t="s">
        <v>24</v>
      </c>
      <c r="F23" t="s">
        <v>17</v>
      </c>
      <c r="G23" t="s">
        <v>18</v>
      </c>
      <c r="H23">
        <v>2012</v>
      </c>
      <c r="I23" t="s">
        <v>3000</v>
      </c>
      <c r="J23" t="s">
        <v>3001</v>
      </c>
    </row>
    <row r="24" spans="1:10" x14ac:dyDescent="0.25">
      <c r="A24" t="s">
        <v>64</v>
      </c>
      <c r="B24" t="s">
        <v>2997</v>
      </c>
      <c r="C24" s="1">
        <v>43891</v>
      </c>
      <c r="D24" t="s">
        <v>40</v>
      </c>
      <c r="E24" t="s">
        <v>11</v>
      </c>
      <c r="F24" t="s">
        <v>12</v>
      </c>
      <c r="G24" t="s">
        <v>13</v>
      </c>
      <c r="H24">
        <v>2016</v>
      </c>
      <c r="I24" t="s">
        <v>3002</v>
      </c>
      <c r="J24" t="s">
        <v>3003</v>
      </c>
    </row>
    <row r="25" spans="1:10" x14ac:dyDescent="0.25">
      <c r="A25" t="s">
        <v>65</v>
      </c>
      <c r="B25" t="s">
        <v>2997</v>
      </c>
      <c r="C25" s="1">
        <v>44112</v>
      </c>
      <c r="D25" t="s">
        <v>20</v>
      </c>
      <c r="E25" t="s">
        <v>66</v>
      </c>
      <c r="F25" t="s">
        <v>17</v>
      </c>
      <c r="G25" t="s">
        <v>18</v>
      </c>
      <c r="H25">
        <v>2013</v>
      </c>
      <c r="I25" t="s">
        <v>2970</v>
      </c>
      <c r="J25" t="s">
        <v>3004</v>
      </c>
    </row>
    <row r="26" spans="1:10" x14ac:dyDescent="0.25">
      <c r="A26" t="s">
        <v>67</v>
      </c>
      <c r="B26" t="s">
        <v>2973</v>
      </c>
      <c r="C26" s="1">
        <v>44244</v>
      </c>
      <c r="D26" t="s">
        <v>23</v>
      </c>
      <c r="E26" t="s">
        <v>35</v>
      </c>
      <c r="F26" t="s">
        <v>36</v>
      </c>
      <c r="G26" t="s">
        <v>28</v>
      </c>
      <c r="H26">
        <v>2011</v>
      </c>
      <c r="I26" t="s">
        <v>3005</v>
      </c>
      <c r="J26" t="s">
        <v>3006</v>
      </c>
    </row>
    <row r="27" spans="1:10" x14ac:dyDescent="0.25">
      <c r="A27" t="s">
        <v>68</v>
      </c>
      <c r="B27" t="s">
        <v>3007</v>
      </c>
      <c r="C27" s="1">
        <v>43445</v>
      </c>
      <c r="D27" t="s">
        <v>23</v>
      </c>
      <c r="E27" t="s">
        <v>24</v>
      </c>
      <c r="F27" t="s">
        <v>17</v>
      </c>
      <c r="G27" t="s">
        <v>18</v>
      </c>
      <c r="H27">
        <v>2012</v>
      </c>
      <c r="I27" t="s">
        <v>3008</v>
      </c>
      <c r="J27" t="s">
        <v>3009</v>
      </c>
    </row>
    <row r="28" spans="1:10" x14ac:dyDescent="0.25">
      <c r="A28" t="s">
        <v>69</v>
      </c>
      <c r="B28" t="s">
        <v>3007</v>
      </c>
      <c r="C28" s="1">
        <v>43389</v>
      </c>
      <c r="D28" t="s">
        <v>70</v>
      </c>
      <c r="E28" t="s">
        <v>71</v>
      </c>
      <c r="F28" t="s">
        <v>17</v>
      </c>
      <c r="G28" t="s">
        <v>18</v>
      </c>
      <c r="H28">
        <v>2017</v>
      </c>
      <c r="I28" t="s">
        <v>2958</v>
      </c>
      <c r="J28" t="s">
        <v>3010</v>
      </c>
    </row>
    <row r="29" spans="1:10" x14ac:dyDescent="0.25">
      <c r="A29" t="s">
        <v>72</v>
      </c>
      <c r="B29" t="s">
        <v>3007</v>
      </c>
      <c r="C29" s="1">
        <v>44397</v>
      </c>
      <c r="D29" t="s">
        <v>20</v>
      </c>
      <c r="E29" t="s">
        <v>73</v>
      </c>
      <c r="F29" t="s">
        <v>17</v>
      </c>
      <c r="G29" t="s">
        <v>18</v>
      </c>
      <c r="H29">
        <v>2017</v>
      </c>
      <c r="I29" t="s">
        <v>3011</v>
      </c>
      <c r="J29" t="s">
        <v>3012</v>
      </c>
    </row>
    <row r="30" spans="1:10" x14ac:dyDescent="0.25">
      <c r="A30" t="s">
        <v>74</v>
      </c>
      <c r="B30" t="s">
        <v>3007</v>
      </c>
      <c r="C30" s="1">
        <v>43748</v>
      </c>
      <c r="D30" t="s">
        <v>30</v>
      </c>
      <c r="E30" t="s">
        <v>24</v>
      </c>
      <c r="F30" t="s">
        <v>17</v>
      </c>
      <c r="G30" t="s">
        <v>18</v>
      </c>
      <c r="H30">
        <v>2009</v>
      </c>
      <c r="I30" t="s">
        <v>3013</v>
      </c>
      <c r="J30" t="s">
        <v>3014</v>
      </c>
    </row>
    <row r="31" spans="1:10" x14ac:dyDescent="0.25">
      <c r="A31" t="s">
        <v>75</v>
      </c>
      <c r="B31" t="s">
        <v>3015</v>
      </c>
      <c r="C31" s="1">
        <v>43658</v>
      </c>
      <c r="D31" t="s">
        <v>10</v>
      </c>
      <c r="E31" t="s">
        <v>76</v>
      </c>
      <c r="F31" t="s">
        <v>17</v>
      </c>
      <c r="G31" t="s">
        <v>18</v>
      </c>
      <c r="H31">
        <v>2016</v>
      </c>
      <c r="I31" t="s">
        <v>2963</v>
      </c>
      <c r="J31" t="s">
        <v>3016</v>
      </c>
    </row>
    <row r="32" spans="1:10" x14ac:dyDescent="0.25">
      <c r="A32" t="s">
        <v>77</v>
      </c>
      <c r="B32" t="s">
        <v>3015</v>
      </c>
      <c r="C32" s="1">
        <v>43628</v>
      </c>
      <c r="D32" t="s">
        <v>15</v>
      </c>
      <c r="E32" t="s">
        <v>26</v>
      </c>
      <c r="F32" t="s">
        <v>27</v>
      </c>
      <c r="G32" t="s">
        <v>28</v>
      </c>
      <c r="H32">
        <v>2016</v>
      </c>
      <c r="I32" t="s">
        <v>2963</v>
      </c>
      <c r="J32" t="s">
        <v>3017</v>
      </c>
    </row>
    <row r="33" spans="1:10" x14ac:dyDescent="0.25">
      <c r="A33" t="s">
        <v>78</v>
      </c>
      <c r="B33" t="s">
        <v>3015</v>
      </c>
      <c r="C33" s="1">
        <v>43768</v>
      </c>
      <c r="D33" t="s">
        <v>10</v>
      </c>
      <c r="E33" t="s">
        <v>24</v>
      </c>
      <c r="F33" t="s">
        <v>17</v>
      </c>
      <c r="G33" t="s">
        <v>18</v>
      </c>
      <c r="H33">
        <v>2017</v>
      </c>
      <c r="I33" t="s">
        <v>3018</v>
      </c>
      <c r="J33" t="s">
        <v>3019</v>
      </c>
    </row>
    <row r="34" spans="1:10" x14ac:dyDescent="0.25">
      <c r="A34" t="s">
        <v>79</v>
      </c>
      <c r="B34" t="s">
        <v>3015</v>
      </c>
      <c r="C34" s="1">
        <v>43419</v>
      </c>
      <c r="D34" t="s">
        <v>30</v>
      </c>
      <c r="E34" t="s">
        <v>24</v>
      </c>
      <c r="F34" t="s">
        <v>17</v>
      </c>
      <c r="G34" t="s">
        <v>18</v>
      </c>
      <c r="H34">
        <v>2013</v>
      </c>
      <c r="I34" t="s">
        <v>3018</v>
      </c>
      <c r="J34" t="s">
        <v>3020</v>
      </c>
    </row>
    <row r="35" spans="1:10" x14ac:dyDescent="0.25">
      <c r="A35" t="s">
        <v>80</v>
      </c>
      <c r="B35" t="s">
        <v>3015</v>
      </c>
      <c r="C35" s="1">
        <v>43378</v>
      </c>
      <c r="D35" t="s">
        <v>23</v>
      </c>
      <c r="E35" t="s">
        <v>24</v>
      </c>
      <c r="F35" t="s">
        <v>17</v>
      </c>
      <c r="G35" t="s">
        <v>18</v>
      </c>
      <c r="H35">
        <v>2017</v>
      </c>
      <c r="I35" t="s">
        <v>3018</v>
      </c>
      <c r="J35" t="s">
        <v>3021</v>
      </c>
    </row>
    <row r="36" spans="1:10" x14ac:dyDescent="0.25">
      <c r="A36" t="s">
        <v>81</v>
      </c>
      <c r="B36" t="s">
        <v>3015</v>
      </c>
      <c r="C36" s="1">
        <v>44281</v>
      </c>
      <c r="D36" t="s">
        <v>20</v>
      </c>
      <c r="E36" t="s">
        <v>82</v>
      </c>
      <c r="F36" t="s">
        <v>83</v>
      </c>
      <c r="G36" t="s">
        <v>28</v>
      </c>
      <c r="H36">
        <v>2015</v>
      </c>
      <c r="I36" t="s">
        <v>2958</v>
      </c>
      <c r="J36" t="s">
        <v>3022</v>
      </c>
    </row>
    <row r="37" spans="1:10" x14ac:dyDescent="0.25">
      <c r="A37" t="s">
        <v>84</v>
      </c>
      <c r="B37" t="s">
        <v>3015</v>
      </c>
      <c r="C37" s="1">
        <v>43318</v>
      </c>
      <c r="D37" t="s">
        <v>70</v>
      </c>
      <c r="E37" t="s">
        <v>85</v>
      </c>
      <c r="F37" t="s">
        <v>17</v>
      </c>
      <c r="G37" t="s">
        <v>18</v>
      </c>
      <c r="H37">
        <v>2008</v>
      </c>
      <c r="I37" t="s">
        <v>3023</v>
      </c>
      <c r="J37" t="s">
        <v>3024</v>
      </c>
    </row>
    <row r="38" spans="1:10" x14ac:dyDescent="0.25">
      <c r="A38" t="s">
        <v>86</v>
      </c>
      <c r="B38" t="s">
        <v>3015</v>
      </c>
      <c r="C38" s="1">
        <v>43287</v>
      </c>
      <c r="D38" t="s">
        <v>87</v>
      </c>
      <c r="E38" t="s">
        <v>11</v>
      </c>
      <c r="F38" t="s">
        <v>12</v>
      </c>
      <c r="G38" t="s">
        <v>13</v>
      </c>
      <c r="H38">
        <v>2015</v>
      </c>
      <c r="I38" t="s">
        <v>3025</v>
      </c>
      <c r="J38" t="s">
        <v>3026</v>
      </c>
    </row>
    <row r="39" spans="1:10" x14ac:dyDescent="0.25">
      <c r="A39" t="s">
        <v>88</v>
      </c>
      <c r="B39" t="s">
        <v>3015</v>
      </c>
      <c r="C39" s="1">
        <v>44482</v>
      </c>
      <c r="D39" t="s">
        <v>30</v>
      </c>
      <c r="E39" t="s">
        <v>89</v>
      </c>
      <c r="F39" t="s">
        <v>17</v>
      </c>
      <c r="G39" t="s">
        <v>18</v>
      </c>
      <c r="H39">
        <v>2003</v>
      </c>
      <c r="I39" t="s">
        <v>3027</v>
      </c>
      <c r="J39" t="s">
        <v>3028</v>
      </c>
    </row>
    <row r="40" spans="1:10" x14ac:dyDescent="0.25">
      <c r="A40" t="s">
        <v>90</v>
      </c>
      <c r="B40" t="s">
        <v>3015</v>
      </c>
      <c r="C40" s="1">
        <v>44034</v>
      </c>
      <c r="D40" t="s">
        <v>20</v>
      </c>
      <c r="E40" t="s">
        <v>91</v>
      </c>
      <c r="F40" t="s">
        <v>12</v>
      </c>
      <c r="G40" t="s">
        <v>13</v>
      </c>
      <c r="H40">
        <v>2009</v>
      </c>
      <c r="I40" t="s">
        <v>2988</v>
      </c>
      <c r="J40" t="s">
        <v>3029</v>
      </c>
    </row>
    <row r="41" spans="1:10" x14ac:dyDescent="0.25">
      <c r="A41" t="s">
        <v>92</v>
      </c>
      <c r="B41" t="s">
        <v>3030</v>
      </c>
      <c r="C41" s="1">
        <v>44350</v>
      </c>
      <c r="D41" t="s">
        <v>93</v>
      </c>
      <c r="E41" t="s">
        <v>59</v>
      </c>
      <c r="F41" t="s">
        <v>12</v>
      </c>
      <c r="G41" t="s">
        <v>13</v>
      </c>
      <c r="H41">
        <v>2013</v>
      </c>
      <c r="I41" t="s">
        <v>3031</v>
      </c>
      <c r="J41" t="s">
        <v>3032</v>
      </c>
    </row>
    <row r="42" spans="1:10" x14ac:dyDescent="0.25">
      <c r="A42" t="s">
        <v>94</v>
      </c>
      <c r="B42" t="s">
        <v>3030</v>
      </c>
      <c r="C42" s="1">
        <v>43249</v>
      </c>
      <c r="D42" t="s">
        <v>93</v>
      </c>
      <c r="E42" t="s">
        <v>95</v>
      </c>
      <c r="F42" t="s">
        <v>96</v>
      </c>
      <c r="G42" t="s">
        <v>28</v>
      </c>
      <c r="H42">
        <v>2013</v>
      </c>
      <c r="I42" t="s">
        <v>3018</v>
      </c>
      <c r="J42" t="s">
        <v>3033</v>
      </c>
    </row>
    <row r="43" spans="1:10" x14ac:dyDescent="0.25">
      <c r="A43" t="s">
        <v>97</v>
      </c>
      <c r="B43" t="s">
        <v>3030</v>
      </c>
      <c r="C43" s="1">
        <v>43272</v>
      </c>
      <c r="D43" t="s">
        <v>38</v>
      </c>
      <c r="E43" t="s">
        <v>2985</v>
      </c>
      <c r="F43" t="s">
        <v>54</v>
      </c>
      <c r="G43" t="s">
        <v>13</v>
      </c>
      <c r="H43">
        <v>2014</v>
      </c>
      <c r="I43" t="s">
        <v>2988</v>
      </c>
      <c r="J43" t="s">
        <v>3034</v>
      </c>
    </row>
    <row r="44" spans="1:10" x14ac:dyDescent="0.25">
      <c r="A44" t="s">
        <v>98</v>
      </c>
      <c r="B44" t="s">
        <v>3030</v>
      </c>
      <c r="C44" s="1">
        <v>44324</v>
      </c>
      <c r="D44" t="s">
        <v>40</v>
      </c>
      <c r="E44" t="s">
        <v>99</v>
      </c>
      <c r="F44" t="s">
        <v>12</v>
      </c>
      <c r="G44" t="s">
        <v>13</v>
      </c>
      <c r="H44">
        <v>1999</v>
      </c>
      <c r="I44" t="s">
        <v>3035</v>
      </c>
      <c r="J44" t="s">
        <v>3036</v>
      </c>
    </row>
    <row r="45" spans="1:10" x14ac:dyDescent="0.25">
      <c r="A45" t="s">
        <v>100</v>
      </c>
      <c r="B45" t="s">
        <v>3030</v>
      </c>
      <c r="C45" s="1">
        <v>42726</v>
      </c>
      <c r="D45" t="s">
        <v>87</v>
      </c>
      <c r="E45" t="s">
        <v>35</v>
      </c>
      <c r="F45" t="s">
        <v>36</v>
      </c>
      <c r="G45" t="s">
        <v>28</v>
      </c>
      <c r="H45">
        <v>1998</v>
      </c>
      <c r="I45" t="s">
        <v>2988</v>
      </c>
      <c r="J45" t="s">
        <v>3037</v>
      </c>
    </row>
    <row r="46" spans="1:10" x14ac:dyDescent="0.25">
      <c r="A46" t="s">
        <v>94</v>
      </c>
      <c r="B46" t="s">
        <v>3030</v>
      </c>
      <c r="C46" s="1">
        <v>44477</v>
      </c>
      <c r="D46" t="s">
        <v>23</v>
      </c>
      <c r="E46" t="s">
        <v>24</v>
      </c>
      <c r="F46" t="s">
        <v>17</v>
      </c>
      <c r="G46" t="s">
        <v>18</v>
      </c>
      <c r="H46">
        <v>2014</v>
      </c>
      <c r="I46" t="s">
        <v>3018</v>
      </c>
      <c r="J46" t="s">
        <v>3038</v>
      </c>
    </row>
    <row r="47" spans="1:10" x14ac:dyDescent="0.25">
      <c r="A47" t="s">
        <v>101</v>
      </c>
      <c r="B47" t="s">
        <v>3030</v>
      </c>
      <c r="C47" s="1">
        <v>43277</v>
      </c>
      <c r="D47" t="s">
        <v>43</v>
      </c>
      <c r="E47" t="s">
        <v>102</v>
      </c>
      <c r="F47" t="s">
        <v>103</v>
      </c>
      <c r="G47" t="s">
        <v>28</v>
      </c>
      <c r="H47">
        <v>2011</v>
      </c>
      <c r="I47" t="s">
        <v>3018</v>
      </c>
      <c r="J47" t="s">
        <v>3039</v>
      </c>
    </row>
    <row r="48" spans="1:10" x14ac:dyDescent="0.25">
      <c r="A48" t="s">
        <v>104</v>
      </c>
      <c r="B48" t="s">
        <v>3040</v>
      </c>
      <c r="C48" s="1">
        <v>43299</v>
      </c>
      <c r="D48" t="s">
        <v>53</v>
      </c>
      <c r="E48" t="s">
        <v>11</v>
      </c>
      <c r="F48" t="s">
        <v>12</v>
      </c>
      <c r="G48" t="s">
        <v>13</v>
      </c>
      <c r="H48">
        <v>2014</v>
      </c>
      <c r="I48" t="s">
        <v>2970</v>
      </c>
      <c r="J48" t="s">
        <v>3041</v>
      </c>
    </row>
    <row r="49" spans="1:10" x14ac:dyDescent="0.25">
      <c r="A49" t="s">
        <v>105</v>
      </c>
      <c r="B49" t="s">
        <v>3040</v>
      </c>
      <c r="C49" s="1">
        <v>43819</v>
      </c>
      <c r="D49" t="s">
        <v>23</v>
      </c>
      <c r="E49" t="s">
        <v>24</v>
      </c>
      <c r="F49" t="s">
        <v>17</v>
      </c>
      <c r="G49" t="s">
        <v>18</v>
      </c>
      <c r="H49">
        <v>2012</v>
      </c>
      <c r="I49" t="s">
        <v>3042</v>
      </c>
      <c r="J49" t="s">
        <v>3043</v>
      </c>
    </row>
    <row r="50" spans="1:10" x14ac:dyDescent="0.25">
      <c r="A50" t="s">
        <v>106</v>
      </c>
      <c r="B50" t="s">
        <v>3040</v>
      </c>
      <c r="C50" s="1">
        <v>43368</v>
      </c>
      <c r="D50" t="s">
        <v>107</v>
      </c>
      <c r="E50" t="s">
        <v>108</v>
      </c>
      <c r="F50" t="s">
        <v>54</v>
      </c>
      <c r="G50" t="s">
        <v>13</v>
      </c>
      <c r="H50">
        <v>2012</v>
      </c>
      <c r="I50" t="s">
        <v>2970</v>
      </c>
      <c r="J50" t="s">
        <v>3044</v>
      </c>
    </row>
    <row r="51" spans="1:10" x14ac:dyDescent="0.25">
      <c r="A51" t="s">
        <v>109</v>
      </c>
      <c r="B51" t="s">
        <v>3040</v>
      </c>
      <c r="C51" s="1">
        <v>43256</v>
      </c>
      <c r="D51" t="s">
        <v>30</v>
      </c>
      <c r="E51" t="s">
        <v>110</v>
      </c>
      <c r="F51" t="s">
        <v>17</v>
      </c>
      <c r="G51" t="s">
        <v>18</v>
      </c>
      <c r="H51">
        <v>2001</v>
      </c>
      <c r="I51" t="s">
        <v>2966</v>
      </c>
      <c r="J51" t="s">
        <v>3045</v>
      </c>
    </row>
    <row r="52" spans="1:10" x14ac:dyDescent="0.25">
      <c r="A52" t="s">
        <v>111</v>
      </c>
      <c r="B52" t="s">
        <v>3040</v>
      </c>
      <c r="C52" s="1">
        <v>43418</v>
      </c>
      <c r="D52" t="s">
        <v>30</v>
      </c>
      <c r="E52" t="s">
        <v>112</v>
      </c>
      <c r="F52" t="s">
        <v>17</v>
      </c>
      <c r="G52" t="s">
        <v>18</v>
      </c>
      <c r="H52">
        <v>2012</v>
      </c>
      <c r="I52" t="s">
        <v>3018</v>
      </c>
      <c r="J52" t="s">
        <v>3046</v>
      </c>
    </row>
    <row r="53" spans="1:10" x14ac:dyDescent="0.25">
      <c r="A53" t="s">
        <v>113</v>
      </c>
      <c r="B53" t="s">
        <v>3040</v>
      </c>
      <c r="C53" s="1">
        <v>44497</v>
      </c>
      <c r="D53" t="s">
        <v>23</v>
      </c>
      <c r="E53" t="s">
        <v>24</v>
      </c>
      <c r="F53" t="s">
        <v>17</v>
      </c>
      <c r="G53" t="s">
        <v>18</v>
      </c>
      <c r="H53">
        <v>2017</v>
      </c>
      <c r="I53" t="s">
        <v>3047</v>
      </c>
      <c r="J53" t="s">
        <v>3048</v>
      </c>
    </row>
    <row r="54" spans="1:10" x14ac:dyDescent="0.25">
      <c r="A54" t="s">
        <v>114</v>
      </c>
      <c r="B54" t="s">
        <v>3040</v>
      </c>
      <c r="C54" s="1">
        <v>42441</v>
      </c>
      <c r="D54" t="s">
        <v>20</v>
      </c>
      <c r="E54" t="s">
        <v>11</v>
      </c>
      <c r="F54" t="s">
        <v>12</v>
      </c>
      <c r="G54" t="s">
        <v>13</v>
      </c>
      <c r="H54">
        <v>2015</v>
      </c>
      <c r="I54" t="s">
        <v>2963</v>
      </c>
      <c r="J54" t="s">
        <v>3049</v>
      </c>
    </row>
    <row r="55" spans="1:10" x14ac:dyDescent="0.25">
      <c r="A55" t="s">
        <v>115</v>
      </c>
      <c r="B55" t="s">
        <v>3040</v>
      </c>
      <c r="C55" s="1">
        <v>44501</v>
      </c>
      <c r="D55" t="s">
        <v>23</v>
      </c>
      <c r="E55" t="s">
        <v>73</v>
      </c>
      <c r="F55" t="s">
        <v>17</v>
      </c>
      <c r="G55" t="s">
        <v>18</v>
      </c>
      <c r="H55">
        <v>2015</v>
      </c>
      <c r="I55" t="s">
        <v>3018</v>
      </c>
      <c r="J55" t="s">
        <v>3050</v>
      </c>
    </row>
    <row r="56" spans="1:10" x14ac:dyDescent="0.25">
      <c r="A56" t="s">
        <v>116</v>
      </c>
      <c r="B56" t="s">
        <v>3040</v>
      </c>
      <c r="C56" s="1">
        <v>43951</v>
      </c>
      <c r="D56" t="s">
        <v>30</v>
      </c>
      <c r="E56" t="s">
        <v>24</v>
      </c>
      <c r="F56" t="s">
        <v>17</v>
      </c>
      <c r="G56" t="s">
        <v>18</v>
      </c>
      <c r="H56">
        <v>2012</v>
      </c>
      <c r="I56" t="s">
        <v>3051</v>
      </c>
      <c r="J56" t="s">
        <v>3052</v>
      </c>
    </row>
    <row r="57" spans="1:10" x14ac:dyDescent="0.25">
      <c r="A57" t="s">
        <v>117</v>
      </c>
      <c r="B57" t="s">
        <v>3040</v>
      </c>
      <c r="C57" s="1">
        <v>42356</v>
      </c>
      <c r="D57" t="s">
        <v>23</v>
      </c>
      <c r="E57" t="s">
        <v>24</v>
      </c>
      <c r="F57" t="s">
        <v>17</v>
      </c>
      <c r="G57" t="s">
        <v>18</v>
      </c>
      <c r="H57">
        <v>2011</v>
      </c>
      <c r="I57" t="s">
        <v>3053</v>
      </c>
      <c r="J57" t="s">
        <v>3054</v>
      </c>
    </row>
    <row r="58" spans="1:10" x14ac:dyDescent="0.25">
      <c r="A58" t="s">
        <v>118</v>
      </c>
      <c r="B58" t="s">
        <v>3040</v>
      </c>
      <c r="C58" s="1">
        <v>43517</v>
      </c>
      <c r="D58" t="s">
        <v>38</v>
      </c>
      <c r="E58" t="s">
        <v>119</v>
      </c>
      <c r="F58" t="s">
        <v>120</v>
      </c>
      <c r="G58" t="s">
        <v>13</v>
      </c>
      <c r="H58">
        <v>2013</v>
      </c>
      <c r="I58" t="s">
        <v>2958</v>
      </c>
      <c r="J58" t="s">
        <v>3055</v>
      </c>
    </row>
    <row r="59" spans="1:10" x14ac:dyDescent="0.25">
      <c r="A59" t="s">
        <v>121</v>
      </c>
      <c r="B59" t="s">
        <v>3040</v>
      </c>
      <c r="C59" s="1">
        <v>43922</v>
      </c>
      <c r="D59" t="s">
        <v>30</v>
      </c>
      <c r="E59" t="s">
        <v>24</v>
      </c>
      <c r="F59" t="s">
        <v>17</v>
      </c>
      <c r="G59" t="s">
        <v>18</v>
      </c>
      <c r="H59">
        <v>2016</v>
      </c>
      <c r="I59" t="s">
        <v>3056</v>
      </c>
      <c r="J59" t="s">
        <v>3057</v>
      </c>
    </row>
    <row r="60" spans="1:10" x14ac:dyDescent="0.25">
      <c r="A60" t="s">
        <v>122</v>
      </c>
      <c r="B60" t="s">
        <v>3040</v>
      </c>
      <c r="C60" s="1">
        <v>42947</v>
      </c>
      <c r="D60" t="s">
        <v>30</v>
      </c>
      <c r="E60" t="s">
        <v>24</v>
      </c>
      <c r="F60" t="s">
        <v>17</v>
      </c>
      <c r="G60" t="s">
        <v>18</v>
      </c>
      <c r="H60">
        <v>2005</v>
      </c>
      <c r="I60" t="s">
        <v>3018</v>
      </c>
      <c r="J60" t="s">
        <v>3058</v>
      </c>
    </row>
    <row r="61" spans="1:10" x14ac:dyDescent="0.25">
      <c r="A61" t="s">
        <v>123</v>
      </c>
      <c r="B61" t="s">
        <v>3040</v>
      </c>
      <c r="C61" s="1">
        <v>43376</v>
      </c>
      <c r="D61" t="s">
        <v>30</v>
      </c>
      <c r="E61" t="s">
        <v>24</v>
      </c>
      <c r="F61" t="s">
        <v>17</v>
      </c>
      <c r="G61" t="s">
        <v>18</v>
      </c>
      <c r="H61">
        <v>2011</v>
      </c>
      <c r="I61" t="s">
        <v>3059</v>
      </c>
      <c r="J61" t="s">
        <v>3060</v>
      </c>
    </row>
    <row r="62" spans="1:10" x14ac:dyDescent="0.25">
      <c r="A62" t="s">
        <v>124</v>
      </c>
      <c r="B62" t="s">
        <v>3040</v>
      </c>
      <c r="C62" s="1">
        <v>44027</v>
      </c>
      <c r="D62" t="s">
        <v>15</v>
      </c>
      <c r="E62" t="s">
        <v>125</v>
      </c>
      <c r="F62" t="s">
        <v>17</v>
      </c>
      <c r="G62" t="s">
        <v>18</v>
      </c>
      <c r="H62">
        <v>2018</v>
      </c>
      <c r="I62" t="s">
        <v>2958</v>
      </c>
      <c r="J62" t="s">
        <v>3061</v>
      </c>
    </row>
    <row r="63" spans="1:10" x14ac:dyDescent="0.25">
      <c r="A63" t="s">
        <v>126</v>
      </c>
      <c r="B63" t="s">
        <v>3062</v>
      </c>
      <c r="C63" s="1">
        <v>44399</v>
      </c>
      <c r="D63" t="s">
        <v>23</v>
      </c>
      <c r="E63" t="s">
        <v>127</v>
      </c>
      <c r="F63" t="s">
        <v>128</v>
      </c>
      <c r="G63" t="s">
        <v>13</v>
      </c>
      <c r="H63">
        <v>2012</v>
      </c>
      <c r="I63" t="s">
        <v>3063</v>
      </c>
      <c r="J63" t="s">
        <v>3064</v>
      </c>
    </row>
    <row r="64" spans="1:10" x14ac:dyDescent="0.25">
      <c r="A64" t="s">
        <v>129</v>
      </c>
      <c r="B64" t="s">
        <v>3062</v>
      </c>
      <c r="C64" s="1">
        <v>43626</v>
      </c>
      <c r="D64" t="s">
        <v>107</v>
      </c>
      <c r="E64" t="s">
        <v>127</v>
      </c>
      <c r="F64" t="s">
        <v>128</v>
      </c>
      <c r="G64" t="s">
        <v>13</v>
      </c>
      <c r="H64">
        <v>2005</v>
      </c>
      <c r="I64" t="s">
        <v>2958</v>
      </c>
      <c r="J64" t="s">
        <v>3065</v>
      </c>
    </row>
    <row r="65" spans="1:10" x14ac:dyDescent="0.25">
      <c r="A65" t="s">
        <v>130</v>
      </c>
      <c r="B65" t="s">
        <v>3062</v>
      </c>
      <c r="C65" s="1">
        <v>43292</v>
      </c>
      <c r="D65" t="s">
        <v>10</v>
      </c>
      <c r="E65" t="s">
        <v>131</v>
      </c>
      <c r="F65" t="s">
        <v>17</v>
      </c>
      <c r="G65" t="s">
        <v>18</v>
      </c>
      <c r="H65">
        <v>2016</v>
      </c>
      <c r="I65" t="s">
        <v>3018</v>
      </c>
      <c r="J65" t="s">
        <v>3066</v>
      </c>
    </row>
    <row r="66" spans="1:10" x14ac:dyDescent="0.25">
      <c r="A66" t="s">
        <v>132</v>
      </c>
      <c r="B66" t="s">
        <v>3062</v>
      </c>
      <c r="C66" s="1">
        <v>43507</v>
      </c>
      <c r="D66" t="s">
        <v>93</v>
      </c>
      <c r="E66" t="s">
        <v>133</v>
      </c>
      <c r="F66" t="s">
        <v>17</v>
      </c>
      <c r="G66" t="s">
        <v>18</v>
      </c>
      <c r="H66">
        <v>2016</v>
      </c>
      <c r="I66" t="s">
        <v>2958</v>
      </c>
      <c r="J66" t="s">
        <v>3067</v>
      </c>
    </row>
    <row r="67" spans="1:10" x14ac:dyDescent="0.25">
      <c r="A67" t="s">
        <v>134</v>
      </c>
      <c r="B67" t="s">
        <v>3062</v>
      </c>
      <c r="C67" s="1">
        <v>43851</v>
      </c>
      <c r="D67" t="s">
        <v>135</v>
      </c>
      <c r="E67" t="s">
        <v>110</v>
      </c>
      <c r="F67" t="s">
        <v>17</v>
      </c>
      <c r="G67" t="s">
        <v>18</v>
      </c>
      <c r="H67">
        <v>2015</v>
      </c>
      <c r="I67" t="s">
        <v>3018</v>
      </c>
      <c r="J67" t="s">
        <v>3068</v>
      </c>
    </row>
    <row r="68" spans="1:10" x14ac:dyDescent="0.25">
      <c r="A68" t="s">
        <v>136</v>
      </c>
      <c r="B68" t="s">
        <v>3062</v>
      </c>
      <c r="C68" s="1">
        <v>44105</v>
      </c>
      <c r="D68" t="s">
        <v>20</v>
      </c>
      <c r="E68" t="s">
        <v>137</v>
      </c>
      <c r="F68" t="s">
        <v>138</v>
      </c>
      <c r="G68" t="s">
        <v>18</v>
      </c>
      <c r="H68">
        <v>2016</v>
      </c>
      <c r="I68" t="s">
        <v>2958</v>
      </c>
      <c r="J68" t="s">
        <v>3069</v>
      </c>
    </row>
    <row r="69" spans="1:10" x14ac:dyDescent="0.25">
      <c r="A69" t="s">
        <v>139</v>
      </c>
      <c r="B69" t="s">
        <v>3062</v>
      </c>
      <c r="C69" s="1">
        <v>43475</v>
      </c>
      <c r="D69" t="s">
        <v>23</v>
      </c>
      <c r="E69" t="s">
        <v>140</v>
      </c>
      <c r="F69" t="s">
        <v>103</v>
      </c>
      <c r="G69" t="s">
        <v>28</v>
      </c>
      <c r="H69">
        <v>2013</v>
      </c>
      <c r="I69" t="s">
        <v>2958</v>
      </c>
      <c r="J69" t="s">
        <v>3070</v>
      </c>
    </row>
    <row r="70" spans="1:10" x14ac:dyDescent="0.25">
      <c r="A70" t="s">
        <v>141</v>
      </c>
      <c r="B70" t="s">
        <v>3062</v>
      </c>
      <c r="C70" s="1">
        <v>44152</v>
      </c>
      <c r="D70" t="s">
        <v>30</v>
      </c>
      <c r="E70" t="s">
        <v>110</v>
      </c>
      <c r="F70" t="s">
        <v>17</v>
      </c>
      <c r="G70" t="s">
        <v>18</v>
      </c>
      <c r="H70">
        <v>2012</v>
      </c>
      <c r="I70" t="s">
        <v>3071</v>
      </c>
      <c r="J70" t="s">
        <v>3072</v>
      </c>
    </row>
    <row r="71" spans="1:10" x14ac:dyDescent="0.25">
      <c r="A71" t="s">
        <v>142</v>
      </c>
      <c r="B71" t="s">
        <v>3062</v>
      </c>
      <c r="C71" s="1">
        <v>43063</v>
      </c>
      <c r="D71" t="s">
        <v>143</v>
      </c>
      <c r="E71" t="s">
        <v>24</v>
      </c>
      <c r="F71" t="s">
        <v>17</v>
      </c>
      <c r="G71" t="s">
        <v>18</v>
      </c>
      <c r="H71">
        <v>2015</v>
      </c>
      <c r="I71" t="s">
        <v>2998</v>
      </c>
      <c r="J71" t="s">
        <v>3073</v>
      </c>
    </row>
    <row r="72" spans="1:10" x14ac:dyDescent="0.25">
      <c r="A72" t="s">
        <v>144</v>
      </c>
      <c r="B72" t="s">
        <v>3062</v>
      </c>
      <c r="C72" s="1">
        <v>42094</v>
      </c>
      <c r="D72" t="s">
        <v>135</v>
      </c>
      <c r="E72" t="s">
        <v>145</v>
      </c>
      <c r="F72" t="s">
        <v>17</v>
      </c>
      <c r="G72" t="s">
        <v>18</v>
      </c>
      <c r="H72">
        <v>2007</v>
      </c>
      <c r="I72" t="s">
        <v>3074</v>
      </c>
      <c r="J72" t="s">
        <v>3075</v>
      </c>
    </row>
    <row r="73" spans="1:10" x14ac:dyDescent="0.25">
      <c r="A73" t="s">
        <v>146</v>
      </c>
      <c r="B73" t="s">
        <v>2953</v>
      </c>
      <c r="C73" s="1">
        <v>43564</v>
      </c>
      <c r="D73" t="s">
        <v>30</v>
      </c>
      <c r="E73" t="s">
        <v>147</v>
      </c>
      <c r="F73" t="s">
        <v>54</v>
      </c>
      <c r="G73" t="s">
        <v>13</v>
      </c>
      <c r="H73">
        <v>2007</v>
      </c>
      <c r="I73" t="s">
        <v>2958</v>
      </c>
      <c r="J73" t="s">
        <v>3076</v>
      </c>
    </row>
    <row r="74" spans="1:10" x14ac:dyDescent="0.25">
      <c r="A74" t="s">
        <v>148</v>
      </c>
      <c r="B74" t="s">
        <v>2953</v>
      </c>
      <c r="C74" s="1">
        <v>42027</v>
      </c>
      <c r="D74" t="s">
        <v>87</v>
      </c>
      <c r="E74" t="s">
        <v>21</v>
      </c>
      <c r="F74" t="s">
        <v>12</v>
      </c>
      <c r="G74" t="s">
        <v>13</v>
      </c>
      <c r="H74">
        <v>2006</v>
      </c>
      <c r="I74" t="s">
        <v>3077</v>
      </c>
      <c r="J74" t="s">
        <v>3078</v>
      </c>
    </row>
    <row r="75" spans="1:10" x14ac:dyDescent="0.25">
      <c r="A75" t="s">
        <v>149</v>
      </c>
      <c r="B75" t="s">
        <v>2953</v>
      </c>
      <c r="C75" s="1">
        <v>43417</v>
      </c>
      <c r="D75" t="s">
        <v>135</v>
      </c>
      <c r="E75" t="s">
        <v>150</v>
      </c>
      <c r="F75" t="s">
        <v>17</v>
      </c>
      <c r="G75" t="s">
        <v>18</v>
      </c>
      <c r="H75">
        <v>2012</v>
      </c>
      <c r="I75" t="s">
        <v>3018</v>
      </c>
      <c r="J75" t="s">
        <v>3079</v>
      </c>
    </row>
    <row r="76" spans="1:10" x14ac:dyDescent="0.25">
      <c r="A76" t="s">
        <v>151</v>
      </c>
      <c r="B76" t="s">
        <v>2953</v>
      </c>
      <c r="C76" s="1">
        <v>44115</v>
      </c>
      <c r="D76" t="s">
        <v>23</v>
      </c>
      <c r="E76" t="s">
        <v>2985</v>
      </c>
      <c r="F76" t="s">
        <v>54</v>
      </c>
      <c r="G76" t="s">
        <v>13</v>
      </c>
      <c r="H76">
        <v>2013</v>
      </c>
      <c r="I76" t="s">
        <v>3080</v>
      </c>
      <c r="J76" t="s">
        <v>3081</v>
      </c>
    </row>
    <row r="77" spans="1:10" x14ac:dyDescent="0.25">
      <c r="A77" t="s">
        <v>152</v>
      </c>
      <c r="B77" t="s">
        <v>2953</v>
      </c>
      <c r="C77" s="1">
        <v>44285</v>
      </c>
      <c r="D77" t="s">
        <v>23</v>
      </c>
      <c r="E77" t="s">
        <v>153</v>
      </c>
      <c r="F77" t="s">
        <v>154</v>
      </c>
      <c r="G77" t="s">
        <v>18</v>
      </c>
      <c r="H77">
        <v>2018</v>
      </c>
      <c r="I77" t="s">
        <v>3082</v>
      </c>
      <c r="J77" t="s">
        <v>3083</v>
      </c>
    </row>
    <row r="78" spans="1:10" x14ac:dyDescent="0.25">
      <c r="A78" t="s">
        <v>155</v>
      </c>
      <c r="B78" t="s">
        <v>2953</v>
      </c>
      <c r="C78" s="1">
        <v>44203</v>
      </c>
      <c r="D78" t="s">
        <v>135</v>
      </c>
      <c r="E78" t="s">
        <v>156</v>
      </c>
      <c r="F78" t="s">
        <v>17</v>
      </c>
      <c r="G78" t="s">
        <v>18</v>
      </c>
      <c r="H78">
        <v>2015</v>
      </c>
      <c r="I78" t="s">
        <v>2958</v>
      </c>
      <c r="J78" t="s">
        <v>3084</v>
      </c>
    </row>
    <row r="79" spans="1:10" x14ac:dyDescent="0.25">
      <c r="A79" t="s">
        <v>157</v>
      </c>
      <c r="B79" t="s">
        <v>2953</v>
      </c>
      <c r="C79" s="1">
        <v>44110</v>
      </c>
      <c r="D79" t="s">
        <v>23</v>
      </c>
      <c r="E79" t="s">
        <v>158</v>
      </c>
      <c r="F79" t="s">
        <v>17</v>
      </c>
      <c r="G79" t="s">
        <v>18</v>
      </c>
      <c r="H79">
        <v>2010</v>
      </c>
      <c r="I79" t="s">
        <v>3085</v>
      </c>
      <c r="J79" t="s">
        <v>3086</v>
      </c>
    </row>
    <row r="80" spans="1:10" x14ac:dyDescent="0.25">
      <c r="A80" t="s">
        <v>159</v>
      </c>
      <c r="B80" t="s">
        <v>2953</v>
      </c>
      <c r="C80" s="1">
        <v>44145</v>
      </c>
      <c r="D80" t="s">
        <v>30</v>
      </c>
      <c r="E80" t="s">
        <v>35</v>
      </c>
      <c r="F80" t="s">
        <v>36</v>
      </c>
      <c r="G80" t="s">
        <v>28</v>
      </c>
      <c r="H80">
        <v>2019</v>
      </c>
      <c r="I80" t="s">
        <v>3018</v>
      </c>
      <c r="J80" t="s">
        <v>3087</v>
      </c>
    </row>
    <row r="81" spans="1:10" x14ac:dyDescent="0.25">
      <c r="A81" t="s">
        <v>160</v>
      </c>
      <c r="B81" t="s">
        <v>2953</v>
      </c>
      <c r="C81" s="1">
        <v>44328</v>
      </c>
      <c r="D81" t="s">
        <v>70</v>
      </c>
      <c r="E81" t="s">
        <v>161</v>
      </c>
      <c r="F81" t="s">
        <v>17</v>
      </c>
      <c r="G81" t="s">
        <v>18</v>
      </c>
      <c r="H81">
        <v>1996</v>
      </c>
      <c r="I81" t="s">
        <v>3018</v>
      </c>
      <c r="J81" t="s">
        <v>3088</v>
      </c>
    </row>
    <row r="82" spans="1:10" x14ac:dyDescent="0.25">
      <c r="A82" t="s">
        <v>162</v>
      </c>
      <c r="B82" t="s">
        <v>2953</v>
      </c>
      <c r="C82" s="1">
        <v>44284</v>
      </c>
      <c r="D82" t="s">
        <v>23</v>
      </c>
      <c r="E82" t="s">
        <v>73</v>
      </c>
      <c r="F82" t="s">
        <v>17</v>
      </c>
      <c r="G82" t="s">
        <v>18</v>
      </c>
      <c r="H82">
        <v>2019</v>
      </c>
      <c r="I82" t="s">
        <v>3089</v>
      </c>
      <c r="J82" t="s">
        <v>3090</v>
      </c>
    </row>
    <row r="83" spans="1:10" x14ac:dyDescent="0.25">
      <c r="A83" t="s">
        <v>163</v>
      </c>
      <c r="B83" t="s">
        <v>2953</v>
      </c>
      <c r="C83" s="1">
        <v>43180</v>
      </c>
      <c r="D83" t="s">
        <v>70</v>
      </c>
      <c r="E83" t="s">
        <v>164</v>
      </c>
      <c r="F83" t="s">
        <v>17</v>
      </c>
      <c r="G83" t="s">
        <v>18</v>
      </c>
      <c r="H83">
        <v>2015</v>
      </c>
      <c r="I83" t="s">
        <v>3091</v>
      </c>
      <c r="J83" t="s">
        <v>3092</v>
      </c>
    </row>
    <row r="84" spans="1:10" x14ac:dyDescent="0.25">
      <c r="A84" t="s">
        <v>165</v>
      </c>
      <c r="B84" t="s">
        <v>2953</v>
      </c>
      <c r="C84" s="1">
        <v>44404</v>
      </c>
      <c r="D84" t="s">
        <v>23</v>
      </c>
      <c r="E84" t="s">
        <v>73</v>
      </c>
      <c r="F84" t="s">
        <v>17</v>
      </c>
      <c r="G84" t="s">
        <v>18</v>
      </c>
      <c r="H84">
        <v>2018</v>
      </c>
      <c r="I84" t="s">
        <v>3018</v>
      </c>
      <c r="J84" t="s">
        <v>3093</v>
      </c>
    </row>
    <row r="85" spans="1:10" x14ac:dyDescent="0.25">
      <c r="A85" t="s">
        <v>166</v>
      </c>
      <c r="B85" t="s">
        <v>2953</v>
      </c>
      <c r="C85" s="1">
        <v>43220</v>
      </c>
      <c r="D85" t="s">
        <v>38</v>
      </c>
      <c r="E85" t="s">
        <v>24</v>
      </c>
      <c r="F85" t="s">
        <v>17</v>
      </c>
      <c r="G85" t="s">
        <v>18</v>
      </c>
      <c r="H85">
        <v>2013</v>
      </c>
      <c r="I85" t="s">
        <v>2958</v>
      </c>
      <c r="J85" t="s">
        <v>3094</v>
      </c>
    </row>
    <row r="86" spans="1:10" x14ac:dyDescent="0.25">
      <c r="A86" t="s">
        <v>167</v>
      </c>
      <c r="B86" t="s">
        <v>2956</v>
      </c>
      <c r="C86" s="1">
        <v>44013</v>
      </c>
      <c r="D86" t="s">
        <v>23</v>
      </c>
      <c r="E86" t="s">
        <v>147</v>
      </c>
      <c r="F86" t="s">
        <v>54</v>
      </c>
      <c r="G86" t="s">
        <v>13</v>
      </c>
      <c r="H86">
        <v>1998</v>
      </c>
      <c r="I86" t="s">
        <v>3095</v>
      </c>
      <c r="J86" t="s">
        <v>3096</v>
      </c>
    </row>
    <row r="87" spans="1:10" x14ac:dyDescent="0.25">
      <c r="A87" t="s">
        <v>168</v>
      </c>
      <c r="B87" t="s">
        <v>2956</v>
      </c>
      <c r="C87" s="1">
        <v>42543</v>
      </c>
      <c r="D87" t="s">
        <v>143</v>
      </c>
      <c r="E87" t="s">
        <v>11</v>
      </c>
      <c r="F87" t="s">
        <v>12</v>
      </c>
      <c r="G87" t="s">
        <v>13</v>
      </c>
      <c r="H87">
        <v>2014</v>
      </c>
      <c r="I87" t="s">
        <v>3018</v>
      </c>
      <c r="J87" t="s">
        <v>3097</v>
      </c>
    </row>
    <row r="88" spans="1:10" x14ac:dyDescent="0.25">
      <c r="A88" t="s">
        <v>169</v>
      </c>
      <c r="B88" t="s">
        <v>2956</v>
      </c>
      <c r="C88" s="1">
        <v>43598</v>
      </c>
      <c r="D88" t="s">
        <v>40</v>
      </c>
      <c r="E88" t="s">
        <v>170</v>
      </c>
      <c r="F88" t="s">
        <v>17</v>
      </c>
      <c r="G88" t="s">
        <v>18</v>
      </c>
      <c r="H88">
        <v>2011</v>
      </c>
      <c r="I88" t="s">
        <v>2958</v>
      </c>
      <c r="J88" t="s">
        <v>3098</v>
      </c>
    </row>
    <row r="89" spans="1:10" x14ac:dyDescent="0.25">
      <c r="A89" t="s">
        <v>171</v>
      </c>
      <c r="B89" t="s">
        <v>2956</v>
      </c>
      <c r="C89" s="1">
        <v>44292</v>
      </c>
      <c r="D89" t="s">
        <v>23</v>
      </c>
      <c r="E89" t="s">
        <v>2985</v>
      </c>
      <c r="F89" t="s">
        <v>54</v>
      </c>
      <c r="G89" t="s">
        <v>13</v>
      </c>
      <c r="H89">
        <v>2018</v>
      </c>
      <c r="I89" t="s">
        <v>3099</v>
      </c>
      <c r="J89" t="s">
        <v>3100</v>
      </c>
    </row>
    <row r="90" spans="1:10" x14ac:dyDescent="0.25">
      <c r="A90" t="s">
        <v>172</v>
      </c>
      <c r="B90" t="s">
        <v>2956</v>
      </c>
      <c r="C90" s="1">
        <v>44097</v>
      </c>
      <c r="D90" t="s">
        <v>143</v>
      </c>
      <c r="E90" t="s">
        <v>173</v>
      </c>
      <c r="F90" t="s">
        <v>17</v>
      </c>
      <c r="G90" t="s">
        <v>18</v>
      </c>
      <c r="H90">
        <v>2016</v>
      </c>
      <c r="I90" t="s">
        <v>3101</v>
      </c>
      <c r="J90" t="s">
        <v>3102</v>
      </c>
    </row>
    <row r="91" spans="1:10" x14ac:dyDescent="0.25">
      <c r="A91" t="s">
        <v>174</v>
      </c>
      <c r="B91" t="s">
        <v>2956</v>
      </c>
      <c r="C91" s="1">
        <v>41939</v>
      </c>
      <c r="D91" t="s">
        <v>93</v>
      </c>
      <c r="E91" t="s">
        <v>2985</v>
      </c>
      <c r="F91" t="s">
        <v>54</v>
      </c>
      <c r="G91" t="s">
        <v>13</v>
      </c>
      <c r="H91">
        <v>2010</v>
      </c>
      <c r="I91" t="s">
        <v>2963</v>
      </c>
      <c r="J91" t="s">
        <v>3103</v>
      </c>
    </row>
    <row r="92" spans="1:10" x14ac:dyDescent="0.25">
      <c r="A92" t="s">
        <v>175</v>
      </c>
      <c r="B92" t="s">
        <v>2956</v>
      </c>
      <c r="C92" s="1">
        <v>44047</v>
      </c>
      <c r="D92" t="s">
        <v>30</v>
      </c>
      <c r="E92" t="s">
        <v>24</v>
      </c>
      <c r="F92" t="s">
        <v>17</v>
      </c>
      <c r="G92" t="s">
        <v>18</v>
      </c>
      <c r="H92">
        <v>2017</v>
      </c>
      <c r="I92" t="s">
        <v>3104</v>
      </c>
      <c r="J92" t="s">
        <v>3105</v>
      </c>
    </row>
    <row r="93" spans="1:10" x14ac:dyDescent="0.25">
      <c r="A93" t="s">
        <v>176</v>
      </c>
      <c r="B93" t="s">
        <v>2956</v>
      </c>
      <c r="C93" s="1">
        <v>43591</v>
      </c>
      <c r="D93" t="s">
        <v>23</v>
      </c>
      <c r="E93" t="s">
        <v>24</v>
      </c>
      <c r="F93" t="s">
        <v>17</v>
      </c>
      <c r="G93" t="s">
        <v>18</v>
      </c>
      <c r="H93">
        <v>2012</v>
      </c>
      <c r="I93" t="s">
        <v>3018</v>
      </c>
      <c r="J93" t="s">
        <v>3106</v>
      </c>
    </row>
    <row r="94" spans="1:10" x14ac:dyDescent="0.25">
      <c r="A94" t="s">
        <v>177</v>
      </c>
      <c r="B94" t="s">
        <v>2956</v>
      </c>
      <c r="C94" s="1">
        <v>43443</v>
      </c>
      <c r="D94" t="s">
        <v>23</v>
      </c>
      <c r="E94" t="s">
        <v>127</v>
      </c>
      <c r="F94" t="s">
        <v>128</v>
      </c>
      <c r="G94" t="s">
        <v>13</v>
      </c>
      <c r="H94">
        <v>2013</v>
      </c>
      <c r="I94" t="s">
        <v>3107</v>
      </c>
      <c r="J94" t="s">
        <v>3108</v>
      </c>
    </row>
    <row r="95" spans="1:10" x14ac:dyDescent="0.25">
      <c r="A95" t="s">
        <v>178</v>
      </c>
      <c r="B95" t="s">
        <v>2956</v>
      </c>
      <c r="C95" s="1">
        <v>43117</v>
      </c>
      <c r="D95" t="s">
        <v>20</v>
      </c>
      <c r="E95" t="s">
        <v>11</v>
      </c>
      <c r="F95" t="s">
        <v>12</v>
      </c>
      <c r="G95" t="s">
        <v>13</v>
      </c>
      <c r="H95">
        <v>2011</v>
      </c>
      <c r="I95" t="s">
        <v>2958</v>
      </c>
      <c r="J95" t="s">
        <v>3109</v>
      </c>
    </row>
    <row r="96" spans="1:10" x14ac:dyDescent="0.25">
      <c r="A96" t="s">
        <v>179</v>
      </c>
      <c r="B96" t="s">
        <v>2956</v>
      </c>
      <c r="C96" s="1">
        <v>43682</v>
      </c>
      <c r="D96" t="s">
        <v>10</v>
      </c>
      <c r="E96" t="s">
        <v>24</v>
      </c>
      <c r="F96" t="s">
        <v>17</v>
      </c>
      <c r="G96" t="s">
        <v>18</v>
      </c>
      <c r="H96">
        <v>2018</v>
      </c>
      <c r="I96" t="s">
        <v>3110</v>
      </c>
      <c r="J96" t="s">
        <v>3111</v>
      </c>
    </row>
    <row r="97" spans="1:10" x14ac:dyDescent="0.25">
      <c r="A97" t="s">
        <v>180</v>
      </c>
      <c r="B97" t="s">
        <v>2956</v>
      </c>
      <c r="C97" s="1">
        <v>44055</v>
      </c>
      <c r="D97" t="s">
        <v>10</v>
      </c>
      <c r="E97" t="s">
        <v>181</v>
      </c>
      <c r="F97" t="s">
        <v>17</v>
      </c>
      <c r="G97" t="s">
        <v>18</v>
      </c>
      <c r="H97">
        <v>2015</v>
      </c>
      <c r="I97" t="s">
        <v>3112</v>
      </c>
      <c r="J97" t="s">
        <v>3113</v>
      </c>
    </row>
    <row r="98" spans="1:10" x14ac:dyDescent="0.25">
      <c r="A98" t="s">
        <v>182</v>
      </c>
      <c r="B98" t="s">
        <v>2956</v>
      </c>
      <c r="C98" s="1">
        <v>43412</v>
      </c>
      <c r="D98" t="s">
        <v>107</v>
      </c>
      <c r="E98" t="s">
        <v>181</v>
      </c>
      <c r="F98" t="s">
        <v>17</v>
      </c>
      <c r="G98" t="s">
        <v>18</v>
      </c>
      <c r="H98">
        <v>2015</v>
      </c>
      <c r="I98" t="s">
        <v>3114</v>
      </c>
      <c r="J98" t="s">
        <v>3115</v>
      </c>
    </row>
    <row r="99" spans="1:10" x14ac:dyDescent="0.25">
      <c r="A99" t="s">
        <v>183</v>
      </c>
      <c r="B99" t="s">
        <v>2956</v>
      </c>
      <c r="C99" s="1">
        <v>44385</v>
      </c>
      <c r="D99" t="s">
        <v>135</v>
      </c>
      <c r="E99" t="s">
        <v>184</v>
      </c>
      <c r="F99" t="s">
        <v>154</v>
      </c>
      <c r="G99" t="s">
        <v>18</v>
      </c>
      <c r="H99">
        <v>2005</v>
      </c>
      <c r="I99" t="s">
        <v>3116</v>
      </c>
      <c r="J99" t="s">
        <v>3117</v>
      </c>
    </row>
    <row r="100" spans="1:10" x14ac:dyDescent="0.25">
      <c r="A100" t="s">
        <v>185</v>
      </c>
      <c r="B100" t="s">
        <v>2956</v>
      </c>
      <c r="C100" s="1">
        <v>43283</v>
      </c>
      <c r="D100" t="s">
        <v>10</v>
      </c>
      <c r="E100" t="s">
        <v>156</v>
      </c>
      <c r="F100" t="s">
        <v>17</v>
      </c>
      <c r="G100" t="s">
        <v>18</v>
      </c>
      <c r="H100">
        <v>2003</v>
      </c>
      <c r="I100" t="s">
        <v>3118</v>
      </c>
      <c r="J100" t="s">
        <v>3119</v>
      </c>
    </row>
    <row r="101" spans="1:10" x14ac:dyDescent="0.25">
      <c r="A101" t="s">
        <v>186</v>
      </c>
      <c r="B101" t="s">
        <v>2956</v>
      </c>
      <c r="C101" s="1">
        <v>44519</v>
      </c>
      <c r="D101" t="s">
        <v>23</v>
      </c>
      <c r="E101" t="s">
        <v>73</v>
      </c>
      <c r="F101" t="s">
        <v>17</v>
      </c>
      <c r="G101" t="s">
        <v>18</v>
      </c>
      <c r="H101">
        <v>2015</v>
      </c>
      <c r="I101" t="s">
        <v>3120</v>
      </c>
      <c r="J101" t="s">
        <v>3121</v>
      </c>
    </row>
    <row r="102" spans="1:10" x14ac:dyDescent="0.25">
      <c r="A102" t="s">
        <v>187</v>
      </c>
      <c r="B102" t="s">
        <v>2956</v>
      </c>
      <c r="C102" s="1">
        <v>44517</v>
      </c>
      <c r="D102" t="s">
        <v>23</v>
      </c>
      <c r="E102" t="s">
        <v>73</v>
      </c>
      <c r="F102" t="s">
        <v>17</v>
      </c>
      <c r="G102" t="s">
        <v>18</v>
      </c>
      <c r="H102">
        <v>2014</v>
      </c>
      <c r="I102" t="s">
        <v>3089</v>
      </c>
      <c r="J102" t="s">
        <v>3122</v>
      </c>
    </row>
    <row r="103" spans="1:10" x14ac:dyDescent="0.25">
      <c r="A103" t="s">
        <v>188</v>
      </c>
      <c r="B103" t="s">
        <v>2956</v>
      </c>
      <c r="C103" s="1">
        <v>44039</v>
      </c>
      <c r="D103" t="s">
        <v>70</v>
      </c>
      <c r="E103" t="s">
        <v>73</v>
      </c>
      <c r="F103" t="s">
        <v>17</v>
      </c>
      <c r="G103" t="s">
        <v>18</v>
      </c>
      <c r="H103">
        <v>2017</v>
      </c>
      <c r="I103" t="s">
        <v>3018</v>
      </c>
      <c r="J103" t="s">
        <v>3123</v>
      </c>
    </row>
    <row r="104" spans="1:10" x14ac:dyDescent="0.25">
      <c r="A104" t="s">
        <v>189</v>
      </c>
      <c r="B104" t="s">
        <v>3124</v>
      </c>
      <c r="C104" s="1">
        <v>44336</v>
      </c>
      <c r="D104" t="s">
        <v>15</v>
      </c>
      <c r="E104" t="s">
        <v>190</v>
      </c>
      <c r="F104" t="s">
        <v>17</v>
      </c>
      <c r="G104" t="s">
        <v>18</v>
      </c>
      <c r="H104">
        <v>2020</v>
      </c>
      <c r="I104" t="s">
        <v>3125</v>
      </c>
      <c r="J104" t="s">
        <v>191</v>
      </c>
    </row>
    <row r="105" spans="1:10" x14ac:dyDescent="0.25">
      <c r="A105" t="s">
        <v>192</v>
      </c>
      <c r="B105" t="s">
        <v>3124</v>
      </c>
      <c r="C105" s="1">
        <v>43143</v>
      </c>
      <c r="D105" t="s">
        <v>40</v>
      </c>
      <c r="E105" t="s">
        <v>11</v>
      </c>
      <c r="F105" t="s">
        <v>12</v>
      </c>
      <c r="G105" t="s">
        <v>13</v>
      </c>
      <c r="H105">
        <v>1999</v>
      </c>
      <c r="I105" t="s">
        <v>2958</v>
      </c>
      <c r="J105" t="s">
        <v>3126</v>
      </c>
    </row>
    <row r="106" spans="1:10" x14ac:dyDescent="0.25">
      <c r="A106" t="s">
        <v>193</v>
      </c>
      <c r="B106" t="s">
        <v>3124</v>
      </c>
      <c r="C106" s="1">
        <v>42269</v>
      </c>
      <c r="D106" t="s">
        <v>70</v>
      </c>
      <c r="E106" t="s">
        <v>194</v>
      </c>
      <c r="F106" t="s">
        <v>12</v>
      </c>
      <c r="G106" t="s">
        <v>13</v>
      </c>
      <c r="H106">
        <v>2010</v>
      </c>
      <c r="I106" t="s">
        <v>3018</v>
      </c>
      <c r="J106" t="s">
        <v>3127</v>
      </c>
    </row>
    <row r="107" spans="1:10" x14ac:dyDescent="0.25">
      <c r="A107" t="s">
        <v>195</v>
      </c>
      <c r="B107" t="s">
        <v>3124</v>
      </c>
      <c r="C107" s="1">
        <v>43990</v>
      </c>
      <c r="D107" t="s">
        <v>93</v>
      </c>
      <c r="E107" t="s">
        <v>196</v>
      </c>
      <c r="F107" t="s">
        <v>12</v>
      </c>
      <c r="G107" t="s">
        <v>13</v>
      </c>
      <c r="H107">
        <v>2018</v>
      </c>
      <c r="I107" t="s">
        <v>2970</v>
      </c>
      <c r="J107" t="s">
        <v>3128</v>
      </c>
    </row>
    <row r="108" spans="1:10" x14ac:dyDescent="0.25">
      <c r="A108" t="s">
        <v>197</v>
      </c>
      <c r="B108" t="s">
        <v>3124</v>
      </c>
      <c r="C108" s="1">
        <v>43549</v>
      </c>
      <c r="D108" t="s">
        <v>23</v>
      </c>
      <c r="E108" t="s">
        <v>198</v>
      </c>
      <c r="F108" t="s">
        <v>32</v>
      </c>
      <c r="G108" t="s">
        <v>33</v>
      </c>
      <c r="H108">
        <v>2015</v>
      </c>
      <c r="I108" t="s">
        <v>3129</v>
      </c>
      <c r="J108" t="s">
        <v>3130</v>
      </c>
    </row>
    <row r="109" spans="1:10" x14ac:dyDescent="0.25">
      <c r="A109" t="s">
        <v>199</v>
      </c>
      <c r="B109" t="s">
        <v>3124</v>
      </c>
      <c r="C109" s="1">
        <v>44307</v>
      </c>
      <c r="D109" t="s">
        <v>23</v>
      </c>
      <c r="E109" t="s">
        <v>24</v>
      </c>
      <c r="F109" t="s">
        <v>17</v>
      </c>
      <c r="G109" t="s">
        <v>18</v>
      </c>
      <c r="H109">
        <v>2018</v>
      </c>
      <c r="I109" t="s">
        <v>3131</v>
      </c>
      <c r="J109" t="s">
        <v>3132</v>
      </c>
    </row>
    <row r="110" spans="1:10" x14ac:dyDescent="0.25">
      <c r="A110" t="s">
        <v>200</v>
      </c>
      <c r="B110" t="s">
        <v>3124</v>
      </c>
      <c r="C110" s="1">
        <v>44202</v>
      </c>
      <c r="D110" t="s">
        <v>23</v>
      </c>
      <c r="E110" t="s">
        <v>201</v>
      </c>
      <c r="F110" t="s">
        <v>202</v>
      </c>
      <c r="G110" t="s">
        <v>28</v>
      </c>
      <c r="H110">
        <v>2011</v>
      </c>
      <c r="I110" t="s">
        <v>3133</v>
      </c>
      <c r="J110" t="s">
        <v>3134</v>
      </c>
    </row>
    <row r="111" spans="1:10" x14ac:dyDescent="0.25">
      <c r="A111" t="s">
        <v>203</v>
      </c>
      <c r="B111" t="s">
        <v>3124</v>
      </c>
      <c r="C111" s="1">
        <v>44082</v>
      </c>
      <c r="D111" t="s">
        <v>23</v>
      </c>
      <c r="E111" t="s">
        <v>201</v>
      </c>
      <c r="F111" t="s">
        <v>202</v>
      </c>
      <c r="G111" t="s">
        <v>28</v>
      </c>
      <c r="H111">
        <v>2004</v>
      </c>
      <c r="I111" t="s">
        <v>3135</v>
      </c>
      <c r="J111" t="s">
        <v>204</v>
      </c>
    </row>
    <row r="112" spans="1:10" x14ac:dyDescent="0.25">
      <c r="A112" t="s">
        <v>205</v>
      </c>
      <c r="B112" t="s">
        <v>3124</v>
      </c>
      <c r="C112" s="1">
        <v>43543</v>
      </c>
      <c r="D112" t="s">
        <v>70</v>
      </c>
      <c r="E112" t="s">
        <v>206</v>
      </c>
      <c r="F112" t="s">
        <v>207</v>
      </c>
      <c r="G112" t="s">
        <v>28</v>
      </c>
      <c r="H112">
        <v>2013</v>
      </c>
      <c r="I112" t="s">
        <v>3136</v>
      </c>
      <c r="J112" t="s">
        <v>3137</v>
      </c>
    </row>
    <row r="113" spans="1:10" x14ac:dyDescent="0.25">
      <c r="A113" t="s">
        <v>208</v>
      </c>
      <c r="B113" t="s">
        <v>3124</v>
      </c>
      <c r="C113" s="1">
        <v>44012</v>
      </c>
      <c r="D113" t="s">
        <v>43</v>
      </c>
      <c r="E113" t="s">
        <v>209</v>
      </c>
      <c r="F113" t="s">
        <v>17</v>
      </c>
      <c r="G113" t="s">
        <v>18</v>
      </c>
      <c r="H113">
        <v>2012</v>
      </c>
      <c r="I113" t="s">
        <v>3138</v>
      </c>
      <c r="J113" t="s">
        <v>3139</v>
      </c>
    </row>
    <row r="114" spans="1:10" x14ac:dyDescent="0.25">
      <c r="A114" t="s">
        <v>210</v>
      </c>
      <c r="B114" t="s">
        <v>3124</v>
      </c>
      <c r="C114" s="1">
        <v>43993</v>
      </c>
      <c r="D114" t="s">
        <v>30</v>
      </c>
      <c r="E114" t="s">
        <v>24</v>
      </c>
      <c r="F114" t="s">
        <v>17</v>
      </c>
      <c r="G114" t="s">
        <v>18</v>
      </c>
      <c r="H114">
        <v>2014</v>
      </c>
      <c r="I114" t="s">
        <v>3140</v>
      </c>
      <c r="J114" t="s">
        <v>3141</v>
      </c>
    </row>
    <row r="115" spans="1:10" x14ac:dyDescent="0.25">
      <c r="A115" t="s">
        <v>211</v>
      </c>
      <c r="B115" t="s">
        <v>3124</v>
      </c>
      <c r="C115" s="1">
        <v>44334</v>
      </c>
      <c r="D115" t="s">
        <v>20</v>
      </c>
      <c r="E115" t="s">
        <v>206</v>
      </c>
      <c r="F115" t="s">
        <v>207</v>
      </c>
      <c r="G115" t="s">
        <v>28</v>
      </c>
      <c r="H115">
        <v>2014</v>
      </c>
      <c r="I115" t="s">
        <v>3018</v>
      </c>
      <c r="J115" t="s">
        <v>3142</v>
      </c>
    </row>
    <row r="116" spans="1:10" x14ac:dyDescent="0.25">
      <c r="A116" t="s">
        <v>212</v>
      </c>
      <c r="B116" t="s">
        <v>3124</v>
      </c>
      <c r="C116" s="1">
        <v>44175</v>
      </c>
      <c r="D116" t="s">
        <v>70</v>
      </c>
      <c r="E116" t="s">
        <v>213</v>
      </c>
      <c r="F116" t="s">
        <v>17</v>
      </c>
      <c r="G116" t="s">
        <v>18</v>
      </c>
      <c r="H116">
        <v>2017</v>
      </c>
      <c r="I116" t="s">
        <v>3143</v>
      </c>
      <c r="J116" t="s">
        <v>3144</v>
      </c>
    </row>
    <row r="117" spans="1:10" x14ac:dyDescent="0.25">
      <c r="A117" t="s">
        <v>214</v>
      </c>
      <c r="B117" t="s">
        <v>3124</v>
      </c>
      <c r="C117" s="1">
        <v>43675</v>
      </c>
      <c r="D117" t="s">
        <v>10</v>
      </c>
      <c r="E117" t="s">
        <v>110</v>
      </c>
      <c r="F117" t="s">
        <v>17</v>
      </c>
      <c r="G117" t="s">
        <v>18</v>
      </c>
      <c r="H117">
        <v>2012</v>
      </c>
      <c r="I117" t="s">
        <v>3018</v>
      </c>
      <c r="J117" t="s">
        <v>3145</v>
      </c>
    </row>
    <row r="118" spans="1:10" x14ac:dyDescent="0.25">
      <c r="A118" t="s">
        <v>215</v>
      </c>
      <c r="B118" t="s">
        <v>3124</v>
      </c>
      <c r="C118" s="1">
        <v>44215</v>
      </c>
      <c r="D118" t="s">
        <v>30</v>
      </c>
      <c r="E118" t="s">
        <v>102</v>
      </c>
      <c r="F118" t="s">
        <v>103</v>
      </c>
      <c r="G118" t="s">
        <v>28</v>
      </c>
      <c r="H118">
        <v>2015</v>
      </c>
      <c r="I118" t="s">
        <v>3146</v>
      </c>
      <c r="J118" t="s">
        <v>3147</v>
      </c>
    </row>
    <row r="119" spans="1:10" x14ac:dyDescent="0.25">
      <c r="A119" t="s">
        <v>216</v>
      </c>
      <c r="B119" t="s">
        <v>3124</v>
      </c>
      <c r="C119" s="1">
        <v>44609</v>
      </c>
      <c r="D119" t="s">
        <v>38</v>
      </c>
      <c r="E119" t="s">
        <v>217</v>
      </c>
      <c r="F119" t="s">
        <v>218</v>
      </c>
      <c r="G119" t="s">
        <v>28</v>
      </c>
      <c r="H119">
        <v>2005</v>
      </c>
      <c r="I119" t="s">
        <v>3148</v>
      </c>
      <c r="J119" t="s">
        <v>3149</v>
      </c>
    </row>
    <row r="120" spans="1:10" x14ac:dyDescent="0.25">
      <c r="A120" t="s">
        <v>219</v>
      </c>
      <c r="B120" t="s">
        <v>3124</v>
      </c>
      <c r="C120" s="1">
        <v>40635</v>
      </c>
      <c r="D120" t="s">
        <v>30</v>
      </c>
      <c r="E120" t="s">
        <v>213</v>
      </c>
      <c r="F120" t="s">
        <v>17</v>
      </c>
      <c r="G120" t="s">
        <v>18</v>
      </c>
      <c r="H120">
        <v>1994</v>
      </c>
      <c r="I120" t="s">
        <v>3018</v>
      </c>
      <c r="J120" t="s">
        <v>3150</v>
      </c>
    </row>
    <row r="121" spans="1:10" x14ac:dyDescent="0.25">
      <c r="A121" t="s">
        <v>220</v>
      </c>
      <c r="B121" t="s">
        <v>3124</v>
      </c>
      <c r="C121" s="1">
        <v>44208</v>
      </c>
      <c r="D121" t="s">
        <v>30</v>
      </c>
      <c r="E121" t="s">
        <v>133</v>
      </c>
      <c r="F121" t="s">
        <v>17</v>
      </c>
      <c r="G121" t="s">
        <v>18</v>
      </c>
      <c r="H121">
        <v>2013</v>
      </c>
      <c r="I121" t="s">
        <v>3151</v>
      </c>
      <c r="J121" t="s">
        <v>3152</v>
      </c>
    </row>
    <row r="122" spans="1:10" x14ac:dyDescent="0.25">
      <c r="A122" t="s">
        <v>221</v>
      </c>
      <c r="B122" t="s">
        <v>3124</v>
      </c>
      <c r="C122" s="1">
        <v>43143</v>
      </c>
      <c r="D122" t="s">
        <v>23</v>
      </c>
      <c r="E122" t="s">
        <v>24</v>
      </c>
      <c r="F122" t="s">
        <v>17</v>
      </c>
      <c r="G122" t="s">
        <v>18</v>
      </c>
      <c r="H122">
        <v>2016</v>
      </c>
      <c r="I122" t="s">
        <v>3153</v>
      </c>
      <c r="J122" t="s">
        <v>3154</v>
      </c>
    </row>
    <row r="123" spans="1:10" x14ac:dyDescent="0.25">
      <c r="A123" t="s">
        <v>222</v>
      </c>
      <c r="B123" t="s">
        <v>3124</v>
      </c>
      <c r="C123" s="1">
        <v>42467</v>
      </c>
      <c r="D123" t="s">
        <v>20</v>
      </c>
      <c r="E123" t="s">
        <v>11</v>
      </c>
      <c r="F123" t="s">
        <v>12</v>
      </c>
      <c r="G123" t="s">
        <v>13</v>
      </c>
      <c r="H123">
        <v>2001</v>
      </c>
      <c r="I123" t="s">
        <v>3018</v>
      </c>
      <c r="J123" t="s">
        <v>3155</v>
      </c>
    </row>
    <row r="124" spans="1:10" x14ac:dyDescent="0.25">
      <c r="A124" t="s">
        <v>223</v>
      </c>
      <c r="B124" t="s">
        <v>3124</v>
      </c>
      <c r="C124" s="1">
        <v>44202</v>
      </c>
      <c r="D124" t="s">
        <v>70</v>
      </c>
      <c r="E124" t="s">
        <v>24</v>
      </c>
      <c r="F124" t="s">
        <v>17</v>
      </c>
      <c r="G124" t="s">
        <v>18</v>
      </c>
      <c r="H124">
        <v>2015</v>
      </c>
      <c r="I124" t="s">
        <v>3156</v>
      </c>
      <c r="J124" t="s">
        <v>3157</v>
      </c>
    </row>
    <row r="125" spans="1:10" x14ac:dyDescent="0.25">
      <c r="A125" t="s">
        <v>224</v>
      </c>
      <c r="B125" t="s">
        <v>3124</v>
      </c>
      <c r="C125" s="1">
        <v>44068</v>
      </c>
      <c r="D125" t="s">
        <v>70</v>
      </c>
      <c r="E125" t="s">
        <v>225</v>
      </c>
      <c r="F125" t="s">
        <v>17</v>
      </c>
      <c r="G125" t="s">
        <v>18</v>
      </c>
      <c r="H125">
        <v>2015</v>
      </c>
      <c r="I125" t="s">
        <v>3158</v>
      </c>
      <c r="J125" t="s">
        <v>3159</v>
      </c>
    </row>
    <row r="126" spans="1:10" x14ac:dyDescent="0.25">
      <c r="A126" t="s">
        <v>226</v>
      </c>
      <c r="B126" t="s">
        <v>3124</v>
      </c>
      <c r="C126" s="1">
        <v>44300</v>
      </c>
      <c r="D126" t="s">
        <v>30</v>
      </c>
      <c r="E126" t="s">
        <v>24</v>
      </c>
      <c r="F126" t="s">
        <v>17</v>
      </c>
      <c r="G126" t="s">
        <v>18</v>
      </c>
      <c r="H126">
        <v>2012</v>
      </c>
      <c r="I126" t="s">
        <v>3160</v>
      </c>
      <c r="J126" t="s">
        <v>3161</v>
      </c>
    </row>
    <row r="127" spans="1:10" x14ac:dyDescent="0.25">
      <c r="A127" t="s">
        <v>227</v>
      </c>
      <c r="B127" t="s">
        <v>3124</v>
      </c>
      <c r="C127" s="1">
        <v>44145</v>
      </c>
      <c r="D127" t="s">
        <v>23</v>
      </c>
      <c r="E127" t="s">
        <v>73</v>
      </c>
      <c r="F127" t="s">
        <v>17</v>
      </c>
      <c r="G127" t="s">
        <v>18</v>
      </c>
      <c r="H127">
        <v>2018</v>
      </c>
      <c r="I127" t="s">
        <v>3162</v>
      </c>
      <c r="J127" t="s">
        <v>3163</v>
      </c>
    </row>
    <row r="128" spans="1:10" x14ac:dyDescent="0.25">
      <c r="A128" t="s">
        <v>228</v>
      </c>
      <c r="B128" t="s">
        <v>3124</v>
      </c>
      <c r="C128" s="1">
        <v>44404</v>
      </c>
      <c r="D128" t="s">
        <v>23</v>
      </c>
      <c r="E128" t="s">
        <v>73</v>
      </c>
      <c r="F128" t="s">
        <v>17</v>
      </c>
      <c r="G128" t="s">
        <v>18</v>
      </c>
      <c r="H128">
        <v>2013</v>
      </c>
      <c r="I128" t="s">
        <v>3164</v>
      </c>
      <c r="J128" t="s">
        <v>3165</v>
      </c>
    </row>
    <row r="129" spans="1:10" x14ac:dyDescent="0.25">
      <c r="A129" t="s">
        <v>229</v>
      </c>
      <c r="B129" t="s">
        <v>3124</v>
      </c>
      <c r="C129" s="1">
        <v>44272</v>
      </c>
      <c r="D129" t="s">
        <v>135</v>
      </c>
      <c r="E129" t="s">
        <v>230</v>
      </c>
      <c r="F129" t="s">
        <v>231</v>
      </c>
      <c r="G129" t="s">
        <v>13</v>
      </c>
      <c r="H129">
        <v>2020</v>
      </c>
      <c r="I129" t="s">
        <v>3166</v>
      </c>
      <c r="J129" t="s">
        <v>3167</v>
      </c>
    </row>
    <row r="130" spans="1:10" x14ac:dyDescent="0.25">
      <c r="A130" t="s">
        <v>232</v>
      </c>
      <c r="B130" t="s">
        <v>2988</v>
      </c>
      <c r="C130" s="1">
        <v>44187</v>
      </c>
      <c r="D130" t="s">
        <v>30</v>
      </c>
      <c r="E130" t="s">
        <v>2985</v>
      </c>
      <c r="F130" t="s">
        <v>54</v>
      </c>
      <c r="G130" t="s">
        <v>13</v>
      </c>
      <c r="H130">
        <v>2007</v>
      </c>
      <c r="I130" t="s">
        <v>3168</v>
      </c>
      <c r="J130" t="s">
        <v>3169</v>
      </c>
    </row>
    <row r="131" spans="1:10" x14ac:dyDescent="0.25">
      <c r="A131" t="s">
        <v>233</v>
      </c>
      <c r="B131" t="s">
        <v>2988</v>
      </c>
      <c r="C131" s="1">
        <v>44103</v>
      </c>
      <c r="D131" t="s">
        <v>15</v>
      </c>
      <c r="E131" t="s">
        <v>35</v>
      </c>
      <c r="F131" t="s">
        <v>36</v>
      </c>
      <c r="G131" t="s">
        <v>28</v>
      </c>
      <c r="H131">
        <v>1994</v>
      </c>
      <c r="I131" t="s">
        <v>3170</v>
      </c>
      <c r="J131" t="s">
        <v>3171</v>
      </c>
    </row>
    <row r="132" spans="1:10" x14ac:dyDescent="0.25">
      <c r="A132" t="s">
        <v>234</v>
      </c>
      <c r="B132" t="s">
        <v>2988</v>
      </c>
      <c r="C132" s="1">
        <v>44291</v>
      </c>
      <c r="D132" t="s">
        <v>30</v>
      </c>
      <c r="E132" t="s">
        <v>2985</v>
      </c>
      <c r="F132" t="s">
        <v>54</v>
      </c>
      <c r="G132" t="s">
        <v>13</v>
      </c>
      <c r="H132">
        <v>2015</v>
      </c>
      <c r="I132" t="s">
        <v>3018</v>
      </c>
      <c r="J132" t="s">
        <v>3172</v>
      </c>
    </row>
    <row r="133" spans="1:10" x14ac:dyDescent="0.25">
      <c r="A133" t="s">
        <v>235</v>
      </c>
      <c r="B133" t="s">
        <v>2988</v>
      </c>
      <c r="C133" s="1">
        <v>41843</v>
      </c>
      <c r="D133" t="s">
        <v>87</v>
      </c>
      <c r="E133" t="s">
        <v>236</v>
      </c>
      <c r="F133" t="s">
        <v>12</v>
      </c>
      <c r="G133" t="s">
        <v>13</v>
      </c>
      <c r="H133">
        <v>2003</v>
      </c>
      <c r="I133" t="s">
        <v>3173</v>
      </c>
      <c r="J133" t="s">
        <v>3174</v>
      </c>
    </row>
    <row r="134" spans="1:10" x14ac:dyDescent="0.25">
      <c r="A134" t="s">
        <v>237</v>
      </c>
      <c r="B134" t="s">
        <v>2988</v>
      </c>
      <c r="C134" s="1">
        <v>43381</v>
      </c>
      <c r="D134" t="s">
        <v>10</v>
      </c>
      <c r="E134" t="s">
        <v>238</v>
      </c>
      <c r="F134" t="s">
        <v>12</v>
      </c>
      <c r="G134" t="s">
        <v>13</v>
      </c>
      <c r="H134">
        <v>2015</v>
      </c>
      <c r="I134" t="s">
        <v>3175</v>
      </c>
      <c r="J134" t="s">
        <v>3176</v>
      </c>
    </row>
    <row r="135" spans="1:10" x14ac:dyDescent="0.25">
      <c r="A135" t="s">
        <v>239</v>
      </c>
      <c r="B135" t="s">
        <v>2988</v>
      </c>
      <c r="C135" s="1">
        <v>42234</v>
      </c>
      <c r="D135" t="s">
        <v>87</v>
      </c>
      <c r="E135" t="s">
        <v>21</v>
      </c>
      <c r="F135" t="s">
        <v>12</v>
      </c>
      <c r="G135" t="s">
        <v>13</v>
      </c>
      <c r="H135">
        <v>2012</v>
      </c>
      <c r="I135" t="s">
        <v>3177</v>
      </c>
      <c r="J135" t="s">
        <v>3178</v>
      </c>
    </row>
    <row r="136" spans="1:10" x14ac:dyDescent="0.25">
      <c r="A136" t="s">
        <v>240</v>
      </c>
      <c r="B136" t="s">
        <v>2988</v>
      </c>
      <c r="C136" s="1">
        <v>43404</v>
      </c>
      <c r="D136" t="s">
        <v>23</v>
      </c>
      <c r="E136" t="s">
        <v>35</v>
      </c>
      <c r="F136" t="s">
        <v>36</v>
      </c>
      <c r="G136" t="s">
        <v>28</v>
      </c>
      <c r="H136">
        <v>2015</v>
      </c>
      <c r="I136" t="s">
        <v>3018</v>
      </c>
      <c r="J136" t="s">
        <v>3179</v>
      </c>
    </row>
    <row r="137" spans="1:10" x14ac:dyDescent="0.25">
      <c r="A137" t="s">
        <v>241</v>
      </c>
      <c r="B137" t="s">
        <v>2988</v>
      </c>
      <c r="C137" s="1">
        <v>44271</v>
      </c>
      <c r="D137" t="s">
        <v>135</v>
      </c>
      <c r="E137" t="s">
        <v>73</v>
      </c>
      <c r="F137" t="s">
        <v>17</v>
      </c>
      <c r="G137" t="s">
        <v>18</v>
      </c>
      <c r="H137">
        <v>2012</v>
      </c>
      <c r="I137" t="s">
        <v>3180</v>
      </c>
      <c r="J137" t="s">
        <v>3181</v>
      </c>
    </row>
    <row r="138" spans="1:10" x14ac:dyDescent="0.25">
      <c r="A138" t="s">
        <v>242</v>
      </c>
      <c r="B138" t="s">
        <v>2988</v>
      </c>
      <c r="C138" s="1">
        <v>42586</v>
      </c>
      <c r="D138" t="s">
        <v>53</v>
      </c>
      <c r="E138" t="s">
        <v>11</v>
      </c>
      <c r="F138" t="s">
        <v>12</v>
      </c>
      <c r="G138" t="s">
        <v>13</v>
      </c>
      <c r="H138">
        <v>2013</v>
      </c>
      <c r="I138" t="s">
        <v>3018</v>
      </c>
      <c r="J138" t="s">
        <v>3182</v>
      </c>
    </row>
    <row r="139" spans="1:10" x14ac:dyDescent="0.25">
      <c r="A139" t="s">
        <v>243</v>
      </c>
      <c r="B139" t="s">
        <v>2988</v>
      </c>
      <c r="C139" s="1">
        <v>43796</v>
      </c>
      <c r="D139" t="s">
        <v>20</v>
      </c>
      <c r="E139" t="s">
        <v>244</v>
      </c>
      <c r="F139" t="s">
        <v>245</v>
      </c>
      <c r="G139" t="s">
        <v>28</v>
      </c>
      <c r="H139">
        <v>2008</v>
      </c>
      <c r="I139" t="s">
        <v>3183</v>
      </c>
      <c r="J139" t="s">
        <v>3184</v>
      </c>
    </row>
    <row r="140" spans="1:10" x14ac:dyDescent="0.25">
      <c r="A140" t="s">
        <v>246</v>
      </c>
      <c r="B140" t="s">
        <v>2988</v>
      </c>
      <c r="C140" s="1">
        <v>44286</v>
      </c>
      <c r="D140" t="s">
        <v>23</v>
      </c>
      <c r="E140" t="s">
        <v>35</v>
      </c>
      <c r="F140" t="s">
        <v>36</v>
      </c>
      <c r="G140" t="s">
        <v>28</v>
      </c>
      <c r="H140">
        <v>2014</v>
      </c>
      <c r="I140" t="s">
        <v>3185</v>
      </c>
      <c r="J140" t="s">
        <v>3186</v>
      </c>
    </row>
    <row r="141" spans="1:10" x14ac:dyDescent="0.25">
      <c r="A141" t="s">
        <v>247</v>
      </c>
      <c r="B141" t="s">
        <v>2988</v>
      </c>
      <c r="C141" s="1">
        <v>42576</v>
      </c>
      <c r="D141" t="s">
        <v>87</v>
      </c>
      <c r="E141" t="s">
        <v>21</v>
      </c>
      <c r="F141" t="s">
        <v>12</v>
      </c>
      <c r="G141" t="s">
        <v>13</v>
      </c>
      <c r="H141">
        <v>2012</v>
      </c>
      <c r="I141" t="s">
        <v>3173</v>
      </c>
      <c r="J141" t="s">
        <v>3187</v>
      </c>
    </row>
    <row r="142" spans="1:10" x14ac:dyDescent="0.25">
      <c r="A142" t="s">
        <v>248</v>
      </c>
      <c r="B142" t="s">
        <v>2988</v>
      </c>
      <c r="C142" s="1">
        <v>43719</v>
      </c>
      <c r="D142" t="s">
        <v>10</v>
      </c>
      <c r="E142" t="s">
        <v>249</v>
      </c>
      <c r="F142" t="s">
        <v>17</v>
      </c>
      <c r="G142" t="s">
        <v>18</v>
      </c>
      <c r="H142">
        <v>2017</v>
      </c>
      <c r="I142" t="s">
        <v>3053</v>
      </c>
      <c r="J142" t="s">
        <v>3188</v>
      </c>
    </row>
    <row r="143" spans="1:10" x14ac:dyDescent="0.25">
      <c r="A143" t="s">
        <v>250</v>
      </c>
      <c r="B143" t="s">
        <v>2988</v>
      </c>
      <c r="C143" s="1">
        <v>43727</v>
      </c>
      <c r="D143" t="s">
        <v>30</v>
      </c>
      <c r="E143" t="s">
        <v>24</v>
      </c>
      <c r="F143" t="s">
        <v>17</v>
      </c>
      <c r="G143" t="s">
        <v>18</v>
      </c>
      <c r="H143">
        <v>2014</v>
      </c>
      <c r="I143" t="s">
        <v>3189</v>
      </c>
      <c r="J143" t="s">
        <v>3190</v>
      </c>
    </row>
    <row r="144" spans="1:10" x14ac:dyDescent="0.25">
      <c r="A144" t="s">
        <v>251</v>
      </c>
      <c r="B144" t="s">
        <v>2988</v>
      </c>
      <c r="C144" s="1">
        <v>44200</v>
      </c>
      <c r="D144" t="s">
        <v>70</v>
      </c>
      <c r="E144" t="s">
        <v>225</v>
      </c>
      <c r="F144" t="s">
        <v>17</v>
      </c>
      <c r="G144" t="s">
        <v>18</v>
      </c>
      <c r="H144">
        <v>2013</v>
      </c>
      <c r="I144" t="s">
        <v>3059</v>
      </c>
      <c r="J144" t="s">
        <v>3191</v>
      </c>
    </row>
    <row r="145" spans="1:10" x14ac:dyDescent="0.25">
      <c r="A145" t="s">
        <v>252</v>
      </c>
      <c r="B145" t="s">
        <v>2988</v>
      </c>
      <c r="C145" s="1">
        <v>43803</v>
      </c>
      <c r="D145" t="s">
        <v>30</v>
      </c>
      <c r="E145" t="s">
        <v>73</v>
      </c>
      <c r="F145" t="s">
        <v>17</v>
      </c>
      <c r="G145" t="s">
        <v>18</v>
      </c>
      <c r="H145">
        <v>2013</v>
      </c>
      <c r="I145" t="s">
        <v>3192</v>
      </c>
      <c r="J145" t="s">
        <v>3193</v>
      </c>
    </row>
    <row r="146" spans="1:10" x14ac:dyDescent="0.25">
      <c r="A146" t="s">
        <v>253</v>
      </c>
      <c r="B146" t="s">
        <v>2988</v>
      </c>
      <c r="C146" s="1">
        <v>44252</v>
      </c>
      <c r="D146" t="s">
        <v>30</v>
      </c>
      <c r="E146" t="s">
        <v>24</v>
      </c>
      <c r="F146" t="s">
        <v>17</v>
      </c>
      <c r="G146" t="s">
        <v>18</v>
      </c>
      <c r="H146">
        <v>2013</v>
      </c>
      <c r="I146" t="s">
        <v>3194</v>
      </c>
      <c r="J146" t="s">
        <v>3195</v>
      </c>
    </row>
    <row r="147" spans="1:10" x14ac:dyDescent="0.25">
      <c r="A147" t="s">
        <v>254</v>
      </c>
      <c r="B147" t="s">
        <v>2988</v>
      </c>
      <c r="C147" s="1">
        <v>44383</v>
      </c>
      <c r="D147" t="s">
        <v>23</v>
      </c>
      <c r="E147" t="s">
        <v>255</v>
      </c>
      <c r="F147" t="s">
        <v>256</v>
      </c>
      <c r="G147" t="s">
        <v>28</v>
      </c>
      <c r="H147">
        <v>2015</v>
      </c>
      <c r="I147" t="s">
        <v>3196</v>
      </c>
      <c r="J147" t="s">
        <v>3197</v>
      </c>
    </row>
    <row r="148" spans="1:10" x14ac:dyDescent="0.25">
      <c r="A148" t="s">
        <v>257</v>
      </c>
      <c r="B148" t="s">
        <v>2988</v>
      </c>
      <c r="C148" s="1">
        <v>44336</v>
      </c>
      <c r="D148" t="s">
        <v>23</v>
      </c>
      <c r="E148" t="s">
        <v>140</v>
      </c>
      <c r="F148" t="s">
        <v>103</v>
      </c>
      <c r="G148" t="s">
        <v>28</v>
      </c>
      <c r="H148">
        <v>2015</v>
      </c>
      <c r="I148" t="s">
        <v>3198</v>
      </c>
      <c r="J148" t="s">
        <v>3199</v>
      </c>
    </row>
    <row r="149" spans="1:10" x14ac:dyDescent="0.25">
      <c r="A149" t="s">
        <v>258</v>
      </c>
      <c r="B149" t="s">
        <v>2988</v>
      </c>
      <c r="C149" s="1">
        <v>44546</v>
      </c>
      <c r="D149" t="s">
        <v>87</v>
      </c>
      <c r="E149" t="s">
        <v>11</v>
      </c>
      <c r="F149" t="s">
        <v>12</v>
      </c>
      <c r="G149" t="s">
        <v>13</v>
      </c>
      <c r="H149">
        <v>2008</v>
      </c>
      <c r="I149" t="s">
        <v>3018</v>
      </c>
      <c r="J149" t="s">
        <v>3200</v>
      </c>
    </row>
    <row r="150" spans="1:10" x14ac:dyDescent="0.25">
      <c r="A150" t="s">
        <v>259</v>
      </c>
      <c r="B150" t="s">
        <v>2988</v>
      </c>
      <c r="C150" s="1">
        <v>43494</v>
      </c>
      <c r="D150" t="s">
        <v>43</v>
      </c>
      <c r="E150" t="s">
        <v>260</v>
      </c>
      <c r="F150" t="s">
        <v>261</v>
      </c>
      <c r="G150" t="s">
        <v>28</v>
      </c>
      <c r="H150">
        <v>2008</v>
      </c>
      <c r="I150" t="s">
        <v>3201</v>
      </c>
      <c r="J150" t="s">
        <v>3202</v>
      </c>
    </row>
    <row r="151" spans="1:10" x14ac:dyDescent="0.25">
      <c r="A151" t="s">
        <v>262</v>
      </c>
      <c r="B151" t="s">
        <v>2988</v>
      </c>
      <c r="C151" s="1">
        <v>43343</v>
      </c>
      <c r="D151" t="s">
        <v>38</v>
      </c>
      <c r="E151" t="s">
        <v>263</v>
      </c>
      <c r="F151" t="s">
        <v>264</v>
      </c>
      <c r="G151" t="s">
        <v>265</v>
      </c>
      <c r="H151">
        <v>2015</v>
      </c>
      <c r="I151" t="s">
        <v>2958</v>
      </c>
      <c r="J151" t="s">
        <v>3203</v>
      </c>
    </row>
    <row r="152" spans="1:10" x14ac:dyDescent="0.25">
      <c r="A152" t="s">
        <v>266</v>
      </c>
      <c r="B152" t="s">
        <v>2988</v>
      </c>
      <c r="C152" s="1">
        <v>44285</v>
      </c>
      <c r="D152" t="s">
        <v>10</v>
      </c>
      <c r="E152" t="s">
        <v>24</v>
      </c>
      <c r="F152" t="s">
        <v>17</v>
      </c>
      <c r="G152" t="s">
        <v>18</v>
      </c>
      <c r="H152">
        <v>2013</v>
      </c>
      <c r="I152" t="s">
        <v>3204</v>
      </c>
      <c r="J152" t="s">
        <v>3205</v>
      </c>
    </row>
    <row r="153" spans="1:10" x14ac:dyDescent="0.25">
      <c r="A153" t="s">
        <v>267</v>
      </c>
      <c r="B153" t="s">
        <v>2988</v>
      </c>
      <c r="C153" s="1">
        <v>44357</v>
      </c>
      <c r="D153" t="s">
        <v>70</v>
      </c>
      <c r="E153" t="s">
        <v>24</v>
      </c>
      <c r="F153" t="s">
        <v>17</v>
      </c>
      <c r="G153" t="s">
        <v>18</v>
      </c>
      <c r="H153">
        <v>2020</v>
      </c>
      <c r="I153" t="s">
        <v>3206</v>
      </c>
      <c r="J153" t="s">
        <v>3207</v>
      </c>
    </row>
    <row r="154" spans="1:10" x14ac:dyDescent="0.25">
      <c r="A154" t="s">
        <v>268</v>
      </c>
      <c r="B154" t="s">
        <v>2988</v>
      </c>
      <c r="C154" s="1">
        <v>44183</v>
      </c>
      <c r="D154" t="s">
        <v>23</v>
      </c>
      <c r="E154" t="s">
        <v>269</v>
      </c>
      <c r="F154" t="s">
        <v>270</v>
      </c>
      <c r="G154" t="s">
        <v>265</v>
      </c>
      <c r="H154">
        <v>2012</v>
      </c>
      <c r="I154" t="s">
        <v>3208</v>
      </c>
      <c r="J154" t="s">
        <v>3209</v>
      </c>
    </row>
    <row r="155" spans="1:10" x14ac:dyDescent="0.25">
      <c r="A155" t="s">
        <v>271</v>
      </c>
      <c r="B155" t="s">
        <v>2988</v>
      </c>
      <c r="C155" s="1">
        <v>43657</v>
      </c>
      <c r="D155" t="s">
        <v>30</v>
      </c>
      <c r="E155" t="s">
        <v>272</v>
      </c>
      <c r="F155" t="s">
        <v>17</v>
      </c>
      <c r="G155" t="s">
        <v>18</v>
      </c>
      <c r="H155">
        <v>2016</v>
      </c>
      <c r="I155" t="s">
        <v>3210</v>
      </c>
      <c r="J155" t="s">
        <v>273</v>
      </c>
    </row>
    <row r="156" spans="1:10" x14ac:dyDescent="0.25">
      <c r="A156" t="s">
        <v>274</v>
      </c>
      <c r="B156" t="s">
        <v>2988</v>
      </c>
      <c r="C156" s="1">
        <v>43717</v>
      </c>
      <c r="D156" t="s">
        <v>20</v>
      </c>
      <c r="E156" t="s">
        <v>275</v>
      </c>
      <c r="F156" t="s">
        <v>270</v>
      </c>
      <c r="G156" t="s">
        <v>265</v>
      </c>
      <c r="H156">
        <v>2012</v>
      </c>
      <c r="I156" t="s">
        <v>3211</v>
      </c>
      <c r="J156" t="s">
        <v>3212</v>
      </c>
    </row>
    <row r="157" spans="1:10" x14ac:dyDescent="0.25">
      <c r="A157" t="s">
        <v>276</v>
      </c>
      <c r="B157" t="s">
        <v>2988</v>
      </c>
      <c r="C157" s="1">
        <v>44167</v>
      </c>
      <c r="D157" t="s">
        <v>23</v>
      </c>
      <c r="E157" t="s">
        <v>269</v>
      </c>
      <c r="F157" t="s">
        <v>270</v>
      </c>
      <c r="G157" t="s">
        <v>265</v>
      </c>
      <c r="H157">
        <v>2018</v>
      </c>
      <c r="I157" t="s">
        <v>2958</v>
      </c>
      <c r="J157" t="s">
        <v>277</v>
      </c>
    </row>
    <row r="158" spans="1:10" x14ac:dyDescent="0.25">
      <c r="A158" t="s">
        <v>278</v>
      </c>
      <c r="B158" t="s">
        <v>2988</v>
      </c>
      <c r="C158" s="1">
        <v>44208</v>
      </c>
      <c r="D158" t="s">
        <v>43</v>
      </c>
      <c r="E158" t="s">
        <v>73</v>
      </c>
      <c r="F158" t="s">
        <v>17</v>
      </c>
      <c r="G158" t="s">
        <v>18</v>
      </c>
      <c r="H158">
        <v>2015</v>
      </c>
      <c r="I158" t="s">
        <v>3213</v>
      </c>
      <c r="J158" t="s">
        <v>3214</v>
      </c>
    </row>
    <row r="159" spans="1:10" x14ac:dyDescent="0.25">
      <c r="A159" t="s">
        <v>279</v>
      </c>
      <c r="B159" t="s">
        <v>2988</v>
      </c>
      <c r="C159" s="1">
        <v>44279</v>
      </c>
      <c r="D159" t="s">
        <v>107</v>
      </c>
      <c r="E159" t="s">
        <v>280</v>
      </c>
      <c r="F159" t="s">
        <v>154</v>
      </c>
      <c r="G159" t="s">
        <v>18</v>
      </c>
      <c r="H159">
        <v>2007</v>
      </c>
      <c r="I159" t="s">
        <v>3215</v>
      </c>
      <c r="J159" t="s">
        <v>3216</v>
      </c>
    </row>
    <row r="160" spans="1:10" x14ac:dyDescent="0.25">
      <c r="A160" t="s">
        <v>281</v>
      </c>
      <c r="B160" t="s">
        <v>2988</v>
      </c>
      <c r="C160" s="1">
        <v>43663</v>
      </c>
      <c r="D160" t="s">
        <v>10</v>
      </c>
      <c r="E160" t="s">
        <v>282</v>
      </c>
      <c r="F160" t="s">
        <v>17</v>
      </c>
      <c r="G160" t="s">
        <v>18</v>
      </c>
      <c r="H160">
        <v>2009</v>
      </c>
      <c r="I160" t="s">
        <v>3217</v>
      </c>
      <c r="J160" t="s">
        <v>3218</v>
      </c>
    </row>
    <row r="161" spans="1:10" x14ac:dyDescent="0.25">
      <c r="A161" t="s">
        <v>283</v>
      </c>
      <c r="B161" t="s">
        <v>2988</v>
      </c>
      <c r="C161" s="1">
        <v>43856</v>
      </c>
      <c r="D161" t="s">
        <v>143</v>
      </c>
      <c r="E161" t="s">
        <v>230</v>
      </c>
      <c r="F161" t="s">
        <v>231</v>
      </c>
      <c r="G161" t="s">
        <v>13</v>
      </c>
      <c r="H161">
        <v>2011</v>
      </c>
      <c r="I161" t="s">
        <v>3219</v>
      </c>
      <c r="J161" t="s">
        <v>3220</v>
      </c>
    </row>
    <row r="162" spans="1:10" x14ac:dyDescent="0.25">
      <c r="A162" t="s">
        <v>284</v>
      </c>
      <c r="B162" t="s">
        <v>2988</v>
      </c>
      <c r="C162" s="1">
        <v>44408</v>
      </c>
      <c r="D162" t="s">
        <v>20</v>
      </c>
      <c r="E162" t="s">
        <v>285</v>
      </c>
      <c r="F162" t="s">
        <v>54</v>
      </c>
      <c r="G162" t="s">
        <v>13</v>
      </c>
      <c r="H162">
        <v>2015</v>
      </c>
      <c r="I162" t="s">
        <v>3008</v>
      </c>
      <c r="J162" t="s">
        <v>3221</v>
      </c>
    </row>
    <row r="163" spans="1:10" x14ac:dyDescent="0.25">
      <c r="A163" t="s">
        <v>286</v>
      </c>
      <c r="B163" t="s">
        <v>2988</v>
      </c>
      <c r="C163" s="1">
        <v>43648</v>
      </c>
      <c r="D163" t="s">
        <v>93</v>
      </c>
      <c r="E163" t="s">
        <v>2985</v>
      </c>
      <c r="F163" t="s">
        <v>54</v>
      </c>
      <c r="G163" t="s">
        <v>13</v>
      </c>
      <c r="H163">
        <v>2019</v>
      </c>
      <c r="I163" t="s">
        <v>3222</v>
      </c>
      <c r="J163" t="s">
        <v>3223</v>
      </c>
    </row>
    <row r="164" spans="1:10" x14ac:dyDescent="0.25">
      <c r="A164" t="s">
        <v>287</v>
      </c>
      <c r="B164" t="s">
        <v>2988</v>
      </c>
      <c r="C164" s="1">
        <v>43854</v>
      </c>
      <c r="D164" t="s">
        <v>23</v>
      </c>
      <c r="E164" t="s">
        <v>288</v>
      </c>
      <c r="F164" t="s">
        <v>54</v>
      </c>
      <c r="G164" t="s">
        <v>13</v>
      </c>
      <c r="H164">
        <v>1998</v>
      </c>
      <c r="I164" t="s">
        <v>3224</v>
      </c>
      <c r="J164" t="s">
        <v>3225</v>
      </c>
    </row>
    <row r="165" spans="1:10" x14ac:dyDescent="0.25">
      <c r="A165" t="s">
        <v>289</v>
      </c>
      <c r="B165" t="s">
        <v>2988</v>
      </c>
      <c r="C165" s="1">
        <v>44572</v>
      </c>
      <c r="D165" t="s">
        <v>23</v>
      </c>
      <c r="E165" t="s">
        <v>206</v>
      </c>
      <c r="F165" t="s">
        <v>207</v>
      </c>
      <c r="G165" t="s">
        <v>28</v>
      </c>
      <c r="H165">
        <v>2016</v>
      </c>
      <c r="I165" t="s">
        <v>3226</v>
      </c>
      <c r="J165" t="s">
        <v>3227</v>
      </c>
    </row>
    <row r="166" spans="1:10" x14ac:dyDescent="0.25">
      <c r="A166" t="s">
        <v>290</v>
      </c>
      <c r="B166" t="s">
        <v>2988</v>
      </c>
      <c r="C166" s="1">
        <v>44299</v>
      </c>
      <c r="D166" t="s">
        <v>43</v>
      </c>
      <c r="E166" t="s">
        <v>181</v>
      </c>
      <c r="F166" t="s">
        <v>17</v>
      </c>
      <c r="G166" t="s">
        <v>18</v>
      </c>
      <c r="H166">
        <v>2017</v>
      </c>
      <c r="I166" t="s">
        <v>3018</v>
      </c>
      <c r="J166" t="s">
        <v>3228</v>
      </c>
    </row>
    <row r="167" spans="1:10" x14ac:dyDescent="0.25">
      <c r="A167" t="s">
        <v>291</v>
      </c>
      <c r="B167" t="s">
        <v>2988</v>
      </c>
      <c r="C167" s="1">
        <v>42993</v>
      </c>
      <c r="D167" t="s">
        <v>70</v>
      </c>
      <c r="E167" t="s">
        <v>59</v>
      </c>
      <c r="F167" t="s">
        <v>12</v>
      </c>
      <c r="G167" t="s">
        <v>13</v>
      </c>
      <c r="H167">
        <v>2011</v>
      </c>
      <c r="I167" t="s">
        <v>3229</v>
      </c>
      <c r="J167" t="s">
        <v>3230</v>
      </c>
    </row>
    <row r="168" spans="1:10" x14ac:dyDescent="0.25">
      <c r="A168" t="s">
        <v>292</v>
      </c>
      <c r="B168" t="s">
        <v>2988</v>
      </c>
      <c r="C168" s="1">
        <v>43532</v>
      </c>
      <c r="D168" t="s">
        <v>93</v>
      </c>
      <c r="E168" t="s">
        <v>59</v>
      </c>
      <c r="F168" t="s">
        <v>12</v>
      </c>
      <c r="G168" t="s">
        <v>13</v>
      </c>
      <c r="H168">
        <v>2015</v>
      </c>
      <c r="I168" t="s">
        <v>2963</v>
      </c>
      <c r="J168" t="s">
        <v>3231</v>
      </c>
    </row>
    <row r="169" spans="1:10" x14ac:dyDescent="0.25">
      <c r="A169" t="s">
        <v>293</v>
      </c>
      <c r="B169" t="s">
        <v>2988</v>
      </c>
      <c r="C169" s="1">
        <v>44431</v>
      </c>
      <c r="D169" t="s">
        <v>23</v>
      </c>
      <c r="E169" t="s">
        <v>35</v>
      </c>
      <c r="F169" t="s">
        <v>36</v>
      </c>
      <c r="G169" t="s">
        <v>28</v>
      </c>
      <c r="H169">
        <v>2010</v>
      </c>
      <c r="I169" t="s">
        <v>3232</v>
      </c>
      <c r="J169" t="s">
        <v>3233</v>
      </c>
    </row>
    <row r="170" spans="1:10" x14ac:dyDescent="0.25">
      <c r="A170" t="s">
        <v>294</v>
      </c>
      <c r="B170" t="s">
        <v>2963</v>
      </c>
      <c r="C170" s="1">
        <v>44529</v>
      </c>
      <c r="D170" t="s">
        <v>70</v>
      </c>
      <c r="E170" t="s">
        <v>295</v>
      </c>
      <c r="F170" t="s">
        <v>12</v>
      </c>
      <c r="G170" t="s">
        <v>13</v>
      </c>
      <c r="H170">
        <v>2019</v>
      </c>
      <c r="I170" t="s">
        <v>3018</v>
      </c>
      <c r="J170" t="s">
        <v>3234</v>
      </c>
    </row>
    <row r="171" spans="1:10" x14ac:dyDescent="0.25">
      <c r="A171" t="s">
        <v>296</v>
      </c>
      <c r="B171" t="s">
        <v>2963</v>
      </c>
      <c r="C171" s="1">
        <v>43297</v>
      </c>
      <c r="D171" t="s">
        <v>23</v>
      </c>
      <c r="E171" t="s">
        <v>35</v>
      </c>
      <c r="F171" t="s">
        <v>36</v>
      </c>
      <c r="G171" t="s">
        <v>28</v>
      </c>
      <c r="H171">
        <v>2011</v>
      </c>
      <c r="I171" t="s">
        <v>2958</v>
      </c>
      <c r="J171" t="s">
        <v>3235</v>
      </c>
    </row>
    <row r="172" spans="1:10" x14ac:dyDescent="0.25">
      <c r="A172" t="s">
        <v>297</v>
      </c>
      <c r="B172" t="s">
        <v>2963</v>
      </c>
      <c r="C172" s="1">
        <v>43977</v>
      </c>
      <c r="D172" t="s">
        <v>143</v>
      </c>
      <c r="F172" t="s">
        <v>298</v>
      </c>
      <c r="G172" t="s">
        <v>13</v>
      </c>
      <c r="H172">
        <v>2015</v>
      </c>
      <c r="I172" t="s">
        <v>3236</v>
      </c>
      <c r="J172" t="s">
        <v>299</v>
      </c>
    </row>
    <row r="173" spans="1:10" x14ac:dyDescent="0.25">
      <c r="A173" t="s">
        <v>300</v>
      </c>
      <c r="B173" t="s">
        <v>2963</v>
      </c>
      <c r="C173" s="1">
        <v>43157</v>
      </c>
      <c r="D173" t="s">
        <v>70</v>
      </c>
      <c r="E173" t="s">
        <v>301</v>
      </c>
      <c r="F173" t="s">
        <v>17</v>
      </c>
      <c r="G173" t="s">
        <v>18</v>
      </c>
      <c r="H173">
        <v>2012</v>
      </c>
      <c r="I173" t="s">
        <v>3018</v>
      </c>
      <c r="J173" t="s">
        <v>3237</v>
      </c>
    </row>
    <row r="174" spans="1:10" x14ac:dyDescent="0.25">
      <c r="A174" t="s">
        <v>302</v>
      </c>
      <c r="B174" t="s">
        <v>2963</v>
      </c>
      <c r="C174" s="1">
        <v>41954</v>
      </c>
      <c r="D174" t="s">
        <v>143</v>
      </c>
      <c r="E174" t="s">
        <v>127</v>
      </c>
      <c r="F174" t="s">
        <v>128</v>
      </c>
      <c r="G174" t="s">
        <v>13</v>
      </c>
      <c r="H174">
        <v>2012</v>
      </c>
      <c r="I174" t="s">
        <v>3238</v>
      </c>
      <c r="J174" t="s">
        <v>303</v>
      </c>
    </row>
    <row r="175" spans="1:10" x14ac:dyDescent="0.25">
      <c r="A175" t="s">
        <v>304</v>
      </c>
      <c r="B175" t="s">
        <v>2963</v>
      </c>
      <c r="C175" s="1">
        <v>44550</v>
      </c>
      <c r="D175" t="s">
        <v>30</v>
      </c>
      <c r="E175" t="s">
        <v>181</v>
      </c>
      <c r="F175" t="s">
        <v>17</v>
      </c>
      <c r="G175" t="s">
        <v>18</v>
      </c>
      <c r="H175">
        <v>2018</v>
      </c>
      <c r="I175" t="s">
        <v>3239</v>
      </c>
      <c r="J175" t="s">
        <v>3240</v>
      </c>
    </row>
    <row r="176" spans="1:10" x14ac:dyDescent="0.25">
      <c r="A176" t="s">
        <v>305</v>
      </c>
      <c r="B176" t="s">
        <v>2963</v>
      </c>
      <c r="C176" s="1">
        <v>43819</v>
      </c>
      <c r="D176" t="s">
        <v>20</v>
      </c>
      <c r="E176" t="s">
        <v>306</v>
      </c>
      <c r="F176" t="s">
        <v>54</v>
      </c>
      <c r="G176" t="s">
        <v>13</v>
      </c>
      <c r="H176">
        <v>2008</v>
      </c>
      <c r="I176" t="s">
        <v>3241</v>
      </c>
      <c r="J176" t="s">
        <v>3242</v>
      </c>
    </row>
    <row r="177" spans="1:10" x14ac:dyDescent="0.25">
      <c r="A177" t="s">
        <v>307</v>
      </c>
      <c r="B177" t="s">
        <v>2963</v>
      </c>
      <c r="C177" s="1">
        <v>43641</v>
      </c>
      <c r="D177" t="s">
        <v>23</v>
      </c>
      <c r="E177" t="s">
        <v>24</v>
      </c>
      <c r="F177" t="s">
        <v>17</v>
      </c>
      <c r="G177" t="s">
        <v>18</v>
      </c>
      <c r="H177">
        <v>2011</v>
      </c>
      <c r="I177" t="s">
        <v>3243</v>
      </c>
      <c r="J177" t="s">
        <v>3244</v>
      </c>
    </row>
    <row r="178" spans="1:10" x14ac:dyDescent="0.25">
      <c r="A178" t="s">
        <v>308</v>
      </c>
      <c r="B178" t="s">
        <v>2963</v>
      </c>
      <c r="C178" s="1">
        <v>43523</v>
      </c>
      <c r="D178" t="s">
        <v>10</v>
      </c>
      <c r="E178" t="s">
        <v>11</v>
      </c>
      <c r="F178" t="s">
        <v>12</v>
      </c>
      <c r="G178" t="s">
        <v>13</v>
      </c>
      <c r="H178">
        <v>2015</v>
      </c>
      <c r="I178" t="s">
        <v>2958</v>
      </c>
      <c r="J178" t="s">
        <v>3245</v>
      </c>
    </row>
    <row r="179" spans="1:10" x14ac:dyDescent="0.25">
      <c r="A179" t="s">
        <v>309</v>
      </c>
      <c r="B179" t="s">
        <v>2963</v>
      </c>
      <c r="C179" s="1">
        <v>44522</v>
      </c>
      <c r="D179" t="s">
        <v>23</v>
      </c>
      <c r="E179" t="s">
        <v>310</v>
      </c>
      <c r="F179" t="s">
        <v>17</v>
      </c>
      <c r="G179" t="s">
        <v>18</v>
      </c>
      <c r="H179">
        <v>2019</v>
      </c>
      <c r="I179" t="s">
        <v>3246</v>
      </c>
      <c r="J179" t="s">
        <v>3247</v>
      </c>
    </row>
    <row r="180" spans="1:10" x14ac:dyDescent="0.25">
      <c r="A180" t="s">
        <v>311</v>
      </c>
      <c r="B180" t="s">
        <v>2963</v>
      </c>
      <c r="C180" s="1">
        <v>44481</v>
      </c>
      <c r="D180" t="s">
        <v>23</v>
      </c>
      <c r="E180" t="s">
        <v>173</v>
      </c>
      <c r="F180" t="s">
        <v>17</v>
      </c>
      <c r="G180" t="s">
        <v>18</v>
      </c>
      <c r="H180">
        <v>2017</v>
      </c>
      <c r="I180" t="s">
        <v>3248</v>
      </c>
      <c r="J180" t="s">
        <v>3249</v>
      </c>
    </row>
    <row r="181" spans="1:10" x14ac:dyDescent="0.25">
      <c r="A181" t="s">
        <v>312</v>
      </c>
      <c r="B181" t="s">
        <v>2963</v>
      </c>
      <c r="C181" s="1">
        <v>44306</v>
      </c>
      <c r="D181" t="s">
        <v>23</v>
      </c>
      <c r="E181" t="s">
        <v>313</v>
      </c>
      <c r="F181" t="s">
        <v>17</v>
      </c>
      <c r="G181" t="s">
        <v>18</v>
      </c>
      <c r="H181">
        <v>2011</v>
      </c>
      <c r="I181" t="s">
        <v>3250</v>
      </c>
      <c r="J181" t="s">
        <v>3251</v>
      </c>
    </row>
    <row r="182" spans="1:10" x14ac:dyDescent="0.25">
      <c r="A182" t="s">
        <v>314</v>
      </c>
      <c r="B182" t="s">
        <v>2963</v>
      </c>
      <c r="C182" s="1">
        <v>44272</v>
      </c>
      <c r="D182" t="s">
        <v>135</v>
      </c>
      <c r="E182" t="s">
        <v>24</v>
      </c>
      <c r="F182" t="s">
        <v>17</v>
      </c>
      <c r="G182" t="s">
        <v>18</v>
      </c>
      <c r="H182">
        <v>2017</v>
      </c>
      <c r="I182" t="s">
        <v>3252</v>
      </c>
      <c r="J182" t="s">
        <v>3181</v>
      </c>
    </row>
    <row r="183" spans="1:10" x14ac:dyDescent="0.25">
      <c r="A183" t="s">
        <v>315</v>
      </c>
      <c r="B183" t="s">
        <v>2963</v>
      </c>
      <c r="C183" s="1">
        <v>44455</v>
      </c>
      <c r="D183" t="s">
        <v>30</v>
      </c>
      <c r="E183" t="s">
        <v>24</v>
      </c>
      <c r="F183" t="s">
        <v>17</v>
      </c>
      <c r="G183" t="s">
        <v>18</v>
      </c>
      <c r="H183">
        <v>2017</v>
      </c>
      <c r="I183" t="s">
        <v>3253</v>
      </c>
      <c r="J183" t="s">
        <v>3254</v>
      </c>
    </row>
    <row r="184" spans="1:10" x14ac:dyDescent="0.25">
      <c r="A184" t="s">
        <v>316</v>
      </c>
      <c r="B184" t="s">
        <v>2963</v>
      </c>
      <c r="C184" s="1">
        <v>44390</v>
      </c>
      <c r="D184" t="s">
        <v>87</v>
      </c>
      <c r="E184" t="s">
        <v>272</v>
      </c>
      <c r="F184" t="s">
        <v>17</v>
      </c>
      <c r="G184" t="s">
        <v>18</v>
      </c>
      <c r="H184">
        <v>2017</v>
      </c>
      <c r="I184" t="s">
        <v>3255</v>
      </c>
      <c r="J184" t="s">
        <v>3256</v>
      </c>
    </row>
    <row r="185" spans="1:10" x14ac:dyDescent="0.25">
      <c r="A185" t="s">
        <v>317</v>
      </c>
      <c r="B185" t="s">
        <v>2963</v>
      </c>
      <c r="C185" s="1">
        <v>44328</v>
      </c>
      <c r="D185" t="s">
        <v>30</v>
      </c>
      <c r="E185" t="s">
        <v>24</v>
      </c>
      <c r="F185" t="s">
        <v>17</v>
      </c>
      <c r="G185" t="s">
        <v>18</v>
      </c>
      <c r="H185">
        <v>2014</v>
      </c>
      <c r="I185" t="s">
        <v>3257</v>
      </c>
      <c r="J185" t="s">
        <v>3258</v>
      </c>
    </row>
    <row r="186" spans="1:10" x14ac:dyDescent="0.25">
      <c r="A186" t="s">
        <v>318</v>
      </c>
      <c r="B186" t="s">
        <v>2963</v>
      </c>
      <c r="C186" s="1">
        <v>44249</v>
      </c>
      <c r="D186" t="s">
        <v>30</v>
      </c>
      <c r="E186" t="s">
        <v>319</v>
      </c>
      <c r="F186" t="s">
        <v>17</v>
      </c>
      <c r="G186" t="s">
        <v>18</v>
      </c>
      <c r="H186">
        <v>2013</v>
      </c>
      <c r="I186" t="s">
        <v>3259</v>
      </c>
      <c r="J186" t="s">
        <v>3260</v>
      </c>
    </row>
    <row r="187" spans="1:10" x14ac:dyDescent="0.25">
      <c r="A187" t="s">
        <v>320</v>
      </c>
      <c r="B187" t="s">
        <v>2963</v>
      </c>
      <c r="C187" s="1">
        <v>43004</v>
      </c>
      <c r="D187" t="s">
        <v>10</v>
      </c>
      <c r="E187" t="s">
        <v>110</v>
      </c>
      <c r="F187" t="s">
        <v>17</v>
      </c>
      <c r="G187" t="s">
        <v>18</v>
      </c>
      <c r="H187">
        <v>2014</v>
      </c>
      <c r="I187" t="s">
        <v>3018</v>
      </c>
      <c r="J187" t="s">
        <v>3261</v>
      </c>
    </row>
    <row r="188" spans="1:10" x14ac:dyDescent="0.25">
      <c r="A188" t="s">
        <v>321</v>
      </c>
      <c r="B188" t="s">
        <v>2963</v>
      </c>
      <c r="C188" s="1">
        <v>44096</v>
      </c>
      <c r="D188" t="s">
        <v>20</v>
      </c>
      <c r="E188" t="s">
        <v>206</v>
      </c>
      <c r="F188" t="s">
        <v>207</v>
      </c>
      <c r="G188" t="s">
        <v>28</v>
      </c>
      <c r="H188">
        <v>2011</v>
      </c>
      <c r="I188" t="s">
        <v>3262</v>
      </c>
      <c r="J188" t="s">
        <v>3263</v>
      </c>
    </row>
    <row r="189" spans="1:10" x14ac:dyDescent="0.25">
      <c r="A189" t="s">
        <v>322</v>
      </c>
      <c r="B189" t="s">
        <v>2963</v>
      </c>
      <c r="C189" s="1">
        <v>44278</v>
      </c>
      <c r="D189" t="s">
        <v>30</v>
      </c>
      <c r="E189" t="s">
        <v>319</v>
      </c>
      <c r="F189" t="s">
        <v>17</v>
      </c>
      <c r="G189" t="s">
        <v>18</v>
      </c>
      <c r="H189">
        <v>2016</v>
      </c>
      <c r="I189" t="s">
        <v>3042</v>
      </c>
      <c r="J189" t="s">
        <v>3264</v>
      </c>
    </row>
    <row r="190" spans="1:10" x14ac:dyDescent="0.25">
      <c r="A190" t="s">
        <v>323</v>
      </c>
      <c r="B190" t="s">
        <v>2963</v>
      </c>
      <c r="C190" s="1">
        <v>44125</v>
      </c>
      <c r="D190" t="s">
        <v>30</v>
      </c>
      <c r="E190" t="s">
        <v>324</v>
      </c>
      <c r="F190" t="s">
        <v>17</v>
      </c>
      <c r="G190" t="s">
        <v>18</v>
      </c>
      <c r="H190">
        <v>2016</v>
      </c>
      <c r="I190" t="s">
        <v>3265</v>
      </c>
      <c r="J190" t="s">
        <v>3266</v>
      </c>
    </row>
    <row r="191" spans="1:10" x14ac:dyDescent="0.25">
      <c r="A191" t="s">
        <v>325</v>
      </c>
      <c r="B191" t="s">
        <v>2963</v>
      </c>
      <c r="C191" s="1">
        <v>42910</v>
      </c>
      <c r="D191" t="s">
        <v>70</v>
      </c>
      <c r="E191" t="s">
        <v>326</v>
      </c>
      <c r="F191" t="s">
        <v>103</v>
      </c>
      <c r="G191" t="s">
        <v>28</v>
      </c>
      <c r="H191">
        <v>1919</v>
      </c>
      <c r="I191" t="s">
        <v>3267</v>
      </c>
      <c r="J191" t="s">
        <v>327</v>
      </c>
    </row>
    <row r="192" spans="1:10" x14ac:dyDescent="0.25">
      <c r="A192" t="s">
        <v>328</v>
      </c>
      <c r="B192" t="s">
        <v>2963</v>
      </c>
      <c r="C192" s="1">
        <v>43571</v>
      </c>
      <c r="D192" t="s">
        <v>30</v>
      </c>
      <c r="E192" t="s">
        <v>319</v>
      </c>
      <c r="F192" t="s">
        <v>17</v>
      </c>
      <c r="G192" t="s">
        <v>18</v>
      </c>
      <c r="H192">
        <v>2011</v>
      </c>
      <c r="I192" t="s">
        <v>3268</v>
      </c>
      <c r="J192" t="s">
        <v>3269</v>
      </c>
    </row>
    <row r="193" spans="1:10" x14ac:dyDescent="0.25">
      <c r="A193" t="s">
        <v>329</v>
      </c>
      <c r="B193" t="s">
        <v>2963</v>
      </c>
      <c r="C193" s="1">
        <v>44188</v>
      </c>
      <c r="D193" t="s">
        <v>93</v>
      </c>
      <c r="E193" t="s">
        <v>238</v>
      </c>
      <c r="F193" t="s">
        <v>12</v>
      </c>
      <c r="G193" t="s">
        <v>13</v>
      </c>
      <c r="H193">
        <v>2017</v>
      </c>
      <c r="I193" t="s">
        <v>3018</v>
      </c>
      <c r="J193" t="s">
        <v>3270</v>
      </c>
    </row>
    <row r="194" spans="1:10" x14ac:dyDescent="0.25">
      <c r="A194" t="s">
        <v>330</v>
      </c>
      <c r="B194" t="s">
        <v>2963</v>
      </c>
      <c r="C194" s="1">
        <v>44126</v>
      </c>
      <c r="D194" t="s">
        <v>43</v>
      </c>
      <c r="E194" t="s">
        <v>331</v>
      </c>
      <c r="F194" t="s">
        <v>17</v>
      </c>
      <c r="G194" t="s">
        <v>18</v>
      </c>
      <c r="H194">
        <v>2017</v>
      </c>
      <c r="I194" t="s">
        <v>3271</v>
      </c>
      <c r="J194" t="s">
        <v>3272</v>
      </c>
    </row>
    <row r="195" spans="1:10" x14ac:dyDescent="0.25">
      <c r="A195" t="s">
        <v>332</v>
      </c>
      <c r="B195" t="s">
        <v>2963</v>
      </c>
      <c r="C195" s="1">
        <v>43873</v>
      </c>
      <c r="D195" t="s">
        <v>53</v>
      </c>
      <c r="E195" t="s">
        <v>170</v>
      </c>
      <c r="F195" t="s">
        <v>17</v>
      </c>
      <c r="G195" t="s">
        <v>18</v>
      </c>
      <c r="H195">
        <v>2006</v>
      </c>
      <c r="I195" t="s">
        <v>3273</v>
      </c>
      <c r="J195" t="s">
        <v>3274</v>
      </c>
    </row>
    <row r="196" spans="1:10" x14ac:dyDescent="0.25">
      <c r="A196" t="s">
        <v>333</v>
      </c>
      <c r="B196" t="s">
        <v>2963</v>
      </c>
      <c r="C196" s="1">
        <v>44273</v>
      </c>
      <c r="D196" t="s">
        <v>30</v>
      </c>
      <c r="E196" t="s">
        <v>164</v>
      </c>
      <c r="F196" t="s">
        <v>17</v>
      </c>
      <c r="G196" t="s">
        <v>18</v>
      </c>
      <c r="H196">
        <v>2001</v>
      </c>
      <c r="I196" t="s">
        <v>3275</v>
      </c>
      <c r="J196" t="s">
        <v>3276</v>
      </c>
    </row>
    <row r="197" spans="1:10" x14ac:dyDescent="0.25">
      <c r="A197" t="s">
        <v>334</v>
      </c>
      <c r="B197" t="s">
        <v>2963</v>
      </c>
      <c r="C197" s="1">
        <v>44132</v>
      </c>
      <c r="D197" t="s">
        <v>20</v>
      </c>
      <c r="E197" t="s">
        <v>110</v>
      </c>
      <c r="F197" t="s">
        <v>17</v>
      </c>
      <c r="G197" t="s">
        <v>18</v>
      </c>
      <c r="H197">
        <v>2012</v>
      </c>
      <c r="I197" t="s">
        <v>3277</v>
      </c>
      <c r="J197" t="s">
        <v>3278</v>
      </c>
    </row>
    <row r="198" spans="1:10" x14ac:dyDescent="0.25">
      <c r="A198" t="s">
        <v>335</v>
      </c>
      <c r="B198" t="s">
        <v>2963</v>
      </c>
      <c r="C198" s="1">
        <v>44126</v>
      </c>
      <c r="D198" t="s">
        <v>135</v>
      </c>
      <c r="E198" t="s">
        <v>336</v>
      </c>
      <c r="F198" t="s">
        <v>17</v>
      </c>
      <c r="G198" t="s">
        <v>18</v>
      </c>
      <c r="H198">
        <v>2012</v>
      </c>
      <c r="I198" t="s">
        <v>3279</v>
      </c>
      <c r="J198" t="s">
        <v>3280</v>
      </c>
    </row>
    <row r="199" spans="1:10" x14ac:dyDescent="0.25">
      <c r="A199" t="s">
        <v>337</v>
      </c>
      <c r="B199" t="s">
        <v>2963</v>
      </c>
      <c r="C199" s="1">
        <v>44097</v>
      </c>
      <c r="D199" t="s">
        <v>20</v>
      </c>
      <c r="E199" t="s">
        <v>338</v>
      </c>
      <c r="F199" t="s">
        <v>17</v>
      </c>
      <c r="G199" t="s">
        <v>18</v>
      </c>
      <c r="H199">
        <v>2015</v>
      </c>
      <c r="I199" t="s">
        <v>3281</v>
      </c>
      <c r="J199" t="s">
        <v>3282</v>
      </c>
    </row>
    <row r="200" spans="1:10" x14ac:dyDescent="0.25">
      <c r="A200" t="s">
        <v>339</v>
      </c>
      <c r="B200" t="s">
        <v>2963</v>
      </c>
      <c r="C200" s="1">
        <v>44340</v>
      </c>
      <c r="D200" t="s">
        <v>70</v>
      </c>
      <c r="E200" t="s">
        <v>73</v>
      </c>
      <c r="F200" t="s">
        <v>17</v>
      </c>
      <c r="G200" t="s">
        <v>18</v>
      </c>
      <c r="H200">
        <v>2006</v>
      </c>
      <c r="I200" t="s">
        <v>3283</v>
      </c>
      <c r="J200" t="s">
        <v>3284</v>
      </c>
    </row>
    <row r="201" spans="1:10" x14ac:dyDescent="0.25">
      <c r="A201" t="s">
        <v>340</v>
      </c>
      <c r="B201" t="s">
        <v>2963</v>
      </c>
      <c r="C201" s="1">
        <v>44259</v>
      </c>
      <c r="D201" t="s">
        <v>30</v>
      </c>
      <c r="E201" t="s">
        <v>73</v>
      </c>
      <c r="F201" t="s">
        <v>17</v>
      </c>
      <c r="G201" t="s">
        <v>18</v>
      </c>
      <c r="H201">
        <v>2016</v>
      </c>
      <c r="I201" t="s">
        <v>3285</v>
      </c>
      <c r="J201" t="s">
        <v>3286</v>
      </c>
    </row>
    <row r="202" spans="1:10" x14ac:dyDescent="0.25">
      <c r="A202" t="s">
        <v>341</v>
      </c>
      <c r="B202" t="s">
        <v>2963</v>
      </c>
      <c r="C202" s="1">
        <v>44405</v>
      </c>
      <c r="D202" t="s">
        <v>15</v>
      </c>
      <c r="E202" t="s">
        <v>342</v>
      </c>
      <c r="F202" t="s">
        <v>17</v>
      </c>
      <c r="G202" t="s">
        <v>18</v>
      </c>
      <c r="H202">
        <v>2017</v>
      </c>
      <c r="I202" t="s">
        <v>3287</v>
      </c>
      <c r="J202" t="s">
        <v>3288</v>
      </c>
    </row>
    <row r="203" spans="1:10" x14ac:dyDescent="0.25">
      <c r="A203" t="s">
        <v>343</v>
      </c>
      <c r="B203" t="s">
        <v>2963</v>
      </c>
      <c r="C203" s="1">
        <v>44294</v>
      </c>
      <c r="D203" t="s">
        <v>30</v>
      </c>
      <c r="E203" t="s">
        <v>2985</v>
      </c>
      <c r="F203" t="s">
        <v>54</v>
      </c>
      <c r="G203" t="s">
        <v>13</v>
      </c>
      <c r="H203">
        <v>2015</v>
      </c>
      <c r="I203" t="s">
        <v>3018</v>
      </c>
      <c r="J203" t="s">
        <v>3289</v>
      </c>
    </row>
    <row r="204" spans="1:10" x14ac:dyDescent="0.25">
      <c r="A204" t="s">
        <v>344</v>
      </c>
      <c r="B204" t="s">
        <v>2963</v>
      </c>
      <c r="C204" s="1">
        <v>44460</v>
      </c>
      <c r="D204" t="s">
        <v>20</v>
      </c>
      <c r="E204" t="s">
        <v>206</v>
      </c>
      <c r="F204" t="s">
        <v>207</v>
      </c>
      <c r="G204" t="s">
        <v>28</v>
      </c>
      <c r="H204">
        <v>2019</v>
      </c>
      <c r="I204" t="s">
        <v>3290</v>
      </c>
      <c r="J204" t="s">
        <v>3291</v>
      </c>
    </row>
    <row r="205" spans="1:10" x14ac:dyDescent="0.25">
      <c r="A205" t="s">
        <v>345</v>
      </c>
      <c r="B205" t="s">
        <v>2963</v>
      </c>
      <c r="C205" s="1">
        <v>43937</v>
      </c>
      <c r="D205" t="s">
        <v>43</v>
      </c>
      <c r="E205" t="s">
        <v>73</v>
      </c>
      <c r="F205" t="s">
        <v>17</v>
      </c>
      <c r="G205" t="s">
        <v>18</v>
      </c>
      <c r="H205">
        <v>2016</v>
      </c>
      <c r="I205" t="s">
        <v>3236</v>
      </c>
      <c r="J205" t="s">
        <v>3292</v>
      </c>
    </row>
    <row r="206" spans="1:10" x14ac:dyDescent="0.25">
      <c r="A206" t="s">
        <v>346</v>
      </c>
      <c r="B206" t="s">
        <v>2963</v>
      </c>
      <c r="C206" s="1">
        <v>44378</v>
      </c>
      <c r="D206" t="s">
        <v>53</v>
      </c>
      <c r="E206" t="s">
        <v>73</v>
      </c>
      <c r="F206" t="s">
        <v>17</v>
      </c>
      <c r="G206" t="s">
        <v>18</v>
      </c>
      <c r="H206">
        <v>2015</v>
      </c>
      <c r="I206" t="s">
        <v>2958</v>
      </c>
      <c r="J206" t="s">
        <v>3293</v>
      </c>
    </row>
    <row r="207" spans="1:10" x14ac:dyDescent="0.25">
      <c r="A207" t="s">
        <v>347</v>
      </c>
      <c r="B207" t="s">
        <v>2963</v>
      </c>
      <c r="C207" s="1">
        <v>44271</v>
      </c>
      <c r="D207" t="s">
        <v>20</v>
      </c>
      <c r="E207" t="s">
        <v>348</v>
      </c>
      <c r="F207" t="s">
        <v>17</v>
      </c>
      <c r="G207" t="s">
        <v>18</v>
      </c>
      <c r="H207">
        <v>2017</v>
      </c>
      <c r="I207" t="s">
        <v>3110</v>
      </c>
      <c r="J207" t="s">
        <v>3294</v>
      </c>
    </row>
    <row r="208" spans="1:10" x14ac:dyDescent="0.25">
      <c r="A208" t="s">
        <v>349</v>
      </c>
      <c r="B208" t="s">
        <v>2963</v>
      </c>
      <c r="C208" s="1">
        <v>44418</v>
      </c>
      <c r="D208" t="s">
        <v>23</v>
      </c>
      <c r="E208" t="s">
        <v>158</v>
      </c>
      <c r="F208" t="s">
        <v>17</v>
      </c>
      <c r="G208" t="s">
        <v>18</v>
      </c>
      <c r="H208">
        <v>2018</v>
      </c>
      <c r="I208" t="s">
        <v>3295</v>
      </c>
      <c r="J208" t="s">
        <v>3296</v>
      </c>
    </row>
    <row r="209" spans="1:10" x14ac:dyDescent="0.25">
      <c r="A209" t="s">
        <v>350</v>
      </c>
      <c r="B209" t="s">
        <v>2963</v>
      </c>
      <c r="C209" s="1">
        <v>43782</v>
      </c>
      <c r="D209" t="s">
        <v>30</v>
      </c>
      <c r="E209" t="s">
        <v>351</v>
      </c>
      <c r="F209" t="s">
        <v>17</v>
      </c>
      <c r="G209" t="s">
        <v>18</v>
      </c>
      <c r="H209">
        <v>2015</v>
      </c>
      <c r="I209" t="s">
        <v>3297</v>
      </c>
      <c r="J209" t="s">
        <v>3298</v>
      </c>
    </row>
    <row r="210" spans="1:10" x14ac:dyDescent="0.25">
      <c r="A210" t="s">
        <v>352</v>
      </c>
      <c r="B210" t="s">
        <v>2963</v>
      </c>
      <c r="C210" s="1">
        <v>44158</v>
      </c>
      <c r="D210" t="s">
        <v>23</v>
      </c>
      <c r="E210" t="s">
        <v>73</v>
      </c>
      <c r="F210" t="s">
        <v>17</v>
      </c>
      <c r="G210" t="s">
        <v>18</v>
      </c>
      <c r="H210">
        <v>2014</v>
      </c>
      <c r="I210" t="s">
        <v>3299</v>
      </c>
      <c r="J210" t="s">
        <v>3300</v>
      </c>
    </row>
    <row r="211" spans="1:10" x14ac:dyDescent="0.25">
      <c r="A211" t="s">
        <v>353</v>
      </c>
      <c r="B211" t="s">
        <v>2963</v>
      </c>
      <c r="C211" s="1">
        <v>44377</v>
      </c>
      <c r="D211" t="s">
        <v>43</v>
      </c>
      <c r="E211" t="s">
        <v>66</v>
      </c>
      <c r="F211" t="s">
        <v>17</v>
      </c>
      <c r="G211" t="s">
        <v>18</v>
      </c>
      <c r="H211">
        <v>2016</v>
      </c>
      <c r="I211" t="s">
        <v>3301</v>
      </c>
      <c r="J211" t="s">
        <v>3302</v>
      </c>
    </row>
    <row r="212" spans="1:10" x14ac:dyDescent="0.25">
      <c r="A212" t="s">
        <v>354</v>
      </c>
      <c r="B212" t="s">
        <v>2963</v>
      </c>
      <c r="C212" s="1">
        <v>44585</v>
      </c>
      <c r="D212" t="s">
        <v>30</v>
      </c>
      <c r="E212" t="s">
        <v>110</v>
      </c>
      <c r="F212" t="s">
        <v>17</v>
      </c>
      <c r="G212" t="s">
        <v>18</v>
      </c>
      <c r="H212">
        <v>2012</v>
      </c>
      <c r="I212" t="s">
        <v>3303</v>
      </c>
      <c r="J212" t="s">
        <v>3304</v>
      </c>
    </row>
    <row r="213" spans="1:10" x14ac:dyDescent="0.25">
      <c r="A213" t="s">
        <v>355</v>
      </c>
      <c r="B213" t="s">
        <v>2963</v>
      </c>
      <c r="C213" s="1">
        <v>41730</v>
      </c>
      <c r="D213" t="s">
        <v>70</v>
      </c>
      <c r="E213" t="s">
        <v>110</v>
      </c>
      <c r="F213" t="s">
        <v>17</v>
      </c>
      <c r="G213" t="s">
        <v>18</v>
      </c>
      <c r="H213">
        <v>1995</v>
      </c>
      <c r="I213" t="s">
        <v>3018</v>
      </c>
      <c r="J213" t="s">
        <v>3305</v>
      </c>
    </row>
    <row r="214" spans="1:10" x14ac:dyDescent="0.25">
      <c r="A214" t="s">
        <v>356</v>
      </c>
      <c r="B214" t="s">
        <v>2963</v>
      </c>
      <c r="C214" s="1">
        <v>44158</v>
      </c>
      <c r="D214" t="s">
        <v>15</v>
      </c>
      <c r="E214" t="s">
        <v>357</v>
      </c>
      <c r="F214" t="s">
        <v>17</v>
      </c>
      <c r="G214" t="s">
        <v>18</v>
      </c>
      <c r="H214">
        <v>2016</v>
      </c>
      <c r="I214" t="s">
        <v>3018</v>
      </c>
      <c r="J214" t="s">
        <v>3306</v>
      </c>
    </row>
    <row r="215" spans="1:10" x14ac:dyDescent="0.25">
      <c r="A215" t="s">
        <v>358</v>
      </c>
      <c r="B215" t="s">
        <v>2963</v>
      </c>
      <c r="C215" s="1">
        <v>43642</v>
      </c>
      <c r="D215" t="s">
        <v>20</v>
      </c>
      <c r="E215" t="s">
        <v>359</v>
      </c>
      <c r="F215" t="s">
        <v>17</v>
      </c>
      <c r="G215" t="s">
        <v>18</v>
      </c>
      <c r="H215">
        <v>2016</v>
      </c>
      <c r="I215" t="s">
        <v>3307</v>
      </c>
      <c r="J215" t="s">
        <v>3308</v>
      </c>
    </row>
    <row r="216" spans="1:10" x14ac:dyDescent="0.25">
      <c r="A216" t="s">
        <v>360</v>
      </c>
      <c r="B216" t="s">
        <v>2963</v>
      </c>
      <c r="C216" s="1">
        <v>43228</v>
      </c>
      <c r="D216" t="s">
        <v>30</v>
      </c>
      <c r="E216" t="s">
        <v>331</v>
      </c>
      <c r="F216" t="s">
        <v>17</v>
      </c>
      <c r="G216" t="s">
        <v>18</v>
      </c>
      <c r="H216">
        <v>2012</v>
      </c>
      <c r="I216" t="s">
        <v>3309</v>
      </c>
      <c r="J216" t="s">
        <v>3310</v>
      </c>
    </row>
    <row r="217" spans="1:10" x14ac:dyDescent="0.25">
      <c r="A217" t="s">
        <v>361</v>
      </c>
      <c r="B217" t="s">
        <v>2963</v>
      </c>
      <c r="C217" s="1">
        <v>44355</v>
      </c>
      <c r="D217" t="s">
        <v>20</v>
      </c>
      <c r="E217" t="s">
        <v>280</v>
      </c>
      <c r="F217" t="s">
        <v>154</v>
      </c>
      <c r="G217" t="s">
        <v>18</v>
      </c>
      <c r="H217">
        <v>2003</v>
      </c>
      <c r="I217" t="s">
        <v>362</v>
      </c>
      <c r="J217" t="s">
        <v>363</v>
      </c>
    </row>
    <row r="218" spans="1:10" x14ac:dyDescent="0.25">
      <c r="A218" t="s">
        <v>364</v>
      </c>
      <c r="B218" t="s">
        <v>2963</v>
      </c>
      <c r="C218" s="1">
        <v>44271</v>
      </c>
      <c r="D218" t="s">
        <v>23</v>
      </c>
      <c r="E218" t="s">
        <v>365</v>
      </c>
      <c r="F218" t="s">
        <v>366</v>
      </c>
      <c r="G218" t="s">
        <v>28</v>
      </c>
      <c r="H218">
        <v>2014</v>
      </c>
      <c r="I218" t="s">
        <v>3311</v>
      </c>
      <c r="J218" t="s">
        <v>3312</v>
      </c>
    </row>
    <row r="219" spans="1:10" x14ac:dyDescent="0.25">
      <c r="A219" t="s">
        <v>367</v>
      </c>
      <c r="B219" t="s">
        <v>2963</v>
      </c>
      <c r="C219" s="1">
        <v>43255</v>
      </c>
      <c r="D219" t="s">
        <v>10</v>
      </c>
      <c r="E219" t="s">
        <v>73</v>
      </c>
      <c r="F219" t="s">
        <v>17</v>
      </c>
      <c r="G219" t="s">
        <v>18</v>
      </c>
      <c r="H219">
        <v>2009</v>
      </c>
      <c r="I219" t="s">
        <v>3018</v>
      </c>
      <c r="J219" t="s">
        <v>3313</v>
      </c>
    </row>
    <row r="220" spans="1:10" x14ac:dyDescent="0.25">
      <c r="A220" t="s">
        <v>368</v>
      </c>
      <c r="B220" t="s">
        <v>2963</v>
      </c>
      <c r="C220" s="1">
        <v>44271</v>
      </c>
      <c r="D220" t="s">
        <v>38</v>
      </c>
      <c r="E220" t="s">
        <v>131</v>
      </c>
      <c r="F220" t="s">
        <v>17</v>
      </c>
      <c r="G220" t="s">
        <v>18</v>
      </c>
      <c r="H220">
        <v>2015</v>
      </c>
      <c r="I220" t="s">
        <v>3248</v>
      </c>
      <c r="J220" t="s">
        <v>3314</v>
      </c>
    </row>
    <row r="221" spans="1:10" x14ac:dyDescent="0.25">
      <c r="A221" t="s">
        <v>369</v>
      </c>
      <c r="B221" t="s">
        <v>2963</v>
      </c>
      <c r="C221" s="1">
        <v>43312</v>
      </c>
      <c r="D221" t="s">
        <v>70</v>
      </c>
      <c r="E221" t="s">
        <v>370</v>
      </c>
      <c r="F221" t="s">
        <v>12</v>
      </c>
      <c r="G221" t="s">
        <v>13</v>
      </c>
      <c r="H221">
        <v>2014</v>
      </c>
      <c r="I221" t="s">
        <v>3222</v>
      </c>
      <c r="J221" t="s">
        <v>3315</v>
      </c>
    </row>
    <row r="222" spans="1:10" x14ac:dyDescent="0.25">
      <c r="A222" t="s">
        <v>371</v>
      </c>
      <c r="B222" t="s">
        <v>2963</v>
      </c>
      <c r="C222" s="1">
        <v>44614</v>
      </c>
      <c r="D222" t="s">
        <v>93</v>
      </c>
      <c r="E222" t="s">
        <v>59</v>
      </c>
      <c r="F222" t="s">
        <v>12</v>
      </c>
      <c r="G222" t="s">
        <v>13</v>
      </c>
      <c r="H222">
        <v>2014</v>
      </c>
      <c r="I222" t="s">
        <v>2958</v>
      </c>
      <c r="J222" t="s">
        <v>3316</v>
      </c>
    </row>
    <row r="223" spans="1:10" x14ac:dyDescent="0.25">
      <c r="A223" t="s">
        <v>372</v>
      </c>
      <c r="B223" t="s">
        <v>2963</v>
      </c>
      <c r="C223" s="1">
        <v>44340</v>
      </c>
      <c r="D223" t="s">
        <v>30</v>
      </c>
      <c r="E223" t="s">
        <v>24</v>
      </c>
      <c r="F223" t="s">
        <v>17</v>
      </c>
      <c r="G223" t="s">
        <v>18</v>
      </c>
      <c r="H223">
        <v>2013</v>
      </c>
      <c r="I223" t="s">
        <v>3317</v>
      </c>
      <c r="J223" t="s">
        <v>3318</v>
      </c>
    </row>
    <row r="224" spans="1:10" x14ac:dyDescent="0.25">
      <c r="A224" t="s">
        <v>373</v>
      </c>
      <c r="B224" t="s">
        <v>2963</v>
      </c>
      <c r="C224" s="1">
        <v>43353</v>
      </c>
      <c r="D224" t="s">
        <v>143</v>
      </c>
      <c r="E224" t="s">
        <v>170</v>
      </c>
      <c r="F224" t="s">
        <v>17</v>
      </c>
      <c r="G224" t="s">
        <v>18</v>
      </c>
      <c r="H224">
        <v>2014</v>
      </c>
      <c r="I224" t="s">
        <v>3319</v>
      </c>
      <c r="J224" t="s">
        <v>3320</v>
      </c>
    </row>
    <row r="225" spans="1:10" x14ac:dyDescent="0.25">
      <c r="A225" t="s">
        <v>374</v>
      </c>
      <c r="B225" t="s">
        <v>2963</v>
      </c>
      <c r="C225" s="1">
        <v>44363</v>
      </c>
      <c r="D225" t="s">
        <v>30</v>
      </c>
      <c r="E225" t="s">
        <v>375</v>
      </c>
      <c r="F225" t="s">
        <v>376</v>
      </c>
      <c r="G225" t="s">
        <v>28</v>
      </c>
      <c r="H225">
        <v>2011</v>
      </c>
      <c r="I225" t="s">
        <v>3321</v>
      </c>
      <c r="J225" t="s">
        <v>3322</v>
      </c>
    </row>
    <row r="226" spans="1:10" x14ac:dyDescent="0.25">
      <c r="A226" t="s">
        <v>377</v>
      </c>
      <c r="B226" t="s">
        <v>2963</v>
      </c>
      <c r="C226" s="1">
        <v>43418</v>
      </c>
      <c r="D226" t="s">
        <v>87</v>
      </c>
      <c r="E226" t="s">
        <v>378</v>
      </c>
      <c r="F226" t="s">
        <v>17</v>
      </c>
      <c r="G226" t="s">
        <v>18</v>
      </c>
      <c r="H226">
        <v>2016</v>
      </c>
      <c r="I226" t="s">
        <v>3323</v>
      </c>
      <c r="J226" t="s">
        <v>3324</v>
      </c>
    </row>
    <row r="227" spans="1:10" x14ac:dyDescent="0.25">
      <c r="A227" t="s">
        <v>379</v>
      </c>
      <c r="B227" t="s">
        <v>2963</v>
      </c>
      <c r="C227" s="1">
        <v>44180</v>
      </c>
      <c r="D227" t="s">
        <v>30</v>
      </c>
      <c r="E227" t="s">
        <v>85</v>
      </c>
      <c r="F227" t="s">
        <v>17</v>
      </c>
      <c r="G227" t="s">
        <v>18</v>
      </c>
      <c r="H227">
        <v>2017</v>
      </c>
      <c r="I227" t="s">
        <v>3325</v>
      </c>
      <c r="J227" t="s">
        <v>3326</v>
      </c>
    </row>
    <row r="228" spans="1:10" x14ac:dyDescent="0.25">
      <c r="A228" t="s">
        <v>380</v>
      </c>
      <c r="B228" t="s">
        <v>2963</v>
      </c>
      <c r="C228" s="1">
        <v>44220</v>
      </c>
      <c r="D228" t="s">
        <v>143</v>
      </c>
      <c r="E228" t="s">
        <v>24</v>
      </c>
      <c r="F228" t="s">
        <v>17</v>
      </c>
      <c r="G228" t="s">
        <v>18</v>
      </c>
      <c r="H228">
        <v>2020</v>
      </c>
      <c r="I228" t="s">
        <v>3327</v>
      </c>
      <c r="J228" t="s">
        <v>3328</v>
      </c>
    </row>
    <row r="229" spans="1:10" x14ac:dyDescent="0.25">
      <c r="A229" t="s">
        <v>381</v>
      </c>
      <c r="B229" t="s">
        <v>2963</v>
      </c>
      <c r="C229" s="1">
        <v>44046</v>
      </c>
      <c r="D229" t="s">
        <v>15</v>
      </c>
      <c r="E229" t="s">
        <v>382</v>
      </c>
      <c r="F229" t="s">
        <v>17</v>
      </c>
      <c r="G229" t="s">
        <v>18</v>
      </c>
      <c r="H229">
        <v>2014</v>
      </c>
      <c r="I229" t="s">
        <v>3329</v>
      </c>
      <c r="J229" t="s">
        <v>3330</v>
      </c>
    </row>
    <row r="230" spans="1:10" x14ac:dyDescent="0.25">
      <c r="A230" t="s">
        <v>383</v>
      </c>
      <c r="B230" t="s">
        <v>2963</v>
      </c>
      <c r="C230" s="1">
        <v>41912</v>
      </c>
      <c r="D230" t="s">
        <v>20</v>
      </c>
      <c r="E230" t="s">
        <v>181</v>
      </c>
      <c r="F230" t="s">
        <v>17</v>
      </c>
      <c r="G230" t="s">
        <v>18</v>
      </c>
      <c r="H230">
        <v>2008</v>
      </c>
      <c r="I230" t="s">
        <v>3331</v>
      </c>
      <c r="J230" t="s">
        <v>3332</v>
      </c>
    </row>
    <row r="231" spans="1:10" x14ac:dyDescent="0.25">
      <c r="A231" t="s">
        <v>384</v>
      </c>
      <c r="B231" t="s">
        <v>2963</v>
      </c>
      <c r="C231" s="1">
        <v>43039</v>
      </c>
      <c r="D231" t="s">
        <v>10</v>
      </c>
      <c r="E231" t="s">
        <v>11</v>
      </c>
      <c r="F231" t="s">
        <v>12</v>
      </c>
      <c r="G231" t="s">
        <v>13</v>
      </c>
      <c r="H231">
        <v>2011</v>
      </c>
      <c r="I231" t="s">
        <v>3018</v>
      </c>
      <c r="J231" t="s">
        <v>3333</v>
      </c>
    </row>
    <row r="232" spans="1:10" x14ac:dyDescent="0.25">
      <c r="A232" t="s">
        <v>385</v>
      </c>
      <c r="B232" t="s">
        <v>2963</v>
      </c>
      <c r="C232" s="1">
        <v>44221</v>
      </c>
      <c r="D232" t="s">
        <v>23</v>
      </c>
      <c r="E232" t="s">
        <v>73</v>
      </c>
      <c r="F232" t="s">
        <v>17</v>
      </c>
      <c r="G232" t="s">
        <v>18</v>
      </c>
      <c r="H232">
        <v>2018</v>
      </c>
      <c r="I232" t="s">
        <v>3334</v>
      </c>
      <c r="J232" t="s">
        <v>3335</v>
      </c>
    </row>
    <row r="233" spans="1:10" x14ac:dyDescent="0.25">
      <c r="A233" t="s">
        <v>386</v>
      </c>
      <c r="B233" t="s">
        <v>2963</v>
      </c>
      <c r="C233" s="1">
        <v>43745</v>
      </c>
      <c r="D233" t="s">
        <v>23</v>
      </c>
      <c r="E233" t="s">
        <v>181</v>
      </c>
      <c r="F233" t="s">
        <v>17</v>
      </c>
      <c r="G233" t="s">
        <v>18</v>
      </c>
      <c r="H233">
        <v>2016</v>
      </c>
      <c r="I233" t="s">
        <v>3336</v>
      </c>
      <c r="J233" t="s">
        <v>3337</v>
      </c>
    </row>
    <row r="234" spans="1:10" x14ac:dyDescent="0.25">
      <c r="A234" t="s">
        <v>387</v>
      </c>
      <c r="B234" t="s">
        <v>2963</v>
      </c>
      <c r="C234" s="1">
        <v>44166</v>
      </c>
      <c r="D234" t="s">
        <v>30</v>
      </c>
      <c r="E234" t="s">
        <v>388</v>
      </c>
      <c r="F234" t="s">
        <v>17</v>
      </c>
      <c r="G234" t="s">
        <v>18</v>
      </c>
      <c r="H234">
        <v>2012</v>
      </c>
      <c r="I234" t="s">
        <v>3338</v>
      </c>
      <c r="J234" t="s">
        <v>3339</v>
      </c>
    </row>
    <row r="235" spans="1:10" x14ac:dyDescent="0.25">
      <c r="A235" t="s">
        <v>389</v>
      </c>
      <c r="B235" t="s">
        <v>2963</v>
      </c>
      <c r="C235" s="1">
        <v>44076</v>
      </c>
      <c r="D235" t="s">
        <v>30</v>
      </c>
      <c r="E235" t="s">
        <v>24</v>
      </c>
      <c r="F235" t="s">
        <v>17</v>
      </c>
      <c r="G235" t="s">
        <v>18</v>
      </c>
      <c r="H235">
        <v>2013</v>
      </c>
      <c r="I235" t="s">
        <v>3340</v>
      </c>
      <c r="J235" t="s">
        <v>3341</v>
      </c>
    </row>
    <row r="236" spans="1:10" x14ac:dyDescent="0.25">
      <c r="A236" t="s">
        <v>390</v>
      </c>
      <c r="B236" t="s">
        <v>2963</v>
      </c>
      <c r="C236" s="1">
        <v>44203</v>
      </c>
      <c r="D236" t="s">
        <v>30</v>
      </c>
      <c r="E236" t="s">
        <v>391</v>
      </c>
      <c r="F236" t="s">
        <v>154</v>
      </c>
      <c r="G236" t="s">
        <v>18</v>
      </c>
      <c r="H236">
        <v>2000</v>
      </c>
      <c r="I236" t="s">
        <v>3342</v>
      </c>
      <c r="J236" t="s">
        <v>3343</v>
      </c>
    </row>
    <row r="237" spans="1:10" x14ac:dyDescent="0.25">
      <c r="A237" t="s">
        <v>392</v>
      </c>
      <c r="B237" t="s">
        <v>2963</v>
      </c>
      <c r="C237" s="1">
        <v>42853</v>
      </c>
      <c r="D237" t="s">
        <v>43</v>
      </c>
      <c r="E237" t="s">
        <v>181</v>
      </c>
      <c r="F237" t="s">
        <v>17</v>
      </c>
      <c r="G237" t="s">
        <v>18</v>
      </c>
      <c r="H237">
        <v>2014</v>
      </c>
      <c r="I237" t="s">
        <v>3344</v>
      </c>
      <c r="J237" t="s">
        <v>3345</v>
      </c>
    </row>
    <row r="238" spans="1:10" x14ac:dyDescent="0.25">
      <c r="A238" t="s">
        <v>393</v>
      </c>
      <c r="B238" t="s">
        <v>2963</v>
      </c>
      <c r="C238" s="1">
        <v>44482</v>
      </c>
      <c r="D238" t="s">
        <v>20</v>
      </c>
      <c r="E238" t="s">
        <v>394</v>
      </c>
      <c r="F238" t="s">
        <v>17</v>
      </c>
      <c r="G238" t="s">
        <v>18</v>
      </c>
      <c r="H238">
        <v>2015</v>
      </c>
      <c r="I238" t="s">
        <v>3346</v>
      </c>
      <c r="J238" t="s">
        <v>3347</v>
      </c>
    </row>
    <row r="239" spans="1:10" x14ac:dyDescent="0.25">
      <c r="A239" t="s">
        <v>395</v>
      </c>
      <c r="B239" t="s">
        <v>2963</v>
      </c>
      <c r="C239" s="1">
        <v>44209</v>
      </c>
      <c r="D239" t="s">
        <v>30</v>
      </c>
      <c r="E239" t="s">
        <v>24</v>
      </c>
      <c r="F239" t="s">
        <v>17</v>
      </c>
      <c r="G239" t="s">
        <v>18</v>
      </c>
      <c r="H239">
        <v>2012</v>
      </c>
      <c r="I239" t="s">
        <v>3348</v>
      </c>
      <c r="J239" t="s">
        <v>3349</v>
      </c>
    </row>
    <row r="240" spans="1:10" x14ac:dyDescent="0.25">
      <c r="A240" t="s">
        <v>396</v>
      </c>
      <c r="B240" t="s">
        <v>2963</v>
      </c>
      <c r="C240" s="1">
        <v>44642</v>
      </c>
      <c r="D240" t="s">
        <v>23</v>
      </c>
      <c r="E240" t="s">
        <v>310</v>
      </c>
      <c r="F240" t="s">
        <v>17</v>
      </c>
      <c r="G240" t="s">
        <v>18</v>
      </c>
      <c r="H240">
        <v>2021</v>
      </c>
      <c r="I240" t="s">
        <v>3350</v>
      </c>
      <c r="J240" t="s">
        <v>3351</v>
      </c>
    </row>
    <row r="241" spans="1:10" x14ac:dyDescent="0.25">
      <c r="A241" t="s">
        <v>397</v>
      </c>
      <c r="B241" t="s">
        <v>2963</v>
      </c>
      <c r="C241" s="1">
        <v>44210</v>
      </c>
      <c r="D241" t="s">
        <v>30</v>
      </c>
      <c r="E241" t="s">
        <v>331</v>
      </c>
      <c r="F241" t="s">
        <v>17</v>
      </c>
      <c r="G241" t="s">
        <v>18</v>
      </c>
      <c r="H241">
        <v>2011</v>
      </c>
      <c r="I241" t="s">
        <v>3352</v>
      </c>
      <c r="J241" t="s">
        <v>3353</v>
      </c>
    </row>
    <row r="242" spans="1:10" x14ac:dyDescent="0.25">
      <c r="A242" t="s">
        <v>398</v>
      </c>
      <c r="B242" t="s">
        <v>2970</v>
      </c>
      <c r="C242" s="1">
        <v>42501</v>
      </c>
      <c r="D242" t="s">
        <v>15</v>
      </c>
      <c r="E242" t="s">
        <v>21</v>
      </c>
      <c r="F242" t="s">
        <v>12</v>
      </c>
      <c r="G242" t="s">
        <v>13</v>
      </c>
      <c r="H242">
        <v>2006</v>
      </c>
      <c r="I242" t="s">
        <v>3354</v>
      </c>
      <c r="J242" t="s">
        <v>399</v>
      </c>
    </row>
    <row r="243" spans="1:10" x14ac:dyDescent="0.25">
      <c r="A243" t="s">
        <v>400</v>
      </c>
      <c r="B243" t="s">
        <v>2970</v>
      </c>
      <c r="C243" s="1">
        <v>44386</v>
      </c>
      <c r="D243" t="s">
        <v>38</v>
      </c>
      <c r="E243" t="s">
        <v>127</v>
      </c>
      <c r="F243" t="s">
        <v>128</v>
      </c>
      <c r="G243" t="s">
        <v>13</v>
      </c>
      <c r="H243">
        <v>2014</v>
      </c>
      <c r="I243" t="s">
        <v>2998</v>
      </c>
      <c r="J243" t="s">
        <v>3355</v>
      </c>
    </row>
    <row r="244" spans="1:10" x14ac:dyDescent="0.25">
      <c r="A244" t="s">
        <v>401</v>
      </c>
      <c r="B244" t="s">
        <v>2970</v>
      </c>
      <c r="C244" s="1">
        <v>44333</v>
      </c>
      <c r="D244" t="s">
        <v>20</v>
      </c>
      <c r="F244" t="s">
        <v>298</v>
      </c>
      <c r="G244" t="s">
        <v>13</v>
      </c>
      <c r="H244">
        <v>2015</v>
      </c>
      <c r="I244" t="s">
        <v>3356</v>
      </c>
      <c r="J244" t="s">
        <v>3357</v>
      </c>
    </row>
    <row r="245" spans="1:10" x14ac:dyDescent="0.25">
      <c r="A245" t="s">
        <v>402</v>
      </c>
      <c r="B245" t="s">
        <v>2970</v>
      </c>
      <c r="C245" s="1">
        <v>43668</v>
      </c>
      <c r="D245" t="s">
        <v>10</v>
      </c>
      <c r="E245" t="s">
        <v>24</v>
      </c>
      <c r="F245" t="s">
        <v>17</v>
      </c>
      <c r="G245" t="s">
        <v>18</v>
      </c>
      <c r="H245">
        <v>2015</v>
      </c>
      <c r="I245" t="s">
        <v>3018</v>
      </c>
      <c r="J245" t="s">
        <v>403</v>
      </c>
    </row>
    <row r="246" spans="1:10" x14ac:dyDescent="0.25">
      <c r="A246" t="s">
        <v>404</v>
      </c>
      <c r="B246" t="s">
        <v>2970</v>
      </c>
      <c r="C246" s="1">
        <v>44529</v>
      </c>
      <c r="D246" t="s">
        <v>23</v>
      </c>
      <c r="E246" t="s">
        <v>147</v>
      </c>
      <c r="F246" t="s">
        <v>54</v>
      </c>
      <c r="G246" t="s">
        <v>13</v>
      </c>
      <c r="H246">
        <v>2010</v>
      </c>
      <c r="I246" t="s">
        <v>3358</v>
      </c>
      <c r="J246" t="s">
        <v>3359</v>
      </c>
    </row>
    <row r="247" spans="1:10" x14ac:dyDescent="0.25">
      <c r="A247" t="s">
        <v>405</v>
      </c>
      <c r="B247" t="s">
        <v>2970</v>
      </c>
      <c r="C247" s="1">
        <v>42970</v>
      </c>
      <c r="D247" t="s">
        <v>15</v>
      </c>
      <c r="E247" t="s">
        <v>406</v>
      </c>
      <c r="F247" t="s">
        <v>407</v>
      </c>
      <c r="G247" t="s">
        <v>13</v>
      </c>
      <c r="H247">
        <v>2004</v>
      </c>
      <c r="I247" t="s">
        <v>3360</v>
      </c>
      <c r="J247" t="s">
        <v>408</v>
      </c>
    </row>
    <row r="248" spans="1:10" x14ac:dyDescent="0.25">
      <c r="A248" t="s">
        <v>409</v>
      </c>
      <c r="B248" t="s">
        <v>2970</v>
      </c>
      <c r="C248" s="1">
        <v>42332</v>
      </c>
      <c r="D248" t="s">
        <v>143</v>
      </c>
      <c r="E248" t="s">
        <v>11</v>
      </c>
      <c r="F248" t="s">
        <v>12</v>
      </c>
      <c r="G248" t="s">
        <v>13</v>
      </c>
      <c r="H248">
        <v>2011</v>
      </c>
      <c r="I248" t="s">
        <v>3074</v>
      </c>
      <c r="J248" t="s">
        <v>3361</v>
      </c>
    </row>
    <row r="249" spans="1:10" x14ac:dyDescent="0.25">
      <c r="A249" t="s">
        <v>410</v>
      </c>
      <c r="B249" t="s">
        <v>2970</v>
      </c>
      <c r="C249" s="1">
        <v>41421</v>
      </c>
      <c r="D249" t="s">
        <v>30</v>
      </c>
      <c r="E249" t="s">
        <v>24</v>
      </c>
      <c r="F249" t="s">
        <v>17</v>
      </c>
      <c r="G249" t="s">
        <v>18</v>
      </c>
      <c r="H249">
        <v>2005</v>
      </c>
      <c r="I249" t="s">
        <v>3362</v>
      </c>
      <c r="J249" t="s">
        <v>3363</v>
      </c>
    </row>
    <row r="250" spans="1:10" x14ac:dyDescent="0.25">
      <c r="A250" t="s">
        <v>411</v>
      </c>
      <c r="B250" t="s">
        <v>2970</v>
      </c>
      <c r="C250" s="1">
        <v>43020</v>
      </c>
      <c r="D250" t="s">
        <v>23</v>
      </c>
      <c r="E250" t="s">
        <v>35</v>
      </c>
      <c r="F250" t="s">
        <v>36</v>
      </c>
      <c r="G250" t="s">
        <v>28</v>
      </c>
      <c r="H250">
        <v>2015</v>
      </c>
      <c r="I250" t="s">
        <v>3018</v>
      </c>
      <c r="J250" t="s">
        <v>3364</v>
      </c>
    </row>
    <row r="251" spans="1:10" x14ac:dyDescent="0.25">
      <c r="A251" t="s">
        <v>412</v>
      </c>
      <c r="B251" t="s">
        <v>2970</v>
      </c>
      <c r="C251" s="1">
        <v>44376</v>
      </c>
      <c r="D251" t="s">
        <v>23</v>
      </c>
      <c r="E251" t="s">
        <v>24</v>
      </c>
      <c r="F251" t="s">
        <v>17</v>
      </c>
      <c r="G251" t="s">
        <v>18</v>
      </c>
      <c r="H251">
        <v>2019</v>
      </c>
      <c r="I251" t="s">
        <v>3275</v>
      </c>
      <c r="J251" t="s">
        <v>3365</v>
      </c>
    </row>
    <row r="252" spans="1:10" x14ac:dyDescent="0.25">
      <c r="A252" t="s">
        <v>413</v>
      </c>
      <c r="B252" t="s">
        <v>2970</v>
      </c>
      <c r="C252" s="1">
        <v>43123</v>
      </c>
      <c r="D252" t="s">
        <v>38</v>
      </c>
      <c r="E252" t="s">
        <v>21</v>
      </c>
      <c r="F252" t="s">
        <v>12</v>
      </c>
      <c r="G252" t="s">
        <v>13</v>
      </c>
      <c r="H252">
        <v>2015</v>
      </c>
      <c r="I252" t="s">
        <v>3018</v>
      </c>
      <c r="J252" t="s">
        <v>3366</v>
      </c>
    </row>
    <row r="253" spans="1:10" x14ac:dyDescent="0.25">
      <c r="A253" t="s">
        <v>414</v>
      </c>
      <c r="B253" t="s">
        <v>2970</v>
      </c>
      <c r="C253" s="1">
        <v>43668</v>
      </c>
      <c r="D253" t="s">
        <v>10</v>
      </c>
      <c r="F253" t="s">
        <v>298</v>
      </c>
      <c r="G253" t="s">
        <v>13</v>
      </c>
      <c r="H253">
        <v>2010</v>
      </c>
      <c r="I253" t="s">
        <v>3018</v>
      </c>
      <c r="J253" t="s">
        <v>3367</v>
      </c>
    </row>
    <row r="254" spans="1:10" x14ac:dyDescent="0.25">
      <c r="A254" t="s">
        <v>415</v>
      </c>
      <c r="B254" t="s">
        <v>2970</v>
      </c>
      <c r="C254" s="1">
        <v>44112</v>
      </c>
      <c r="D254" t="s">
        <v>143</v>
      </c>
      <c r="E254" t="s">
        <v>201</v>
      </c>
      <c r="F254" t="s">
        <v>202</v>
      </c>
      <c r="G254" t="s">
        <v>28</v>
      </c>
      <c r="H254">
        <v>2011</v>
      </c>
      <c r="I254" t="s">
        <v>3018</v>
      </c>
      <c r="J254" t="s">
        <v>3368</v>
      </c>
    </row>
    <row r="255" spans="1:10" x14ac:dyDescent="0.25">
      <c r="A255" t="s">
        <v>416</v>
      </c>
      <c r="B255" t="s">
        <v>2970</v>
      </c>
      <c r="C255" s="1">
        <v>43262</v>
      </c>
      <c r="D255" t="s">
        <v>43</v>
      </c>
      <c r="E255" t="s">
        <v>156</v>
      </c>
      <c r="F255" t="s">
        <v>17</v>
      </c>
      <c r="G255" t="s">
        <v>18</v>
      </c>
      <c r="H255">
        <v>2013</v>
      </c>
      <c r="I255" t="s">
        <v>3089</v>
      </c>
      <c r="J255" t="s">
        <v>3369</v>
      </c>
    </row>
    <row r="256" spans="1:10" x14ac:dyDescent="0.25">
      <c r="A256" t="s">
        <v>417</v>
      </c>
      <c r="B256" t="s">
        <v>2970</v>
      </c>
      <c r="C256" s="1">
        <v>43683</v>
      </c>
      <c r="D256" t="s">
        <v>135</v>
      </c>
      <c r="E256" t="s">
        <v>110</v>
      </c>
      <c r="F256" t="s">
        <v>17</v>
      </c>
      <c r="G256" t="s">
        <v>18</v>
      </c>
      <c r="H256">
        <v>2012</v>
      </c>
      <c r="I256" t="s">
        <v>3370</v>
      </c>
      <c r="J256" t="s">
        <v>3371</v>
      </c>
    </row>
    <row r="257" spans="1:10" x14ac:dyDescent="0.25">
      <c r="A257" t="s">
        <v>418</v>
      </c>
      <c r="B257" t="s">
        <v>2970</v>
      </c>
      <c r="C257" s="1">
        <v>44629</v>
      </c>
      <c r="D257" t="s">
        <v>15</v>
      </c>
      <c r="E257" t="s">
        <v>73</v>
      </c>
      <c r="F257" t="s">
        <v>17</v>
      </c>
      <c r="G257" t="s">
        <v>18</v>
      </c>
      <c r="H257">
        <v>2012</v>
      </c>
      <c r="I257" t="s">
        <v>3372</v>
      </c>
      <c r="J257" t="s">
        <v>3373</v>
      </c>
    </row>
    <row r="258" spans="1:10" x14ac:dyDescent="0.25">
      <c r="A258" t="s">
        <v>419</v>
      </c>
      <c r="B258" t="s">
        <v>2970</v>
      </c>
      <c r="C258" s="1">
        <v>43726</v>
      </c>
      <c r="D258" t="s">
        <v>135</v>
      </c>
      <c r="E258" t="s">
        <v>420</v>
      </c>
      <c r="F258" t="s">
        <v>421</v>
      </c>
      <c r="G258" t="s">
        <v>28</v>
      </c>
      <c r="H258">
        <v>2003</v>
      </c>
      <c r="I258" t="s">
        <v>3374</v>
      </c>
      <c r="J258" t="s">
        <v>3375</v>
      </c>
    </row>
    <row r="259" spans="1:10" x14ac:dyDescent="0.25">
      <c r="A259" t="s">
        <v>422</v>
      </c>
      <c r="B259" t="s">
        <v>2970</v>
      </c>
      <c r="C259" s="1">
        <v>44356</v>
      </c>
      <c r="D259" t="s">
        <v>135</v>
      </c>
      <c r="E259" t="s">
        <v>423</v>
      </c>
      <c r="F259" t="s">
        <v>17</v>
      </c>
      <c r="G259" t="s">
        <v>18</v>
      </c>
      <c r="H259">
        <v>2019</v>
      </c>
      <c r="I259" t="s">
        <v>3376</v>
      </c>
      <c r="J259" t="s">
        <v>3377</v>
      </c>
    </row>
    <row r="260" spans="1:10" x14ac:dyDescent="0.25">
      <c r="A260" t="s">
        <v>424</v>
      </c>
      <c r="B260" t="s">
        <v>2970</v>
      </c>
      <c r="C260" s="1">
        <v>43210</v>
      </c>
      <c r="D260" t="s">
        <v>93</v>
      </c>
      <c r="E260" t="s">
        <v>425</v>
      </c>
      <c r="F260" t="s">
        <v>12</v>
      </c>
      <c r="G260" t="s">
        <v>13</v>
      </c>
      <c r="H260">
        <v>2016</v>
      </c>
      <c r="I260" t="s">
        <v>3018</v>
      </c>
      <c r="J260" t="s">
        <v>3378</v>
      </c>
    </row>
    <row r="261" spans="1:10" x14ac:dyDescent="0.25">
      <c r="A261" t="s">
        <v>426</v>
      </c>
      <c r="B261" t="s">
        <v>2970</v>
      </c>
      <c r="C261" s="1">
        <v>44152</v>
      </c>
      <c r="D261" t="s">
        <v>135</v>
      </c>
      <c r="E261" t="s">
        <v>230</v>
      </c>
      <c r="F261" t="s">
        <v>231</v>
      </c>
      <c r="G261" t="s">
        <v>13</v>
      </c>
      <c r="H261">
        <v>2015</v>
      </c>
      <c r="I261" t="s">
        <v>3379</v>
      </c>
      <c r="J261" t="s">
        <v>3380</v>
      </c>
    </row>
    <row r="262" spans="1:10" x14ac:dyDescent="0.25">
      <c r="A262" t="s">
        <v>427</v>
      </c>
      <c r="B262" t="s">
        <v>2970</v>
      </c>
      <c r="C262" s="1">
        <v>44211</v>
      </c>
      <c r="D262" t="s">
        <v>23</v>
      </c>
      <c r="E262" t="s">
        <v>2985</v>
      </c>
      <c r="F262" t="s">
        <v>54</v>
      </c>
      <c r="G262" t="s">
        <v>13</v>
      </c>
      <c r="H262">
        <v>2016</v>
      </c>
      <c r="I262" t="s">
        <v>3381</v>
      </c>
      <c r="J262" t="s">
        <v>3382</v>
      </c>
    </row>
    <row r="263" spans="1:10" x14ac:dyDescent="0.25">
      <c r="A263" t="s">
        <v>428</v>
      </c>
      <c r="B263" t="s">
        <v>2970</v>
      </c>
      <c r="C263" s="1">
        <v>44286</v>
      </c>
      <c r="D263" t="s">
        <v>20</v>
      </c>
      <c r="E263" t="s">
        <v>429</v>
      </c>
      <c r="F263" t="s">
        <v>17</v>
      </c>
      <c r="G263" t="s">
        <v>18</v>
      </c>
      <c r="H263">
        <v>2014</v>
      </c>
      <c r="I263" t="s">
        <v>3383</v>
      </c>
      <c r="J263" t="s">
        <v>3384</v>
      </c>
    </row>
    <row r="264" spans="1:10" x14ac:dyDescent="0.25">
      <c r="A264" t="s">
        <v>430</v>
      </c>
      <c r="B264" t="s">
        <v>2970</v>
      </c>
      <c r="C264" s="1">
        <v>44650</v>
      </c>
      <c r="D264" t="s">
        <v>30</v>
      </c>
      <c r="E264" t="s">
        <v>147</v>
      </c>
      <c r="F264" t="s">
        <v>54</v>
      </c>
      <c r="G264" t="s">
        <v>13</v>
      </c>
      <c r="H264">
        <v>2006</v>
      </c>
      <c r="I264" t="s">
        <v>3385</v>
      </c>
      <c r="J264" t="s">
        <v>3386</v>
      </c>
    </row>
    <row r="265" spans="1:10" x14ac:dyDescent="0.25">
      <c r="A265" t="s">
        <v>431</v>
      </c>
      <c r="B265" t="s">
        <v>2970</v>
      </c>
      <c r="C265" s="1">
        <v>44369</v>
      </c>
      <c r="D265" t="s">
        <v>53</v>
      </c>
      <c r="E265" t="s">
        <v>365</v>
      </c>
      <c r="F265" t="s">
        <v>366</v>
      </c>
      <c r="G265" t="s">
        <v>28</v>
      </c>
      <c r="H265">
        <v>2017</v>
      </c>
      <c r="I265" t="s">
        <v>3387</v>
      </c>
      <c r="J265" t="s">
        <v>3388</v>
      </c>
    </row>
    <row r="266" spans="1:10" x14ac:dyDescent="0.25">
      <c r="A266" t="s">
        <v>432</v>
      </c>
      <c r="B266" t="s">
        <v>2970</v>
      </c>
      <c r="C266" s="1">
        <v>44627</v>
      </c>
      <c r="D266" t="s">
        <v>23</v>
      </c>
      <c r="E266" t="s">
        <v>433</v>
      </c>
      <c r="F266" t="s">
        <v>32</v>
      </c>
      <c r="G266" t="s">
        <v>33</v>
      </c>
      <c r="H266">
        <v>2018</v>
      </c>
      <c r="I266" t="s">
        <v>3389</v>
      </c>
      <c r="J266" t="s">
        <v>3390</v>
      </c>
    </row>
    <row r="267" spans="1:10" x14ac:dyDescent="0.25">
      <c r="A267" t="s">
        <v>434</v>
      </c>
      <c r="B267" t="s">
        <v>2970</v>
      </c>
      <c r="C267" s="1">
        <v>44252</v>
      </c>
      <c r="D267" t="s">
        <v>20</v>
      </c>
      <c r="E267" t="s">
        <v>435</v>
      </c>
      <c r="F267" t="s">
        <v>54</v>
      </c>
      <c r="G267" t="s">
        <v>13</v>
      </c>
      <c r="H267">
        <v>2016</v>
      </c>
      <c r="I267" t="s">
        <v>3391</v>
      </c>
      <c r="J267" t="s">
        <v>3392</v>
      </c>
    </row>
    <row r="268" spans="1:10" x14ac:dyDescent="0.25">
      <c r="A268" t="s">
        <v>436</v>
      </c>
      <c r="B268" t="s">
        <v>2970</v>
      </c>
      <c r="C268" s="1">
        <v>44277</v>
      </c>
      <c r="D268" t="s">
        <v>30</v>
      </c>
      <c r="E268" t="s">
        <v>24</v>
      </c>
      <c r="F268" t="s">
        <v>17</v>
      </c>
      <c r="G268" t="s">
        <v>18</v>
      </c>
      <c r="H268">
        <v>2017</v>
      </c>
      <c r="I268" t="s">
        <v>3393</v>
      </c>
      <c r="J268" t="s">
        <v>3394</v>
      </c>
    </row>
    <row r="269" spans="1:10" x14ac:dyDescent="0.25">
      <c r="A269" t="s">
        <v>437</v>
      </c>
      <c r="B269" t="s">
        <v>2970</v>
      </c>
      <c r="C269" s="1">
        <v>44636</v>
      </c>
      <c r="D269" t="s">
        <v>87</v>
      </c>
      <c r="E269" t="s">
        <v>158</v>
      </c>
      <c r="F269" t="s">
        <v>17</v>
      </c>
      <c r="G269" t="s">
        <v>18</v>
      </c>
      <c r="H269">
        <v>2015</v>
      </c>
      <c r="I269" t="s">
        <v>3395</v>
      </c>
      <c r="J269" t="s">
        <v>3396</v>
      </c>
    </row>
    <row r="270" spans="1:10" x14ac:dyDescent="0.25">
      <c r="A270" t="s">
        <v>438</v>
      </c>
      <c r="B270" t="s">
        <v>2970</v>
      </c>
      <c r="C270" s="1">
        <v>44615</v>
      </c>
      <c r="D270" t="s">
        <v>70</v>
      </c>
      <c r="E270" t="s">
        <v>439</v>
      </c>
      <c r="F270" t="s">
        <v>17</v>
      </c>
      <c r="G270" t="s">
        <v>18</v>
      </c>
      <c r="H270">
        <v>2016</v>
      </c>
      <c r="I270" t="s">
        <v>3397</v>
      </c>
      <c r="J270" t="s">
        <v>3398</v>
      </c>
    </row>
    <row r="271" spans="1:10" x14ac:dyDescent="0.25">
      <c r="A271" t="s">
        <v>440</v>
      </c>
      <c r="B271" t="s">
        <v>2970</v>
      </c>
      <c r="C271" s="1">
        <v>44314</v>
      </c>
      <c r="D271" t="s">
        <v>135</v>
      </c>
      <c r="E271" t="s">
        <v>24</v>
      </c>
      <c r="F271" t="s">
        <v>17</v>
      </c>
      <c r="G271" t="s">
        <v>18</v>
      </c>
      <c r="H271">
        <v>2013</v>
      </c>
      <c r="I271" t="s">
        <v>3399</v>
      </c>
      <c r="J271" t="s">
        <v>3400</v>
      </c>
    </row>
    <row r="272" spans="1:10" x14ac:dyDescent="0.25">
      <c r="A272" t="s">
        <v>441</v>
      </c>
      <c r="B272" t="s">
        <v>2970</v>
      </c>
      <c r="C272" s="1">
        <v>44608</v>
      </c>
      <c r="D272" t="s">
        <v>442</v>
      </c>
      <c r="E272" t="s">
        <v>181</v>
      </c>
      <c r="F272" t="s">
        <v>17</v>
      </c>
      <c r="G272" t="s">
        <v>18</v>
      </c>
      <c r="H272">
        <v>2008</v>
      </c>
      <c r="I272" t="s">
        <v>3082</v>
      </c>
      <c r="J272" t="s">
        <v>3401</v>
      </c>
    </row>
    <row r="273" spans="1:10" x14ac:dyDescent="0.25">
      <c r="A273" t="s">
        <v>443</v>
      </c>
      <c r="B273" t="s">
        <v>2970</v>
      </c>
      <c r="C273" s="1">
        <v>44448</v>
      </c>
      <c r="D273" t="s">
        <v>23</v>
      </c>
      <c r="E273" t="s">
        <v>24</v>
      </c>
      <c r="F273" t="s">
        <v>17</v>
      </c>
      <c r="G273" t="s">
        <v>18</v>
      </c>
      <c r="H273">
        <v>2015</v>
      </c>
      <c r="I273" t="s">
        <v>3402</v>
      </c>
      <c r="J273" t="s">
        <v>3403</v>
      </c>
    </row>
    <row r="274" spans="1:10" x14ac:dyDescent="0.25">
      <c r="A274" t="s">
        <v>444</v>
      </c>
      <c r="B274" t="s">
        <v>2970</v>
      </c>
      <c r="C274" s="1">
        <v>44370</v>
      </c>
      <c r="D274" t="s">
        <v>30</v>
      </c>
      <c r="E274" t="s">
        <v>24</v>
      </c>
      <c r="F274" t="s">
        <v>17</v>
      </c>
      <c r="G274" t="s">
        <v>18</v>
      </c>
      <c r="H274">
        <v>2015</v>
      </c>
      <c r="I274" t="s">
        <v>3404</v>
      </c>
      <c r="J274" t="s">
        <v>3405</v>
      </c>
    </row>
    <row r="275" spans="1:10" x14ac:dyDescent="0.25">
      <c r="A275" t="s">
        <v>445</v>
      </c>
      <c r="B275" t="s">
        <v>2970</v>
      </c>
      <c r="C275" s="1">
        <v>44656</v>
      </c>
      <c r="D275" t="s">
        <v>70</v>
      </c>
      <c r="E275" t="s">
        <v>446</v>
      </c>
      <c r="F275" t="s">
        <v>218</v>
      </c>
      <c r="G275" t="s">
        <v>28</v>
      </c>
      <c r="H275">
        <v>2013</v>
      </c>
      <c r="I275" t="s">
        <v>3406</v>
      </c>
      <c r="J275" t="s">
        <v>3407</v>
      </c>
    </row>
    <row r="276" spans="1:10" x14ac:dyDescent="0.25">
      <c r="A276" t="s">
        <v>447</v>
      </c>
      <c r="B276" t="s">
        <v>2970</v>
      </c>
      <c r="C276" s="1">
        <v>44076</v>
      </c>
      <c r="D276" t="s">
        <v>53</v>
      </c>
      <c r="E276" t="s">
        <v>2985</v>
      </c>
      <c r="F276" t="s">
        <v>54</v>
      </c>
      <c r="G276" t="s">
        <v>13</v>
      </c>
      <c r="H276">
        <v>2015</v>
      </c>
      <c r="I276" t="s">
        <v>3408</v>
      </c>
      <c r="J276" t="s">
        <v>3409</v>
      </c>
    </row>
    <row r="277" spans="1:10" x14ac:dyDescent="0.25">
      <c r="A277" t="s">
        <v>448</v>
      </c>
      <c r="B277" t="s">
        <v>2970</v>
      </c>
      <c r="C277" s="1">
        <v>44256</v>
      </c>
      <c r="D277" t="s">
        <v>135</v>
      </c>
      <c r="E277" t="s">
        <v>73</v>
      </c>
      <c r="F277" t="s">
        <v>17</v>
      </c>
      <c r="G277" t="s">
        <v>18</v>
      </c>
      <c r="H277">
        <v>2017</v>
      </c>
      <c r="I277" t="s">
        <v>3410</v>
      </c>
      <c r="J277" t="s">
        <v>3411</v>
      </c>
    </row>
    <row r="278" spans="1:10" x14ac:dyDescent="0.25">
      <c r="A278" t="s">
        <v>449</v>
      </c>
      <c r="B278" t="s">
        <v>2970</v>
      </c>
      <c r="C278" s="1">
        <v>44258</v>
      </c>
      <c r="D278" t="s">
        <v>30</v>
      </c>
      <c r="E278" t="s">
        <v>331</v>
      </c>
      <c r="F278" t="s">
        <v>17</v>
      </c>
      <c r="G278" t="s">
        <v>18</v>
      </c>
      <c r="H278">
        <v>2012</v>
      </c>
      <c r="I278" t="s">
        <v>3412</v>
      </c>
      <c r="J278" t="s">
        <v>3413</v>
      </c>
    </row>
    <row r="279" spans="1:10" x14ac:dyDescent="0.25">
      <c r="A279" t="s">
        <v>450</v>
      </c>
      <c r="B279" t="s">
        <v>2970</v>
      </c>
      <c r="C279" s="1">
        <v>44382</v>
      </c>
      <c r="D279" t="s">
        <v>20</v>
      </c>
      <c r="E279" t="s">
        <v>206</v>
      </c>
      <c r="F279" t="s">
        <v>207</v>
      </c>
      <c r="G279" t="s">
        <v>28</v>
      </c>
      <c r="H279">
        <v>2013</v>
      </c>
      <c r="I279" t="s">
        <v>3414</v>
      </c>
      <c r="J279" t="s">
        <v>3415</v>
      </c>
    </row>
    <row r="280" spans="1:10" x14ac:dyDescent="0.25">
      <c r="A280" t="s">
        <v>451</v>
      </c>
      <c r="B280" t="s">
        <v>2970</v>
      </c>
      <c r="C280" s="1">
        <v>43755</v>
      </c>
      <c r="D280" t="s">
        <v>30</v>
      </c>
      <c r="E280" t="s">
        <v>452</v>
      </c>
      <c r="F280" t="s">
        <v>17</v>
      </c>
      <c r="G280" t="s">
        <v>18</v>
      </c>
      <c r="H280">
        <v>2013</v>
      </c>
      <c r="I280" t="s">
        <v>3416</v>
      </c>
      <c r="J280" t="s">
        <v>3417</v>
      </c>
    </row>
    <row r="281" spans="1:10" x14ac:dyDescent="0.25">
      <c r="A281" t="s">
        <v>453</v>
      </c>
      <c r="B281" t="s">
        <v>2970</v>
      </c>
      <c r="C281" s="1">
        <v>44250</v>
      </c>
      <c r="D281" t="s">
        <v>30</v>
      </c>
      <c r="E281" t="s">
        <v>181</v>
      </c>
      <c r="F281" t="s">
        <v>17</v>
      </c>
      <c r="G281" t="s">
        <v>18</v>
      </c>
      <c r="H281">
        <v>2015</v>
      </c>
      <c r="I281" t="s">
        <v>3418</v>
      </c>
      <c r="J281" t="s">
        <v>3419</v>
      </c>
    </row>
    <row r="282" spans="1:10" x14ac:dyDescent="0.25">
      <c r="A282" t="s">
        <v>454</v>
      </c>
      <c r="B282" t="s">
        <v>2970</v>
      </c>
      <c r="C282" s="1">
        <v>44452</v>
      </c>
      <c r="D282" t="s">
        <v>43</v>
      </c>
      <c r="E282" t="s">
        <v>455</v>
      </c>
      <c r="F282" t="s">
        <v>17</v>
      </c>
      <c r="G282" t="s">
        <v>18</v>
      </c>
      <c r="H282">
        <v>2012</v>
      </c>
      <c r="I282" t="s">
        <v>3420</v>
      </c>
      <c r="J282" t="s">
        <v>3421</v>
      </c>
    </row>
    <row r="283" spans="1:10" x14ac:dyDescent="0.25">
      <c r="A283" t="s">
        <v>456</v>
      </c>
      <c r="B283" t="s">
        <v>2970</v>
      </c>
      <c r="C283" s="1">
        <v>44348</v>
      </c>
      <c r="D283" t="s">
        <v>38</v>
      </c>
      <c r="E283" t="s">
        <v>164</v>
      </c>
      <c r="F283" t="s">
        <v>17</v>
      </c>
      <c r="G283" t="s">
        <v>18</v>
      </c>
      <c r="H283">
        <v>2014</v>
      </c>
      <c r="I283" t="s">
        <v>3422</v>
      </c>
      <c r="J283" t="s">
        <v>3423</v>
      </c>
    </row>
    <row r="284" spans="1:10" x14ac:dyDescent="0.25">
      <c r="A284" t="s">
        <v>457</v>
      </c>
      <c r="B284" t="s">
        <v>2970</v>
      </c>
      <c r="C284" s="1">
        <v>44390</v>
      </c>
      <c r="D284" t="s">
        <v>30</v>
      </c>
      <c r="E284" t="s">
        <v>24</v>
      </c>
      <c r="F284" t="s">
        <v>17</v>
      </c>
      <c r="G284" t="s">
        <v>18</v>
      </c>
      <c r="H284">
        <v>2013</v>
      </c>
      <c r="I284" t="s">
        <v>3424</v>
      </c>
      <c r="J284" t="s">
        <v>3425</v>
      </c>
    </row>
    <row r="285" spans="1:10" x14ac:dyDescent="0.25">
      <c r="A285" t="s">
        <v>458</v>
      </c>
      <c r="B285" t="s">
        <v>2970</v>
      </c>
      <c r="C285" s="1">
        <v>44224</v>
      </c>
      <c r="D285" t="s">
        <v>43</v>
      </c>
      <c r="E285" t="s">
        <v>459</v>
      </c>
      <c r="F285" t="s">
        <v>17</v>
      </c>
      <c r="G285" t="s">
        <v>18</v>
      </c>
      <c r="H285">
        <v>2015</v>
      </c>
      <c r="I285" t="s">
        <v>3426</v>
      </c>
      <c r="J285" t="s">
        <v>3427</v>
      </c>
    </row>
    <row r="286" spans="1:10" x14ac:dyDescent="0.25">
      <c r="A286" t="s">
        <v>460</v>
      </c>
      <c r="B286" t="s">
        <v>2970</v>
      </c>
      <c r="C286" s="1">
        <v>44202</v>
      </c>
      <c r="D286" t="s">
        <v>43</v>
      </c>
      <c r="E286" t="s">
        <v>110</v>
      </c>
      <c r="F286" t="s">
        <v>17</v>
      </c>
      <c r="G286" t="s">
        <v>18</v>
      </c>
      <c r="H286">
        <v>1999</v>
      </c>
      <c r="I286" t="s">
        <v>3301</v>
      </c>
      <c r="J286" t="s">
        <v>3428</v>
      </c>
    </row>
    <row r="287" spans="1:10" x14ac:dyDescent="0.25">
      <c r="A287" t="s">
        <v>461</v>
      </c>
      <c r="B287" t="s">
        <v>2970</v>
      </c>
      <c r="C287" s="1">
        <v>43192</v>
      </c>
      <c r="D287" t="s">
        <v>93</v>
      </c>
      <c r="E287" t="s">
        <v>59</v>
      </c>
      <c r="F287" t="s">
        <v>12</v>
      </c>
      <c r="G287" t="s">
        <v>13</v>
      </c>
      <c r="H287">
        <v>2014</v>
      </c>
      <c r="I287" t="s">
        <v>3018</v>
      </c>
      <c r="J287" t="s">
        <v>3429</v>
      </c>
    </row>
    <row r="288" spans="1:10" x14ac:dyDescent="0.25">
      <c r="A288" t="s">
        <v>462</v>
      </c>
      <c r="B288" t="s">
        <v>2970</v>
      </c>
      <c r="C288" s="1">
        <v>44428</v>
      </c>
      <c r="D288" t="s">
        <v>30</v>
      </c>
      <c r="E288" t="s">
        <v>2985</v>
      </c>
      <c r="F288" t="s">
        <v>54</v>
      </c>
      <c r="G288" t="s">
        <v>13</v>
      </c>
      <c r="H288">
        <v>2018</v>
      </c>
      <c r="I288" t="s">
        <v>3430</v>
      </c>
      <c r="J288" t="s">
        <v>3431</v>
      </c>
    </row>
    <row r="289" spans="1:10" x14ac:dyDescent="0.25">
      <c r="A289" t="s">
        <v>463</v>
      </c>
      <c r="B289" t="s">
        <v>2970</v>
      </c>
      <c r="C289" s="1">
        <v>44159</v>
      </c>
      <c r="D289" t="s">
        <v>20</v>
      </c>
      <c r="E289" t="s">
        <v>285</v>
      </c>
      <c r="F289" t="s">
        <v>54</v>
      </c>
      <c r="G289" t="s">
        <v>13</v>
      </c>
      <c r="H289">
        <v>2015</v>
      </c>
      <c r="I289" t="s">
        <v>3018</v>
      </c>
      <c r="J289" t="s">
        <v>3432</v>
      </c>
    </row>
    <row r="290" spans="1:10" x14ac:dyDescent="0.25">
      <c r="A290" t="s">
        <v>464</v>
      </c>
      <c r="B290" t="s">
        <v>2970</v>
      </c>
      <c r="C290" s="1">
        <v>44327</v>
      </c>
      <c r="D290" t="s">
        <v>23</v>
      </c>
      <c r="E290" t="s">
        <v>24</v>
      </c>
      <c r="F290" t="s">
        <v>17</v>
      </c>
      <c r="G290" t="s">
        <v>18</v>
      </c>
      <c r="H290">
        <v>2016</v>
      </c>
      <c r="I290" t="s">
        <v>3420</v>
      </c>
      <c r="J290" t="s">
        <v>3433</v>
      </c>
    </row>
    <row r="291" spans="1:10" x14ac:dyDescent="0.25">
      <c r="A291" t="s">
        <v>465</v>
      </c>
      <c r="B291" t="s">
        <v>2970</v>
      </c>
      <c r="C291" s="1">
        <v>43973</v>
      </c>
      <c r="D291" t="s">
        <v>70</v>
      </c>
      <c r="E291" t="s">
        <v>24</v>
      </c>
      <c r="F291" t="s">
        <v>17</v>
      </c>
      <c r="G291" t="s">
        <v>18</v>
      </c>
      <c r="H291">
        <v>2014</v>
      </c>
      <c r="I291" t="s">
        <v>3393</v>
      </c>
      <c r="J291" t="s">
        <v>3434</v>
      </c>
    </row>
    <row r="292" spans="1:10" x14ac:dyDescent="0.25">
      <c r="A292" t="s">
        <v>466</v>
      </c>
      <c r="B292" t="s">
        <v>2970</v>
      </c>
      <c r="C292" s="1">
        <v>44453</v>
      </c>
      <c r="D292" t="s">
        <v>30</v>
      </c>
      <c r="E292" t="s">
        <v>467</v>
      </c>
      <c r="F292" t="s">
        <v>17</v>
      </c>
      <c r="G292" t="s">
        <v>18</v>
      </c>
      <c r="H292">
        <v>2008</v>
      </c>
      <c r="I292" t="s">
        <v>3435</v>
      </c>
      <c r="J292" t="s">
        <v>468</v>
      </c>
    </row>
    <row r="293" spans="1:10" x14ac:dyDescent="0.25">
      <c r="A293" t="s">
        <v>469</v>
      </c>
      <c r="B293" t="s">
        <v>2970</v>
      </c>
      <c r="C293" s="1">
        <v>43949</v>
      </c>
      <c r="D293" t="s">
        <v>10</v>
      </c>
      <c r="E293" t="s">
        <v>470</v>
      </c>
      <c r="F293" t="s">
        <v>17</v>
      </c>
      <c r="G293" t="s">
        <v>18</v>
      </c>
      <c r="H293">
        <v>2009</v>
      </c>
      <c r="I293" t="s">
        <v>3436</v>
      </c>
      <c r="J293" t="s">
        <v>471</v>
      </c>
    </row>
    <row r="294" spans="1:10" x14ac:dyDescent="0.25">
      <c r="A294" t="s">
        <v>472</v>
      </c>
      <c r="B294" t="s">
        <v>2970</v>
      </c>
      <c r="C294" s="1">
        <v>43767</v>
      </c>
      <c r="D294" t="s">
        <v>143</v>
      </c>
      <c r="E294" t="s">
        <v>338</v>
      </c>
      <c r="F294" t="s">
        <v>17</v>
      </c>
      <c r="G294" t="s">
        <v>18</v>
      </c>
      <c r="H294">
        <v>2011</v>
      </c>
      <c r="I294" t="s">
        <v>3437</v>
      </c>
      <c r="J294" t="s">
        <v>3438</v>
      </c>
    </row>
    <row r="295" spans="1:10" x14ac:dyDescent="0.25">
      <c r="A295" t="s">
        <v>473</v>
      </c>
      <c r="B295" t="s">
        <v>2970</v>
      </c>
      <c r="C295" s="1">
        <v>43571</v>
      </c>
      <c r="D295" t="s">
        <v>15</v>
      </c>
      <c r="E295" t="s">
        <v>474</v>
      </c>
      <c r="F295" t="s">
        <v>17</v>
      </c>
      <c r="G295" t="s">
        <v>18</v>
      </c>
      <c r="H295">
        <v>2011</v>
      </c>
      <c r="I295" t="s">
        <v>3439</v>
      </c>
      <c r="J295" t="s">
        <v>3440</v>
      </c>
    </row>
    <row r="296" spans="1:10" x14ac:dyDescent="0.25">
      <c r="A296" t="s">
        <v>475</v>
      </c>
      <c r="B296" t="s">
        <v>2970</v>
      </c>
      <c r="C296" s="1">
        <v>43920</v>
      </c>
      <c r="D296" t="s">
        <v>93</v>
      </c>
      <c r="E296" t="s">
        <v>73</v>
      </c>
      <c r="F296" t="s">
        <v>17</v>
      </c>
      <c r="G296" t="s">
        <v>18</v>
      </c>
      <c r="H296">
        <v>2012</v>
      </c>
      <c r="I296" t="s">
        <v>3441</v>
      </c>
      <c r="J296" t="s">
        <v>3442</v>
      </c>
    </row>
    <row r="297" spans="1:10" x14ac:dyDescent="0.25">
      <c r="A297" t="s">
        <v>476</v>
      </c>
      <c r="B297" t="s">
        <v>2970</v>
      </c>
      <c r="C297" s="1">
        <v>44369</v>
      </c>
      <c r="D297" t="s">
        <v>135</v>
      </c>
      <c r="E297" t="s">
        <v>230</v>
      </c>
      <c r="F297" t="s">
        <v>231</v>
      </c>
      <c r="G297" t="s">
        <v>13</v>
      </c>
      <c r="H297">
        <v>2014</v>
      </c>
      <c r="I297" t="s">
        <v>3112</v>
      </c>
      <c r="J297" t="s">
        <v>3443</v>
      </c>
    </row>
    <row r="298" spans="1:10" x14ac:dyDescent="0.25">
      <c r="A298" t="s">
        <v>477</v>
      </c>
      <c r="B298" t="s">
        <v>2970</v>
      </c>
      <c r="C298" s="1">
        <v>44460</v>
      </c>
      <c r="D298" t="s">
        <v>23</v>
      </c>
      <c r="E298" t="s">
        <v>190</v>
      </c>
      <c r="F298" t="s">
        <v>17</v>
      </c>
      <c r="G298" t="s">
        <v>18</v>
      </c>
      <c r="H298">
        <v>2016</v>
      </c>
      <c r="I298" t="s">
        <v>3444</v>
      </c>
      <c r="J298" t="s">
        <v>3445</v>
      </c>
    </row>
    <row r="299" spans="1:10" x14ac:dyDescent="0.25">
      <c r="A299" t="s">
        <v>478</v>
      </c>
      <c r="B299" t="s">
        <v>2970</v>
      </c>
      <c r="C299" s="1">
        <v>43364</v>
      </c>
      <c r="D299" t="s">
        <v>38</v>
      </c>
      <c r="E299" t="s">
        <v>319</v>
      </c>
      <c r="F299" t="s">
        <v>17</v>
      </c>
      <c r="G299" t="s">
        <v>18</v>
      </c>
      <c r="H299">
        <v>2015</v>
      </c>
      <c r="I299" t="s">
        <v>3446</v>
      </c>
      <c r="J299" t="s">
        <v>3447</v>
      </c>
    </row>
    <row r="300" spans="1:10" x14ac:dyDescent="0.25">
      <c r="A300" t="s">
        <v>479</v>
      </c>
      <c r="B300" t="s">
        <v>2970</v>
      </c>
      <c r="C300" s="1">
        <v>44377</v>
      </c>
      <c r="D300" t="s">
        <v>143</v>
      </c>
      <c r="E300" t="s">
        <v>82</v>
      </c>
      <c r="F300" t="s">
        <v>83</v>
      </c>
      <c r="G300" t="s">
        <v>28</v>
      </c>
      <c r="H300">
        <v>2019</v>
      </c>
      <c r="I300" t="s">
        <v>3250</v>
      </c>
      <c r="J300" t="s">
        <v>3448</v>
      </c>
    </row>
    <row r="301" spans="1:10" x14ac:dyDescent="0.25">
      <c r="A301" t="s">
        <v>480</v>
      </c>
      <c r="B301" t="s">
        <v>2970</v>
      </c>
      <c r="C301" s="1">
        <v>42108</v>
      </c>
      <c r="D301" t="s">
        <v>135</v>
      </c>
      <c r="E301" t="s">
        <v>331</v>
      </c>
      <c r="F301" t="s">
        <v>17</v>
      </c>
      <c r="G301" t="s">
        <v>18</v>
      </c>
      <c r="H301">
        <v>2013</v>
      </c>
      <c r="I301" t="s">
        <v>3035</v>
      </c>
      <c r="J301" t="s">
        <v>3449</v>
      </c>
    </row>
    <row r="302" spans="1:10" x14ac:dyDescent="0.25">
      <c r="A302" t="s">
        <v>481</v>
      </c>
      <c r="B302" t="s">
        <v>2970</v>
      </c>
      <c r="C302" s="1">
        <v>44329</v>
      </c>
      <c r="D302" t="s">
        <v>53</v>
      </c>
      <c r="E302" t="s">
        <v>24</v>
      </c>
      <c r="F302" t="s">
        <v>17</v>
      </c>
      <c r="G302" t="s">
        <v>18</v>
      </c>
      <c r="H302">
        <v>2015</v>
      </c>
      <c r="I302" t="s">
        <v>3450</v>
      </c>
      <c r="J302" t="s">
        <v>3451</v>
      </c>
    </row>
    <row r="303" spans="1:10" x14ac:dyDescent="0.25">
      <c r="A303" t="s">
        <v>482</v>
      </c>
      <c r="B303" t="s">
        <v>2970</v>
      </c>
      <c r="C303" s="1">
        <v>43452</v>
      </c>
      <c r="D303" t="s">
        <v>10</v>
      </c>
      <c r="E303" t="s">
        <v>483</v>
      </c>
      <c r="F303" t="s">
        <v>36</v>
      </c>
      <c r="G303" t="s">
        <v>28</v>
      </c>
      <c r="H303">
        <v>2016</v>
      </c>
      <c r="I303" t="s">
        <v>3452</v>
      </c>
      <c r="J303" t="s">
        <v>3453</v>
      </c>
    </row>
    <row r="304" spans="1:10" x14ac:dyDescent="0.25">
      <c r="A304" t="s">
        <v>484</v>
      </c>
      <c r="B304" t="s">
        <v>2970</v>
      </c>
      <c r="C304" s="1">
        <v>43956</v>
      </c>
      <c r="D304" t="s">
        <v>53</v>
      </c>
      <c r="E304" t="s">
        <v>485</v>
      </c>
      <c r="F304" t="s">
        <v>154</v>
      </c>
      <c r="G304" t="s">
        <v>18</v>
      </c>
      <c r="H304">
        <v>2015</v>
      </c>
      <c r="I304" t="s">
        <v>3454</v>
      </c>
      <c r="J304" t="s">
        <v>3455</v>
      </c>
    </row>
    <row r="305" spans="1:10" x14ac:dyDescent="0.25">
      <c r="A305" t="s">
        <v>486</v>
      </c>
      <c r="B305" t="s">
        <v>2970</v>
      </c>
      <c r="C305" s="1">
        <v>44432</v>
      </c>
      <c r="D305" t="s">
        <v>23</v>
      </c>
      <c r="E305" t="s">
        <v>153</v>
      </c>
      <c r="F305" t="s">
        <v>154</v>
      </c>
      <c r="G305" t="s">
        <v>18</v>
      </c>
      <c r="H305">
        <v>2014</v>
      </c>
      <c r="I305" t="s">
        <v>3456</v>
      </c>
      <c r="J305" t="s">
        <v>3457</v>
      </c>
    </row>
    <row r="306" spans="1:10" x14ac:dyDescent="0.25">
      <c r="A306" t="s">
        <v>487</v>
      </c>
      <c r="B306" t="s">
        <v>2970</v>
      </c>
      <c r="C306" s="1">
        <v>44264</v>
      </c>
      <c r="D306" t="s">
        <v>23</v>
      </c>
      <c r="E306" t="s">
        <v>73</v>
      </c>
      <c r="F306" t="s">
        <v>17</v>
      </c>
      <c r="G306" t="s">
        <v>18</v>
      </c>
      <c r="H306">
        <v>2016</v>
      </c>
      <c r="I306" t="s">
        <v>3458</v>
      </c>
      <c r="J306" t="s">
        <v>3459</v>
      </c>
    </row>
    <row r="307" spans="1:10" x14ac:dyDescent="0.25">
      <c r="A307" t="s">
        <v>488</v>
      </c>
      <c r="B307" t="s">
        <v>2970</v>
      </c>
      <c r="C307" s="1">
        <v>44341</v>
      </c>
      <c r="D307" t="s">
        <v>30</v>
      </c>
      <c r="E307" t="s">
        <v>206</v>
      </c>
      <c r="F307" t="s">
        <v>207</v>
      </c>
      <c r="G307" t="s">
        <v>28</v>
      </c>
      <c r="H307">
        <v>2012</v>
      </c>
      <c r="I307" t="s">
        <v>3460</v>
      </c>
      <c r="J307" t="s">
        <v>3461</v>
      </c>
    </row>
    <row r="308" spans="1:10" x14ac:dyDescent="0.25">
      <c r="A308" t="s">
        <v>489</v>
      </c>
      <c r="B308" t="s">
        <v>2970</v>
      </c>
      <c r="C308" s="1">
        <v>44420</v>
      </c>
      <c r="D308" t="s">
        <v>53</v>
      </c>
      <c r="E308" t="s">
        <v>147</v>
      </c>
      <c r="F308" t="s">
        <v>54</v>
      </c>
      <c r="G308" t="s">
        <v>13</v>
      </c>
      <c r="H308">
        <v>2010</v>
      </c>
      <c r="I308" t="s">
        <v>3462</v>
      </c>
      <c r="J308" t="s">
        <v>3463</v>
      </c>
    </row>
    <row r="309" spans="1:10" x14ac:dyDescent="0.25">
      <c r="A309" t="s">
        <v>490</v>
      </c>
      <c r="B309" t="s">
        <v>2970</v>
      </c>
      <c r="C309" s="1">
        <v>44246</v>
      </c>
      <c r="D309" t="s">
        <v>70</v>
      </c>
      <c r="E309" t="s">
        <v>24</v>
      </c>
      <c r="F309" t="s">
        <v>17</v>
      </c>
      <c r="G309" t="s">
        <v>18</v>
      </c>
      <c r="H309">
        <v>2014</v>
      </c>
      <c r="I309" t="s">
        <v>3297</v>
      </c>
      <c r="J309" t="s">
        <v>3464</v>
      </c>
    </row>
    <row r="310" spans="1:10" x14ac:dyDescent="0.25">
      <c r="A310" t="s">
        <v>491</v>
      </c>
      <c r="B310" t="s">
        <v>2970</v>
      </c>
      <c r="C310" s="1">
        <v>44579</v>
      </c>
      <c r="D310" t="s">
        <v>30</v>
      </c>
      <c r="E310" t="s">
        <v>492</v>
      </c>
      <c r="F310" t="s">
        <v>17</v>
      </c>
      <c r="G310" t="s">
        <v>18</v>
      </c>
      <c r="H310">
        <v>2014</v>
      </c>
      <c r="I310" t="s">
        <v>3465</v>
      </c>
      <c r="J310" t="s">
        <v>3466</v>
      </c>
    </row>
    <row r="311" spans="1:10" x14ac:dyDescent="0.25">
      <c r="A311" t="s">
        <v>493</v>
      </c>
      <c r="B311" t="s">
        <v>2970</v>
      </c>
      <c r="C311" s="1">
        <v>44295</v>
      </c>
      <c r="D311" t="s">
        <v>20</v>
      </c>
      <c r="E311" t="s">
        <v>190</v>
      </c>
      <c r="F311" t="s">
        <v>17</v>
      </c>
      <c r="G311" t="s">
        <v>18</v>
      </c>
      <c r="H311">
        <v>2019</v>
      </c>
      <c r="I311" t="s">
        <v>3467</v>
      </c>
      <c r="J311" t="s">
        <v>3468</v>
      </c>
    </row>
    <row r="312" spans="1:10" x14ac:dyDescent="0.25">
      <c r="A312" t="s">
        <v>494</v>
      </c>
      <c r="B312" t="s">
        <v>2970</v>
      </c>
      <c r="C312" s="1">
        <v>42276</v>
      </c>
      <c r="D312" t="s">
        <v>20</v>
      </c>
      <c r="E312" t="s">
        <v>24</v>
      </c>
      <c r="F312" t="s">
        <v>17</v>
      </c>
      <c r="G312" t="s">
        <v>18</v>
      </c>
      <c r="H312">
        <v>2008</v>
      </c>
      <c r="I312" t="s">
        <v>3469</v>
      </c>
      <c r="J312" t="s">
        <v>3470</v>
      </c>
    </row>
    <row r="313" spans="1:10" x14ac:dyDescent="0.25">
      <c r="A313" t="s">
        <v>495</v>
      </c>
      <c r="B313" t="s">
        <v>2970</v>
      </c>
      <c r="C313" s="1">
        <v>43605</v>
      </c>
      <c r="D313" t="s">
        <v>38</v>
      </c>
      <c r="E313" t="s">
        <v>496</v>
      </c>
      <c r="F313" t="s">
        <v>17</v>
      </c>
      <c r="G313" t="s">
        <v>18</v>
      </c>
      <c r="H313">
        <v>2014</v>
      </c>
      <c r="I313" t="s">
        <v>3454</v>
      </c>
      <c r="J313" t="s">
        <v>3471</v>
      </c>
    </row>
    <row r="314" spans="1:10" x14ac:dyDescent="0.25">
      <c r="A314" t="s">
        <v>497</v>
      </c>
      <c r="B314" t="s">
        <v>2970</v>
      </c>
      <c r="C314" s="1">
        <v>44407</v>
      </c>
      <c r="D314" t="s">
        <v>23</v>
      </c>
      <c r="E314" t="s">
        <v>498</v>
      </c>
      <c r="F314" t="s">
        <v>54</v>
      </c>
      <c r="G314" t="s">
        <v>13</v>
      </c>
      <c r="H314">
        <v>2018</v>
      </c>
      <c r="I314" t="s">
        <v>3166</v>
      </c>
      <c r="J314" t="s">
        <v>3472</v>
      </c>
    </row>
    <row r="315" spans="1:10" x14ac:dyDescent="0.25">
      <c r="A315" t="s">
        <v>499</v>
      </c>
      <c r="B315" t="s">
        <v>2970</v>
      </c>
      <c r="C315" s="1">
        <v>44428</v>
      </c>
      <c r="D315" t="s">
        <v>23</v>
      </c>
      <c r="E315" t="s">
        <v>500</v>
      </c>
      <c r="F315" t="s">
        <v>17</v>
      </c>
      <c r="G315" t="s">
        <v>18</v>
      </c>
      <c r="H315">
        <v>2012</v>
      </c>
      <c r="I315" t="s">
        <v>3473</v>
      </c>
      <c r="J315" t="s">
        <v>3474</v>
      </c>
    </row>
    <row r="316" spans="1:10" x14ac:dyDescent="0.25">
      <c r="A316" t="s">
        <v>501</v>
      </c>
      <c r="B316" t="s">
        <v>2970</v>
      </c>
      <c r="C316" s="1">
        <v>44531</v>
      </c>
      <c r="D316" t="s">
        <v>20</v>
      </c>
      <c r="E316" t="s">
        <v>140</v>
      </c>
      <c r="F316" t="s">
        <v>103</v>
      </c>
      <c r="G316" t="s">
        <v>28</v>
      </c>
      <c r="H316">
        <v>2021</v>
      </c>
      <c r="I316" t="s">
        <v>3018</v>
      </c>
      <c r="J316" t="s">
        <v>3475</v>
      </c>
    </row>
    <row r="317" spans="1:10" x14ac:dyDescent="0.25">
      <c r="A317" t="s">
        <v>502</v>
      </c>
      <c r="B317" t="s">
        <v>2970</v>
      </c>
      <c r="C317" s="1">
        <v>44404</v>
      </c>
      <c r="D317" t="s">
        <v>87</v>
      </c>
      <c r="E317" t="s">
        <v>181</v>
      </c>
      <c r="F317" t="s">
        <v>17</v>
      </c>
      <c r="G317" t="s">
        <v>18</v>
      </c>
      <c r="H317">
        <v>2016</v>
      </c>
      <c r="I317" t="s">
        <v>3476</v>
      </c>
      <c r="J317" t="s">
        <v>3477</v>
      </c>
    </row>
    <row r="318" spans="1:10" x14ac:dyDescent="0.25">
      <c r="A318" t="s">
        <v>503</v>
      </c>
      <c r="B318" t="s">
        <v>2970</v>
      </c>
      <c r="C318" s="1">
        <v>44342</v>
      </c>
      <c r="D318" t="s">
        <v>23</v>
      </c>
      <c r="E318" t="s">
        <v>24</v>
      </c>
      <c r="F318" t="s">
        <v>17</v>
      </c>
      <c r="G318" t="s">
        <v>18</v>
      </c>
      <c r="H318">
        <v>2017</v>
      </c>
      <c r="I318" t="s">
        <v>3478</v>
      </c>
      <c r="J318" t="s">
        <v>3479</v>
      </c>
    </row>
    <row r="319" spans="1:10" x14ac:dyDescent="0.25">
      <c r="A319" t="s">
        <v>504</v>
      </c>
      <c r="B319" t="s">
        <v>2970</v>
      </c>
      <c r="C319" s="1">
        <v>44280</v>
      </c>
      <c r="D319" t="s">
        <v>20</v>
      </c>
      <c r="E319" t="s">
        <v>140</v>
      </c>
      <c r="F319" t="s">
        <v>103</v>
      </c>
      <c r="G319" t="s">
        <v>28</v>
      </c>
      <c r="H319">
        <v>2020</v>
      </c>
      <c r="I319" t="s">
        <v>3018</v>
      </c>
      <c r="J319" t="s">
        <v>3480</v>
      </c>
    </row>
    <row r="320" spans="1:10" x14ac:dyDescent="0.25">
      <c r="A320" t="s">
        <v>505</v>
      </c>
      <c r="B320" t="s">
        <v>2970</v>
      </c>
      <c r="C320" s="1">
        <v>43837</v>
      </c>
      <c r="D320" t="s">
        <v>23</v>
      </c>
      <c r="E320" t="s">
        <v>506</v>
      </c>
      <c r="F320" t="s">
        <v>17</v>
      </c>
      <c r="G320" t="s">
        <v>18</v>
      </c>
      <c r="H320">
        <v>2006</v>
      </c>
      <c r="I320" t="s">
        <v>3481</v>
      </c>
      <c r="J320" t="s">
        <v>3482</v>
      </c>
    </row>
    <row r="321" spans="1:10" x14ac:dyDescent="0.25">
      <c r="A321" t="s">
        <v>507</v>
      </c>
      <c r="B321" t="s">
        <v>2970</v>
      </c>
      <c r="C321" s="1">
        <v>43833</v>
      </c>
      <c r="D321" t="s">
        <v>20</v>
      </c>
      <c r="E321" t="s">
        <v>269</v>
      </c>
      <c r="F321" t="s">
        <v>270</v>
      </c>
      <c r="G321" t="s">
        <v>265</v>
      </c>
      <c r="H321">
        <v>2018</v>
      </c>
      <c r="I321" t="s">
        <v>3483</v>
      </c>
      <c r="J321" t="s">
        <v>3484</v>
      </c>
    </row>
    <row r="322" spans="1:10" x14ac:dyDescent="0.25">
      <c r="A322" t="s">
        <v>508</v>
      </c>
      <c r="B322" t="s">
        <v>2970</v>
      </c>
      <c r="C322" s="1">
        <v>44425</v>
      </c>
      <c r="D322" t="s">
        <v>20</v>
      </c>
      <c r="E322" t="s">
        <v>269</v>
      </c>
      <c r="F322" t="s">
        <v>270</v>
      </c>
      <c r="G322" t="s">
        <v>265</v>
      </c>
      <c r="H322">
        <v>2011</v>
      </c>
      <c r="I322" t="s">
        <v>3478</v>
      </c>
      <c r="J322" t="s">
        <v>3485</v>
      </c>
    </row>
    <row r="323" spans="1:10" x14ac:dyDescent="0.25">
      <c r="A323" t="s">
        <v>509</v>
      </c>
      <c r="B323" t="s">
        <v>2970</v>
      </c>
      <c r="C323" s="1">
        <v>43347</v>
      </c>
      <c r="D323" t="s">
        <v>38</v>
      </c>
      <c r="E323" t="s">
        <v>2985</v>
      </c>
      <c r="F323" t="s">
        <v>54</v>
      </c>
      <c r="G323" t="s">
        <v>13</v>
      </c>
      <c r="H323">
        <v>2016</v>
      </c>
      <c r="I323" t="s">
        <v>3018</v>
      </c>
      <c r="J323" t="s">
        <v>3486</v>
      </c>
    </row>
    <row r="324" spans="1:10" x14ac:dyDescent="0.25">
      <c r="A324" t="s">
        <v>510</v>
      </c>
      <c r="B324" t="s">
        <v>2970</v>
      </c>
      <c r="C324" s="1">
        <v>43738</v>
      </c>
      <c r="D324" t="s">
        <v>30</v>
      </c>
      <c r="E324" t="s">
        <v>511</v>
      </c>
      <c r="F324" t="s">
        <v>17</v>
      </c>
      <c r="G324" t="s">
        <v>18</v>
      </c>
      <c r="H324">
        <v>2014</v>
      </c>
      <c r="I324" t="s">
        <v>3418</v>
      </c>
      <c r="J324" t="s">
        <v>3487</v>
      </c>
    </row>
    <row r="325" spans="1:10" x14ac:dyDescent="0.25">
      <c r="A325" t="s">
        <v>512</v>
      </c>
      <c r="B325" t="s">
        <v>2970</v>
      </c>
      <c r="C325" s="1">
        <v>44307</v>
      </c>
      <c r="D325" t="s">
        <v>30</v>
      </c>
      <c r="E325" t="s">
        <v>164</v>
      </c>
      <c r="F325" t="s">
        <v>17</v>
      </c>
      <c r="G325" t="s">
        <v>18</v>
      </c>
      <c r="H325">
        <v>2003</v>
      </c>
      <c r="I325" t="s">
        <v>3488</v>
      </c>
      <c r="J325" t="s">
        <v>3489</v>
      </c>
    </row>
    <row r="326" spans="1:10" x14ac:dyDescent="0.25">
      <c r="A326" t="s">
        <v>513</v>
      </c>
      <c r="B326" t="s">
        <v>2970</v>
      </c>
      <c r="C326" s="1">
        <v>42493</v>
      </c>
      <c r="D326" t="s">
        <v>53</v>
      </c>
      <c r="E326" t="s">
        <v>112</v>
      </c>
      <c r="F326" t="s">
        <v>17</v>
      </c>
      <c r="G326" t="s">
        <v>18</v>
      </c>
      <c r="H326">
        <v>2007</v>
      </c>
      <c r="I326" t="s">
        <v>3376</v>
      </c>
      <c r="J326" t="s">
        <v>514</v>
      </c>
    </row>
    <row r="327" spans="1:10" x14ac:dyDescent="0.25">
      <c r="A327" t="s">
        <v>515</v>
      </c>
      <c r="B327" t="s">
        <v>2970</v>
      </c>
      <c r="C327" s="1">
        <v>44368</v>
      </c>
      <c r="D327" t="s">
        <v>23</v>
      </c>
      <c r="F327" t="s">
        <v>120</v>
      </c>
      <c r="G327" t="s">
        <v>13</v>
      </c>
      <c r="H327">
        <v>2015</v>
      </c>
      <c r="I327" t="s">
        <v>3490</v>
      </c>
      <c r="J327" t="s">
        <v>3491</v>
      </c>
    </row>
    <row r="328" spans="1:10" x14ac:dyDescent="0.25">
      <c r="A328" t="s">
        <v>516</v>
      </c>
      <c r="B328" t="s">
        <v>2970</v>
      </c>
      <c r="C328" s="1">
        <v>44545</v>
      </c>
      <c r="D328" t="s">
        <v>23</v>
      </c>
      <c r="E328" t="s">
        <v>24</v>
      </c>
      <c r="F328" t="s">
        <v>17</v>
      </c>
      <c r="G328" t="s">
        <v>18</v>
      </c>
      <c r="H328">
        <v>2017</v>
      </c>
      <c r="I328" t="s">
        <v>3492</v>
      </c>
      <c r="J328" t="s">
        <v>3493</v>
      </c>
    </row>
    <row r="329" spans="1:10" x14ac:dyDescent="0.25">
      <c r="A329" t="s">
        <v>517</v>
      </c>
      <c r="B329" t="s">
        <v>2970</v>
      </c>
      <c r="C329" s="1">
        <v>44266</v>
      </c>
      <c r="D329" t="s">
        <v>23</v>
      </c>
      <c r="E329" t="s">
        <v>518</v>
      </c>
      <c r="F329" t="s">
        <v>17</v>
      </c>
      <c r="G329" t="s">
        <v>18</v>
      </c>
      <c r="H329">
        <v>2017</v>
      </c>
      <c r="I329" t="s">
        <v>3018</v>
      </c>
      <c r="J329" t="s">
        <v>3494</v>
      </c>
    </row>
    <row r="330" spans="1:10" x14ac:dyDescent="0.25">
      <c r="A330" t="s">
        <v>519</v>
      </c>
      <c r="B330" t="s">
        <v>2970</v>
      </c>
      <c r="C330" s="1">
        <v>44222</v>
      </c>
      <c r="D330" t="s">
        <v>30</v>
      </c>
      <c r="E330" t="s">
        <v>272</v>
      </c>
      <c r="F330" t="s">
        <v>17</v>
      </c>
      <c r="G330" t="s">
        <v>18</v>
      </c>
      <c r="H330">
        <v>2013</v>
      </c>
      <c r="I330" t="s">
        <v>3495</v>
      </c>
      <c r="J330" t="s">
        <v>3496</v>
      </c>
    </row>
    <row r="331" spans="1:10" x14ac:dyDescent="0.25">
      <c r="A331" t="s">
        <v>520</v>
      </c>
      <c r="B331" t="s">
        <v>2970</v>
      </c>
      <c r="C331" s="1">
        <v>44398</v>
      </c>
      <c r="D331" t="s">
        <v>70</v>
      </c>
      <c r="E331" t="s">
        <v>24</v>
      </c>
      <c r="F331" t="s">
        <v>17</v>
      </c>
      <c r="G331" t="s">
        <v>18</v>
      </c>
      <c r="H331">
        <v>2015</v>
      </c>
      <c r="I331" t="s">
        <v>3317</v>
      </c>
      <c r="J331" t="s">
        <v>3497</v>
      </c>
    </row>
    <row r="332" spans="1:10" x14ac:dyDescent="0.25">
      <c r="A332" t="s">
        <v>521</v>
      </c>
      <c r="B332" t="s">
        <v>2970</v>
      </c>
      <c r="C332" s="1">
        <v>43235</v>
      </c>
      <c r="D332" t="s">
        <v>23</v>
      </c>
      <c r="E332" t="s">
        <v>110</v>
      </c>
      <c r="F332" t="s">
        <v>17</v>
      </c>
      <c r="G332" t="s">
        <v>18</v>
      </c>
      <c r="H332">
        <v>2013</v>
      </c>
      <c r="I332" t="s">
        <v>3498</v>
      </c>
      <c r="J332" t="s">
        <v>3499</v>
      </c>
    </row>
    <row r="333" spans="1:10" x14ac:dyDescent="0.25">
      <c r="A333" t="s">
        <v>522</v>
      </c>
      <c r="B333" t="s">
        <v>2970</v>
      </c>
      <c r="C333" s="1">
        <v>43725</v>
      </c>
      <c r="D333" t="s">
        <v>70</v>
      </c>
      <c r="E333" t="s">
        <v>523</v>
      </c>
      <c r="F333" t="s">
        <v>36</v>
      </c>
      <c r="G333" t="s">
        <v>28</v>
      </c>
      <c r="H333">
        <v>2014</v>
      </c>
      <c r="I333" t="s">
        <v>3500</v>
      </c>
      <c r="J333" t="s">
        <v>3501</v>
      </c>
    </row>
    <row r="334" spans="1:10" x14ac:dyDescent="0.25">
      <c r="A334" t="s">
        <v>524</v>
      </c>
      <c r="B334" t="s">
        <v>2970</v>
      </c>
      <c r="C334" s="1">
        <v>44405</v>
      </c>
      <c r="D334" t="s">
        <v>30</v>
      </c>
      <c r="E334" t="s">
        <v>140</v>
      </c>
      <c r="F334" t="s">
        <v>103</v>
      </c>
      <c r="G334" t="s">
        <v>28</v>
      </c>
      <c r="H334">
        <v>2013</v>
      </c>
      <c r="I334" t="s">
        <v>3051</v>
      </c>
      <c r="J334" t="s">
        <v>3502</v>
      </c>
    </row>
    <row r="335" spans="1:10" x14ac:dyDescent="0.25">
      <c r="A335" t="s">
        <v>525</v>
      </c>
      <c r="B335" t="s">
        <v>2970</v>
      </c>
      <c r="C335" s="1">
        <v>44603</v>
      </c>
      <c r="D335" t="s">
        <v>23</v>
      </c>
      <c r="E335" t="s">
        <v>526</v>
      </c>
      <c r="F335" t="s">
        <v>17</v>
      </c>
      <c r="G335" t="s">
        <v>18</v>
      </c>
      <c r="H335">
        <v>2008</v>
      </c>
      <c r="I335" t="s">
        <v>3074</v>
      </c>
      <c r="J335" t="s">
        <v>3503</v>
      </c>
    </row>
    <row r="336" spans="1:10" x14ac:dyDescent="0.25">
      <c r="A336" t="s">
        <v>527</v>
      </c>
      <c r="B336" t="s">
        <v>2970</v>
      </c>
      <c r="C336" s="1">
        <v>43523</v>
      </c>
      <c r="D336" t="s">
        <v>38</v>
      </c>
      <c r="E336" t="s">
        <v>285</v>
      </c>
      <c r="F336" t="s">
        <v>54</v>
      </c>
      <c r="G336" t="s">
        <v>13</v>
      </c>
      <c r="H336">
        <v>2011</v>
      </c>
      <c r="I336" t="s">
        <v>3018</v>
      </c>
      <c r="J336" t="s">
        <v>3504</v>
      </c>
    </row>
    <row r="337" spans="1:10" x14ac:dyDescent="0.25">
      <c r="A337" t="s">
        <v>528</v>
      </c>
      <c r="B337" t="s">
        <v>2970</v>
      </c>
      <c r="C337" s="1">
        <v>43664</v>
      </c>
      <c r="D337" t="s">
        <v>93</v>
      </c>
      <c r="E337" t="s">
        <v>102</v>
      </c>
      <c r="F337" t="s">
        <v>103</v>
      </c>
      <c r="G337" t="s">
        <v>28</v>
      </c>
      <c r="H337">
        <v>2013</v>
      </c>
      <c r="I337" t="s">
        <v>3018</v>
      </c>
      <c r="J337" t="s">
        <v>3505</v>
      </c>
    </row>
    <row r="338" spans="1:10" x14ac:dyDescent="0.25">
      <c r="A338" t="s">
        <v>529</v>
      </c>
      <c r="B338" t="s">
        <v>2970</v>
      </c>
      <c r="C338" s="1">
        <v>44264</v>
      </c>
      <c r="D338" t="s">
        <v>23</v>
      </c>
      <c r="E338" t="s">
        <v>24</v>
      </c>
      <c r="F338" t="s">
        <v>17</v>
      </c>
      <c r="G338" t="s">
        <v>18</v>
      </c>
      <c r="H338">
        <v>2016</v>
      </c>
      <c r="I338" t="s">
        <v>3506</v>
      </c>
      <c r="J338" t="s">
        <v>3507</v>
      </c>
    </row>
    <row r="339" spans="1:10" x14ac:dyDescent="0.25">
      <c r="A339" t="s">
        <v>530</v>
      </c>
      <c r="B339" t="s">
        <v>2970</v>
      </c>
      <c r="C339" s="1">
        <v>44154</v>
      </c>
      <c r="D339" t="s">
        <v>135</v>
      </c>
      <c r="E339" t="s">
        <v>73</v>
      </c>
      <c r="F339" t="s">
        <v>17</v>
      </c>
      <c r="G339" t="s">
        <v>18</v>
      </c>
      <c r="H339">
        <v>2013</v>
      </c>
      <c r="I339" t="s">
        <v>3508</v>
      </c>
      <c r="J339" t="s">
        <v>3509</v>
      </c>
    </row>
    <row r="340" spans="1:10" x14ac:dyDescent="0.25">
      <c r="A340" t="s">
        <v>531</v>
      </c>
      <c r="B340" t="s">
        <v>2970</v>
      </c>
      <c r="C340" s="1">
        <v>44280</v>
      </c>
      <c r="D340" t="s">
        <v>30</v>
      </c>
      <c r="E340" t="s">
        <v>73</v>
      </c>
      <c r="F340" t="s">
        <v>17</v>
      </c>
      <c r="G340" t="s">
        <v>18</v>
      </c>
      <c r="H340">
        <v>2014</v>
      </c>
      <c r="I340" t="s">
        <v>3325</v>
      </c>
      <c r="J340" t="s">
        <v>3510</v>
      </c>
    </row>
    <row r="341" spans="1:10" x14ac:dyDescent="0.25">
      <c r="A341" t="s">
        <v>532</v>
      </c>
      <c r="B341" t="s">
        <v>2970</v>
      </c>
      <c r="C341" s="1">
        <v>44293</v>
      </c>
      <c r="D341" t="s">
        <v>23</v>
      </c>
      <c r="E341" t="s">
        <v>2985</v>
      </c>
      <c r="F341" t="s">
        <v>54</v>
      </c>
      <c r="G341" t="s">
        <v>13</v>
      </c>
      <c r="H341">
        <v>2017</v>
      </c>
      <c r="I341" t="s">
        <v>3511</v>
      </c>
      <c r="J341" t="s">
        <v>3512</v>
      </c>
    </row>
    <row r="342" spans="1:10" x14ac:dyDescent="0.25">
      <c r="A342" t="s">
        <v>533</v>
      </c>
      <c r="B342" t="s">
        <v>2970</v>
      </c>
      <c r="C342" s="1">
        <v>44574</v>
      </c>
      <c r="D342" t="s">
        <v>23</v>
      </c>
      <c r="E342" t="s">
        <v>24</v>
      </c>
      <c r="F342" t="s">
        <v>17</v>
      </c>
      <c r="G342" t="s">
        <v>18</v>
      </c>
      <c r="H342">
        <v>2017</v>
      </c>
      <c r="I342" t="s">
        <v>3170</v>
      </c>
      <c r="J342" t="s">
        <v>3513</v>
      </c>
    </row>
    <row r="343" spans="1:10" x14ac:dyDescent="0.25">
      <c r="A343" t="s">
        <v>534</v>
      </c>
      <c r="B343" t="s">
        <v>2970</v>
      </c>
      <c r="C343" s="1">
        <v>43761</v>
      </c>
      <c r="D343" t="s">
        <v>20</v>
      </c>
      <c r="E343" t="s">
        <v>535</v>
      </c>
      <c r="F343" t="s">
        <v>12</v>
      </c>
      <c r="G343" t="s">
        <v>13</v>
      </c>
      <c r="H343">
        <v>2014</v>
      </c>
      <c r="I343" t="s">
        <v>3514</v>
      </c>
      <c r="J343" t="s">
        <v>3515</v>
      </c>
    </row>
    <row r="344" spans="1:10" x14ac:dyDescent="0.25">
      <c r="A344" t="s">
        <v>536</v>
      </c>
      <c r="B344" t="s">
        <v>2970</v>
      </c>
      <c r="C344" s="1">
        <v>44278</v>
      </c>
      <c r="D344" t="s">
        <v>30</v>
      </c>
      <c r="E344" t="s">
        <v>24</v>
      </c>
      <c r="F344" t="s">
        <v>17</v>
      </c>
      <c r="G344" t="s">
        <v>18</v>
      </c>
      <c r="H344">
        <v>2015</v>
      </c>
      <c r="I344" t="s">
        <v>3516</v>
      </c>
      <c r="J344" t="s">
        <v>3517</v>
      </c>
    </row>
    <row r="345" spans="1:10" x14ac:dyDescent="0.25">
      <c r="A345" t="s">
        <v>537</v>
      </c>
      <c r="B345" t="s">
        <v>2970</v>
      </c>
      <c r="C345" s="1">
        <v>44418</v>
      </c>
      <c r="D345" t="s">
        <v>30</v>
      </c>
      <c r="E345" t="s">
        <v>209</v>
      </c>
      <c r="F345" t="s">
        <v>17</v>
      </c>
      <c r="G345" t="s">
        <v>18</v>
      </c>
      <c r="H345">
        <v>2014</v>
      </c>
      <c r="I345" t="s">
        <v>3518</v>
      </c>
      <c r="J345" t="s">
        <v>3519</v>
      </c>
    </row>
    <row r="346" spans="1:10" x14ac:dyDescent="0.25">
      <c r="A346" t="s">
        <v>538</v>
      </c>
      <c r="B346" t="s">
        <v>2970</v>
      </c>
      <c r="C346" s="1">
        <v>44376</v>
      </c>
      <c r="D346" t="s">
        <v>30</v>
      </c>
      <c r="E346" t="s">
        <v>539</v>
      </c>
      <c r="F346" t="s">
        <v>17</v>
      </c>
      <c r="G346" t="s">
        <v>18</v>
      </c>
      <c r="H346">
        <v>2010</v>
      </c>
      <c r="I346" t="s">
        <v>3520</v>
      </c>
      <c r="J346" t="s">
        <v>3521</v>
      </c>
    </row>
    <row r="347" spans="1:10" x14ac:dyDescent="0.25">
      <c r="A347" t="s">
        <v>540</v>
      </c>
      <c r="B347" t="s">
        <v>2970</v>
      </c>
      <c r="C347" s="1">
        <v>44300</v>
      </c>
      <c r="D347" t="s">
        <v>53</v>
      </c>
      <c r="E347" t="s">
        <v>24</v>
      </c>
      <c r="F347" t="s">
        <v>17</v>
      </c>
      <c r="G347" t="s">
        <v>18</v>
      </c>
      <c r="H347">
        <v>2015</v>
      </c>
      <c r="I347" t="s">
        <v>3522</v>
      </c>
      <c r="J347" t="s">
        <v>3523</v>
      </c>
    </row>
    <row r="348" spans="1:10" x14ac:dyDescent="0.25">
      <c r="A348" t="s">
        <v>541</v>
      </c>
      <c r="B348" t="s">
        <v>2970</v>
      </c>
      <c r="C348" s="1">
        <v>43928</v>
      </c>
      <c r="D348" t="s">
        <v>30</v>
      </c>
      <c r="E348" t="s">
        <v>542</v>
      </c>
      <c r="F348" t="s">
        <v>17</v>
      </c>
      <c r="G348" t="s">
        <v>18</v>
      </c>
      <c r="H348">
        <v>2014</v>
      </c>
      <c r="I348" t="s">
        <v>3524</v>
      </c>
      <c r="J348" t="s">
        <v>3525</v>
      </c>
    </row>
    <row r="349" spans="1:10" x14ac:dyDescent="0.25">
      <c r="A349" t="s">
        <v>543</v>
      </c>
      <c r="B349" t="s">
        <v>2970</v>
      </c>
      <c r="C349" s="1">
        <v>44390</v>
      </c>
      <c r="D349" t="s">
        <v>23</v>
      </c>
      <c r="E349" t="s">
        <v>24</v>
      </c>
      <c r="F349" t="s">
        <v>17</v>
      </c>
      <c r="G349" t="s">
        <v>18</v>
      </c>
      <c r="H349">
        <v>2016</v>
      </c>
      <c r="I349" t="s">
        <v>3412</v>
      </c>
      <c r="J349" t="s">
        <v>3526</v>
      </c>
    </row>
    <row r="350" spans="1:10" x14ac:dyDescent="0.25">
      <c r="A350" t="s">
        <v>544</v>
      </c>
      <c r="B350" t="s">
        <v>2970</v>
      </c>
      <c r="C350" s="1">
        <v>43452</v>
      </c>
      <c r="D350" t="s">
        <v>30</v>
      </c>
      <c r="E350" t="s">
        <v>85</v>
      </c>
      <c r="F350" t="s">
        <v>17</v>
      </c>
      <c r="G350" t="s">
        <v>18</v>
      </c>
      <c r="H350">
        <v>2010</v>
      </c>
      <c r="I350" t="s">
        <v>3011</v>
      </c>
      <c r="J350" t="s">
        <v>3527</v>
      </c>
    </row>
    <row r="351" spans="1:10" x14ac:dyDescent="0.25">
      <c r="A351" t="s">
        <v>545</v>
      </c>
      <c r="B351" t="s">
        <v>2970</v>
      </c>
      <c r="C351" s="1">
        <v>44473</v>
      </c>
      <c r="D351" t="s">
        <v>30</v>
      </c>
      <c r="E351" t="s">
        <v>546</v>
      </c>
      <c r="F351" t="s">
        <v>547</v>
      </c>
      <c r="G351" t="s">
        <v>13</v>
      </c>
      <c r="H351">
        <v>2019</v>
      </c>
      <c r="I351" t="s">
        <v>3528</v>
      </c>
      <c r="J351" t="s">
        <v>3529</v>
      </c>
    </row>
    <row r="352" spans="1:10" x14ac:dyDescent="0.25">
      <c r="A352" t="s">
        <v>548</v>
      </c>
      <c r="B352" t="s">
        <v>2970</v>
      </c>
      <c r="C352" s="1">
        <v>43040</v>
      </c>
      <c r="D352" t="s">
        <v>20</v>
      </c>
      <c r="E352" t="s">
        <v>194</v>
      </c>
      <c r="F352" t="s">
        <v>12</v>
      </c>
      <c r="G352" t="s">
        <v>13</v>
      </c>
      <c r="H352">
        <v>2012</v>
      </c>
      <c r="I352" t="s">
        <v>3018</v>
      </c>
      <c r="J352" t="s">
        <v>3530</v>
      </c>
    </row>
    <row r="353" spans="1:10" x14ac:dyDescent="0.25">
      <c r="A353" t="s">
        <v>549</v>
      </c>
      <c r="B353" t="s">
        <v>2970</v>
      </c>
      <c r="C353" s="1">
        <v>44483</v>
      </c>
      <c r="D353" t="s">
        <v>23</v>
      </c>
      <c r="E353" t="s">
        <v>550</v>
      </c>
      <c r="F353" t="s">
        <v>17</v>
      </c>
      <c r="G353" t="s">
        <v>18</v>
      </c>
      <c r="H353">
        <v>2011</v>
      </c>
      <c r="I353" t="s">
        <v>3531</v>
      </c>
      <c r="J353" t="s">
        <v>3532</v>
      </c>
    </row>
    <row r="354" spans="1:10" x14ac:dyDescent="0.25">
      <c r="A354" t="s">
        <v>551</v>
      </c>
      <c r="B354" t="s">
        <v>2970</v>
      </c>
      <c r="C354" s="1">
        <v>42736</v>
      </c>
      <c r="D354" t="s">
        <v>107</v>
      </c>
      <c r="E354" t="s">
        <v>56</v>
      </c>
      <c r="F354" t="s">
        <v>57</v>
      </c>
      <c r="G354" t="s">
        <v>13</v>
      </c>
      <c r="H354">
        <v>2012</v>
      </c>
      <c r="I354" t="s">
        <v>3018</v>
      </c>
      <c r="J354" t="s">
        <v>3533</v>
      </c>
    </row>
    <row r="355" spans="1:10" x14ac:dyDescent="0.25">
      <c r="A355" t="s">
        <v>552</v>
      </c>
      <c r="B355" t="s">
        <v>2970</v>
      </c>
      <c r="C355" s="1">
        <v>43529</v>
      </c>
      <c r="D355" t="s">
        <v>23</v>
      </c>
      <c r="E355" t="s">
        <v>140</v>
      </c>
      <c r="F355" t="s">
        <v>103</v>
      </c>
      <c r="G355" t="s">
        <v>28</v>
      </c>
      <c r="H355">
        <v>2014</v>
      </c>
      <c r="I355" t="s">
        <v>3534</v>
      </c>
      <c r="J355" t="s">
        <v>3535</v>
      </c>
    </row>
    <row r="356" spans="1:10" x14ac:dyDescent="0.25">
      <c r="A356" t="s">
        <v>553</v>
      </c>
      <c r="B356" t="s">
        <v>2970</v>
      </c>
      <c r="C356" s="1">
        <v>43804</v>
      </c>
      <c r="D356" t="s">
        <v>15</v>
      </c>
      <c r="E356" t="s">
        <v>269</v>
      </c>
      <c r="F356" t="s">
        <v>270</v>
      </c>
      <c r="G356" t="s">
        <v>265</v>
      </c>
      <c r="H356">
        <v>2011</v>
      </c>
      <c r="I356" t="s">
        <v>3536</v>
      </c>
      <c r="J356" t="s">
        <v>3537</v>
      </c>
    </row>
    <row r="357" spans="1:10" x14ac:dyDescent="0.25">
      <c r="A357" t="s">
        <v>554</v>
      </c>
      <c r="B357" t="s">
        <v>2958</v>
      </c>
      <c r="C357" s="1">
        <v>44453</v>
      </c>
      <c r="D357" t="s">
        <v>30</v>
      </c>
      <c r="E357" t="s">
        <v>555</v>
      </c>
      <c r="F357" t="s">
        <v>17</v>
      </c>
      <c r="G357" t="s">
        <v>18</v>
      </c>
      <c r="H357">
        <v>2017</v>
      </c>
      <c r="I357" t="s">
        <v>3538</v>
      </c>
      <c r="J357" t="s">
        <v>3539</v>
      </c>
    </row>
    <row r="358" spans="1:10" x14ac:dyDescent="0.25">
      <c r="A358" t="s">
        <v>556</v>
      </c>
      <c r="B358" t="s">
        <v>2958</v>
      </c>
      <c r="C358" s="1">
        <v>43549</v>
      </c>
      <c r="D358" t="s">
        <v>23</v>
      </c>
      <c r="E358" t="s">
        <v>11</v>
      </c>
      <c r="F358" t="s">
        <v>12</v>
      </c>
      <c r="G358" t="s">
        <v>13</v>
      </c>
      <c r="H358">
        <v>2015</v>
      </c>
      <c r="I358" t="s">
        <v>3540</v>
      </c>
      <c r="J358" t="s">
        <v>3541</v>
      </c>
    </row>
    <row r="359" spans="1:10" x14ac:dyDescent="0.25">
      <c r="A359" t="s">
        <v>557</v>
      </c>
      <c r="B359" t="s">
        <v>2958</v>
      </c>
      <c r="C359" s="1">
        <v>44656</v>
      </c>
      <c r="D359" t="s">
        <v>23</v>
      </c>
      <c r="E359" t="s">
        <v>24</v>
      </c>
      <c r="F359" t="s">
        <v>17</v>
      </c>
      <c r="G359" t="s">
        <v>18</v>
      </c>
      <c r="H359">
        <v>2018</v>
      </c>
      <c r="I359" t="s">
        <v>3542</v>
      </c>
      <c r="J359" t="s">
        <v>3543</v>
      </c>
    </row>
    <row r="360" spans="1:10" x14ac:dyDescent="0.25">
      <c r="A360" t="s">
        <v>558</v>
      </c>
      <c r="B360" t="s">
        <v>2958</v>
      </c>
      <c r="C360" s="1">
        <v>44348</v>
      </c>
      <c r="D360" t="s">
        <v>23</v>
      </c>
      <c r="E360" t="s">
        <v>35</v>
      </c>
      <c r="F360" t="s">
        <v>36</v>
      </c>
      <c r="G360" t="s">
        <v>28</v>
      </c>
      <c r="H360">
        <v>2012</v>
      </c>
      <c r="I360" t="s">
        <v>3273</v>
      </c>
      <c r="J360" t="s">
        <v>3544</v>
      </c>
    </row>
    <row r="361" spans="1:10" x14ac:dyDescent="0.25">
      <c r="A361" t="s">
        <v>559</v>
      </c>
      <c r="B361" t="s">
        <v>2958</v>
      </c>
      <c r="C361" s="1">
        <v>43453</v>
      </c>
      <c r="D361" t="s">
        <v>143</v>
      </c>
      <c r="E361" t="s">
        <v>523</v>
      </c>
      <c r="F361" t="s">
        <v>17</v>
      </c>
      <c r="G361" t="s">
        <v>18</v>
      </c>
      <c r="H361">
        <v>2010</v>
      </c>
      <c r="I361" t="s">
        <v>3229</v>
      </c>
      <c r="J361" t="s">
        <v>560</v>
      </c>
    </row>
    <row r="362" spans="1:10" x14ac:dyDescent="0.25">
      <c r="A362" t="s">
        <v>561</v>
      </c>
      <c r="B362" t="s">
        <v>2958</v>
      </c>
      <c r="C362" s="1">
        <v>43525</v>
      </c>
      <c r="D362" t="s">
        <v>20</v>
      </c>
      <c r="E362" t="s">
        <v>562</v>
      </c>
      <c r="F362" t="s">
        <v>12</v>
      </c>
      <c r="G362" t="s">
        <v>13</v>
      </c>
      <c r="H362">
        <v>1995</v>
      </c>
      <c r="I362" t="s">
        <v>3545</v>
      </c>
      <c r="J362" t="s">
        <v>3546</v>
      </c>
    </row>
    <row r="363" spans="1:10" x14ac:dyDescent="0.25">
      <c r="A363" t="s">
        <v>563</v>
      </c>
      <c r="B363" t="s">
        <v>2958</v>
      </c>
      <c r="C363" s="1">
        <v>44454</v>
      </c>
      <c r="D363" t="s">
        <v>23</v>
      </c>
      <c r="E363" t="s">
        <v>110</v>
      </c>
      <c r="F363" t="s">
        <v>17</v>
      </c>
      <c r="G363" t="s">
        <v>18</v>
      </c>
      <c r="H363">
        <v>2000</v>
      </c>
      <c r="I363" t="s">
        <v>3547</v>
      </c>
      <c r="J363" t="s">
        <v>3548</v>
      </c>
    </row>
    <row r="364" spans="1:10" x14ac:dyDescent="0.25">
      <c r="A364" t="s">
        <v>564</v>
      </c>
      <c r="B364" t="s">
        <v>2958</v>
      </c>
      <c r="C364" s="1">
        <v>42787</v>
      </c>
      <c r="D364" t="s">
        <v>23</v>
      </c>
      <c r="E364" t="s">
        <v>194</v>
      </c>
      <c r="F364" t="s">
        <v>12</v>
      </c>
      <c r="G364" t="s">
        <v>13</v>
      </c>
      <c r="H364">
        <v>2014</v>
      </c>
      <c r="I364" t="s">
        <v>3549</v>
      </c>
      <c r="J364" t="s">
        <v>3550</v>
      </c>
    </row>
    <row r="365" spans="1:10" x14ac:dyDescent="0.25">
      <c r="A365" t="s">
        <v>565</v>
      </c>
      <c r="B365" t="s">
        <v>2958</v>
      </c>
      <c r="C365" s="1">
        <v>43038</v>
      </c>
      <c r="D365" t="s">
        <v>53</v>
      </c>
      <c r="E365" t="s">
        <v>59</v>
      </c>
      <c r="F365" t="s">
        <v>12</v>
      </c>
      <c r="G365" t="s">
        <v>13</v>
      </c>
      <c r="H365">
        <v>2014</v>
      </c>
      <c r="I365" t="s">
        <v>3551</v>
      </c>
      <c r="J365" t="s">
        <v>3552</v>
      </c>
    </row>
    <row r="366" spans="1:10" x14ac:dyDescent="0.25">
      <c r="A366" t="s">
        <v>566</v>
      </c>
      <c r="B366" t="s">
        <v>2958</v>
      </c>
      <c r="C366" s="1">
        <v>43497</v>
      </c>
      <c r="D366" t="s">
        <v>20</v>
      </c>
      <c r="E366" t="s">
        <v>59</v>
      </c>
      <c r="F366" t="s">
        <v>12</v>
      </c>
      <c r="G366" t="s">
        <v>13</v>
      </c>
      <c r="H366">
        <v>2015</v>
      </c>
      <c r="I366" t="s">
        <v>3553</v>
      </c>
      <c r="J366" t="s">
        <v>3554</v>
      </c>
    </row>
    <row r="367" spans="1:10" x14ac:dyDescent="0.25">
      <c r="A367" t="s">
        <v>567</v>
      </c>
      <c r="B367" t="s">
        <v>2958</v>
      </c>
      <c r="C367" s="1">
        <v>43570</v>
      </c>
      <c r="D367" t="s">
        <v>93</v>
      </c>
      <c r="E367" t="s">
        <v>59</v>
      </c>
      <c r="F367" t="s">
        <v>12</v>
      </c>
      <c r="G367" t="s">
        <v>13</v>
      </c>
      <c r="H367">
        <v>2015</v>
      </c>
      <c r="I367" t="s">
        <v>3018</v>
      </c>
      <c r="J367" t="s">
        <v>568</v>
      </c>
    </row>
    <row r="368" spans="1:10" x14ac:dyDescent="0.25">
      <c r="A368" t="s">
        <v>569</v>
      </c>
      <c r="B368" t="s">
        <v>2958</v>
      </c>
      <c r="C368" s="1">
        <v>44234</v>
      </c>
      <c r="D368" t="s">
        <v>53</v>
      </c>
      <c r="E368" t="s">
        <v>11</v>
      </c>
      <c r="F368" t="s">
        <v>12</v>
      </c>
      <c r="G368" t="s">
        <v>13</v>
      </c>
      <c r="H368">
        <v>2015</v>
      </c>
      <c r="I368" t="s">
        <v>3555</v>
      </c>
      <c r="J368" t="s">
        <v>3556</v>
      </c>
    </row>
    <row r="369" spans="1:10" x14ac:dyDescent="0.25">
      <c r="A369" t="s">
        <v>570</v>
      </c>
      <c r="B369" t="s">
        <v>2958</v>
      </c>
      <c r="C369" s="1">
        <v>44044</v>
      </c>
      <c r="D369" t="s">
        <v>10</v>
      </c>
      <c r="E369" t="s">
        <v>59</v>
      </c>
      <c r="F369" t="s">
        <v>12</v>
      </c>
      <c r="G369" t="s">
        <v>13</v>
      </c>
      <c r="H369">
        <v>2013</v>
      </c>
      <c r="I369" t="s">
        <v>3557</v>
      </c>
      <c r="J369" t="s">
        <v>3558</v>
      </c>
    </row>
    <row r="370" spans="1:10" x14ac:dyDescent="0.25">
      <c r="A370" t="s">
        <v>571</v>
      </c>
      <c r="B370" t="s">
        <v>2958</v>
      </c>
      <c r="C370" s="1">
        <v>44571</v>
      </c>
      <c r="D370" t="s">
        <v>20</v>
      </c>
      <c r="E370" t="s">
        <v>73</v>
      </c>
      <c r="F370" t="s">
        <v>17</v>
      </c>
      <c r="G370" t="s">
        <v>18</v>
      </c>
      <c r="H370">
        <v>2018</v>
      </c>
      <c r="I370" t="s">
        <v>3559</v>
      </c>
      <c r="J370" t="s">
        <v>3560</v>
      </c>
    </row>
    <row r="371" spans="1:10" x14ac:dyDescent="0.25">
      <c r="A371" t="s">
        <v>572</v>
      </c>
      <c r="B371" t="s">
        <v>2958</v>
      </c>
      <c r="C371" s="1">
        <v>44256</v>
      </c>
      <c r="D371" t="s">
        <v>87</v>
      </c>
      <c r="E371" t="s">
        <v>59</v>
      </c>
      <c r="F371" t="s">
        <v>12</v>
      </c>
      <c r="G371" t="s">
        <v>13</v>
      </c>
      <c r="H371">
        <v>2015</v>
      </c>
      <c r="I371" t="s">
        <v>3561</v>
      </c>
      <c r="J371" t="s">
        <v>3562</v>
      </c>
    </row>
    <row r="372" spans="1:10" x14ac:dyDescent="0.25">
      <c r="A372" t="s">
        <v>573</v>
      </c>
      <c r="B372" t="s">
        <v>2958</v>
      </c>
      <c r="C372" s="1">
        <v>43290</v>
      </c>
      <c r="D372" t="s">
        <v>43</v>
      </c>
      <c r="E372" t="s">
        <v>11</v>
      </c>
      <c r="F372" t="s">
        <v>12</v>
      </c>
      <c r="G372" t="s">
        <v>13</v>
      </c>
      <c r="H372">
        <v>2010</v>
      </c>
      <c r="I372" t="s">
        <v>3563</v>
      </c>
      <c r="J372" t="s">
        <v>3564</v>
      </c>
    </row>
    <row r="373" spans="1:10" x14ac:dyDescent="0.25">
      <c r="A373" t="s">
        <v>574</v>
      </c>
      <c r="B373" t="s">
        <v>2958</v>
      </c>
      <c r="C373" s="1">
        <v>43999</v>
      </c>
      <c r="D373" t="s">
        <v>23</v>
      </c>
      <c r="E373" t="s">
        <v>230</v>
      </c>
      <c r="F373" t="s">
        <v>231</v>
      </c>
      <c r="G373" t="s">
        <v>13</v>
      </c>
      <c r="H373">
        <v>2015</v>
      </c>
      <c r="I373" t="s">
        <v>3436</v>
      </c>
      <c r="J373" t="s">
        <v>3565</v>
      </c>
    </row>
    <row r="374" spans="1:10" x14ac:dyDescent="0.25">
      <c r="A374" t="s">
        <v>575</v>
      </c>
      <c r="B374" t="s">
        <v>2958</v>
      </c>
      <c r="C374" s="1">
        <v>43591</v>
      </c>
      <c r="D374" t="s">
        <v>23</v>
      </c>
      <c r="E374" t="s">
        <v>285</v>
      </c>
      <c r="F374" t="s">
        <v>54</v>
      </c>
      <c r="G374" t="s">
        <v>13</v>
      </c>
      <c r="H374">
        <v>2008</v>
      </c>
      <c r="I374" t="s">
        <v>3566</v>
      </c>
      <c r="J374" t="s">
        <v>3567</v>
      </c>
    </row>
    <row r="375" spans="1:10" x14ac:dyDescent="0.25">
      <c r="A375" t="s">
        <v>576</v>
      </c>
      <c r="B375" t="s">
        <v>2958</v>
      </c>
      <c r="C375" s="1">
        <v>42682</v>
      </c>
      <c r="D375" t="s">
        <v>40</v>
      </c>
      <c r="E375" t="s">
        <v>577</v>
      </c>
      <c r="F375" t="s">
        <v>578</v>
      </c>
      <c r="G375" t="s">
        <v>13</v>
      </c>
      <c r="H375">
        <v>1979</v>
      </c>
      <c r="I375" t="s">
        <v>3568</v>
      </c>
      <c r="J375" t="s">
        <v>3569</v>
      </c>
    </row>
    <row r="376" spans="1:10" x14ac:dyDescent="0.25">
      <c r="A376" t="s">
        <v>579</v>
      </c>
      <c r="B376" t="s">
        <v>2958</v>
      </c>
      <c r="C376" s="1">
        <v>42072</v>
      </c>
      <c r="D376" t="s">
        <v>20</v>
      </c>
      <c r="E376" t="s">
        <v>21</v>
      </c>
      <c r="F376" t="s">
        <v>12</v>
      </c>
      <c r="G376" t="s">
        <v>13</v>
      </c>
      <c r="H376">
        <v>2008</v>
      </c>
      <c r="I376" t="s">
        <v>3238</v>
      </c>
      <c r="J376" t="s">
        <v>3570</v>
      </c>
    </row>
    <row r="377" spans="1:10" x14ac:dyDescent="0.25">
      <c r="A377" t="s">
        <v>580</v>
      </c>
      <c r="B377" t="s">
        <v>2958</v>
      </c>
      <c r="C377" s="1">
        <v>43000</v>
      </c>
      <c r="D377" t="s">
        <v>143</v>
      </c>
      <c r="E377" t="s">
        <v>59</v>
      </c>
      <c r="F377" t="s">
        <v>12</v>
      </c>
      <c r="G377" t="s">
        <v>13</v>
      </c>
      <c r="H377">
        <v>2012</v>
      </c>
      <c r="I377" t="s">
        <v>3063</v>
      </c>
      <c r="J377" t="s">
        <v>3571</v>
      </c>
    </row>
    <row r="378" spans="1:10" x14ac:dyDescent="0.25">
      <c r="A378" t="s">
        <v>581</v>
      </c>
      <c r="B378" t="s">
        <v>2958</v>
      </c>
      <c r="C378" s="1">
        <v>43647</v>
      </c>
      <c r="D378" t="s">
        <v>15</v>
      </c>
      <c r="E378" t="s">
        <v>21</v>
      </c>
      <c r="F378" t="s">
        <v>12</v>
      </c>
      <c r="G378" t="s">
        <v>13</v>
      </c>
      <c r="H378">
        <v>2012</v>
      </c>
      <c r="I378" t="s">
        <v>3572</v>
      </c>
      <c r="J378" t="s">
        <v>3573</v>
      </c>
    </row>
    <row r="379" spans="1:10" x14ac:dyDescent="0.25">
      <c r="A379" t="s">
        <v>582</v>
      </c>
      <c r="B379" t="s">
        <v>2958</v>
      </c>
      <c r="C379" s="1">
        <v>43063</v>
      </c>
      <c r="D379" t="s">
        <v>23</v>
      </c>
      <c r="E379" t="s">
        <v>583</v>
      </c>
      <c r="F379" t="s">
        <v>36</v>
      </c>
      <c r="G379" t="s">
        <v>28</v>
      </c>
      <c r="H379">
        <v>1992</v>
      </c>
      <c r="I379" t="s">
        <v>3574</v>
      </c>
      <c r="J379" t="s">
        <v>584</v>
      </c>
    </row>
    <row r="380" spans="1:10" x14ac:dyDescent="0.25">
      <c r="A380" t="s">
        <v>585</v>
      </c>
      <c r="B380" t="s">
        <v>2958</v>
      </c>
      <c r="C380" s="1">
        <v>44364</v>
      </c>
      <c r="D380" t="s">
        <v>135</v>
      </c>
      <c r="E380" t="s">
        <v>73</v>
      </c>
      <c r="F380" t="s">
        <v>17</v>
      </c>
      <c r="G380" t="s">
        <v>18</v>
      </c>
      <c r="H380">
        <v>2015</v>
      </c>
      <c r="I380" t="s">
        <v>3575</v>
      </c>
      <c r="J380" t="s">
        <v>3576</v>
      </c>
    </row>
    <row r="381" spans="1:10" x14ac:dyDescent="0.25">
      <c r="A381" t="s">
        <v>586</v>
      </c>
      <c r="B381" t="s">
        <v>2958</v>
      </c>
      <c r="C381" s="1">
        <v>42866</v>
      </c>
      <c r="D381" t="s">
        <v>15</v>
      </c>
      <c r="E381" t="s">
        <v>35</v>
      </c>
      <c r="F381" t="s">
        <v>36</v>
      </c>
      <c r="G381" t="s">
        <v>28</v>
      </c>
      <c r="H381">
        <v>2012</v>
      </c>
      <c r="I381" t="s">
        <v>3577</v>
      </c>
      <c r="J381" t="s">
        <v>3578</v>
      </c>
    </row>
    <row r="382" spans="1:10" x14ac:dyDescent="0.25">
      <c r="A382" t="s">
        <v>587</v>
      </c>
      <c r="B382" t="s">
        <v>2958</v>
      </c>
      <c r="C382" s="1">
        <v>41975</v>
      </c>
      <c r="D382" t="s">
        <v>143</v>
      </c>
      <c r="E382" t="s">
        <v>2985</v>
      </c>
      <c r="F382" t="s">
        <v>54</v>
      </c>
      <c r="G382" t="s">
        <v>13</v>
      </c>
      <c r="H382">
        <v>2007</v>
      </c>
      <c r="I382" t="s">
        <v>3579</v>
      </c>
      <c r="J382" t="s">
        <v>3580</v>
      </c>
    </row>
    <row r="383" spans="1:10" x14ac:dyDescent="0.25">
      <c r="A383" t="s">
        <v>588</v>
      </c>
      <c r="B383" t="s">
        <v>2958</v>
      </c>
      <c r="C383" s="1">
        <v>42397</v>
      </c>
      <c r="D383" t="s">
        <v>70</v>
      </c>
      <c r="E383" t="s">
        <v>589</v>
      </c>
      <c r="F383" t="s">
        <v>421</v>
      </c>
      <c r="G383" t="s">
        <v>28</v>
      </c>
      <c r="H383">
        <v>2012</v>
      </c>
      <c r="I383" t="s">
        <v>3581</v>
      </c>
      <c r="J383" t="s">
        <v>590</v>
      </c>
    </row>
    <row r="384" spans="1:10" x14ac:dyDescent="0.25">
      <c r="A384" t="s">
        <v>591</v>
      </c>
      <c r="B384" t="s">
        <v>2958</v>
      </c>
      <c r="C384" s="1">
        <v>44466</v>
      </c>
      <c r="D384" t="s">
        <v>38</v>
      </c>
      <c r="F384" t="s">
        <v>298</v>
      </c>
      <c r="G384" t="s">
        <v>13</v>
      </c>
      <c r="H384">
        <v>2014</v>
      </c>
      <c r="I384" t="s">
        <v>3500</v>
      </c>
      <c r="J384" t="s">
        <v>3582</v>
      </c>
    </row>
    <row r="385" spans="1:10" x14ac:dyDescent="0.25">
      <c r="A385" t="s">
        <v>592</v>
      </c>
      <c r="B385" t="s">
        <v>2958</v>
      </c>
      <c r="C385" s="1">
        <v>44390</v>
      </c>
      <c r="D385" t="s">
        <v>30</v>
      </c>
      <c r="E385" t="s">
        <v>24</v>
      </c>
      <c r="F385" t="s">
        <v>17</v>
      </c>
      <c r="G385" t="s">
        <v>18</v>
      </c>
      <c r="H385">
        <v>2010</v>
      </c>
      <c r="I385" t="s">
        <v>3435</v>
      </c>
      <c r="J385" t="s">
        <v>3583</v>
      </c>
    </row>
    <row r="386" spans="1:10" x14ac:dyDescent="0.25">
      <c r="A386" t="s">
        <v>593</v>
      </c>
      <c r="B386" t="s">
        <v>2958</v>
      </c>
      <c r="C386" s="1">
        <v>44539</v>
      </c>
      <c r="D386" t="s">
        <v>20</v>
      </c>
      <c r="E386" t="s">
        <v>140</v>
      </c>
      <c r="F386" t="s">
        <v>103</v>
      </c>
      <c r="G386" t="s">
        <v>28</v>
      </c>
      <c r="H386">
        <v>2020</v>
      </c>
      <c r="I386" t="s">
        <v>3584</v>
      </c>
      <c r="J386" t="s">
        <v>3585</v>
      </c>
    </row>
    <row r="387" spans="1:10" x14ac:dyDescent="0.25">
      <c r="A387" t="s">
        <v>594</v>
      </c>
      <c r="B387" t="s">
        <v>2958</v>
      </c>
      <c r="C387" s="1">
        <v>42284</v>
      </c>
      <c r="D387" t="s">
        <v>20</v>
      </c>
      <c r="E387" t="s">
        <v>24</v>
      </c>
      <c r="F387" t="s">
        <v>17</v>
      </c>
      <c r="G387" t="s">
        <v>18</v>
      </c>
      <c r="H387">
        <v>2009</v>
      </c>
      <c r="I387" t="s">
        <v>3586</v>
      </c>
      <c r="J387" t="s">
        <v>3587</v>
      </c>
    </row>
    <row r="388" spans="1:10" x14ac:dyDescent="0.25">
      <c r="A388" t="s">
        <v>595</v>
      </c>
      <c r="B388" t="s">
        <v>2958</v>
      </c>
      <c r="C388" s="1">
        <v>42835</v>
      </c>
      <c r="D388" t="s">
        <v>40</v>
      </c>
      <c r="E388" t="s">
        <v>596</v>
      </c>
      <c r="F388" t="s">
        <v>36</v>
      </c>
      <c r="G388" t="s">
        <v>28</v>
      </c>
      <c r="H388">
        <v>2007</v>
      </c>
      <c r="I388" t="s">
        <v>3588</v>
      </c>
      <c r="J388" t="s">
        <v>3589</v>
      </c>
    </row>
    <row r="389" spans="1:10" x14ac:dyDescent="0.25">
      <c r="A389" t="s">
        <v>597</v>
      </c>
      <c r="B389" t="s">
        <v>2958</v>
      </c>
      <c r="C389" s="1">
        <v>44201</v>
      </c>
      <c r="D389" t="s">
        <v>87</v>
      </c>
      <c r="E389" t="s">
        <v>59</v>
      </c>
      <c r="F389" t="s">
        <v>12</v>
      </c>
      <c r="G389" t="s">
        <v>13</v>
      </c>
      <c r="H389">
        <v>2018</v>
      </c>
      <c r="I389" t="s">
        <v>3590</v>
      </c>
      <c r="J389" t="s">
        <v>3591</v>
      </c>
    </row>
    <row r="390" spans="1:10" x14ac:dyDescent="0.25">
      <c r="A390" t="s">
        <v>598</v>
      </c>
      <c r="B390" t="s">
        <v>2958</v>
      </c>
      <c r="C390" s="1">
        <v>43250</v>
      </c>
      <c r="D390" t="s">
        <v>23</v>
      </c>
      <c r="E390" t="s">
        <v>24</v>
      </c>
      <c r="F390" t="s">
        <v>17</v>
      </c>
      <c r="G390" t="s">
        <v>18</v>
      </c>
      <c r="H390">
        <v>2009</v>
      </c>
      <c r="I390" t="s">
        <v>3592</v>
      </c>
      <c r="J390" t="s">
        <v>3593</v>
      </c>
    </row>
    <row r="391" spans="1:10" x14ac:dyDescent="0.25">
      <c r="A391" t="s">
        <v>599</v>
      </c>
      <c r="B391" t="s">
        <v>2958</v>
      </c>
      <c r="C391" s="1">
        <v>43073</v>
      </c>
      <c r="D391" t="s">
        <v>70</v>
      </c>
      <c r="E391" t="s">
        <v>170</v>
      </c>
      <c r="F391" t="s">
        <v>17</v>
      </c>
      <c r="G391" t="s">
        <v>18</v>
      </c>
      <c r="H391">
        <v>2007</v>
      </c>
      <c r="I391" t="s">
        <v>3594</v>
      </c>
      <c r="J391" t="s">
        <v>3595</v>
      </c>
    </row>
    <row r="392" spans="1:10" x14ac:dyDescent="0.25">
      <c r="A392" t="s">
        <v>600</v>
      </c>
      <c r="B392" t="s">
        <v>2958</v>
      </c>
      <c r="C392" s="1">
        <v>44334</v>
      </c>
      <c r="D392" t="s">
        <v>23</v>
      </c>
      <c r="E392" t="s">
        <v>24</v>
      </c>
      <c r="F392" t="s">
        <v>17</v>
      </c>
      <c r="G392" t="s">
        <v>18</v>
      </c>
      <c r="H392">
        <v>2004</v>
      </c>
      <c r="I392" t="s">
        <v>3596</v>
      </c>
      <c r="J392" t="s">
        <v>3597</v>
      </c>
    </row>
    <row r="393" spans="1:10" x14ac:dyDescent="0.25">
      <c r="A393" t="s">
        <v>601</v>
      </c>
      <c r="B393" t="s">
        <v>2958</v>
      </c>
      <c r="C393" s="1">
        <v>44547</v>
      </c>
      <c r="D393" t="s">
        <v>30</v>
      </c>
      <c r="E393" t="s">
        <v>24</v>
      </c>
      <c r="F393" t="s">
        <v>17</v>
      </c>
      <c r="G393" t="s">
        <v>18</v>
      </c>
      <c r="H393">
        <v>2020</v>
      </c>
      <c r="I393" t="s">
        <v>3598</v>
      </c>
      <c r="J393" t="s">
        <v>3599</v>
      </c>
    </row>
    <row r="394" spans="1:10" x14ac:dyDescent="0.25">
      <c r="A394" t="s">
        <v>602</v>
      </c>
      <c r="B394" t="s">
        <v>2958</v>
      </c>
      <c r="C394" s="1">
        <v>44468</v>
      </c>
      <c r="D394" t="s">
        <v>30</v>
      </c>
      <c r="E394" t="s">
        <v>73</v>
      </c>
      <c r="F394" t="s">
        <v>17</v>
      </c>
      <c r="G394" t="s">
        <v>18</v>
      </c>
      <c r="H394">
        <v>2014</v>
      </c>
      <c r="I394" t="s">
        <v>3255</v>
      </c>
      <c r="J394" t="s">
        <v>3600</v>
      </c>
    </row>
    <row r="395" spans="1:10" x14ac:dyDescent="0.25">
      <c r="A395" t="s">
        <v>603</v>
      </c>
      <c r="B395" t="s">
        <v>2958</v>
      </c>
      <c r="C395" s="1">
        <v>44466</v>
      </c>
      <c r="D395" t="s">
        <v>23</v>
      </c>
      <c r="E395" t="s">
        <v>604</v>
      </c>
      <c r="F395" t="s">
        <v>605</v>
      </c>
      <c r="G395" t="s">
        <v>13</v>
      </c>
      <c r="H395">
        <v>2013</v>
      </c>
      <c r="I395" t="s">
        <v>3601</v>
      </c>
      <c r="J395" t="s">
        <v>3602</v>
      </c>
    </row>
    <row r="396" spans="1:10" x14ac:dyDescent="0.25">
      <c r="A396" t="s">
        <v>606</v>
      </c>
      <c r="B396" t="s">
        <v>2958</v>
      </c>
      <c r="C396" s="1">
        <v>44592</v>
      </c>
      <c r="D396" t="s">
        <v>70</v>
      </c>
      <c r="E396" t="s">
        <v>133</v>
      </c>
      <c r="F396" t="s">
        <v>17</v>
      </c>
      <c r="G396" t="s">
        <v>18</v>
      </c>
      <c r="H396">
        <v>2016</v>
      </c>
      <c r="I396" t="s">
        <v>3601</v>
      </c>
      <c r="J396" t="s">
        <v>3603</v>
      </c>
    </row>
    <row r="397" spans="1:10" x14ac:dyDescent="0.25">
      <c r="A397" t="s">
        <v>607</v>
      </c>
      <c r="B397" t="s">
        <v>2958</v>
      </c>
      <c r="C397" s="1">
        <v>44469</v>
      </c>
      <c r="D397" t="s">
        <v>30</v>
      </c>
      <c r="E397" t="s">
        <v>608</v>
      </c>
      <c r="F397" t="s">
        <v>17</v>
      </c>
      <c r="G397" t="s">
        <v>18</v>
      </c>
      <c r="H397">
        <v>2015</v>
      </c>
      <c r="I397" t="s">
        <v>3604</v>
      </c>
      <c r="J397" t="s">
        <v>3605</v>
      </c>
    </row>
    <row r="398" spans="1:10" x14ac:dyDescent="0.25">
      <c r="A398" t="s">
        <v>609</v>
      </c>
      <c r="B398" t="s">
        <v>2958</v>
      </c>
      <c r="C398" s="1">
        <v>44490</v>
      </c>
      <c r="D398" t="s">
        <v>23</v>
      </c>
      <c r="E398" t="s">
        <v>73</v>
      </c>
      <c r="F398" t="s">
        <v>17</v>
      </c>
      <c r="G398" t="s">
        <v>18</v>
      </c>
      <c r="H398">
        <v>2021</v>
      </c>
      <c r="I398" t="s">
        <v>3606</v>
      </c>
      <c r="J398" t="s">
        <v>3607</v>
      </c>
    </row>
    <row r="399" spans="1:10" x14ac:dyDescent="0.25">
      <c r="A399" t="s">
        <v>610</v>
      </c>
      <c r="B399" t="s">
        <v>2958</v>
      </c>
      <c r="C399" s="1">
        <v>44335</v>
      </c>
      <c r="D399" t="s">
        <v>43</v>
      </c>
      <c r="E399" t="s">
        <v>611</v>
      </c>
      <c r="F399" t="s">
        <v>612</v>
      </c>
      <c r="G399" t="s">
        <v>28</v>
      </c>
      <c r="H399">
        <v>2016</v>
      </c>
      <c r="I399" t="s">
        <v>3372</v>
      </c>
      <c r="J399" t="s">
        <v>3608</v>
      </c>
    </row>
    <row r="400" spans="1:10" x14ac:dyDescent="0.25">
      <c r="A400" t="s">
        <v>613</v>
      </c>
      <c r="B400" t="s">
        <v>2958</v>
      </c>
      <c r="C400" s="1">
        <v>44484</v>
      </c>
      <c r="D400" t="s">
        <v>23</v>
      </c>
      <c r="E400" t="s">
        <v>24</v>
      </c>
      <c r="F400" t="s">
        <v>17</v>
      </c>
      <c r="G400" t="s">
        <v>18</v>
      </c>
      <c r="H400">
        <v>2017</v>
      </c>
      <c r="I400" t="s">
        <v>3243</v>
      </c>
      <c r="J400" t="s">
        <v>3609</v>
      </c>
    </row>
    <row r="401" spans="1:10" x14ac:dyDescent="0.25">
      <c r="A401" t="s">
        <v>614</v>
      </c>
      <c r="B401" t="s">
        <v>2958</v>
      </c>
      <c r="C401" s="1">
        <v>43633</v>
      </c>
      <c r="D401" t="s">
        <v>23</v>
      </c>
      <c r="E401" t="s">
        <v>24</v>
      </c>
      <c r="F401" t="s">
        <v>17</v>
      </c>
      <c r="G401" t="s">
        <v>18</v>
      </c>
      <c r="H401">
        <v>2013</v>
      </c>
      <c r="I401" t="s">
        <v>3610</v>
      </c>
      <c r="J401" t="s">
        <v>3611</v>
      </c>
    </row>
    <row r="402" spans="1:10" x14ac:dyDescent="0.25">
      <c r="A402" t="s">
        <v>615</v>
      </c>
      <c r="B402" t="s">
        <v>2958</v>
      </c>
      <c r="C402" s="1">
        <v>44406</v>
      </c>
      <c r="D402" t="s">
        <v>30</v>
      </c>
      <c r="E402" t="s">
        <v>616</v>
      </c>
      <c r="F402" t="s">
        <v>32</v>
      </c>
      <c r="G402" t="s">
        <v>33</v>
      </c>
      <c r="H402">
        <v>2011</v>
      </c>
      <c r="I402" t="s">
        <v>3612</v>
      </c>
      <c r="J402" t="s">
        <v>3613</v>
      </c>
    </row>
    <row r="403" spans="1:10" x14ac:dyDescent="0.25">
      <c r="A403" t="s">
        <v>617</v>
      </c>
      <c r="B403" t="s">
        <v>2958</v>
      </c>
      <c r="C403" s="1">
        <v>44495</v>
      </c>
      <c r="D403" t="s">
        <v>43</v>
      </c>
      <c r="E403" t="s">
        <v>523</v>
      </c>
      <c r="F403" t="s">
        <v>17</v>
      </c>
      <c r="G403" t="s">
        <v>18</v>
      </c>
      <c r="H403">
        <v>2011</v>
      </c>
      <c r="I403" t="s">
        <v>3255</v>
      </c>
      <c r="J403" t="s">
        <v>3614</v>
      </c>
    </row>
    <row r="404" spans="1:10" x14ac:dyDescent="0.25">
      <c r="A404" t="s">
        <v>618</v>
      </c>
      <c r="B404" t="s">
        <v>2958</v>
      </c>
      <c r="C404" s="1">
        <v>44599</v>
      </c>
      <c r="D404" t="s">
        <v>38</v>
      </c>
      <c r="E404" t="s">
        <v>619</v>
      </c>
      <c r="F404" t="s">
        <v>54</v>
      </c>
      <c r="G404" t="s">
        <v>13</v>
      </c>
      <c r="H404">
        <v>2016</v>
      </c>
      <c r="I404" t="s">
        <v>3265</v>
      </c>
      <c r="J404" t="s">
        <v>3615</v>
      </c>
    </row>
    <row r="405" spans="1:10" x14ac:dyDescent="0.25">
      <c r="A405" t="s">
        <v>620</v>
      </c>
      <c r="B405" t="s">
        <v>2958</v>
      </c>
      <c r="C405" s="1">
        <v>42514</v>
      </c>
      <c r="D405" t="s">
        <v>93</v>
      </c>
      <c r="E405" t="s">
        <v>35</v>
      </c>
      <c r="F405" t="s">
        <v>36</v>
      </c>
      <c r="G405" t="s">
        <v>28</v>
      </c>
      <c r="H405">
        <v>2010</v>
      </c>
      <c r="I405" t="s">
        <v>3616</v>
      </c>
      <c r="J405" t="s">
        <v>3617</v>
      </c>
    </row>
    <row r="406" spans="1:10" x14ac:dyDescent="0.25">
      <c r="A406" t="s">
        <v>621</v>
      </c>
      <c r="B406" t="s">
        <v>2958</v>
      </c>
      <c r="C406" s="1">
        <v>44274</v>
      </c>
      <c r="D406" t="s">
        <v>135</v>
      </c>
      <c r="E406" t="s">
        <v>439</v>
      </c>
      <c r="F406" t="s">
        <v>17</v>
      </c>
      <c r="G406" t="s">
        <v>18</v>
      </c>
      <c r="H406">
        <v>2010</v>
      </c>
      <c r="I406" t="s">
        <v>3618</v>
      </c>
      <c r="J406" t="s">
        <v>3619</v>
      </c>
    </row>
    <row r="407" spans="1:10" x14ac:dyDescent="0.25">
      <c r="A407" t="s">
        <v>622</v>
      </c>
      <c r="B407" t="s">
        <v>2958</v>
      </c>
      <c r="C407" s="1">
        <v>44390</v>
      </c>
      <c r="D407" t="s">
        <v>30</v>
      </c>
      <c r="E407" t="s">
        <v>623</v>
      </c>
      <c r="F407" t="s">
        <v>17</v>
      </c>
      <c r="G407" t="s">
        <v>18</v>
      </c>
      <c r="H407">
        <v>2008</v>
      </c>
      <c r="I407" t="s">
        <v>3620</v>
      </c>
      <c r="J407" t="s">
        <v>3621</v>
      </c>
    </row>
    <row r="408" spans="1:10" x14ac:dyDescent="0.25">
      <c r="A408" t="s">
        <v>624</v>
      </c>
      <c r="B408" t="s">
        <v>2958</v>
      </c>
      <c r="C408" s="1">
        <v>44357</v>
      </c>
      <c r="D408" t="s">
        <v>87</v>
      </c>
      <c r="E408" t="s">
        <v>206</v>
      </c>
      <c r="F408" t="s">
        <v>207</v>
      </c>
      <c r="G408" t="s">
        <v>28</v>
      </c>
      <c r="H408">
        <v>2014</v>
      </c>
      <c r="I408" t="s">
        <v>3622</v>
      </c>
      <c r="J408" t="s">
        <v>3623</v>
      </c>
    </row>
    <row r="409" spans="1:10" x14ac:dyDescent="0.25">
      <c r="A409" t="s">
        <v>625</v>
      </c>
      <c r="B409" t="s">
        <v>2958</v>
      </c>
      <c r="C409" s="1">
        <v>44510</v>
      </c>
      <c r="D409" t="s">
        <v>30</v>
      </c>
      <c r="E409" t="s">
        <v>73</v>
      </c>
      <c r="F409" t="s">
        <v>17</v>
      </c>
      <c r="G409" t="s">
        <v>18</v>
      </c>
      <c r="H409">
        <v>2016</v>
      </c>
      <c r="I409" t="s">
        <v>3624</v>
      </c>
      <c r="J409" t="s">
        <v>3625</v>
      </c>
    </row>
    <row r="410" spans="1:10" x14ac:dyDescent="0.25">
      <c r="A410" t="s">
        <v>626</v>
      </c>
      <c r="B410" t="s">
        <v>2958</v>
      </c>
      <c r="C410" s="1">
        <v>44454</v>
      </c>
      <c r="D410" t="s">
        <v>43</v>
      </c>
      <c r="E410" t="s">
        <v>627</v>
      </c>
      <c r="F410" t="s">
        <v>36</v>
      </c>
      <c r="G410" t="s">
        <v>28</v>
      </c>
      <c r="H410">
        <v>2011</v>
      </c>
      <c r="I410" t="s">
        <v>3626</v>
      </c>
      <c r="J410" t="s">
        <v>3627</v>
      </c>
    </row>
    <row r="411" spans="1:10" x14ac:dyDescent="0.25">
      <c r="A411" t="s">
        <v>628</v>
      </c>
      <c r="B411" t="s">
        <v>2958</v>
      </c>
      <c r="C411" s="1">
        <v>44315</v>
      </c>
      <c r="D411" t="s">
        <v>10</v>
      </c>
      <c r="E411" t="s">
        <v>170</v>
      </c>
      <c r="F411" t="s">
        <v>17</v>
      </c>
      <c r="G411" t="s">
        <v>18</v>
      </c>
      <c r="H411">
        <v>2013</v>
      </c>
      <c r="I411" t="s">
        <v>3628</v>
      </c>
      <c r="J411" t="s">
        <v>3629</v>
      </c>
    </row>
    <row r="412" spans="1:10" x14ac:dyDescent="0.25">
      <c r="A412" t="s">
        <v>629</v>
      </c>
      <c r="B412" t="s">
        <v>2958</v>
      </c>
      <c r="C412" s="1">
        <v>41312</v>
      </c>
      <c r="D412" t="s">
        <v>43</v>
      </c>
      <c r="E412" t="s">
        <v>630</v>
      </c>
      <c r="F412" t="s">
        <v>17</v>
      </c>
      <c r="G412" t="s">
        <v>18</v>
      </c>
      <c r="H412">
        <v>2004</v>
      </c>
      <c r="I412" t="s">
        <v>3630</v>
      </c>
      <c r="J412" t="s">
        <v>3631</v>
      </c>
    </row>
    <row r="413" spans="1:10" x14ac:dyDescent="0.25">
      <c r="A413" t="s">
        <v>631</v>
      </c>
      <c r="B413" t="s">
        <v>2958</v>
      </c>
      <c r="C413" s="1">
        <v>44361</v>
      </c>
      <c r="D413" t="s">
        <v>87</v>
      </c>
      <c r="E413" t="s">
        <v>230</v>
      </c>
      <c r="F413" t="s">
        <v>231</v>
      </c>
      <c r="G413" t="s">
        <v>13</v>
      </c>
      <c r="H413">
        <v>2018</v>
      </c>
      <c r="I413" t="s">
        <v>3632</v>
      </c>
      <c r="J413" t="s">
        <v>3633</v>
      </c>
    </row>
    <row r="414" spans="1:10" x14ac:dyDescent="0.25">
      <c r="A414" t="s">
        <v>632</v>
      </c>
      <c r="B414" t="s">
        <v>2958</v>
      </c>
      <c r="C414" s="1">
        <v>44403</v>
      </c>
      <c r="D414" t="s">
        <v>442</v>
      </c>
      <c r="E414" t="s">
        <v>633</v>
      </c>
      <c r="F414" t="s">
        <v>634</v>
      </c>
      <c r="G414" t="s">
        <v>265</v>
      </c>
      <c r="H414">
        <v>2015</v>
      </c>
      <c r="I414" t="s">
        <v>3634</v>
      </c>
      <c r="J414" t="s">
        <v>3635</v>
      </c>
    </row>
    <row r="415" spans="1:10" x14ac:dyDescent="0.25">
      <c r="A415" t="s">
        <v>635</v>
      </c>
      <c r="B415" t="s">
        <v>2958</v>
      </c>
      <c r="C415" s="1">
        <v>44545</v>
      </c>
      <c r="D415" t="s">
        <v>20</v>
      </c>
      <c r="E415" t="s">
        <v>636</v>
      </c>
      <c r="F415" t="s">
        <v>270</v>
      </c>
      <c r="G415" t="s">
        <v>265</v>
      </c>
      <c r="H415">
        <v>2015</v>
      </c>
      <c r="I415" t="s">
        <v>3596</v>
      </c>
      <c r="J415" t="s">
        <v>3636</v>
      </c>
    </row>
    <row r="416" spans="1:10" x14ac:dyDescent="0.25">
      <c r="A416" t="s">
        <v>637</v>
      </c>
      <c r="B416" t="s">
        <v>2958</v>
      </c>
      <c r="C416" s="1">
        <v>44279</v>
      </c>
      <c r="D416" t="s">
        <v>23</v>
      </c>
      <c r="E416" t="s">
        <v>638</v>
      </c>
      <c r="F416" t="s">
        <v>17</v>
      </c>
      <c r="G416" t="s">
        <v>18</v>
      </c>
      <c r="H416">
        <v>2020</v>
      </c>
      <c r="I416" t="s">
        <v>3637</v>
      </c>
      <c r="J416" t="s">
        <v>3638</v>
      </c>
    </row>
    <row r="417" spans="1:10" x14ac:dyDescent="0.25">
      <c r="A417" t="s">
        <v>639</v>
      </c>
      <c r="B417" t="s">
        <v>2958</v>
      </c>
      <c r="C417" s="1">
        <v>44557</v>
      </c>
      <c r="D417" t="s">
        <v>30</v>
      </c>
      <c r="E417" t="s">
        <v>467</v>
      </c>
      <c r="F417" t="s">
        <v>17</v>
      </c>
      <c r="G417" t="s">
        <v>18</v>
      </c>
      <c r="H417">
        <v>2016</v>
      </c>
      <c r="I417" t="s">
        <v>3639</v>
      </c>
      <c r="J417" t="s">
        <v>3640</v>
      </c>
    </row>
    <row r="418" spans="1:10" x14ac:dyDescent="0.25">
      <c r="A418" t="s">
        <v>640</v>
      </c>
      <c r="B418" t="s">
        <v>2958</v>
      </c>
      <c r="C418" s="1">
        <v>44454</v>
      </c>
      <c r="D418" t="s">
        <v>135</v>
      </c>
      <c r="E418" t="s">
        <v>24</v>
      </c>
      <c r="F418" t="s">
        <v>17</v>
      </c>
      <c r="G418" t="s">
        <v>18</v>
      </c>
      <c r="H418">
        <v>2018</v>
      </c>
      <c r="I418" t="s">
        <v>3641</v>
      </c>
      <c r="J418" t="s">
        <v>3642</v>
      </c>
    </row>
    <row r="419" spans="1:10" x14ac:dyDescent="0.25">
      <c r="A419" t="s">
        <v>641</v>
      </c>
      <c r="B419" t="s">
        <v>2958</v>
      </c>
      <c r="C419" s="1">
        <v>44397</v>
      </c>
      <c r="D419" t="s">
        <v>30</v>
      </c>
      <c r="E419" t="s">
        <v>24</v>
      </c>
      <c r="F419" t="s">
        <v>17</v>
      </c>
      <c r="G419" t="s">
        <v>18</v>
      </c>
      <c r="H419">
        <v>2010</v>
      </c>
      <c r="I419" t="s">
        <v>3372</v>
      </c>
      <c r="J419" t="s">
        <v>3643</v>
      </c>
    </row>
    <row r="420" spans="1:10" x14ac:dyDescent="0.25">
      <c r="A420" t="s">
        <v>642</v>
      </c>
      <c r="B420" t="s">
        <v>2958</v>
      </c>
      <c r="C420" s="1">
        <v>44341</v>
      </c>
      <c r="D420" t="s">
        <v>23</v>
      </c>
      <c r="E420" t="s">
        <v>24</v>
      </c>
      <c r="F420" t="s">
        <v>17</v>
      </c>
      <c r="G420" t="s">
        <v>18</v>
      </c>
      <c r="H420">
        <v>2012</v>
      </c>
      <c r="I420" t="s">
        <v>3639</v>
      </c>
      <c r="J420" t="s">
        <v>3644</v>
      </c>
    </row>
    <row r="421" spans="1:10" x14ac:dyDescent="0.25">
      <c r="A421" t="s">
        <v>643</v>
      </c>
      <c r="B421" t="s">
        <v>2958</v>
      </c>
      <c r="C421" s="1">
        <v>44449</v>
      </c>
      <c r="D421" t="s">
        <v>15</v>
      </c>
      <c r="E421" t="s">
        <v>506</v>
      </c>
      <c r="F421" t="s">
        <v>17</v>
      </c>
      <c r="G421" t="s">
        <v>18</v>
      </c>
      <c r="H421">
        <v>2016</v>
      </c>
      <c r="I421" t="s">
        <v>3265</v>
      </c>
      <c r="J421" t="s">
        <v>3645</v>
      </c>
    </row>
    <row r="422" spans="1:10" x14ac:dyDescent="0.25">
      <c r="A422" t="s">
        <v>644</v>
      </c>
      <c r="B422" t="s">
        <v>2958</v>
      </c>
      <c r="C422" s="1">
        <v>44565</v>
      </c>
      <c r="D422" t="s">
        <v>15</v>
      </c>
      <c r="E422" t="s">
        <v>645</v>
      </c>
      <c r="F422" t="s">
        <v>231</v>
      </c>
      <c r="G422" t="s">
        <v>13</v>
      </c>
      <c r="H422">
        <v>2012</v>
      </c>
      <c r="I422" t="s">
        <v>3646</v>
      </c>
      <c r="J422" t="s">
        <v>3647</v>
      </c>
    </row>
    <row r="423" spans="1:10" x14ac:dyDescent="0.25">
      <c r="A423" t="s">
        <v>646</v>
      </c>
      <c r="B423" t="s">
        <v>2958</v>
      </c>
      <c r="C423" s="1">
        <v>44151</v>
      </c>
      <c r="D423" t="s">
        <v>30</v>
      </c>
      <c r="E423" t="s">
        <v>24</v>
      </c>
      <c r="F423" t="s">
        <v>17</v>
      </c>
      <c r="G423" t="s">
        <v>18</v>
      </c>
      <c r="H423">
        <v>2009</v>
      </c>
      <c r="I423" t="s">
        <v>3648</v>
      </c>
      <c r="J423" t="s">
        <v>3649</v>
      </c>
    </row>
    <row r="424" spans="1:10" x14ac:dyDescent="0.25">
      <c r="A424" t="s">
        <v>647</v>
      </c>
      <c r="B424" t="s">
        <v>2958</v>
      </c>
      <c r="C424" s="1">
        <v>44608</v>
      </c>
      <c r="D424" t="s">
        <v>30</v>
      </c>
      <c r="E424" t="s">
        <v>282</v>
      </c>
      <c r="F424" t="s">
        <v>17</v>
      </c>
      <c r="G424" t="s">
        <v>18</v>
      </c>
      <c r="H424">
        <v>2019</v>
      </c>
      <c r="I424" t="s">
        <v>3650</v>
      </c>
      <c r="J424" t="s">
        <v>3651</v>
      </c>
    </row>
    <row r="425" spans="1:10" x14ac:dyDescent="0.25">
      <c r="A425" t="s">
        <v>648</v>
      </c>
      <c r="B425" t="s">
        <v>2958</v>
      </c>
      <c r="C425" s="1">
        <v>42172</v>
      </c>
      <c r="D425" t="s">
        <v>107</v>
      </c>
      <c r="E425" t="s">
        <v>11</v>
      </c>
      <c r="F425" t="s">
        <v>12</v>
      </c>
      <c r="G425" t="s">
        <v>13</v>
      </c>
      <c r="H425">
        <v>2011</v>
      </c>
      <c r="I425" t="s">
        <v>3211</v>
      </c>
      <c r="J425" t="s">
        <v>3652</v>
      </c>
    </row>
    <row r="426" spans="1:10" x14ac:dyDescent="0.25">
      <c r="A426" t="s">
        <v>649</v>
      </c>
      <c r="B426" t="s">
        <v>2958</v>
      </c>
      <c r="C426" s="1">
        <v>44258</v>
      </c>
      <c r="D426" t="s">
        <v>15</v>
      </c>
      <c r="E426" t="s">
        <v>650</v>
      </c>
      <c r="F426" t="s">
        <v>17</v>
      </c>
      <c r="G426" t="s">
        <v>18</v>
      </c>
      <c r="H426">
        <v>2019</v>
      </c>
      <c r="I426" t="s">
        <v>362</v>
      </c>
      <c r="J426" t="s">
        <v>3653</v>
      </c>
    </row>
    <row r="427" spans="1:10" x14ac:dyDescent="0.25">
      <c r="A427" t="s">
        <v>651</v>
      </c>
      <c r="B427" t="s">
        <v>2958</v>
      </c>
      <c r="C427" s="1">
        <v>44551</v>
      </c>
      <c r="D427" t="s">
        <v>38</v>
      </c>
      <c r="E427" t="s">
        <v>650</v>
      </c>
      <c r="F427" t="s">
        <v>17</v>
      </c>
      <c r="G427" t="s">
        <v>18</v>
      </c>
      <c r="H427">
        <v>2016</v>
      </c>
      <c r="I427" t="s">
        <v>3456</v>
      </c>
      <c r="J427" t="s">
        <v>3654</v>
      </c>
    </row>
    <row r="428" spans="1:10" x14ac:dyDescent="0.25">
      <c r="A428" t="s">
        <v>652</v>
      </c>
      <c r="B428" t="s">
        <v>2958</v>
      </c>
      <c r="C428" s="1">
        <v>44587</v>
      </c>
      <c r="D428" t="s">
        <v>10</v>
      </c>
      <c r="E428" t="s">
        <v>95</v>
      </c>
      <c r="F428" t="s">
        <v>96</v>
      </c>
      <c r="G428" t="s">
        <v>28</v>
      </c>
      <c r="H428">
        <v>2015</v>
      </c>
      <c r="I428" t="s">
        <v>3655</v>
      </c>
      <c r="J428" t="s">
        <v>3656</v>
      </c>
    </row>
    <row r="429" spans="1:10" x14ac:dyDescent="0.25">
      <c r="A429" t="s">
        <v>653</v>
      </c>
      <c r="B429" t="s">
        <v>2958</v>
      </c>
      <c r="C429" s="1">
        <v>44455</v>
      </c>
      <c r="D429" t="s">
        <v>20</v>
      </c>
      <c r="E429" t="s">
        <v>654</v>
      </c>
      <c r="F429" t="s">
        <v>17</v>
      </c>
      <c r="G429" t="s">
        <v>18</v>
      </c>
      <c r="H429">
        <v>2019</v>
      </c>
      <c r="I429" t="s">
        <v>3372</v>
      </c>
      <c r="J429" t="s">
        <v>3657</v>
      </c>
    </row>
    <row r="430" spans="1:10" x14ac:dyDescent="0.25">
      <c r="A430" t="s">
        <v>655</v>
      </c>
      <c r="B430" t="s">
        <v>2958</v>
      </c>
      <c r="C430" s="1">
        <v>44180</v>
      </c>
      <c r="D430" t="s">
        <v>30</v>
      </c>
      <c r="E430" t="s">
        <v>282</v>
      </c>
      <c r="F430" t="s">
        <v>17</v>
      </c>
      <c r="G430" t="s">
        <v>18</v>
      </c>
      <c r="H430">
        <v>2010</v>
      </c>
      <c r="I430" t="s">
        <v>3658</v>
      </c>
      <c r="J430" t="s">
        <v>3659</v>
      </c>
    </row>
    <row r="431" spans="1:10" x14ac:dyDescent="0.25">
      <c r="A431" t="s">
        <v>656</v>
      </c>
      <c r="B431" t="s">
        <v>2958</v>
      </c>
      <c r="C431" s="1">
        <v>44340</v>
      </c>
      <c r="D431" t="s">
        <v>23</v>
      </c>
      <c r="E431" t="s">
        <v>24</v>
      </c>
      <c r="F431" t="s">
        <v>17</v>
      </c>
      <c r="G431" t="s">
        <v>18</v>
      </c>
      <c r="H431">
        <v>2015</v>
      </c>
      <c r="I431" t="s">
        <v>3581</v>
      </c>
      <c r="J431" t="s">
        <v>3660</v>
      </c>
    </row>
    <row r="432" spans="1:10" x14ac:dyDescent="0.25">
      <c r="A432" t="s">
        <v>657</v>
      </c>
      <c r="B432" t="s">
        <v>2958</v>
      </c>
      <c r="C432" s="1">
        <v>44336</v>
      </c>
      <c r="D432" t="s">
        <v>30</v>
      </c>
      <c r="E432" t="s">
        <v>24</v>
      </c>
      <c r="F432" t="s">
        <v>17</v>
      </c>
      <c r="G432" t="s">
        <v>18</v>
      </c>
      <c r="H432">
        <v>2016</v>
      </c>
      <c r="I432" t="s">
        <v>3661</v>
      </c>
      <c r="J432" t="s">
        <v>3662</v>
      </c>
    </row>
    <row r="433" spans="1:10" x14ac:dyDescent="0.25">
      <c r="A433" t="s">
        <v>658</v>
      </c>
      <c r="B433" t="s">
        <v>2958</v>
      </c>
      <c r="C433" s="1">
        <v>44454</v>
      </c>
      <c r="D433" t="s">
        <v>30</v>
      </c>
      <c r="E433" t="s">
        <v>2985</v>
      </c>
      <c r="F433" t="s">
        <v>54</v>
      </c>
      <c r="G433" t="s">
        <v>13</v>
      </c>
      <c r="H433">
        <v>2018</v>
      </c>
      <c r="I433" t="s">
        <v>3031</v>
      </c>
      <c r="J433" t="s">
        <v>3663</v>
      </c>
    </row>
    <row r="434" spans="1:10" x14ac:dyDescent="0.25">
      <c r="A434" t="s">
        <v>659</v>
      </c>
      <c r="B434" t="s">
        <v>2958</v>
      </c>
      <c r="C434" s="1">
        <v>44421</v>
      </c>
      <c r="D434" t="s">
        <v>23</v>
      </c>
      <c r="E434" t="s">
        <v>660</v>
      </c>
      <c r="F434" t="s">
        <v>661</v>
      </c>
      <c r="G434" t="s">
        <v>265</v>
      </c>
      <c r="H434">
        <v>2017</v>
      </c>
      <c r="I434" t="s">
        <v>3664</v>
      </c>
      <c r="J434" t="s">
        <v>3665</v>
      </c>
    </row>
    <row r="435" spans="1:10" x14ac:dyDescent="0.25">
      <c r="A435" t="s">
        <v>662</v>
      </c>
      <c r="B435" t="s">
        <v>2958</v>
      </c>
      <c r="C435" s="1">
        <v>44303</v>
      </c>
      <c r="D435" t="s">
        <v>15</v>
      </c>
      <c r="E435" t="s">
        <v>663</v>
      </c>
      <c r="F435" t="s">
        <v>12</v>
      </c>
      <c r="G435" t="s">
        <v>13</v>
      </c>
      <c r="H435">
        <v>2013</v>
      </c>
      <c r="I435" t="s">
        <v>3666</v>
      </c>
      <c r="J435" t="s">
        <v>3667</v>
      </c>
    </row>
    <row r="436" spans="1:10" x14ac:dyDescent="0.25">
      <c r="A436" t="s">
        <v>664</v>
      </c>
      <c r="B436" t="s">
        <v>2958</v>
      </c>
      <c r="C436" s="1">
        <v>44335</v>
      </c>
      <c r="D436" t="s">
        <v>93</v>
      </c>
      <c r="E436" t="s">
        <v>196</v>
      </c>
      <c r="F436" t="s">
        <v>12</v>
      </c>
      <c r="G436" t="s">
        <v>13</v>
      </c>
      <c r="H436">
        <v>2014</v>
      </c>
      <c r="I436" t="s">
        <v>3275</v>
      </c>
      <c r="J436" t="s">
        <v>3550</v>
      </c>
    </row>
    <row r="437" spans="1:10" x14ac:dyDescent="0.25">
      <c r="A437" t="s">
        <v>665</v>
      </c>
      <c r="B437" t="s">
        <v>2958</v>
      </c>
      <c r="C437" s="1">
        <v>44280</v>
      </c>
      <c r="D437" t="s">
        <v>15</v>
      </c>
      <c r="E437" t="s">
        <v>301</v>
      </c>
      <c r="F437" t="s">
        <v>17</v>
      </c>
      <c r="G437" t="s">
        <v>18</v>
      </c>
      <c r="H437">
        <v>2017</v>
      </c>
      <c r="I437" t="s">
        <v>3524</v>
      </c>
      <c r="J437" t="s">
        <v>3668</v>
      </c>
    </row>
    <row r="438" spans="1:10" x14ac:dyDescent="0.25">
      <c r="A438" t="s">
        <v>666</v>
      </c>
      <c r="B438" t="s">
        <v>2958</v>
      </c>
      <c r="C438" s="1">
        <v>42839</v>
      </c>
      <c r="D438" t="s">
        <v>10</v>
      </c>
      <c r="E438" t="s">
        <v>667</v>
      </c>
      <c r="F438" t="s">
        <v>668</v>
      </c>
      <c r="G438" t="s">
        <v>18</v>
      </c>
      <c r="H438">
        <v>2006</v>
      </c>
      <c r="I438" t="s">
        <v>3669</v>
      </c>
      <c r="J438" t="s">
        <v>669</v>
      </c>
    </row>
    <row r="439" spans="1:10" x14ac:dyDescent="0.25">
      <c r="A439" t="s">
        <v>670</v>
      </c>
      <c r="B439" t="s">
        <v>2958</v>
      </c>
      <c r="C439" s="1">
        <v>44335</v>
      </c>
      <c r="D439" t="s">
        <v>10</v>
      </c>
      <c r="E439" t="s">
        <v>73</v>
      </c>
      <c r="F439" t="s">
        <v>17</v>
      </c>
      <c r="G439" t="s">
        <v>18</v>
      </c>
      <c r="H439">
        <v>2014</v>
      </c>
      <c r="I439" t="s">
        <v>3670</v>
      </c>
      <c r="J439" t="s">
        <v>3671</v>
      </c>
    </row>
    <row r="440" spans="1:10" x14ac:dyDescent="0.25">
      <c r="A440" t="s">
        <v>671</v>
      </c>
      <c r="B440" t="s">
        <v>2958</v>
      </c>
      <c r="C440" s="1">
        <v>44452</v>
      </c>
      <c r="D440" t="s">
        <v>135</v>
      </c>
      <c r="E440" t="s">
        <v>110</v>
      </c>
      <c r="F440" t="s">
        <v>17</v>
      </c>
      <c r="G440" t="s">
        <v>18</v>
      </c>
      <c r="H440">
        <v>2013</v>
      </c>
      <c r="I440" t="s">
        <v>3672</v>
      </c>
      <c r="J440" t="s">
        <v>3673</v>
      </c>
    </row>
    <row r="441" spans="1:10" x14ac:dyDescent="0.25">
      <c r="A441" t="s">
        <v>672</v>
      </c>
      <c r="B441" t="s">
        <v>2958</v>
      </c>
      <c r="C441" s="1">
        <v>43117</v>
      </c>
      <c r="D441" t="s">
        <v>93</v>
      </c>
      <c r="E441" t="s">
        <v>194</v>
      </c>
      <c r="F441" t="s">
        <v>12</v>
      </c>
      <c r="G441" t="s">
        <v>13</v>
      </c>
      <c r="H441">
        <v>2015</v>
      </c>
      <c r="I441" t="s">
        <v>3674</v>
      </c>
      <c r="J441" t="s">
        <v>3675</v>
      </c>
    </row>
    <row r="442" spans="1:10" x14ac:dyDescent="0.25">
      <c r="A442" t="s">
        <v>673</v>
      </c>
      <c r="B442" t="s">
        <v>2958</v>
      </c>
      <c r="C442" s="1">
        <v>44642</v>
      </c>
      <c r="D442" t="s">
        <v>23</v>
      </c>
      <c r="E442" t="s">
        <v>73</v>
      </c>
      <c r="F442" t="s">
        <v>17</v>
      </c>
      <c r="G442" t="s">
        <v>18</v>
      </c>
      <c r="H442">
        <v>2017</v>
      </c>
      <c r="I442" t="s">
        <v>3676</v>
      </c>
      <c r="J442" t="s">
        <v>3677</v>
      </c>
    </row>
    <row r="443" spans="1:10" x14ac:dyDescent="0.25">
      <c r="A443" t="s">
        <v>674</v>
      </c>
      <c r="B443" t="s">
        <v>2958</v>
      </c>
      <c r="C443" s="1">
        <v>42236</v>
      </c>
      <c r="D443" t="s">
        <v>87</v>
      </c>
      <c r="E443" t="s">
        <v>170</v>
      </c>
      <c r="F443" t="s">
        <v>17</v>
      </c>
      <c r="G443" t="s">
        <v>18</v>
      </c>
      <c r="H443">
        <v>2013</v>
      </c>
      <c r="I443" t="s">
        <v>3452</v>
      </c>
      <c r="J443" t="s">
        <v>3678</v>
      </c>
    </row>
    <row r="444" spans="1:10" x14ac:dyDescent="0.25">
      <c r="A444" t="s">
        <v>675</v>
      </c>
      <c r="B444" t="s">
        <v>2958</v>
      </c>
      <c r="C444" s="1">
        <v>44313</v>
      </c>
      <c r="D444" t="s">
        <v>30</v>
      </c>
      <c r="E444" t="s">
        <v>676</v>
      </c>
      <c r="F444" t="s">
        <v>154</v>
      </c>
      <c r="G444" t="s">
        <v>18</v>
      </c>
      <c r="H444">
        <v>2008</v>
      </c>
      <c r="I444" t="s">
        <v>3679</v>
      </c>
      <c r="J444" t="s">
        <v>3680</v>
      </c>
    </row>
    <row r="445" spans="1:10" x14ac:dyDescent="0.25">
      <c r="A445" t="s">
        <v>677</v>
      </c>
      <c r="B445" t="s">
        <v>2958</v>
      </c>
      <c r="C445" s="1">
        <v>44637</v>
      </c>
      <c r="D445" t="s">
        <v>442</v>
      </c>
      <c r="E445" t="s">
        <v>24</v>
      </c>
      <c r="F445" t="s">
        <v>17</v>
      </c>
      <c r="G445" t="s">
        <v>18</v>
      </c>
      <c r="H445">
        <v>2017</v>
      </c>
      <c r="I445" t="s">
        <v>3681</v>
      </c>
      <c r="J445" t="s">
        <v>3682</v>
      </c>
    </row>
    <row r="446" spans="1:10" x14ac:dyDescent="0.25">
      <c r="A446" t="s">
        <v>678</v>
      </c>
      <c r="B446" t="s">
        <v>2958</v>
      </c>
      <c r="C446" s="1">
        <v>44348</v>
      </c>
      <c r="D446" t="s">
        <v>135</v>
      </c>
      <c r="E446" t="s">
        <v>679</v>
      </c>
      <c r="F446" t="s">
        <v>17</v>
      </c>
      <c r="G446" t="s">
        <v>18</v>
      </c>
      <c r="H446">
        <v>2013</v>
      </c>
      <c r="I446" t="s">
        <v>3555</v>
      </c>
      <c r="J446" t="s">
        <v>3683</v>
      </c>
    </row>
    <row r="447" spans="1:10" x14ac:dyDescent="0.25">
      <c r="A447" t="s">
        <v>680</v>
      </c>
      <c r="B447" t="s">
        <v>2958</v>
      </c>
      <c r="C447" s="1">
        <v>43557</v>
      </c>
      <c r="D447" t="s">
        <v>38</v>
      </c>
      <c r="E447" t="s">
        <v>110</v>
      </c>
      <c r="F447" t="s">
        <v>17</v>
      </c>
      <c r="G447" t="s">
        <v>18</v>
      </c>
      <c r="H447">
        <v>2007</v>
      </c>
      <c r="I447" t="s">
        <v>3684</v>
      </c>
      <c r="J447" t="s">
        <v>3685</v>
      </c>
    </row>
    <row r="448" spans="1:10" x14ac:dyDescent="0.25">
      <c r="A448" t="s">
        <v>681</v>
      </c>
      <c r="B448" t="s">
        <v>2958</v>
      </c>
      <c r="C448" s="1">
        <v>44441</v>
      </c>
      <c r="D448" t="s">
        <v>23</v>
      </c>
      <c r="E448" t="s">
        <v>24</v>
      </c>
      <c r="F448" t="s">
        <v>17</v>
      </c>
      <c r="G448" t="s">
        <v>18</v>
      </c>
      <c r="H448">
        <v>2012</v>
      </c>
      <c r="I448" t="s">
        <v>3686</v>
      </c>
      <c r="J448" t="s">
        <v>3687</v>
      </c>
    </row>
    <row r="449" spans="1:10" x14ac:dyDescent="0.25">
      <c r="A449" t="s">
        <v>682</v>
      </c>
      <c r="B449" t="s">
        <v>2958</v>
      </c>
      <c r="C449" s="1">
        <v>44320</v>
      </c>
      <c r="D449" t="s">
        <v>30</v>
      </c>
      <c r="E449" t="s">
        <v>24</v>
      </c>
      <c r="F449" t="s">
        <v>17</v>
      </c>
      <c r="G449" t="s">
        <v>18</v>
      </c>
      <c r="H449">
        <v>2013</v>
      </c>
      <c r="I449" t="s">
        <v>3279</v>
      </c>
      <c r="J449" t="s">
        <v>3688</v>
      </c>
    </row>
    <row r="450" spans="1:10" x14ac:dyDescent="0.25">
      <c r="A450" t="s">
        <v>683</v>
      </c>
      <c r="B450" t="s">
        <v>2958</v>
      </c>
      <c r="C450" s="1">
        <v>42123</v>
      </c>
      <c r="D450" t="s">
        <v>87</v>
      </c>
      <c r="E450" t="s">
        <v>71</v>
      </c>
      <c r="F450" t="s">
        <v>17</v>
      </c>
      <c r="G450" t="s">
        <v>18</v>
      </c>
      <c r="H450">
        <v>2011</v>
      </c>
      <c r="I450" t="s">
        <v>3689</v>
      </c>
      <c r="J450" t="s">
        <v>3690</v>
      </c>
    </row>
    <row r="451" spans="1:10" x14ac:dyDescent="0.25">
      <c r="A451" t="s">
        <v>684</v>
      </c>
      <c r="B451" t="s">
        <v>2958</v>
      </c>
      <c r="C451" s="1">
        <v>44380</v>
      </c>
      <c r="D451" t="s">
        <v>23</v>
      </c>
      <c r="E451" t="s">
        <v>24</v>
      </c>
      <c r="F451" t="s">
        <v>17</v>
      </c>
      <c r="G451" t="s">
        <v>18</v>
      </c>
      <c r="H451">
        <v>2019</v>
      </c>
      <c r="I451" t="s">
        <v>3648</v>
      </c>
      <c r="J451" t="s">
        <v>3691</v>
      </c>
    </row>
    <row r="452" spans="1:10" x14ac:dyDescent="0.25">
      <c r="A452" t="s">
        <v>685</v>
      </c>
      <c r="B452" t="s">
        <v>2958</v>
      </c>
      <c r="C452" s="1">
        <v>44315</v>
      </c>
      <c r="D452" t="s">
        <v>23</v>
      </c>
      <c r="E452" t="s">
        <v>73</v>
      </c>
      <c r="F452" t="s">
        <v>17</v>
      </c>
      <c r="G452" t="s">
        <v>18</v>
      </c>
      <c r="H452">
        <v>2012</v>
      </c>
      <c r="I452" t="s">
        <v>3692</v>
      </c>
      <c r="J452" t="s">
        <v>3693</v>
      </c>
    </row>
    <row r="453" spans="1:10" x14ac:dyDescent="0.25">
      <c r="A453" t="s">
        <v>686</v>
      </c>
      <c r="B453" t="s">
        <v>2958</v>
      </c>
      <c r="C453" s="1">
        <v>44319</v>
      </c>
      <c r="D453" t="s">
        <v>30</v>
      </c>
      <c r="E453" t="s">
        <v>433</v>
      </c>
      <c r="F453" t="s">
        <v>32</v>
      </c>
      <c r="G453" t="s">
        <v>33</v>
      </c>
      <c r="H453">
        <v>2004</v>
      </c>
      <c r="I453" t="s">
        <v>3694</v>
      </c>
      <c r="J453" t="s">
        <v>3695</v>
      </c>
    </row>
    <row r="454" spans="1:10" x14ac:dyDescent="0.25">
      <c r="A454" t="s">
        <v>687</v>
      </c>
      <c r="B454" t="s">
        <v>2958</v>
      </c>
      <c r="C454" s="1">
        <v>44355</v>
      </c>
      <c r="D454" t="s">
        <v>23</v>
      </c>
      <c r="E454" t="s">
        <v>688</v>
      </c>
      <c r="F454" t="s">
        <v>689</v>
      </c>
      <c r="G454" t="s">
        <v>13</v>
      </c>
      <c r="H454">
        <v>2013</v>
      </c>
      <c r="I454" t="s">
        <v>3646</v>
      </c>
      <c r="J454" t="s">
        <v>3696</v>
      </c>
    </row>
    <row r="455" spans="1:10" x14ac:dyDescent="0.25">
      <c r="A455" t="s">
        <v>690</v>
      </c>
      <c r="B455" t="s">
        <v>2958</v>
      </c>
      <c r="C455" s="1">
        <v>44286</v>
      </c>
      <c r="D455" t="s">
        <v>20</v>
      </c>
      <c r="E455" t="s">
        <v>24</v>
      </c>
      <c r="F455" t="s">
        <v>17</v>
      </c>
      <c r="G455" t="s">
        <v>18</v>
      </c>
      <c r="H455">
        <v>2015</v>
      </c>
      <c r="I455" t="s">
        <v>3350</v>
      </c>
      <c r="J455" t="s">
        <v>3697</v>
      </c>
    </row>
    <row r="456" spans="1:10" x14ac:dyDescent="0.25">
      <c r="A456" t="s">
        <v>691</v>
      </c>
      <c r="B456" t="s">
        <v>2958</v>
      </c>
      <c r="C456" s="1">
        <v>44496</v>
      </c>
      <c r="D456" t="s">
        <v>70</v>
      </c>
      <c r="E456" t="s">
        <v>692</v>
      </c>
      <c r="F456" t="s">
        <v>17</v>
      </c>
      <c r="G456" t="s">
        <v>18</v>
      </c>
      <c r="H456">
        <v>2016</v>
      </c>
      <c r="I456" t="s">
        <v>3698</v>
      </c>
      <c r="J456" t="s">
        <v>3699</v>
      </c>
    </row>
    <row r="457" spans="1:10" x14ac:dyDescent="0.25">
      <c r="A457" t="s">
        <v>693</v>
      </c>
      <c r="B457" t="s">
        <v>2958</v>
      </c>
      <c r="C457" s="1">
        <v>44271</v>
      </c>
      <c r="D457" t="s">
        <v>70</v>
      </c>
      <c r="E457" t="s">
        <v>73</v>
      </c>
      <c r="F457" t="s">
        <v>17</v>
      </c>
      <c r="G457" t="s">
        <v>18</v>
      </c>
      <c r="H457">
        <v>2014</v>
      </c>
      <c r="I457" t="s">
        <v>3700</v>
      </c>
      <c r="J457" t="s">
        <v>3167</v>
      </c>
    </row>
    <row r="458" spans="1:10" x14ac:dyDescent="0.25">
      <c r="A458" t="s">
        <v>694</v>
      </c>
      <c r="B458" t="s">
        <v>2958</v>
      </c>
      <c r="C458" s="1">
        <v>43859</v>
      </c>
      <c r="D458" t="s">
        <v>135</v>
      </c>
      <c r="E458" t="s">
        <v>158</v>
      </c>
      <c r="F458" t="s">
        <v>17</v>
      </c>
      <c r="G458" t="s">
        <v>18</v>
      </c>
      <c r="H458">
        <v>2016</v>
      </c>
      <c r="I458" t="s">
        <v>3701</v>
      </c>
      <c r="J458" t="s">
        <v>3702</v>
      </c>
    </row>
    <row r="459" spans="1:10" x14ac:dyDescent="0.25">
      <c r="A459" t="s">
        <v>695</v>
      </c>
      <c r="B459" t="s">
        <v>2958</v>
      </c>
      <c r="C459" s="1">
        <v>44593</v>
      </c>
      <c r="D459" t="s">
        <v>23</v>
      </c>
      <c r="E459" t="s">
        <v>375</v>
      </c>
      <c r="F459" t="s">
        <v>376</v>
      </c>
      <c r="G459" t="s">
        <v>28</v>
      </c>
      <c r="H459">
        <v>2019</v>
      </c>
      <c r="I459" t="s">
        <v>3703</v>
      </c>
      <c r="J459" t="s">
        <v>3704</v>
      </c>
    </row>
    <row r="460" spans="1:10" x14ac:dyDescent="0.25">
      <c r="A460" t="s">
        <v>696</v>
      </c>
      <c r="B460" t="s">
        <v>2958</v>
      </c>
      <c r="C460" s="1">
        <v>42171</v>
      </c>
      <c r="D460" t="s">
        <v>30</v>
      </c>
      <c r="E460" t="s">
        <v>697</v>
      </c>
      <c r="F460" t="s">
        <v>12</v>
      </c>
      <c r="G460" t="s">
        <v>13</v>
      </c>
      <c r="H460">
        <v>2006</v>
      </c>
      <c r="I460" t="s">
        <v>3346</v>
      </c>
      <c r="J460" t="s">
        <v>3705</v>
      </c>
    </row>
    <row r="461" spans="1:10" x14ac:dyDescent="0.25">
      <c r="A461" t="s">
        <v>698</v>
      </c>
      <c r="B461" t="s">
        <v>2958</v>
      </c>
      <c r="C461" s="1">
        <v>44572</v>
      </c>
      <c r="D461" t="s">
        <v>70</v>
      </c>
      <c r="E461" t="s">
        <v>24</v>
      </c>
      <c r="F461" t="s">
        <v>17</v>
      </c>
      <c r="G461" t="s">
        <v>18</v>
      </c>
      <c r="H461">
        <v>2020</v>
      </c>
      <c r="I461" t="s">
        <v>3706</v>
      </c>
      <c r="J461" t="s">
        <v>3707</v>
      </c>
    </row>
    <row r="462" spans="1:10" x14ac:dyDescent="0.25">
      <c r="A462" t="s">
        <v>699</v>
      </c>
      <c r="B462" t="s">
        <v>2958</v>
      </c>
      <c r="C462" s="1">
        <v>44328</v>
      </c>
      <c r="D462" t="s">
        <v>15</v>
      </c>
      <c r="E462" t="s">
        <v>700</v>
      </c>
      <c r="F462" t="s">
        <v>17</v>
      </c>
      <c r="G462" t="s">
        <v>18</v>
      </c>
      <c r="H462">
        <v>2017</v>
      </c>
      <c r="I462" t="s">
        <v>3708</v>
      </c>
      <c r="J462" t="s">
        <v>701</v>
      </c>
    </row>
    <row r="463" spans="1:10" x14ac:dyDescent="0.25">
      <c r="A463" t="s">
        <v>702</v>
      </c>
      <c r="B463" t="s">
        <v>2958</v>
      </c>
      <c r="C463" s="1">
        <v>43543</v>
      </c>
      <c r="D463" t="s">
        <v>40</v>
      </c>
      <c r="E463" t="s">
        <v>73</v>
      </c>
      <c r="F463" t="s">
        <v>17</v>
      </c>
      <c r="G463" t="s">
        <v>18</v>
      </c>
      <c r="H463">
        <v>2014</v>
      </c>
      <c r="I463" t="s">
        <v>3709</v>
      </c>
      <c r="J463" t="s">
        <v>3710</v>
      </c>
    </row>
    <row r="464" spans="1:10" x14ac:dyDescent="0.25">
      <c r="A464" t="s">
        <v>703</v>
      </c>
      <c r="B464" t="s">
        <v>2958</v>
      </c>
      <c r="C464" s="1">
        <v>44481</v>
      </c>
      <c r="D464" t="s">
        <v>30</v>
      </c>
      <c r="E464" t="s">
        <v>230</v>
      </c>
      <c r="F464" t="s">
        <v>231</v>
      </c>
      <c r="G464" t="s">
        <v>13</v>
      </c>
      <c r="H464">
        <v>2015</v>
      </c>
      <c r="I464" t="s">
        <v>3391</v>
      </c>
      <c r="J464" t="s">
        <v>3711</v>
      </c>
    </row>
    <row r="465" spans="1:10" x14ac:dyDescent="0.25">
      <c r="A465" t="s">
        <v>704</v>
      </c>
      <c r="B465" t="s">
        <v>2958</v>
      </c>
      <c r="C465" s="1">
        <v>44531</v>
      </c>
      <c r="D465" t="s">
        <v>30</v>
      </c>
      <c r="E465" t="s">
        <v>705</v>
      </c>
      <c r="F465" t="s">
        <v>706</v>
      </c>
      <c r="G465" t="s">
        <v>28</v>
      </c>
      <c r="H465">
        <v>2009</v>
      </c>
      <c r="I465" t="s">
        <v>3712</v>
      </c>
      <c r="J465" t="s">
        <v>3713</v>
      </c>
    </row>
    <row r="466" spans="1:10" x14ac:dyDescent="0.25">
      <c r="A466" t="s">
        <v>707</v>
      </c>
      <c r="B466" t="s">
        <v>2958</v>
      </c>
      <c r="C466" s="1">
        <v>44637</v>
      </c>
      <c r="D466" t="s">
        <v>30</v>
      </c>
      <c r="E466" t="s">
        <v>24</v>
      </c>
      <c r="F466" t="s">
        <v>17</v>
      </c>
      <c r="G466" t="s">
        <v>18</v>
      </c>
      <c r="H466">
        <v>2019</v>
      </c>
      <c r="I466" t="s">
        <v>3714</v>
      </c>
      <c r="J466" t="s">
        <v>3715</v>
      </c>
    </row>
    <row r="467" spans="1:10" x14ac:dyDescent="0.25">
      <c r="A467" t="s">
        <v>708</v>
      </c>
      <c r="B467" t="s">
        <v>2958</v>
      </c>
      <c r="C467" s="1">
        <v>44390</v>
      </c>
      <c r="D467" t="s">
        <v>23</v>
      </c>
      <c r="E467" t="s">
        <v>140</v>
      </c>
      <c r="F467" t="s">
        <v>103</v>
      </c>
      <c r="G467" t="s">
        <v>28</v>
      </c>
      <c r="H467">
        <v>2016</v>
      </c>
      <c r="I467" t="s">
        <v>3716</v>
      </c>
      <c r="J467" t="s">
        <v>3717</v>
      </c>
    </row>
    <row r="468" spans="1:10" x14ac:dyDescent="0.25">
      <c r="A468" t="s">
        <v>709</v>
      </c>
      <c r="B468" t="s">
        <v>2958</v>
      </c>
      <c r="C468" s="1">
        <v>42256</v>
      </c>
      <c r="D468" t="s">
        <v>20</v>
      </c>
      <c r="E468" t="s">
        <v>127</v>
      </c>
      <c r="F468" t="s">
        <v>128</v>
      </c>
      <c r="G468" t="s">
        <v>13</v>
      </c>
      <c r="H468">
        <v>2009</v>
      </c>
      <c r="I468" t="s">
        <v>3718</v>
      </c>
      <c r="J468" t="s">
        <v>3719</v>
      </c>
    </row>
    <row r="469" spans="1:10" x14ac:dyDescent="0.25">
      <c r="A469" t="s">
        <v>710</v>
      </c>
      <c r="B469" t="s">
        <v>2958</v>
      </c>
      <c r="C469" s="1">
        <v>44305</v>
      </c>
      <c r="D469" t="s">
        <v>23</v>
      </c>
      <c r="E469" t="s">
        <v>206</v>
      </c>
      <c r="F469" t="s">
        <v>207</v>
      </c>
      <c r="G469" t="s">
        <v>28</v>
      </c>
      <c r="H469">
        <v>2016</v>
      </c>
      <c r="I469" t="s">
        <v>3720</v>
      </c>
      <c r="J469" t="s">
        <v>3721</v>
      </c>
    </row>
    <row r="470" spans="1:10" x14ac:dyDescent="0.25">
      <c r="A470" t="s">
        <v>711</v>
      </c>
      <c r="B470" t="s">
        <v>2958</v>
      </c>
      <c r="C470" s="1">
        <v>44061</v>
      </c>
      <c r="D470" t="s">
        <v>87</v>
      </c>
      <c r="E470" t="s">
        <v>59</v>
      </c>
      <c r="F470" t="s">
        <v>12</v>
      </c>
      <c r="G470" t="s">
        <v>13</v>
      </c>
      <c r="H470">
        <v>2019</v>
      </c>
      <c r="I470" t="s">
        <v>3722</v>
      </c>
      <c r="J470" t="s">
        <v>3723</v>
      </c>
    </row>
    <row r="471" spans="1:10" x14ac:dyDescent="0.25">
      <c r="A471" t="s">
        <v>712</v>
      </c>
      <c r="B471" t="s">
        <v>2958</v>
      </c>
      <c r="C471" s="1">
        <v>44060</v>
      </c>
      <c r="D471" t="s">
        <v>15</v>
      </c>
      <c r="E471" t="s">
        <v>206</v>
      </c>
      <c r="F471" t="s">
        <v>207</v>
      </c>
      <c r="G471" t="s">
        <v>28</v>
      </c>
      <c r="H471">
        <v>2013</v>
      </c>
      <c r="I471" t="s">
        <v>3724</v>
      </c>
      <c r="J471" t="s">
        <v>3725</v>
      </c>
    </row>
    <row r="472" spans="1:10" x14ac:dyDescent="0.25">
      <c r="A472" t="s">
        <v>713</v>
      </c>
      <c r="B472" t="s">
        <v>2958</v>
      </c>
      <c r="C472" s="1">
        <v>44389</v>
      </c>
      <c r="D472" t="s">
        <v>20</v>
      </c>
      <c r="E472" t="s">
        <v>714</v>
      </c>
      <c r="F472" t="s">
        <v>715</v>
      </c>
      <c r="G472" t="s">
        <v>13</v>
      </c>
      <c r="H472">
        <v>2015</v>
      </c>
      <c r="I472" t="s">
        <v>3726</v>
      </c>
      <c r="J472" t="s">
        <v>3727</v>
      </c>
    </row>
    <row r="473" spans="1:10" x14ac:dyDescent="0.25">
      <c r="A473" t="s">
        <v>716</v>
      </c>
      <c r="B473" t="s">
        <v>2958</v>
      </c>
      <c r="C473" s="1">
        <v>44327</v>
      </c>
      <c r="D473" t="s">
        <v>30</v>
      </c>
      <c r="E473" t="s">
        <v>24</v>
      </c>
      <c r="F473" t="s">
        <v>17</v>
      </c>
      <c r="G473" t="s">
        <v>18</v>
      </c>
      <c r="H473">
        <v>2011</v>
      </c>
      <c r="I473" t="s">
        <v>3728</v>
      </c>
      <c r="J473" t="s">
        <v>3729</v>
      </c>
    </row>
    <row r="474" spans="1:10" x14ac:dyDescent="0.25">
      <c r="A474" t="s">
        <v>717</v>
      </c>
      <c r="B474" t="s">
        <v>2958</v>
      </c>
      <c r="C474" s="1">
        <v>44588</v>
      </c>
      <c r="D474" t="s">
        <v>20</v>
      </c>
      <c r="E474" t="s">
        <v>2985</v>
      </c>
      <c r="F474" t="s">
        <v>54</v>
      </c>
      <c r="G474" t="s">
        <v>13</v>
      </c>
      <c r="H474">
        <v>2018</v>
      </c>
      <c r="I474" t="s">
        <v>3514</v>
      </c>
      <c r="J474" t="s">
        <v>3730</v>
      </c>
    </row>
    <row r="475" spans="1:10" x14ac:dyDescent="0.25">
      <c r="A475" t="s">
        <v>718</v>
      </c>
      <c r="B475" t="s">
        <v>2958</v>
      </c>
      <c r="C475" s="1">
        <v>44258</v>
      </c>
      <c r="D475" t="s">
        <v>70</v>
      </c>
      <c r="E475" t="s">
        <v>351</v>
      </c>
      <c r="F475" t="s">
        <v>17</v>
      </c>
      <c r="G475" t="s">
        <v>18</v>
      </c>
      <c r="H475">
        <v>2013</v>
      </c>
      <c r="I475" t="s">
        <v>3716</v>
      </c>
      <c r="J475" t="s">
        <v>3731</v>
      </c>
    </row>
    <row r="476" spans="1:10" x14ac:dyDescent="0.25">
      <c r="A476" t="s">
        <v>719</v>
      </c>
      <c r="B476" t="s">
        <v>2958</v>
      </c>
      <c r="C476" s="1">
        <v>44497</v>
      </c>
      <c r="D476" t="s">
        <v>135</v>
      </c>
      <c r="E476" t="s">
        <v>720</v>
      </c>
      <c r="F476" t="s">
        <v>17</v>
      </c>
      <c r="G476" t="s">
        <v>18</v>
      </c>
      <c r="H476">
        <v>2016</v>
      </c>
      <c r="I476" t="s">
        <v>3732</v>
      </c>
      <c r="J476" t="s">
        <v>3733</v>
      </c>
    </row>
    <row r="477" spans="1:10" x14ac:dyDescent="0.25">
      <c r="A477" t="s">
        <v>721</v>
      </c>
      <c r="B477" t="s">
        <v>2958</v>
      </c>
      <c r="C477" s="1">
        <v>44138</v>
      </c>
      <c r="D477" t="s">
        <v>38</v>
      </c>
      <c r="E477" t="s">
        <v>35</v>
      </c>
      <c r="F477" t="s">
        <v>36</v>
      </c>
      <c r="G477" t="s">
        <v>28</v>
      </c>
      <c r="H477">
        <v>2012</v>
      </c>
      <c r="I477" t="s">
        <v>3528</v>
      </c>
      <c r="J477" t="s">
        <v>3734</v>
      </c>
    </row>
    <row r="478" spans="1:10" x14ac:dyDescent="0.25">
      <c r="A478" t="s">
        <v>722</v>
      </c>
      <c r="B478" t="s">
        <v>2958</v>
      </c>
      <c r="C478" s="1">
        <v>44507</v>
      </c>
      <c r="D478" t="s">
        <v>10</v>
      </c>
      <c r="E478" t="s">
        <v>133</v>
      </c>
      <c r="F478" t="s">
        <v>17</v>
      </c>
      <c r="G478" t="s">
        <v>18</v>
      </c>
      <c r="H478">
        <v>2011</v>
      </c>
      <c r="I478" t="s">
        <v>3735</v>
      </c>
      <c r="J478" t="s">
        <v>3736</v>
      </c>
    </row>
    <row r="479" spans="1:10" x14ac:dyDescent="0.25">
      <c r="A479" t="s">
        <v>723</v>
      </c>
      <c r="B479" t="s">
        <v>2958</v>
      </c>
      <c r="C479" s="1">
        <v>44210</v>
      </c>
      <c r="D479" t="s">
        <v>10</v>
      </c>
      <c r="E479" t="s">
        <v>24</v>
      </c>
      <c r="F479" t="s">
        <v>17</v>
      </c>
      <c r="G479" t="s">
        <v>18</v>
      </c>
      <c r="H479">
        <v>2016</v>
      </c>
      <c r="I479" t="s">
        <v>3700</v>
      </c>
      <c r="J479" t="s">
        <v>3737</v>
      </c>
    </row>
    <row r="480" spans="1:10" x14ac:dyDescent="0.25">
      <c r="A480" t="s">
        <v>724</v>
      </c>
      <c r="B480" t="s">
        <v>2958</v>
      </c>
      <c r="C480" s="1">
        <v>43147</v>
      </c>
      <c r="D480" t="s">
        <v>40</v>
      </c>
      <c r="E480" t="s">
        <v>73</v>
      </c>
      <c r="F480" t="s">
        <v>17</v>
      </c>
      <c r="G480" t="s">
        <v>18</v>
      </c>
      <c r="H480">
        <v>2013</v>
      </c>
      <c r="I480" t="s">
        <v>3287</v>
      </c>
      <c r="J480" t="s">
        <v>3738</v>
      </c>
    </row>
    <row r="481" spans="1:10" x14ac:dyDescent="0.25">
      <c r="A481" t="s">
        <v>725</v>
      </c>
      <c r="B481" t="s">
        <v>2958</v>
      </c>
      <c r="C481" s="1">
        <v>43395</v>
      </c>
      <c r="D481" t="s">
        <v>40</v>
      </c>
      <c r="E481" t="s">
        <v>24</v>
      </c>
      <c r="F481" t="s">
        <v>17</v>
      </c>
      <c r="G481" t="s">
        <v>18</v>
      </c>
      <c r="H481">
        <v>2007</v>
      </c>
      <c r="I481" t="s">
        <v>3253</v>
      </c>
      <c r="J481" t="s">
        <v>3739</v>
      </c>
    </row>
    <row r="482" spans="1:10" x14ac:dyDescent="0.25">
      <c r="A482" t="s">
        <v>726</v>
      </c>
      <c r="B482" t="s">
        <v>2958</v>
      </c>
      <c r="C482" s="1">
        <v>44594</v>
      </c>
      <c r="D482" t="s">
        <v>30</v>
      </c>
      <c r="E482" t="s">
        <v>24</v>
      </c>
      <c r="F482" t="s">
        <v>17</v>
      </c>
      <c r="G482" t="s">
        <v>18</v>
      </c>
      <c r="H482">
        <v>2014</v>
      </c>
      <c r="I482" t="s">
        <v>3620</v>
      </c>
      <c r="J482" t="s">
        <v>3740</v>
      </c>
    </row>
    <row r="483" spans="1:10" x14ac:dyDescent="0.25">
      <c r="A483" t="s">
        <v>727</v>
      </c>
      <c r="B483" t="s">
        <v>2958</v>
      </c>
      <c r="C483" s="1">
        <v>44504</v>
      </c>
      <c r="D483" t="s">
        <v>43</v>
      </c>
      <c r="E483" t="s">
        <v>170</v>
      </c>
      <c r="F483" t="s">
        <v>17</v>
      </c>
      <c r="G483" t="s">
        <v>18</v>
      </c>
      <c r="H483">
        <v>2011</v>
      </c>
      <c r="I483" t="s">
        <v>3741</v>
      </c>
      <c r="J483" t="s">
        <v>3742</v>
      </c>
    </row>
    <row r="484" spans="1:10" x14ac:dyDescent="0.25">
      <c r="A484" t="s">
        <v>728</v>
      </c>
      <c r="B484" t="s">
        <v>2958</v>
      </c>
      <c r="C484" s="1">
        <v>44608</v>
      </c>
      <c r="D484" t="s">
        <v>23</v>
      </c>
      <c r="E484" t="s">
        <v>190</v>
      </c>
      <c r="F484" t="s">
        <v>17</v>
      </c>
      <c r="G484" t="s">
        <v>18</v>
      </c>
      <c r="H484">
        <v>2019</v>
      </c>
      <c r="I484" t="s">
        <v>3743</v>
      </c>
      <c r="J484" t="s">
        <v>3744</v>
      </c>
    </row>
    <row r="485" spans="1:10" x14ac:dyDescent="0.25">
      <c r="A485" t="s">
        <v>729</v>
      </c>
      <c r="B485" t="s">
        <v>2958</v>
      </c>
      <c r="C485" s="1">
        <v>44256</v>
      </c>
      <c r="D485" t="s">
        <v>20</v>
      </c>
      <c r="E485" t="s">
        <v>206</v>
      </c>
      <c r="F485" t="s">
        <v>207</v>
      </c>
      <c r="G485" t="s">
        <v>28</v>
      </c>
      <c r="H485">
        <v>2009</v>
      </c>
      <c r="I485" t="s">
        <v>3745</v>
      </c>
      <c r="J485" t="s">
        <v>3746</v>
      </c>
    </row>
    <row r="486" spans="1:10" x14ac:dyDescent="0.25">
      <c r="A486" t="s">
        <v>730</v>
      </c>
      <c r="B486" t="s">
        <v>2958</v>
      </c>
      <c r="C486" s="1">
        <v>44446</v>
      </c>
      <c r="D486" t="s">
        <v>23</v>
      </c>
      <c r="E486" t="s">
        <v>731</v>
      </c>
      <c r="F486" t="s">
        <v>732</v>
      </c>
      <c r="G486" t="s">
        <v>733</v>
      </c>
      <c r="H486">
        <v>2018</v>
      </c>
      <c r="I486" t="s">
        <v>3435</v>
      </c>
      <c r="J486" t="s">
        <v>3747</v>
      </c>
    </row>
    <row r="487" spans="1:10" x14ac:dyDescent="0.25">
      <c r="A487" t="s">
        <v>734</v>
      </c>
      <c r="B487" t="s">
        <v>2958</v>
      </c>
      <c r="C487" s="1">
        <v>44509</v>
      </c>
      <c r="D487" t="s">
        <v>23</v>
      </c>
      <c r="E487" t="s">
        <v>511</v>
      </c>
      <c r="F487" t="s">
        <v>17</v>
      </c>
      <c r="G487" t="s">
        <v>18</v>
      </c>
      <c r="H487">
        <v>2015</v>
      </c>
      <c r="I487" t="s">
        <v>3748</v>
      </c>
      <c r="J487" t="s">
        <v>3749</v>
      </c>
    </row>
    <row r="488" spans="1:10" x14ac:dyDescent="0.25">
      <c r="A488" t="s">
        <v>735</v>
      </c>
      <c r="B488" t="s">
        <v>2958</v>
      </c>
      <c r="C488" s="1">
        <v>44341</v>
      </c>
      <c r="D488" t="s">
        <v>15</v>
      </c>
      <c r="E488" t="s">
        <v>73</v>
      </c>
      <c r="F488" t="s">
        <v>17</v>
      </c>
      <c r="G488" t="s">
        <v>18</v>
      </c>
      <c r="H488">
        <v>2015</v>
      </c>
      <c r="I488" t="s">
        <v>3059</v>
      </c>
      <c r="J488" t="s">
        <v>3750</v>
      </c>
    </row>
    <row r="489" spans="1:10" x14ac:dyDescent="0.25">
      <c r="A489" t="s">
        <v>736</v>
      </c>
      <c r="B489" t="s">
        <v>2958</v>
      </c>
      <c r="C489" s="1">
        <v>44098</v>
      </c>
      <c r="D489" t="s">
        <v>23</v>
      </c>
      <c r="E489" t="s">
        <v>272</v>
      </c>
      <c r="F489" t="s">
        <v>17</v>
      </c>
      <c r="G489" t="s">
        <v>18</v>
      </c>
      <c r="H489">
        <v>2014</v>
      </c>
      <c r="I489" t="s">
        <v>3751</v>
      </c>
      <c r="J489" t="s">
        <v>3752</v>
      </c>
    </row>
    <row r="490" spans="1:10" x14ac:dyDescent="0.25">
      <c r="A490" t="s">
        <v>737</v>
      </c>
      <c r="B490" t="s">
        <v>2958</v>
      </c>
      <c r="C490" s="1">
        <v>43578</v>
      </c>
      <c r="D490" t="s">
        <v>38</v>
      </c>
      <c r="E490" t="s">
        <v>24</v>
      </c>
      <c r="F490" t="s">
        <v>17</v>
      </c>
      <c r="G490" t="s">
        <v>18</v>
      </c>
      <c r="H490">
        <v>2013</v>
      </c>
      <c r="I490" t="s">
        <v>3436</v>
      </c>
      <c r="J490" t="s">
        <v>3753</v>
      </c>
    </row>
    <row r="491" spans="1:10" x14ac:dyDescent="0.25">
      <c r="A491" t="s">
        <v>738</v>
      </c>
      <c r="B491" t="s">
        <v>2958</v>
      </c>
      <c r="C491" s="1">
        <v>44406</v>
      </c>
      <c r="D491" t="s">
        <v>30</v>
      </c>
      <c r="E491" t="s">
        <v>739</v>
      </c>
      <c r="F491" t="s">
        <v>261</v>
      </c>
      <c r="G491" t="s">
        <v>28</v>
      </c>
      <c r="H491">
        <v>2005</v>
      </c>
      <c r="I491" t="s">
        <v>3754</v>
      </c>
      <c r="J491" t="s">
        <v>3755</v>
      </c>
    </row>
    <row r="492" spans="1:10" x14ac:dyDescent="0.25">
      <c r="A492" t="s">
        <v>740</v>
      </c>
      <c r="B492" t="s">
        <v>2958</v>
      </c>
      <c r="C492" s="1">
        <v>43872</v>
      </c>
      <c r="D492" t="s">
        <v>15</v>
      </c>
      <c r="E492" t="s">
        <v>741</v>
      </c>
      <c r="F492" t="s">
        <v>17</v>
      </c>
      <c r="G492" t="s">
        <v>18</v>
      </c>
      <c r="H492">
        <v>2010</v>
      </c>
      <c r="I492" t="s">
        <v>3748</v>
      </c>
      <c r="J492" t="s">
        <v>3756</v>
      </c>
    </row>
    <row r="493" spans="1:10" x14ac:dyDescent="0.25">
      <c r="A493" t="s">
        <v>742</v>
      </c>
      <c r="B493" t="s">
        <v>2958</v>
      </c>
      <c r="C493" s="1">
        <v>42304</v>
      </c>
      <c r="D493" t="s">
        <v>10</v>
      </c>
      <c r="E493" t="s">
        <v>164</v>
      </c>
      <c r="F493" t="s">
        <v>17</v>
      </c>
      <c r="G493" t="s">
        <v>18</v>
      </c>
      <c r="H493">
        <v>2014</v>
      </c>
      <c r="I493" t="s">
        <v>3641</v>
      </c>
      <c r="J493" t="s">
        <v>3757</v>
      </c>
    </row>
    <row r="494" spans="1:10" x14ac:dyDescent="0.25">
      <c r="A494" t="s">
        <v>743</v>
      </c>
      <c r="B494" t="s">
        <v>2958</v>
      </c>
      <c r="C494" s="1">
        <v>44540</v>
      </c>
      <c r="D494" t="s">
        <v>23</v>
      </c>
      <c r="E494" t="s">
        <v>546</v>
      </c>
      <c r="F494" t="s">
        <v>547</v>
      </c>
      <c r="G494" t="s">
        <v>13</v>
      </c>
      <c r="H494">
        <v>2013</v>
      </c>
      <c r="I494" t="s">
        <v>3257</v>
      </c>
      <c r="J494" t="s">
        <v>3758</v>
      </c>
    </row>
    <row r="495" spans="1:10" x14ac:dyDescent="0.25">
      <c r="A495" t="s">
        <v>744</v>
      </c>
      <c r="B495" t="s">
        <v>2958</v>
      </c>
      <c r="C495" s="1">
        <v>44405</v>
      </c>
      <c r="D495" t="s">
        <v>30</v>
      </c>
      <c r="E495" t="s">
        <v>24</v>
      </c>
      <c r="F495" t="s">
        <v>17</v>
      </c>
      <c r="G495" t="s">
        <v>18</v>
      </c>
      <c r="H495">
        <v>2012</v>
      </c>
      <c r="I495" t="s">
        <v>3465</v>
      </c>
      <c r="J495" t="s">
        <v>3759</v>
      </c>
    </row>
    <row r="496" spans="1:10" x14ac:dyDescent="0.25">
      <c r="A496" t="s">
        <v>745</v>
      </c>
      <c r="B496" t="s">
        <v>2958</v>
      </c>
      <c r="C496" s="1">
        <v>44475</v>
      </c>
      <c r="D496" t="s">
        <v>30</v>
      </c>
      <c r="E496" t="s">
        <v>542</v>
      </c>
      <c r="F496" t="s">
        <v>17</v>
      </c>
      <c r="G496" t="s">
        <v>18</v>
      </c>
      <c r="H496">
        <v>2013</v>
      </c>
      <c r="I496" t="s">
        <v>3760</v>
      </c>
      <c r="J496" t="s">
        <v>3761</v>
      </c>
    </row>
    <row r="497" spans="1:10" x14ac:dyDescent="0.25">
      <c r="A497" t="s">
        <v>746</v>
      </c>
      <c r="B497" t="s">
        <v>2958</v>
      </c>
      <c r="C497" s="1">
        <v>44524</v>
      </c>
      <c r="D497" t="s">
        <v>20</v>
      </c>
      <c r="E497" t="s">
        <v>108</v>
      </c>
      <c r="F497" t="s">
        <v>54</v>
      </c>
      <c r="G497" t="s">
        <v>13</v>
      </c>
      <c r="H497">
        <v>2015</v>
      </c>
      <c r="I497" t="s">
        <v>3762</v>
      </c>
      <c r="J497" t="s">
        <v>3763</v>
      </c>
    </row>
    <row r="498" spans="1:10" x14ac:dyDescent="0.25">
      <c r="A498" t="s">
        <v>747</v>
      </c>
      <c r="B498" t="s">
        <v>2958</v>
      </c>
      <c r="C498" s="1">
        <v>44354</v>
      </c>
      <c r="D498" t="s">
        <v>135</v>
      </c>
      <c r="E498" t="s">
        <v>153</v>
      </c>
      <c r="F498" t="s">
        <v>154</v>
      </c>
      <c r="G498" t="s">
        <v>18</v>
      </c>
      <c r="H498">
        <v>2011</v>
      </c>
      <c r="I498" t="s">
        <v>3506</v>
      </c>
      <c r="J498" t="s">
        <v>3764</v>
      </c>
    </row>
    <row r="499" spans="1:10" x14ac:dyDescent="0.25">
      <c r="A499" t="s">
        <v>748</v>
      </c>
      <c r="B499" t="s">
        <v>2958</v>
      </c>
      <c r="C499" s="1">
        <v>43405</v>
      </c>
      <c r="D499" t="s">
        <v>40</v>
      </c>
      <c r="E499" t="s">
        <v>133</v>
      </c>
      <c r="F499" t="s">
        <v>17</v>
      </c>
      <c r="G499" t="s">
        <v>18</v>
      </c>
      <c r="H499">
        <v>2015</v>
      </c>
      <c r="I499" t="s">
        <v>3765</v>
      </c>
      <c r="J499" t="s">
        <v>3766</v>
      </c>
    </row>
    <row r="500" spans="1:10" x14ac:dyDescent="0.25">
      <c r="A500" t="s">
        <v>749</v>
      </c>
      <c r="B500" t="s">
        <v>2958</v>
      </c>
      <c r="C500" s="1">
        <v>43206</v>
      </c>
      <c r="D500" t="s">
        <v>93</v>
      </c>
      <c r="E500" t="s">
        <v>59</v>
      </c>
      <c r="F500" t="s">
        <v>12</v>
      </c>
      <c r="G500" t="s">
        <v>13</v>
      </c>
      <c r="H500">
        <v>2017</v>
      </c>
      <c r="I500" t="s">
        <v>3287</v>
      </c>
      <c r="J500" t="s">
        <v>3767</v>
      </c>
    </row>
    <row r="501" spans="1:10" x14ac:dyDescent="0.25">
      <c r="A501" t="s">
        <v>750</v>
      </c>
      <c r="B501" t="s">
        <v>2958</v>
      </c>
      <c r="C501" s="1">
        <v>44321</v>
      </c>
      <c r="D501" t="s">
        <v>23</v>
      </c>
      <c r="E501" t="s">
        <v>751</v>
      </c>
      <c r="F501" t="s">
        <v>138</v>
      </c>
      <c r="G501" t="s">
        <v>18</v>
      </c>
      <c r="H501">
        <v>2014</v>
      </c>
      <c r="I501" t="s">
        <v>3768</v>
      </c>
      <c r="J501" t="s">
        <v>3769</v>
      </c>
    </row>
    <row r="502" spans="1:10" x14ac:dyDescent="0.25">
      <c r="A502" t="s">
        <v>752</v>
      </c>
      <c r="B502" t="s">
        <v>2958</v>
      </c>
      <c r="C502" s="1">
        <v>44615</v>
      </c>
      <c r="D502" t="s">
        <v>10</v>
      </c>
      <c r="E502" t="s">
        <v>133</v>
      </c>
      <c r="F502" t="s">
        <v>17</v>
      </c>
      <c r="G502" t="s">
        <v>18</v>
      </c>
      <c r="H502">
        <v>2009</v>
      </c>
      <c r="I502" t="s">
        <v>3770</v>
      </c>
      <c r="J502" t="s">
        <v>3771</v>
      </c>
    </row>
    <row r="503" spans="1:10" x14ac:dyDescent="0.25">
      <c r="A503" t="s">
        <v>753</v>
      </c>
      <c r="B503" t="s">
        <v>2958</v>
      </c>
      <c r="C503" s="1">
        <v>44313</v>
      </c>
      <c r="D503" t="s">
        <v>23</v>
      </c>
      <c r="E503" t="s">
        <v>73</v>
      </c>
      <c r="F503" t="s">
        <v>17</v>
      </c>
      <c r="G503" t="s">
        <v>18</v>
      </c>
      <c r="H503">
        <v>2015</v>
      </c>
      <c r="I503" t="s">
        <v>3772</v>
      </c>
      <c r="J503" t="s">
        <v>3773</v>
      </c>
    </row>
    <row r="504" spans="1:10" x14ac:dyDescent="0.25">
      <c r="A504" t="s">
        <v>754</v>
      </c>
      <c r="B504" t="s">
        <v>2958</v>
      </c>
      <c r="C504" s="1">
        <v>44110</v>
      </c>
      <c r="D504" t="s">
        <v>30</v>
      </c>
      <c r="E504" t="s">
        <v>24</v>
      </c>
      <c r="F504" t="s">
        <v>17</v>
      </c>
      <c r="G504" t="s">
        <v>18</v>
      </c>
      <c r="H504">
        <v>2011</v>
      </c>
      <c r="I504" t="s">
        <v>3013</v>
      </c>
      <c r="J504" t="s">
        <v>3774</v>
      </c>
    </row>
    <row r="505" spans="1:10" x14ac:dyDescent="0.25">
      <c r="A505" t="s">
        <v>755</v>
      </c>
      <c r="B505" t="s">
        <v>2958</v>
      </c>
      <c r="C505" s="1">
        <v>44607</v>
      </c>
      <c r="D505" t="s">
        <v>38</v>
      </c>
      <c r="E505" t="s">
        <v>11</v>
      </c>
      <c r="F505" t="s">
        <v>12</v>
      </c>
      <c r="G505" t="s">
        <v>13</v>
      </c>
      <c r="H505">
        <v>2006</v>
      </c>
      <c r="I505" t="s">
        <v>3775</v>
      </c>
      <c r="J505" t="s">
        <v>3776</v>
      </c>
    </row>
    <row r="506" spans="1:10" x14ac:dyDescent="0.25">
      <c r="A506" t="s">
        <v>756</v>
      </c>
      <c r="B506" t="s">
        <v>2958</v>
      </c>
      <c r="C506" s="1">
        <v>43628</v>
      </c>
      <c r="D506" t="s">
        <v>30</v>
      </c>
      <c r="E506" t="s">
        <v>73</v>
      </c>
      <c r="F506" t="s">
        <v>17</v>
      </c>
      <c r="G506" t="s">
        <v>18</v>
      </c>
      <c r="H506">
        <v>2012</v>
      </c>
      <c r="I506" t="s">
        <v>3508</v>
      </c>
      <c r="J506" t="s">
        <v>3777</v>
      </c>
    </row>
    <row r="507" spans="1:10" x14ac:dyDescent="0.25">
      <c r="A507" t="s">
        <v>757</v>
      </c>
      <c r="B507" t="s">
        <v>2958</v>
      </c>
      <c r="C507" s="1">
        <v>43780</v>
      </c>
      <c r="D507" t="s">
        <v>20</v>
      </c>
      <c r="E507" t="s">
        <v>127</v>
      </c>
      <c r="F507" t="s">
        <v>128</v>
      </c>
      <c r="G507" t="s">
        <v>13</v>
      </c>
      <c r="H507">
        <v>2001</v>
      </c>
      <c r="I507" t="s">
        <v>3778</v>
      </c>
      <c r="J507" t="s">
        <v>363</v>
      </c>
    </row>
    <row r="508" spans="1:10" x14ac:dyDescent="0.25">
      <c r="A508" t="s">
        <v>758</v>
      </c>
      <c r="B508" t="s">
        <v>2958</v>
      </c>
      <c r="C508" s="1">
        <v>43153</v>
      </c>
      <c r="D508" t="s">
        <v>15</v>
      </c>
      <c r="E508" t="s">
        <v>759</v>
      </c>
      <c r="F508" t="s">
        <v>103</v>
      </c>
      <c r="G508" t="s">
        <v>28</v>
      </c>
      <c r="H508">
        <v>2016</v>
      </c>
      <c r="I508" t="s">
        <v>3779</v>
      </c>
      <c r="J508" t="s">
        <v>760</v>
      </c>
    </row>
    <row r="509" spans="1:10" x14ac:dyDescent="0.25">
      <c r="A509" t="s">
        <v>761</v>
      </c>
      <c r="B509" t="s">
        <v>2958</v>
      </c>
      <c r="C509" s="1">
        <v>44418</v>
      </c>
      <c r="D509" t="s">
        <v>70</v>
      </c>
      <c r="E509" t="s">
        <v>110</v>
      </c>
      <c r="F509" t="s">
        <v>17</v>
      </c>
      <c r="G509" t="s">
        <v>18</v>
      </c>
      <c r="H509">
        <v>2012</v>
      </c>
      <c r="I509" t="s">
        <v>3780</v>
      </c>
      <c r="J509" t="s">
        <v>3781</v>
      </c>
    </row>
    <row r="510" spans="1:10" x14ac:dyDescent="0.25">
      <c r="A510" t="s">
        <v>762</v>
      </c>
      <c r="B510" t="s">
        <v>2958</v>
      </c>
      <c r="C510" s="1">
        <v>44284</v>
      </c>
      <c r="D510" t="s">
        <v>15</v>
      </c>
      <c r="E510" t="s">
        <v>24</v>
      </c>
      <c r="F510" t="s">
        <v>17</v>
      </c>
      <c r="G510" t="s">
        <v>18</v>
      </c>
      <c r="H510">
        <v>2012</v>
      </c>
      <c r="I510" t="s">
        <v>3495</v>
      </c>
      <c r="J510" t="s">
        <v>3782</v>
      </c>
    </row>
    <row r="511" spans="1:10" x14ac:dyDescent="0.25">
      <c r="A511" t="s">
        <v>763</v>
      </c>
      <c r="B511" t="s">
        <v>2958</v>
      </c>
      <c r="C511" s="1">
        <v>44412</v>
      </c>
      <c r="D511" t="s">
        <v>30</v>
      </c>
      <c r="E511" t="s">
        <v>272</v>
      </c>
      <c r="F511" t="s">
        <v>17</v>
      </c>
      <c r="G511" t="s">
        <v>18</v>
      </c>
      <c r="H511">
        <v>2014</v>
      </c>
      <c r="I511" t="s">
        <v>3783</v>
      </c>
      <c r="J511" t="s">
        <v>3784</v>
      </c>
    </row>
    <row r="512" spans="1:10" x14ac:dyDescent="0.25">
      <c r="A512" t="s">
        <v>764</v>
      </c>
      <c r="B512" t="s">
        <v>2958</v>
      </c>
      <c r="C512" s="1">
        <v>43677</v>
      </c>
      <c r="D512" t="s">
        <v>10</v>
      </c>
      <c r="E512" t="s">
        <v>765</v>
      </c>
      <c r="F512" t="s">
        <v>231</v>
      </c>
      <c r="G512" t="s">
        <v>13</v>
      </c>
      <c r="H512">
        <v>2013</v>
      </c>
      <c r="I512" t="s">
        <v>3785</v>
      </c>
      <c r="J512" t="s">
        <v>3786</v>
      </c>
    </row>
    <row r="513" spans="1:10" x14ac:dyDescent="0.25">
      <c r="A513" t="s">
        <v>766</v>
      </c>
      <c r="B513" t="s">
        <v>2958</v>
      </c>
      <c r="C513" s="1">
        <v>44462</v>
      </c>
      <c r="D513" t="s">
        <v>87</v>
      </c>
      <c r="E513" t="s">
        <v>73</v>
      </c>
      <c r="F513" t="s">
        <v>17</v>
      </c>
      <c r="G513" t="s">
        <v>18</v>
      </c>
      <c r="H513">
        <v>2016</v>
      </c>
      <c r="I513" t="s">
        <v>3522</v>
      </c>
      <c r="J513" t="s">
        <v>3787</v>
      </c>
    </row>
    <row r="514" spans="1:10" x14ac:dyDescent="0.25">
      <c r="A514" t="s">
        <v>767</v>
      </c>
      <c r="B514" t="s">
        <v>2958</v>
      </c>
      <c r="C514" s="1">
        <v>42236</v>
      </c>
      <c r="D514" t="s">
        <v>70</v>
      </c>
      <c r="E514" t="s">
        <v>73</v>
      </c>
      <c r="F514" t="s">
        <v>17</v>
      </c>
      <c r="G514" t="s">
        <v>18</v>
      </c>
      <c r="H514">
        <v>2007</v>
      </c>
      <c r="I514" t="s">
        <v>3788</v>
      </c>
      <c r="J514" t="s">
        <v>3789</v>
      </c>
    </row>
    <row r="515" spans="1:10" x14ac:dyDescent="0.25">
      <c r="A515" t="s">
        <v>768</v>
      </c>
      <c r="B515" t="s">
        <v>2958</v>
      </c>
      <c r="C515" s="1">
        <v>44573</v>
      </c>
      <c r="D515" t="s">
        <v>15</v>
      </c>
      <c r="E515" t="s">
        <v>769</v>
      </c>
      <c r="F515" t="s">
        <v>36</v>
      </c>
      <c r="G515" t="s">
        <v>28</v>
      </c>
      <c r="H515">
        <v>2018</v>
      </c>
      <c r="I515" t="s">
        <v>3790</v>
      </c>
      <c r="J515" t="s">
        <v>3791</v>
      </c>
    </row>
    <row r="516" spans="1:10" x14ac:dyDescent="0.25">
      <c r="A516" t="s">
        <v>770</v>
      </c>
      <c r="B516" t="s">
        <v>2958</v>
      </c>
      <c r="C516" s="1">
        <v>43746</v>
      </c>
      <c r="D516" t="s">
        <v>143</v>
      </c>
      <c r="E516" t="s">
        <v>59</v>
      </c>
      <c r="F516" t="s">
        <v>12</v>
      </c>
      <c r="G516" t="s">
        <v>13</v>
      </c>
      <c r="H516">
        <v>2005</v>
      </c>
      <c r="I516" t="s">
        <v>3706</v>
      </c>
      <c r="J516" t="s">
        <v>3792</v>
      </c>
    </row>
    <row r="517" spans="1:10" x14ac:dyDescent="0.25">
      <c r="A517" t="s">
        <v>771</v>
      </c>
      <c r="B517" t="s">
        <v>2958</v>
      </c>
      <c r="C517" s="1">
        <v>44362</v>
      </c>
      <c r="D517" t="s">
        <v>23</v>
      </c>
      <c r="E517" t="s">
        <v>133</v>
      </c>
      <c r="F517" t="s">
        <v>17</v>
      </c>
      <c r="G517" t="s">
        <v>18</v>
      </c>
      <c r="H517">
        <v>2009</v>
      </c>
      <c r="I517" t="s">
        <v>3793</v>
      </c>
      <c r="J517" t="s">
        <v>3794</v>
      </c>
    </row>
    <row r="518" spans="1:10" x14ac:dyDescent="0.25">
      <c r="A518" t="s">
        <v>772</v>
      </c>
      <c r="B518" t="s">
        <v>2958</v>
      </c>
      <c r="C518" s="1">
        <v>43167</v>
      </c>
      <c r="D518" t="s">
        <v>10</v>
      </c>
      <c r="E518" t="s">
        <v>59</v>
      </c>
      <c r="F518" t="s">
        <v>12</v>
      </c>
      <c r="G518" t="s">
        <v>13</v>
      </c>
      <c r="H518">
        <v>2012</v>
      </c>
      <c r="I518" t="s">
        <v>3672</v>
      </c>
      <c r="J518" t="s">
        <v>3795</v>
      </c>
    </row>
    <row r="519" spans="1:10" x14ac:dyDescent="0.25">
      <c r="A519" t="s">
        <v>773</v>
      </c>
      <c r="B519" t="s">
        <v>2958</v>
      </c>
      <c r="C519" s="1">
        <v>44447</v>
      </c>
      <c r="D519" t="s">
        <v>23</v>
      </c>
      <c r="E519" t="s">
        <v>269</v>
      </c>
      <c r="F519" t="s">
        <v>270</v>
      </c>
      <c r="G519" t="s">
        <v>265</v>
      </c>
      <c r="H519">
        <v>2015</v>
      </c>
      <c r="I519" t="s">
        <v>3796</v>
      </c>
      <c r="J519" t="s">
        <v>3797</v>
      </c>
    </row>
    <row r="520" spans="1:10" x14ac:dyDescent="0.25">
      <c r="A520" t="s">
        <v>774</v>
      </c>
      <c r="B520" t="s">
        <v>2958</v>
      </c>
      <c r="C520" s="1">
        <v>44552</v>
      </c>
      <c r="D520" t="s">
        <v>30</v>
      </c>
      <c r="E520" t="s">
        <v>24</v>
      </c>
      <c r="F520" t="s">
        <v>17</v>
      </c>
      <c r="G520" t="s">
        <v>18</v>
      </c>
      <c r="H520">
        <v>2000</v>
      </c>
      <c r="I520" t="s">
        <v>3798</v>
      </c>
      <c r="J520" t="s">
        <v>363</v>
      </c>
    </row>
    <row r="521" spans="1:10" x14ac:dyDescent="0.25">
      <c r="A521" t="s">
        <v>775</v>
      </c>
      <c r="B521" t="s">
        <v>2958</v>
      </c>
      <c r="C521" s="1">
        <v>44624</v>
      </c>
      <c r="D521" t="s">
        <v>93</v>
      </c>
      <c r="E521" t="s">
        <v>776</v>
      </c>
      <c r="F521" t="s">
        <v>103</v>
      </c>
      <c r="G521" t="s">
        <v>28</v>
      </c>
      <c r="H521">
        <v>2011</v>
      </c>
      <c r="I521" t="s">
        <v>3215</v>
      </c>
      <c r="J521" t="s">
        <v>3799</v>
      </c>
    </row>
    <row r="522" spans="1:10" x14ac:dyDescent="0.25">
      <c r="A522" t="s">
        <v>777</v>
      </c>
      <c r="B522" t="s">
        <v>2958</v>
      </c>
      <c r="C522" s="1">
        <v>44629</v>
      </c>
      <c r="D522" t="s">
        <v>23</v>
      </c>
      <c r="E522" t="s">
        <v>249</v>
      </c>
      <c r="F522" t="s">
        <v>17</v>
      </c>
      <c r="G522" t="s">
        <v>18</v>
      </c>
      <c r="H522">
        <v>2012</v>
      </c>
      <c r="I522" t="s">
        <v>3426</v>
      </c>
      <c r="J522" t="s">
        <v>3800</v>
      </c>
    </row>
    <row r="523" spans="1:10" x14ac:dyDescent="0.25">
      <c r="A523" t="s">
        <v>778</v>
      </c>
      <c r="B523" t="s">
        <v>2958</v>
      </c>
      <c r="C523" s="1">
        <v>44215</v>
      </c>
      <c r="D523" t="s">
        <v>70</v>
      </c>
      <c r="E523" t="s">
        <v>779</v>
      </c>
      <c r="F523" t="s">
        <v>17</v>
      </c>
      <c r="G523" t="s">
        <v>18</v>
      </c>
      <c r="H523">
        <v>2014</v>
      </c>
      <c r="I523" t="s">
        <v>3801</v>
      </c>
      <c r="J523" t="s">
        <v>3802</v>
      </c>
    </row>
    <row r="524" spans="1:10" x14ac:dyDescent="0.25">
      <c r="A524" t="s">
        <v>780</v>
      </c>
      <c r="B524" t="s">
        <v>2958</v>
      </c>
      <c r="C524" s="1">
        <v>44475</v>
      </c>
      <c r="D524" t="s">
        <v>23</v>
      </c>
      <c r="E524" t="s">
        <v>781</v>
      </c>
      <c r="F524" t="s">
        <v>54</v>
      </c>
      <c r="G524" t="s">
        <v>13</v>
      </c>
      <c r="H524">
        <v>2017</v>
      </c>
      <c r="I524" t="s">
        <v>3803</v>
      </c>
      <c r="J524" t="s">
        <v>3512</v>
      </c>
    </row>
    <row r="525" spans="1:10" x14ac:dyDescent="0.25">
      <c r="A525" t="s">
        <v>782</v>
      </c>
      <c r="B525" t="s">
        <v>2958</v>
      </c>
      <c r="C525" s="1">
        <v>44649</v>
      </c>
      <c r="D525" t="s">
        <v>442</v>
      </c>
      <c r="E525" t="s">
        <v>110</v>
      </c>
      <c r="F525" t="s">
        <v>17</v>
      </c>
      <c r="G525" t="s">
        <v>18</v>
      </c>
      <c r="H525">
        <v>2018</v>
      </c>
      <c r="I525" t="s">
        <v>3804</v>
      </c>
      <c r="J525" t="s">
        <v>3805</v>
      </c>
    </row>
    <row r="526" spans="1:10" x14ac:dyDescent="0.25">
      <c r="A526" t="s">
        <v>783</v>
      </c>
      <c r="B526" t="s">
        <v>2958</v>
      </c>
      <c r="C526" s="1">
        <v>44131</v>
      </c>
      <c r="D526" t="s">
        <v>30</v>
      </c>
      <c r="E526" t="s">
        <v>150</v>
      </c>
      <c r="F526" t="s">
        <v>17</v>
      </c>
      <c r="G526" t="s">
        <v>18</v>
      </c>
      <c r="H526">
        <v>2016</v>
      </c>
      <c r="I526" t="s">
        <v>3718</v>
      </c>
      <c r="J526" t="s">
        <v>3806</v>
      </c>
    </row>
    <row r="527" spans="1:10" x14ac:dyDescent="0.25">
      <c r="A527" t="s">
        <v>784</v>
      </c>
      <c r="B527" t="s">
        <v>2958</v>
      </c>
      <c r="C527" s="1">
        <v>43868</v>
      </c>
      <c r="D527" t="s">
        <v>20</v>
      </c>
      <c r="E527" t="s">
        <v>619</v>
      </c>
      <c r="F527" t="s">
        <v>54</v>
      </c>
      <c r="G527" t="s">
        <v>13</v>
      </c>
      <c r="H527">
        <v>2010</v>
      </c>
      <c r="I527" t="s">
        <v>3807</v>
      </c>
      <c r="J527" t="s">
        <v>3808</v>
      </c>
    </row>
    <row r="528" spans="1:10" x14ac:dyDescent="0.25">
      <c r="A528" t="s">
        <v>785</v>
      </c>
      <c r="B528" t="s">
        <v>2958</v>
      </c>
      <c r="C528" s="1">
        <v>44368</v>
      </c>
      <c r="D528" t="s">
        <v>38</v>
      </c>
      <c r="E528" t="s">
        <v>140</v>
      </c>
      <c r="F528" t="s">
        <v>103</v>
      </c>
      <c r="G528" t="s">
        <v>28</v>
      </c>
      <c r="H528">
        <v>2016</v>
      </c>
      <c r="I528" t="s">
        <v>3809</v>
      </c>
      <c r="J528" t="s">
        <v>3810</v>
      </c>
    </row>
    <row r="529" spans="1:10" x14ac:dyDescent="0.25">
      <c r="A529" t="s">
        <v>786</v>
      </c>
      <c r="B529" t="s">
        <v>2958</v>
      </c>
      <c r="C529" s="1">
        <v>44600</v>
      </c>
      <c r="D529" t="s">
        <v>23</v>
      </c>
      <c r="E529" t="s">
        <v>35</v>
      </c>
      <c r="F529" t="s">
        <v>36</v>
      </c>
      <c r="G529" t="s">
        <v>28</v>
      </c>
      <c r="H529">
        <v>2011</v>
      </c>
      <c r="I529" t="s">
        <v>3811</v>
      </c>
      <c r="J529" t="s">
        <v>3812</v>
      </c>
    </row>
    <row r="530" spans="1:10" x14ac:dyDescent="0.25">
      <c r="A530" t="s">
        <v>787</v>
      </c>
      <c r="B530" t="s">
        <v>2958</v>
      </c>
      <c r="C530" s="1">
        <v>43040</v>
      </c>
      <c r="D530" t="s">
        <v>30</v>
      </c>
      <c r="E530" t="s">
        <v>73</v>
      </c>
      <c r="F530" t="s">
        <v>17</v>
      </c>
      <c r="G530" t="s">
        <v>18</v>
      </c>
      <c r="H530">
        <v>2011</v>
      </c>
      <c r="I530" t="s">
        <v>3813</v>
      </c>
      <c r="J530" t="s">
        <v>3814</v>
      </c>
    </row>
    <row r="531" spans="1:10" x14ac:dyDescent="0.25">
      <c r="A531" t="s">
        <v>788</v>
      </c>
      <c r="B531" t="s">
        <v>2958</v>
      </c>
      <c r="C531" s="1">
        <v>44634</v>
      </c>
      <c r="D531" t="s">
        <v>23</v>
      </c>
      <c r="E531" t="s">
        <v>789</v>
      </c>
      <c r="F531" t="s">
        <v>17</v>
      </c>
      <c r="G531" t="s">
        <v>18</v>
      </c>
      <c r="H531">
        <v>2019</v>
      </c>
      <c r="I531" t="s">
        <v>3815</v>
      </c>
      <c r="J531" t="s">
        <v>3816</v>
      </c>
    </row>
    <row r="532" spans="1:10" x14ac:dyDescent="0.25">
      <c r="A532" t="s">
        <v>790</v>
      </c>
      <c r="B532" t="s">
        <v>2958</v>
      </c>
      <c r="C532" s="1">
        <v>44495</v>
      </c>
      <c r="D532" t="s">
        <v>30</v>
      </c>
      <c r="E532" t="s">
        <v>181</v>
      </c>
      <c r="F532" t="s">
        <v>17</v>
      </c>
      <c r="G532" t="s">
        <v>18</v>
      </c>
      <c r="H532">
        <v>2013</v>
      </c>
      <c r="I532" t="s">
        <v>3426</v>
      </c>
      <c r="J532" t="s">
        <v>3817</v>
      </c>
    </row>
    <row r="533" spans="1:10" x14ac:dyDescent="0.25">
      <c r="A533" t="s">
        <v>791</v>
      </c>
      <c r="B533" t="s">
        <v>2958</v>
      </c>
      <c r="C533" s="1">
        <v>44377</v>
      </c>
      <c r="D533" t="s">
        <v>10</v>
      </c>
      <c r="E533" t="s">
        <v>133</v>
      </c>
      <c r="F533" t="s">
        <v>17</v>
      </c>
      <c r="G533" t="s">
        <v>18</v>
      </c>
      <c r="H533">
        <v>2016</v>
      </c>
      <c r="I533" t="s">
        <v>3785</v>
      </c>
      <c r="J533" t="s">
        <v>3818</v>
      </c>
    </row>
    <row r="534" spans="1:10" x14ac:dyDescent="0.25">
      <c r="A534" t="s">
        <v>792</v>
      </c>
      <c r="B534" t="s">
        <v>2958</v>
      </c>
      <c r="C534" s="1">
        <v>44209</v>
      </c>
      <c r="D534" t="s">
        <v>23</v>
      </c>
      <c r="E534" t="s">
        <v>542</v>
      </c>
      <c r="F534" t="s">
        <v>17</v>
      </c>
      <c r="G534" t="s">
        <v>18</v>
      </c>
      <c r="H534">
        <v>2010</v>
      </c>
      <c r="I534" t="s">
        <v>3350</v>
      </c>
      <c r="J534" t="s">
        <v>3819</v>
      </c>
    </row>
    <row r="535" spans="1:10" x14ac:dyDescent="0.25">
      <c r="A535" t="s">
        <v>793</v>
      </c>
      <c r="B535" t="s">
        <v>2958</v>
      </c>
      <c r="C535" s="1">
        <v>44567</v>
      </c>
      <c r="D535" t="s">
        <v>23</v>
      </c>
      <c r="E535" t="s">
        <v>35</v>
      </c>
      <c r="F535" t="s">
        <v>36</v>
      </c>
      <c r="G535" t="s">
        <v>28</v>
      </c>
      <c r="H535">
        <v>2016</v>
      </c>
      <c r="I535" t="s">
        <v>3412</v>
      </c>
      <c r="J535" t="s">
        <v>3820</v>
      </c>
    </row>
    <row r="536" spans="1:10" x14ac:dyDescent="0.25">
      <c r="A536" t="s">
        <v>794</v>
      </c>
      <c r="B536" t="s">
        <v>2958</v>
      </c>
      <c r="C536" s="1">
        <v>44322</v>
      </c>
      <c r="D536" t="s">
        <v>23</v>
      </c>
      <c r="E536" t="s">
        <v>190</v>
      </c>
      <c r="F536" t="s">
        <v>17</v>
      </c>
      <c r="G536" t="s">
        <v>18</v>
      </c>
      <c r="H536">
        <v>2017</v>
      </c>
      <c r="I536" t="s">
        <v>3760</v>
      </c>
      <c r="J536" t="s">
        <v>3821</v>
      </c>
    </row>
    <row r="537" spans="1:10" x14ac:dyDescent="0.25">
      <c r="A537" t="s">
        <v>795</v>
      </c>
      <c r="B537" t="s">
        <v>2958</v>
      </c>
      <c r="C537" s="1">
        <v>44630</v>
      </c>
      <c r="D537" t="s">
        <v>23</v>
      </c>
      <c r="E537" t="s">
        <v>209</v>
      </c>
      <c r="F537" t="s">
        <v>17</v>
      </c>
      <c r="G537" t="s">
        <v>18</v>
      </c>
      <c r="H537">
        <v>2015</v>
      </c>
      <c r="I537" t="s">
        <v>3822</v>
      </c>
      <c r="J537" t="s">
        <v>3823</v>
      </c>
    </row>
    <row r="538" spans="1:10" x14ac:dyDescent="0.25">
      <c r="A538" t="s">
        <v>796</v>
      </c>
      <c r="B538" t="s">
        <v>2958</v>
      </c>
      <c r="C538" s="1">
        <v>44313</v>
      </c>
      <c r="D538" t="s">
        <v>20</v>
      </c>
      <c r="E538" t="s">
        <v>285</v>
      </c>
      <c r="F538" t="s">
        <v>54</v>
      </c>
      <c r="G538" t="s">
        <v>13</v>
      </c>
      <c r="H538">
        <v>2014</v>
      </c>
      <c r="I538" t="s">
        <v>3217</v>
      </c>
      <c r="J538" t="s">
        <v>3824</v>
      </c>
    </row>
    <row r="539" spans="1:10" x14ac:dyDescent="0.25">
      <c r="A539" t="s">
        <v>797</v>
      </c>
      <c r="B539" t="s">
        <v>2958</v>
      </c>
      <c r="C539" s="1">
        <v>44546</v>
      </c>
      <c r="D539" t="s">
        <v>30</v>
      </c>
      <c r="E539" t="s">
        <v>73</v>
      </c>
      <c r="F539" t="s">
        <v>17</v>
      </c>
      <c r="G539" t="s">
        <v>18</v>
      </c>
      <c r="H539">
        <v>2012</v>
      </c>
      <c r="I539" t="s">
        <v>3492</v>
      </c>
      <c r="J539" t="s">
        <v>3825</v>
      </c>
    </row>
    <row r="540" spans="1:10" x14ac:dyDescent="0.25">
      <c r="A540" t="s">
        <v>798</v>
      </c>
      <c r="B540" t="s">
        <v>2958</v>
      </c>
      <c r="C540" s="1">
        <v>44263</v>
      </c>
      <c r="D540" t="s">
        <v>23</v>
      </c>
      <c r="E540" t="s">
        <v>35</v>
      </c>
      <c r="F540" t="s">
        <v>36</v>
      </c>
      <c r="G540" t="s">
        <v>28</v>
      </c>
      <c r="H540">
        <v>2014</v>
      </c>
      <c r="I540" t="s">
        <v>3826</v>
      </c>
      <c r="J540" t="s">
        <v>3827</v>
      </c>
    </row>
    <row r="541" spans="1:10" x14ac:dyDescent="0.25">
      <c r="A541" t="s">
        <v>799</v>
      </c>
      <c r="B541" t="s">
        <v>2958</v>
      </c>
      <c r="C541" s="1">
        <v>44571</v>
      </c>
      <c r="D541" t="s">
        <v>20</v>
      </c>
      <c r="E541" t="s">
        <v>206</v>
      </c>
      <c r="F541" t="s">
        <v>207</v>
      </c>
      <c r="G541" t="s">
        <v>28</v>
      </c>
      <c r="H541">
        <v>2019</v>
      </c>
      <c r="I541" t="s">
        <v>3770</v>
      </c>
      <c r="J541" t="s">
        <v>3828</v>
      </c>
    </row>
    <row r="542" spans="1:10" x14ac:dyDescent="0.25">
      <c r="A542" t="s">
        <v>800</v>
      </c>
      <c r="B542" t="s">
        <v>2958</v>
      </c>
      <c r="C542" s="1">
        <v>43453</v>
      </c>
      <c r="D542" t="s">
        <v>10</v>
      </c>
      <c r="E542" t="s">
        <v>11</v>
      </c>
      <c r="F542" t="s">
        <v>12</v>
      </c>
      <c r="G542" t="s">
        <v>13</v>
      </c>
      <c r="H542">
        <v>2015</v>
      </c>
      <c r="I542" t="s">
        <v>3018</v>
      </c>
      <c r="J542" t="s">
        <v>3829</v>
      </c>
    </row>
    <row r="543" spans="1:10" x14ac:dyDescent="0.25">
      <c r="A543" t="s">
        <v>801</v>
      </c>
      <c r="B543" t="s">
        <v>2958</v>
      </c>
      <c r="C543" s="1">
        <v>44462</v>
      </c>
      <c r="D543" t="s">
        <v>10</v>
      </c>
      <c r="F543" t="s">
        <v>298</v>
      </c>
      <c r="G543" t="s">
        <v>13</v>
      </c>
      <c r="H543">
        <v>2016</v>
      </c>
      <c r="I543" t="s">
        <v>3549</v>
      </c>
      <c r="J543" t="s">
        <v>3830</v>
      </c>
    </row>
    <row r="544" spans="1:10" x14ac:dyDescent="0.25">
      <c r="A544" t="s">
        <v>802</v>
      </c>
      <c r="B544" t="s">
        <v>2958</v>
      </c>
      <c r="C544" s="1">
        <v>44487</v>
      </c>
      <c r="D544" t="s">
        <v>30</v>
      </c>
      <c r="E544" t="s">
        <v>217</v>
      </c>
      <c r="F544" t="s">
        <v>218</v>
      </c>
      <c r="G544" t="s">
        <v>28</v>
      </c>
      <c r="H544">
        <v>2016</v>
      </c>
      <c r="I544" t="s">
        <v>3831</v>
      </c>
      <c r="J544" t="s">
        <v>3832</v>
      </c>
    </row>
    <row r="545" spans="1:10" x14ac:dyDescent="0.25">
      <c r="A545" t="s">
        <v>803</v>
      </c>
      <c r="B545" t="s">
        <v>2958</v>
      </c>
      <c r="C545" s="1">
        <v>44607</v>
      </c>
      <c r="D545" t="s">
        <v>20</v>
      </c>
      <c r="E545" t="s">
        <v>56</v>
      </c>
      <c r="F545" t="s">
        <v>57</v>
      </c>
      <c r="G545" t="s">
        <v>13</v>
      </c>
      <c r="H545">
        <v>2014</v>
      </c>
      <c r="I545" t="s">
        <v>3833</v>
      </c>
      <c r="J545" t="s">
        <v>3834</v>
      </c>
    </row>
    <row r="546" spans="1:10" x14ac:dyDescent="0.25">
      <c r="A546" t="s">
        <v>804</v>
      </c>
      <c r="B546" t="s">
        <v>2958</v>
      </c>
      <c r="C546" s="1">
        <v>43977</v>
      </c>
      <c r="D546" t="s">
        <v>15</v>
      </c>
      <c r="E546" t="s">
        <v>805</v>
      </c>
      <c r="F546" t="s">
        <v>17</v>
      </c>
      <c r="G546" t="s">
        <v>18</v>
      </c>
      <c r="H546">
        <v>2012</v>
      </c>
      <c r="I546" t="s">
        <v>3575</v>
      </c>
      <c r="J546" t="s">
        <v>3835</v>
      </c>
    </row>
    <row r="547" spans="1:10" x14ac:dyDescent="0.25">
      <c r="A547" t="s">
        <v>806</v>
      </c>
      <c r="B547" t="s">
        <v>2958</v>
      </c>
      <c r="C547" s="1">
        <v>43851</v>
      </c>
      <c r="D547" t="s">
        <v>143</v>
      </c>
      <c r="E547" t="s">
        <v>24</v>
      </c>
      <c r="F547" t="s">
        <v>17</v>
      </c>
      <c r="G547" t="s">
        <v>18</v>
      </c>
      <c r="H547">
        <v>2011</v>
      </c>
      <c r="I547" t="s">
        <v>3836</v>
      </c>
      <c r="J547" t="s">
        <v>3837</v>
      </c>
    </row>
    <row r="548" spans="1:10" x14ac:dyDescent="0.25">
      <c r="A548" t="s">
        <v>807</v>
      </c>
      <c r="B548" t="s">
        <v>2958</v>
      </c>
      <c r="C548" s="1">
        <v>41260</v>
      </c>
      <c r="D548" t="s">
        <v>10</v>
      </c>
      <c r="E548" t="s">
        <v>164</v>
      </c>
      <c r="F548" t="s">
        <v>17</v>
      </c>
      <c r="G548" t="s">
        <v>18</v>
      </c>
      <c r="H548">
        <v>2012</v>
      </c>
      <c r="I548" t="s">
        <v>3838</v>
      </c>
      <c r="J548" t="s">
        <v>3839</v>
      </c>
    </row>
    <row r="549" spans="1:10" x14ac:dyDescent="0.25">
      <c r="A549" t="s">
        <v>808</v>
      </c>
      <c r="B549" t="s">
        <v>2958</v>
      </c>
      <c r="C549" s="1">
        <v>44447</v>
      </c>
      <c r="D549" t="s">
        <v>30</v>
      </c>
      <c r="E549" t="s">
        <v>150</v>
      </c>
      <c r="F549" t="s">
        <v>17</v>
      </c>
      <c r="G549" t="s">
        <v>18</v>
      </c>
      <c r="H549">
        <v>2014</v>
      </c>
      <c r="I549" t="s">
        <v>3840</v>
      </c>
      <c r="J549" t="s">
        <v>3841</v>
      </c>
    </row>
    <row r="550" spans="1:10" x14ac:dyDescent="0.25">
      <c r="A550" t="s">
        <v>809</v>
      </c>
      <c r="B550" t="s">
        <v>2958</v>
      </c>
      <c r="C550" s="1">
        <v>42263</v>
      </c>
      <c r="D550" t="s">
        <v>93</v>
      </c>
      <c r="E550" t="s">
        <v>206</v>
      </c>
      <c r="F550" t="s">
        <v>207</v>
      </c>
      <c r="G550" t="s">
        <v>28</v>
      </c>
      <c r="H550">
        <v>2006</v>
      </c>
      <c r="I550" t="s">
        <v>3842</v>
      </c>
      <c r="J550" t="s">
        <v>3843</v>
      </c>
    </row>
    <row r="551" spans="1:10" x14ac:dyDescent="0.25">
      <c r="A551" t="s">
        <v>810</v>
      </c>
      <c r="B551" t="s">
        <v>2958</v>
      </c>
      <c r="C551" s="1">
        <v>44461</v>
      </c>
      <c r="D551" t="s">
        <v>10</v>
      </c>
      <c r="E551" t="s">
        <v>59</v>
      </c>
      <c r="F551" t="s">
        <v>12</v>
      </c>
      <c r="G551" t="s">
        <v>13</v>
      </c>
      <c r="H551">
        <v>2016</v>
      </c>
      <c r="I551" t="s">
        <v>3844</v>
      </c>
      <c r="J551" t="s">
        <v>3845</v>
      </c>
    </row>
    <row r="552" spans="1:10" x14ac:dyDescent="0.25">
      <c r="A552" t="s">
        <v>811</v>
      </c>
      <c r="B552" t="s">
        <v>2958</v>
      </c>
      <c r="C552" s="1">
        <v>44365</v>
      </c>
      <c r="D552" t="s">
        <v>23</v>
      </c>
      <c r="E552" t="s">
        <v>201</v>
      </c>
      <c r="F552" t="s">
        <v>202</v>
      </c>
      <c r="G552" t="s">
        <v>28</v>
      </c>
      <c r="H552">
        <v>2013</v>
      </c>
      <c r="I552" t="s">
        <v>3846</v>
      </c>
      <c r="J552" t="s">
        <v>812</v>
      </c>
    </row>
    <row r="553" spans="1:10" x14ac:dyDescent="0.25">
      <c r="A553" t="s">
        <v>813</v>
      </c>
      <c r="B553" t="s">
        <v>2958</v>
      </c>
      <c r="C553" s="1">
        <v>43502</v>
      </c>
      <c r="D553" t="s">
        <v>40</v>
      </c>
      <c r="E553" t="s">
        <v>24</v>
      </c>
      <c r="F553" t="s">
        <v>17</v>
      </c>
      <c r="G553" t="s">
        <v>18</v>
      </c>
      <c r="H553">
        <v>2012</v>
      </c>
      <c r="I553" t="s">
        <v>3641</v>
      </c>
      <c r="J553" t="s">
        <v>3847</v>
      </c>
    </row>
    <row r="554" spans="1:10" x14ac:dyDescent="0.25">
      <c r="A554" t="s">
        <v>814</v>
      </c>
      <c r="B554" t="s">
        <v>2958</v>
      </c>
      <c r="C554" s="1">
        <v>44347</v>
      </c>
      <c r="D554" t="s">
        <v>23</v>
      </c>
      <c r="E554" t="s">
        <v>24</v>
      </c>
      <c r="F554" t="s">
        <v>17</v>
      </c>
      <c r="G554" t="s">
        <v>18</v>
      </c>
      <c r="H554">
        <v>2017</v>
      </c>
      <c r="I554" t="s">
        <v>3848</v>
      </c>
      <c r="J554" t="s">
        <v>3849</v>
      </c>
    </row>
    <row r="555" spans="1:10" x14ac:dyDescent="0.25">
      <c r="A555" t="s">
        <v>815</v>
      </c>
      <c r="B555" t="s">
        <v>2958</v>
      </c>
      <c r="C555" s="1">
        <v>44306</v>
      </c>
      <c r="D555" t="s">
        <v>23</v>
      </c>
      <c r="E555" t="s">
        <v>184</v>
      </c>
      <c r="F555" t="s">
        <v>154</v>
      </c>
      <c r="G555" t="s">
        <v>18</v>
      </c>
      <c r="H555">
        <v>2015</v>
      </c>
      <c r="I555" t="s">
        <v>3140</v>
      </c>
      <c r="J555" t="s">
        <v>3850</v>
      </c>
    </row>
    <row r="556" spans="1:10" x14ac:dyDescent="0.25">
      <c r="A556" t="s">
        <v>816</v>
      </c>
      <c r="B556" t="s">
        <v>2958</v>
      </c>
      <c r="C556" s="1">
        <v>44497</v>
      </c>
      <c r="D556" t="s">
        <v>43</v>
      </c>
      <c r="E556" t="s">
        <v>817</v>
      </c>
      <c r="F556" t="s">
        <v>17</v>
      </c>
      <c r="G556" t="s">
        <v>18</v>
      </c>
      <c r="H556">
        <v>2021</v>
      </c>
      <c r="I556" t="s">
        <v>3804</v>
      </c>
      <c r="J556" t="s">
        <v>3851</v>
      </c>
    </row>
    <row r="557" spans="1:10" x14ac:dyDescent="0.25">
      <c r="A557" t="s">
        <v>818</v>
      </c>
      <c r="B557" t="s">
        <v>2958</v>
      </c>
      <c r="C557" s="1">
        <v>44357</v>
      </c>
      <c r="D557" t="s">
        <v>23</v>
      </c>
      <c r="E557" t="s">
        <v>751</v>
      </c>
      <c r="F557" t="s">
        <v>138</v>
      </c>
      <c r="G557" t="s">
        <v>18</v>
      </c>
      <c r="H557">
        <v>2012</v>
      </c>
      <c r="I557" t="s">
        <v>3255</v>
      </c>
      <c r="J557" t="s">
        <v>3852</v>
      </c>
    </row>
    <row r="558" spans="1:10" x14ac:dyDescent="0.25">
      <c r="A558" t="s">
        <v>819</v>
      </c>
      <c r="B558" t="s">
        <v>2958</v>
      </c>
      <c r="C558" s="1">
        <v>44607</v>
      </c>
      <c r="D558" t="s">
        <v>30</v>
      </c>
      <c r="E558" t="s">
        <v>150</v>
      </c>
      <c r="F558" t="s">
        <v>17</v>
      </c>
      <c r="G558" t="s">
        <v>18</v>
      </c>
      <c r="H558">
        <v>2011</v>
      </c>
      <c r="I558" t="s">
        <v>3606</v>
      </c>
      <c r="J558" t="s">
        <v>3853</v>
      </c>
    </row>
    <row r="559" spans="1:10" x14ac:dyDescent="0.25">
      <c r="A559" t="s">
        <v>820</v>
      </c>
      <c r="B559" t="s">
        <v>2958</v>
      </c>
      <c r="C559" s="1">
        <v>44522</v>
      </c>
      <c r="D559" t="s">
        <v>38</v>
      </c>
      <c r="E559" t="s">
        <v>24</v>
      </c>
      <c r="F559" t="s">
        <v>17</v>
      </c>
      <c r="G559" t="s">
        <v>18</v>
      </c>
      <c r="H559">
        <v>2017</v>
      </c>
      <c r="I559" t="s">
        <v>3854</v>
      </c>
      <c r="J559" t="s">
        <v>3855</v>
      </c>
    </row>
    <row r="560" spans="1:10" x14ac:dyDescent="0.25">
      <c r="A560" t="s">
        <v>821</v>
      </c>
      <c r="B560" t="s">
        <v>2958</v>
      </c>
      <c r="C560" s="1">
        <v>44421</v>
      </c>
      <c r="D560" t="s">
        <v>23</v>
      </c>
      <c r="E560" t="s">
        <v>24</v>
      </c>
      <c r="F560" t="s">
        <v>17</v>
      </c>
      <c r="G560" t="s">
        <v>18</v>
      </c>
      <c r="H560">
        <v>2017</v>
      </c>
      <c r="I560" t="s">
        <v>3634</v>
      </c>
      <c r="J560" t="s">
        <v>3856</v>
      </c>
    </row>
    <row r="561" spans="1:10" x14ac:dyDescent="0.25">
      <c r="A561" t="s">
        <v>822</v>
      </c>
      <c r="B561" t="s">
        <v>2958</v>
      </c>
      <c r="C561" s="1">
        <v>44202</v>
      </c>
      <c r="D561" t="s">
        <v>43</v>
      </c>
      <c r="E561" t="s">
        <v>150</v>
      </c>
      <c r="F561" t="s">
        <v>17</v>
      </c>
      <c r="G561" t="s">
        <v>18</v>
      </c>
      <c r="H561">
        <v>2015</v>
      </c>
      <c r="I561" t="s">
        <v>3857</v>
      </c>
      <c r="J561" t="s">
        <v>3858</v>
      </c>
    </row>
    <row r="562" spans="1:10" x14ac:dyDescent="0.25">
      <c r="A562" t="s">
        <v>823</v>
      </c>
      <c r="B562" t="s">
        <v>2958</v>
      </c>
      <c r="C562" s="1">
        <v>43636</v>
      </c>
      <c r="D562" t="s">
        <v>43</v>
      </c>
      <c r="E562" t="s">
        <v>331</v>
      </c>
      <c r="F562" t="s">
        <v>17</v>
      </c>
      <c r="G562" t="s">
        <v>18</v>
      </c>
      <c r="H562">
        <v>2007</v>
      </c>
      <c r="I562" t="s">
        <v>3481</v>
      </c>
      <c r="J562" t="s">
        <v>3859</v>
      </c>
    </row>
    <row r="563" spans="1:10" x14ac:dyDescent="0.25">
      <c r="A563" t="s">
        <v>824</v>
      </c>
      <c r="B563" t="s">
        <v>2958</v>
      </c>
      <c r="C563" s="1">
        <v>43900</v>
      </c>
      <c r="D563" t="s">
        <v>30</v>
      </c>
      <c r="E563" t="s">
        <v>209</v>
      </c>
      <c r="F563" t="s">
        <v>17</v>
      </c>
      <c r="G563" t="s">
        <v>18</v>
      </c>
      <c r="H563">
        <v>2010</v>
      </c>
      <c r="I563" t="s">
        <v>3456</v>
      </c>
      <c r="J563" t="s">
        <v>3860</v>
      </c>
    </row>
    <row r="564" spans="1:10" x14ac:dyDescent="0.25">
      <c r="A564" t="s">
        <v>825</v>
      </c>
      <c r="B564" t="s">
        <v>2958</v>
      </c>
      <c r="C564" s="1">
        <v>44578</v>
      </c>
      <c r="D564" t="s">
        <v>87</v>
      </c>
      <c r="E564" t="s">
        <v>826</v>
      </c>
      <c r="F564" t="s">
        <v>207</v>
      </c>
      <c r="G564" t="s">
        <v>28</v>
      </c>
      <c r="H564">
        <v>2015</v>
      </c>
      <c r="I564" t="s">
        <v>3350</v>
      </c>
      <c r="J564" t="s">
        <v>3861</v>
      </c>
    </row>
    <row r="565" spans="1:10" x14ac:dyDescent="0.25">
      <c r="A565" t="s">
        <v>827</v>
      </c>
      <c r="B565" t="s">
        <v>2958</v>
      </c>
      <c r="C565" s="1">
        <v>43313</v>
      </c>
      <c r="D565" t="s">
        <v>87</v>
      </c>
      <c r="E565" t="s">
        <v>828</v>
      </c>
      <c r="F565" t="s">
        <v>17</v>
      </c>
      <c r="G565" t="s">
        <v>18</v>
      </c>
      <c r="H565">
        <v>2011</v>
      </c>
      <c r="I565" t="s">
        <v>3735</v>
      </c>
      <c r="J565" t="s">
        <v>3862</v>
      </c>
    </row>
    <row r="566" spans="1:10" x14ac:dyDescent="0.25">
      <c r="A566" t="s">
        <v>829</v>
      </c>
      <c r="B566" t="s">
        <v>2958</v>
      </c>
      <c r="C566" s="1">
        <v>44272</v>
      </c>
      <c r="D566" t="s">
        <v>40</v>
      </c>
      <c r="E566" t="s">
        <v>59</v>
      </c>
      <c r="F566" t="s">
        <v>12</v>
      </c>
      <c r="G566" t="s">
        <v>13</v>
      </c>
      <c r="H566">
        <v>2017</v>
      </c>
      <c r="I566" t="s">
        <v>3317</v>
      </c>
      <c r="J566" t="s">
        <v>3863</v>
      </c>
    </row>
    <row r="567" spans="1:10" x14ac:dyDescent="0.25">
      <c r="A567" t="s">
        <v>830</v>
      </c>
      <c r="B567" t="s">
        <v>2958</v>
      </c>
      <c r="C567" s="1">
        <v>44307</v>
      </c>
      <c r="D567" t="s">
        <v>10</v>
      </c>
      <c r="E567" t="s">
        <v>24</v>
      </c>
      <c r="F567" t="s">
        <v>17</v>
      </c>
      <c r="G567" t="s">
        <v>18</v>
      </c>
      <c r="H567">
        <v>2013</v>
      </c>
      <c r="I567" t="s">
        <v>3864</v>
      </c>
      <c r="J567" t="s">
        <v>3865</v>
      </c>
    </row>
    <row r="568" spans="1:10" x14ac:dyDescent="0.25">
      <c r="A568" t="s">
        <v>831</v>
      </c>
      <c r="B568" t="s">
        <v>2958</v>
      </c>
      <c r="C568" s="1">
        <v>42618</v>
      </c>
      <c r="D568" t="s">
        <v>20</v>
      </c>
      <c r="E568" t="s">
        <v>11</v>
      </c>
      <c r="F568" t="s">
        <v>12</v>
      </c>
      <c r="G568" t="s">
        <v>13</v>
      </c>
      <c r="H568">
        <v>2013</v>
      </c>
      <c r="I568" t="s">
        <v>3724</v>
      </c>
      <c r="J568" t="s">
        <v>3866</v>
      </c>
    </row>
    <row r="569" spans="1:10" x14ac:dyDescent="0.25">
      <c r="A569" t="s">
        <v>832</v>
      </c>
      <c r="B569" t="s">
        <v>2958</v>
      </c>
      <c r="C569" s="1">
        <v>44182</v>
      </c>
      <c r="D569" t="s">
        <v>38</v>
      </c>
      <c r="E569" t="s">
        <v>470</v>
      </c>
      <c r="F569" t="s">
        <v>17</v>
      </c>
      <c r="G569" t="s">
        <v>18</v>
      </c>
      <c r="H569">
        <v>2001</v>
      </c>
      <c r="I569" t="s">
        <v>362</v>
      </c>
      <c r="J569" t="s">
        <v>833</v>
      </c>
    </row>
    <row r="570" spans="1:10" x14ac:dyDescent="0.25">
      <c r="A570" t="s">
        <v>834</v>
      </c>
      <c r="B570" t="s">
        <v>2958</v>
      </c>
      <c r="C570" s="1">
        <v>44362</v>
      </c>
      <c r="D570" t="s">
        <v>30</v>
      </c>
      <c r="E570" t="s">
        <v>24</v>
      </c>
      <c r="F570" t="s">
        <v>17</v>
      </c>
      <c r="G570" t="s">
        <v>18</v>
      </c>
      <c r="H570">
        <v>2013</v>
      </c>
      <c r="I570" t="s">
        <v>3867</v>
      </c>
      <c r="J570" t="s">
        <v>3868</v>
      </c>
    </row>
    <row r="571" spans="1:10" x14ac:dyDescent="0.25">
      <c r="A571" t="s">
        <v>835</v>
      </c>
      <c r="B571" t="s">
        <v>2958</v>
      </c>
      <c r="C571" s="1">
        <v>44320</v>
      </c>
      <c r="D571" t="s">
        <v>30</v>
      </c>
      <c r="E571" t="s">
        <v>249</v>
      </c>
      <c r="F571" t="s">
        <v>17</v>
      </c>
      <c r="G571" t="s">
        <v>18</v>
      </c>
      <c r="H571">
        <v>2010</v>
      </c>
      <c r="I571" t="s">
        <v>3779</v>
      </c>
      <c r="J571" t="s">
        <v>3869</v>
      </c>
    </row>
    <row r="572" spans="1:10" x14ac:dyDescent="0.25">
      <c r="A572" t="s">
        <v>836</v>
      </c>
      <c r="B572" t="s">
        <v>2958</v>
      </c>
      <c r="C572" s="1">
        <v>43551</v>
      </c>
      <c r="D572" t="s">
        <v>135</v>
      </c>
      <c r="E572" t="s">
        <v>310</v>
      </c>
      <c r="F572" t="s">
        <v>17</v>
      </c>
      <c r="G572" t="s">
        <v>18</v>
      </c>
      <c r="H572">
        <v>2000</v>
      </c>
      <c r="I572" t="s">
        <v>3870</v>
      </c>
      <c r="J572" t="s">
        <v>3871</v>
      </c>
    </row>
    <row r="573" spans="1:10" x14ac:dyDescent="0.25">
      <c r="A573" t="s">
        <v>837</v>
      </c>
      <c r="B573" t="s">
        <v>2958</v>
      </c>
      <c r="C573" s="1">
        <v>43970</v>
      </c>
      <c r="D573" t="s">
        <v>143</v>
      </c>
      <c r="E573" t="s">
        <v>11</v>
      </c>
      <c r="F573" t="s">
        <v>12</v>
      </c>
      <c r="G573" t="s">
        <v>13</v>
      </c>
      <c r="H573">
        <v>2014</v>
      </c>
      <c r="I573" t="s">
        <v>3331</v>
      </c>
      <c r="J573" t="s">
        <v>3872</v>
      </c>
    </row>
    <row r="574" spans="1:10" x14ac:dyDescent="0.25">
      <c r="A574" t="s">
        <v>838</v>
      </c>
      <c r="B574" t="s">
        <v>2958</v>
      </c>
      <c r="C574" s="1">
        <v>44313</v>
      </c>
      <c r="D574" t="s">
        <v>70</v>
      </c>
      <c r="E574" t="s">
        <v>26</v>
      </c>
      <c r="F574" t="s">
        <v>27</v>
      </c>
      <c r="G574" t="s">
        <v>28</v>
      </c>
      <c r="H574">
        <v>2014</v>
      </c>
      <c r="I574" t="s">
        <v>3873</v>
      </c>
      <c r="J574" t="s">
        <v>3874</v>
      </c>
    </row>
    <row r="575" spans="1:10" x14ac:dyDescent="0.25">
      <c r="A575" t="s">
        <v>839</v>
      </c>
      <c r="B575" t="s">
        <v>2958</v>
      </c>
      <c r="C575" s="1">
        <v>43621</v>
      </c>
      <c r="D575" t="s">
        <v>38</v>
      </c>
      <c r="E575" t="s">
        <v>269</v>
      </c>
      <c r="F575" t="s">
        <v>270</v>
      </c>
      <c r="G575" t="s">
        <v>265</v>
      </c>
      <c r="H575">
        <v>2013</v>
      </c>
      <c r="I575" t="s">
        <v>3426</v>
      </c>
      <c r="J575" t="s">
        <v>3875</v>
      </c>
    </row>
    <row r="576" spans="1:10" x14ac:dyDescent="0.25">
      <c r="A576" t="s">
        <v>840</v>
      </c>
      <c r="B576" t="s">
        <v>2958</v>
      </c>
      <c r="C576" s="1">
        <v>44522</v>
      </c>
      <c r="D576" t="s">
        <v>30</v>
      </c>
      <c r="E576" t="s">
        <v>470</v>
      </c>
      <c r="F576" t="s">
        <v>17</v>
      </c>
      <c r="G576" t="s">
        <v>18</v>
      </c>
      <c r="H576">
        <v>2011</v>
      </c>
      <c r="I576" t="s">
        <v>3728</v>
      </c>
      <c r="J576" t="s">
        <v>3876</v>
      </c>
    </row>
    <row r="577" spans="1:10" x14ac:dyDescent="0.25">
      <c r="A577" t="s">
        <v>841</v>
      </c>
      <c r="B577" t="s">
        <v>2958</v>
      </c>
      <c r="C577" s="1">
        <v>44389</v>
      </c>
      <c r="D577" t="s">
        <v>23</v>
      </c>
      <c r="E577" t="s">
        <v>842</v>
      </c>
      <c r="F577" t="s">
        <v>256</v>
      </c>
      <c r="G577" t="s">
        <v>28</v>
      </c>
      <c r="H577">
        <v>2015</v>
      </c>
      <c r="I577" t="s">
        <v>3133</v>
      </c>
      <c r="J577" t="s">
        <v>3877</v>
      </c>
    </row>
    <row r="578" spans="1:10" x14ac:dyDescent="0.25">
      <c r="A578" t="s">
        <v>843</v>
      </c>
      <c r="B578" t="s">
        <v>2958</v>
      </c>
      <c r="C578" s="1">
        <v>43608</v>
      </c>
      <c r="D578" t="s">
        <v>107</v>
      </c>
      <c r="E578" t="s">
        <v>11</v>
      </c>
      <c r="F578" t="s">
        <v>12</v>
      </c>
      <c r="G578" t="s">
        <v>13</v>
      </c>
      <c r="H578">
        <v>2010</v>
      </c>
      <c r="I578" t="s">
        <v>3229</v>
      </c>
      <c r="J578" t="s">
        <v>3878</v>
      </c>
    </row>
    <row r="579" spans="1:10" x14ac:dyDescent="0.25">
      <c r="A579" t="s">
        <v>844</v>
      </c>
      <c r="B579" t="s">
        <v>2958</v>
      </c>
      <c r="C579" s="1">
        <v>41933</v>
      </c>
      <c r="D579" t="s">
        <v>87</v>
      </c>
      <c r="E579" t="s">
        <v>845</v>
      </c>
      <c r="F579" t="s">
        <v>17</v>
      </c>
      <c r="G579" t="s">
        <v>18</v>
      </c>
      <c r="H579">
        <v>2010</v>
      </c>
      <c r="I579" t="s">
        <v>2970</v>
      </c>
      <c r="J579" t="s">
        <v>3879</v>
      </c>
    </row>
    <row r="580" spans="1:10" x14ac:dyDescent="0.25">
      <c r="A580" t="s">
        <v>846</v>
      </c>
      <c r="B580" t="s">
        <v>2958</v>
      </c>
      <c r="C580" s="1">
        <v>44307</v>
      </c>
      <c r="D580" t="s">
        <v>20</v>
      </c>
      <c r="E580" t="s">
        <v>847</v>
      </c>
      <c r="F580" t="s">
        <v>17</v>
      </c>
      <c r="G580" t="s">
        <v>18</v>
      </c>
      <c r="H580">
        <v>2018</v>
      </c>
      <c r="I580" t="s">
        <v>3880</v>
      </c>
      <c r="J580" t="s">
        <v>3881</v>
      </c>
    </row>
    <row r="581" spans="1:10" x14ac:dyDescent="0.25">
      <c r="A581" t="s">
        <v>848</v>
      </c>
      <c r="B581" t="s">
        <v>2958</v>
      </c>
      <c r="C581" s="1">
        <v>44475</v>
      </c>
      <c r="D581" t="s">
        <v>23</v>
      </c>
      <c r="E581" t="s">
        <v>24</v>
      </c>
      <c r="F581" t="s">
        <v>17</v>
      </c>
      <c r="G581" t="s">
        <v>18</v>
      </c>
      <c r="H581">
        <v>2018</v>
      </c>
      <c r="I581" t="s">
        <v>3882</v>
      </c>
      <c r="J581" t="s">
        <v>3883</v>
      </c>
    </row>
    <row r="582" spans="1:10" x14ac:dyDescent="0.25">
      <c r="A582" t="s">
        <v>849</v>
      </c>
      <c r="B582" t="s">
        <v>2958</v>
      </c>
      <c r="C582" s="1">
        <v>44397</v>
      </c>
      <c r="D582" t="s">
        <v>30</v>
      </c>
      <c r="E582" t="s">
        <v>24</v>
      </c>
      <c r="F582" t="s">
        <v>17</v>
      </c>
      <c r="G582" t="s">
        <v>18</v>
      </c>
      <c r="H582">
        <v>2011</v>
      </c>
      <c r="I582" t="s">
        <v>3628</v>
      </c>
      <c r="J582" t="s">
        <v>3884</v>
      </c>
    </row>
    <row r="583" spans="1:10" x14ac:dyDescent="0.25">
      <c r="A583" t="s">
        <v>850</v>
      </c>
      <c r="B583" t="s">
        <v>2958</v>
      </c>
      <c r="C583" s="1">
        <v>44501</v>
      </c>
      <c r="D583" t="s">
        <v>23</v>
      </c>
      <c r="E583" t="s">
        <v>851</v>
      </c>
      <c r="F583" t="s">
        <v>852</v>
      </c>
      <c r="G583" t="s">
        <v>13</v>
      </c>
      <c r="H583">
        <v>2015</v>
      </c>
      <c r="I583" t="s">
        <v>3481</v>
      </c>
      <c r="J583" t="s">
        <v>3885</v>
      </c>
    </row>
    <row r="584" spans="1:10" x14ac:dyDescent="0.25">
      <c r="A584" t="s">
        <v>853</v>
      </c>
      <c r="B584" t="s">
        <v>2958</v>
      </c>
      <c r="C584" s="1">
        <v>44364</v>
      </c>
      <c r="D584" t="s">
        <v>43</v>
      </c>
      <c r="E584" t="s">
        <v>158</v>
      </c>
      <c r="F584" t="s">
        <v>17</v>
      </c>
      <c r="G584" t="s">
        <v>18</v>
      </c>
      <c r="H584">
        <v>2007</v>
      </c>
      <c r="I584" t="s">
        <v>3374</v>
      </c>
      <c r="J584" t="s">
        <v>3886</v>
      </c>
    </row>
    <row r="585" spans="1:10" x14ac:dyDescent="0.25">
      <c r="A585" t="s">
        <v>854</v>
      </c>
      <c r="B585" t="s">
        <v>2958</v>
      </c>
      <c r="C585" s="1">
        <v>44517</v>
      </c>
      <c r="D585" t="s">
        <v>30</v>
      </c>
      <c r="E585" t="s">
        <v>24</v>
      </c>
      <c r="F585" t="s">
        <v>17</v>
      </c>
      <c r="G585" t="s">
        <v>18</v>
      </c>
      <c r="H585">
        <v>2014</v>
      </c>
      <c r="I585" t="s">
        <v>3887</v>
      </c>
      <c r="J585" t="s">
        <v>3888</v>
      </c>
    </row>
    <row r="586" spans="1:10" x14ac:dyDescent="0.25">
      <c r="A586" t="s">
        <v>855</v>
      </c>
      <c r="B586" t="s">
        <v>2958</v>
      </c>
      <c r="C586" s="1">
        <v>43528</v>
      </c>
      <c r="D586" t="s">
        <v>15</v>
      </c>
      <c r="E586" t="s">
        <v>856</v>
      </c>
      <c r="F586" t="s">
        <v>857</v>
      </c>
      <c r="G586" t="s">
        <v>28</v>
      </c>
      <c r="H586">
        <v>2012</v>
      </c>
      <c r="I586" t="s">
        <v>3722</v>
      </c>
      <c r="J586" t="s">
        <v>3889</v>
      </c>
    </row>
    <row r="587" spans="1:10" x14ac:dyDescent="0.25">
      <c r="A587" t="s">
        <v>858</v>
      </c>
      <c r="B587" t="s">
        <v>2958</v>
      </c>
      <c r="C587" s="1">
        <v>44431</v>
      </c>
      <c r="D587" t="s">
        <v>23</v>
      </c>
      <c r="E587" t="s">
        <v>859</v>
      </c>
      <c r="F587" t="s">
        <v>860</v>
      </c>
      <c r="G587" t="s">
        <v>733</v>
      </c>
      <c r="H587">
        <v>2018</v>
      </c>
      <c r="I587" t="s">
        <v>3890</v>
      </c>
      <c r="J587" t="s">
        <v>3891</v>
      </c>
    </row>
    <row r="588" spans="1:10" x14ac:dyDescent="0.25">
      <c r="A588" t="s">
        <v>861</v>
      </c>
      <c r="B588" t="s">
        <v>2958</v>
      </c>
      <c r="C588" s="1">
        <v>44335</v>
      </c>
      <c r="D588" t="s">
        <v>23</v>
      </c>
      <c r="E588" t="s">
        <v>310</v>
      </c>
      <c r="F588" t="s">
        <v>17</v>
      </c>
      <c r="G588" t="s">
        <v>18</v>
      </c>
      <c r="H588">
        <v>2019</v>
      </c>
      <c r="I588" t="s">
        <v>3892</v>
      </c>
      <c r="J588" t="s">
        <v>3893</v>
      </c>
    </row>
    <row r="589" spans="1:10" x14ac:dyDescent="0.25">
      <c r="A589" t="s">
        <v>862</v>
      </c>
      <c r="B589" t="s">
        <v>2958</v>
      </c>
      <c r="C589" s="1">
        <v>43237</v>
      </c>
      <c r="D589" t="s">
        <v>10</v>
      </c>
      <c r="E589" t="s">
        <v>688</v>
      </c>
      <c r="F589" t="s">
        <v>689</v>
      </c>
      <c r="G589" t="s">
        <v>13</v>
      </c>
      <c r="H589">
        <v>2014</v>
      </c>
      <c r="I589" t="s">
        <v>3894</v>
      </c>
      <c r="J589" t="s">
        <v>3895</v>
      </c>
    </row>
    <row r="590" spans="1:10" x14ac:dyDescent="0.25">
      <c r="A590" t="s">
        <v>863</v>
      </c>
      <c r="B590" t="s">
        <v>2958</v>
      </c>
      <c r="C590" s="1">
        <v>42846</v>
      </c>
      <c r="D590" t="s">
        <v>30</v>
      </c>
      <c r="E590" t="s">
        <v>133</v>
      </c>
      <c r="F590" t="s">
        <v>17</v>
      </c>
      <c r="G590" t="s">
        <v>18</v>
      </c>
      <c r="H590">
        <v>2009</v>
      </c>
      <c r="I590" t="s">
        <v>3896</v>
      </c>
      <c r="J590" t="s">
        <v>3897</v>
      </c>
    </row>
    <row r="591" spans="1:10" x14ac:dyDescent="0.25">
      <c r="A591" t="s">
        <v>864</v>
      </c>
      <c r="B591" t="s">
        <v>2958</v>
      </c>
      <c r="C591" s="1">
        <v>44068</v>
      </c>
      <c r="D591" t="s">
        <v>43</v>
      </c>
      <c r="E591" t="s">
        <v>133</v>
      </c>
      <c r="F591" t="s">
        <v>17</v>
      </c>
      <c r="G591" t="s">
        <v>18</v>
      </c>
      <c r="H591">
        <v>2011</v>
      </c>
      <c r="I591" t="s">
        <v>3898</v>
      </c>
      <c r="J591" t="s">
        <v>3899</v>
      </c>
    </row>
    <row r="592" spans="1:10" x14ac:dyDescent="0.25">
      <c r="A592" t="s">
        <v>865</v>
      </c>
      <c r="B592" t="s">
        <v>2958</v>
      </c>
      <c r="C592" s="1">
        <v>43682</v>
      </c>
      <c r="D592" t="s">
        <v>143</v>
      </c>
      <c r="E592" t="s">
        <v>688</v>
      </c>
      <c r="F592" t="s">
        <v>689</v>
      </c>
      <c r="G592" t="s">
        <v>13</v>
      </c>
      <c r="H592">
        <v>2012</v>
      </c>
      <c r="I592" t="s">
        <v>3857</v>
      </c>
      <c r="J592" t="s">
        <v>3900</v>
      </c>
    </row>
    <row r="593" spans="1:10" x14ac:dyDescent="0.25">
      <c r="A593" t="s">
        <v>866</v>
      </c>
      <c r="B593" t="s">
        <v>2958</v>
      </c>
      <c r="C593" s="1">
        <v>44455</v>
      </c>
      <c r="D593" t="s">
        <v>70</v>
      </c>
      <c r="E593" t="s">
        <v>73</v>
      </c>
      <c r="F593" t="s">
        <v>17</v>
      </c>
      <c r="G593" t="s">
        <v>18</v>
      </c>
      <c r="H593">
        <v>2016</v>
      </c>
      <c r="I593" t="s">
        <v>3901</v>
      </c>
      <c r="J593" t="s">
        <v>3902</v>
      </c>
    </row>
    <row r="594" spans="1:10" x14ac:dyDescent="0.25">
      <c r="A594" t="s">
        <v>867</v>
      </c>
      <c r="B594" t="s">
        <v>2958</v>
      </c>
      <c r="C594" s="1">
        <v>44517</v>
      </c>
      <c r="D594" t="s">
        <v>135</v>
      </c>
      <c r="E594" t="s">
        <v>868</v>
      </c>
      <c r="F594" t="s">
        <v>231</v>
      </c>
      <c r="G594" t="s">
        <v>13</v>
      </c>
      <c r="H594">
        <v>2018</v>
      </c>
      <c r="I594" t="s">
        <v>3903</v>
      </c>
      <c r="J594" t="s">
        <v>3904</v>
      </c>
    </row>
    <row r="595" spans="1:10" x14ac:dyDescent="0.25">
      <c r="A595" t="s">
        <v>869</v>
      </c>
      <c r="B595" t="s">
        <v>2958</v>
      </c>
      <c r="C595" s="1">
        <v>44522</v>
      </c>
      <c r="D595" t="s">
        <v>70</v>
      </c>
      <c r="E595" t="s">
        <v>73</v>
      </c>
      <c r="F595" t="s">
        <v>17</v>
      </c>
      <c r="G595" t="s">
        <v>18</v>
      </c>
      <c r="H595">
        <v>2015</v>
      </c>
      <c r="I595" t="s">
        <v>3901</v>
      </c>
      <c r="J595" t="s">
        <v>3905</v>
      </c>
    </row>
    <row r="596" spans="1:10" x14ac:dyDescent="0.25">
      <c r="A596" t="s">
        <v>870</v>
      </c>
      <c r="B596" t="s">
        <v>2958</v>
      </c>
      <c r="C596" s="1">
        <v>44494</v>
      </c>
      <c r="D596" t="s">
        <v>107</v>
      </c>
      <c r="E596" t="s">
        <v>140</v>
      </c>
      <c r="F596" t="s">
        <v>103</v>
      </c>
      <c r="G596" t="s">
        <v>28</v>
      </c>
      <c r="H596">
        <v>2018</v>
      </c>
      <c r="I596" t="s">
        <v>3153</v>
      </c>
      <c r="J596" t="s">
        <v>3906</v>
      </c>
    </row>
    <row r="597" spans="1:10" x14ac:dyDescent="0.25">
      <c r="A597" t="s">
        <v>871</v>
      </c>
      <c r="B597" t="s">
        <v>2958</v>
      </c>
      <c r="C597" s="1">
        <v>40952</v>
      </c>
      <c r="D597" t="s">
        <v>40</v>
      </c>
      <c r="E597" t="s">
        <v>872</v>
      </c>
      <c r="F597" t="s">
        <v>120</v>
      </c>
      <c r="G597" t="s">
        <v>13</v>
      </c>
      <c r="H597">
        <v>1999</v>
      </c>
      <c r="I597" t="s">
        <v>3435</v>
      </c>
      <c r="J597" t="s">
        <v>873</v>
      </c>
    </row>
    <row r="598" spans="1:10" x14ac:dyDescent="0.25">
      <c r="A598" t="s">
        <v>874</v>
      </c>
      <c r="B598" t="s">
        <v>2958</v>
      </c>
      <c r="C598" s="1">
        <v>44110</v>
      </c>
      <c r="D598" t="s">
        <v>23</v>
      </c>
      <c r="E598" t="s">
        <v>73</v>
      </c>
      <c r="F598" t="s">
        <v>17</v>
      </c>
      <c r="G598" t="s">
        <v>18</v>
      </c>
      <c r="H598">
        <v>2017</v>
      </c>
      <c r="I598" t="s">
        <v>3822</v>
      </c>
      <c r="J598" t="s">
        <v>3907</v>
      </c>
    </row>
    <row r="599" spans="1:10" x14ac:dyDescent="0.25">
      <c r="A599" t="s">
        <v>875</v>
      </c>
      <c r="B599" t="s">
        <v>2958</v>
      </c>
      <c r="C599" s="1">
        <v>44355</v>
      </c>
      <c r="D599" t="s">
        <v>10</v>
      </c>
      <c r="E599" t="s">
        <v>73</v>
      </c>
      <c r="F599" t="s">
        <v>17</v>
      </c>
      <c r="G599" t="s">
        <v>18</v>
      </c>
      <c r="H599">
        <v>2016</v>
      </c>
      <c r="I599" t="s">
        <v>3908</v>
      </c>
      <c r="J599" t="s">
        <v>3909</v>
      </c>
    </row>
    <row r="600" spans="1:10" x14ac:dyDescent="0.25">
      <c r="A600" t="s">
        <v>876</v>
      </c>
      <c r="B600" t="s">
        <v>2958</v>
      </c>
      <c r="C600" s="1">
        <v>44167</v>
      </c>
      <c r="D600" t="s">
        <v>70</v>
      </c>
      <c r="E600" t="s">
        <v>24</v>
      </c>
      <c r="F600" t="s">
        <v>17</v>
      </c>
      <c r="G600" t="s">
        <v>18</v>
      </c>
      <c r="H600">
        <v>2015</v>
      </c>
      <c r="I600" t="s">
        <v>3910</v>
      </c>
      <c r="J600" t="s">
        <v>3911</v>
      </c>
    </row>
    <row r="601" spans="1:10" x14ac:dyDescent="0.25">
      <c r="A601" t="s">
        <v>877</v>
      </c>
      <c r="B601" t="s">
        <v>2958</v>
      </c>
      <c r="C601" s="1">
        <v>43199</v>
      </c>
      <c r="D601" t="s">
        <v>30</v>
      </c>
      <c r="E601" t="s">
        <v>370</v>
      </c>
      <c r="F601" t="s">
        <v>12</v>
      </c>
      <c r="G601" t="s">
        <v>13</v>
      </c>
      <c r="H601">
        <v>2007</v>
      </c>
      <c r="I601" t="s">
        <v>3912</v>
      </c>
      <c r="J601" t="s">
        <v>3913</v>
      </c>
    </row>
    <row r="602" spans="1:10" x14ac:dyDescent="0.25">
      <c r="A602" t="s">
        <v>878</v>
      </c>
      <c r="B602" t="s">
        <v>2958</v>
      </c>
      <c r="C602" s="1">
        <v>44098</v>
      </c>
      <c r="D602" t="s">
        <v>20</v>
      </c>
      <c r="E602" t="s">
        <v>21</v>
      </c>
      <c r="F602" t="s">
        <v>12</v>
      </c>
      <c r="G602" t="s">
        <v>13</v>
      </c>
      <c r="H602">
        <v>2015</v>
      </c>
      <c r="I602" t="s">
        <v>3914</v>
      </c>
      <c r="J602" t="s">
        <v>3915</v>
      </c>
    </row>
    <row r="603" spans="1:10" x14ac:dyDescent="0.25">
      <c r="A603" t="s">
        <v>879</v>
      </c>
      <c r="B603" t="s">
        <v>2958</v>
      </c>
      <c r="C603" s="1">
        <v>44419</v>
      </c>
      <c r="D603" t="s">
        <v>10</v>
      </c>
      <c r="E603" t="s">
        <v>21</v>
      </c>
      <c r="F603" t="s">
        <v>12</v>
      </c>
      <c r="G603" t="s">
        <v>13</v>
      </c>
      <c r="H603">
        <v>2014</v>
      </c>
      <c r="I603" t="s">
        <v>3916</v>
      </c>
      <c r="J603" t="s">
        <v>3917</v>
      </c>
    </row>
    <row r="604" spans="1:10" x14ac:dyDescent="0.25">
      <c r="A604" t="s">
        <v>880</v>
      </c>
      <c r="B604" t="s">
        <v>2958</v>
      </c>
      <c r="C604" s="1">
        <v>44510</v>
      </c>
      <c r="D604" t="s">
        <v>23</v>
      </c>
      <c r="E604" t="s">
        <v>35</v>
      </c>
      <c r="F604" t="s">
        <v>36</v>
      </c>
      <c r="G604" t="s">
        <v>28</v>
      </c>
      <c r="H604">
        <v>2018</v>
      </c>
      <c r="I604" t="s">
        <v>3531</v>
      </c>
      <c r="J604" t="s">
        <v>3918</v>
      </c>
    </row>
    <row r="605" spans="1:10" x14ac:dyDescent="0.25">
      <c r="A605" t="s">
        <v>881</v>
      </c>
      <c r="B605" t="s">
        <v>3018</v>
      </c>
      <c r="C605" s="1">
        <v>44221</v>
      </c>
      <c r="D605" t="s">
        <v>38</v>
      </c>
      <c r="E605" t="s">
        <v>59</v>
      </c>
      <c r="F605" t="s">
        <v>12</v>
      </c>
      <c r="G605" t="s">
        <v>13</v>
      </c>
      <c r="H605">
        <v>2013</v>
      </c>
      <c r="I605" t="s">
        <v>3551</v>
      </c>
      <c r="J605" t="s">
        <v>3919</v>
      </c>
    </row>
    <row r="606" spans="1:10" x14ac:dyDescent="0.25">
      <c r="A606" t="s">
        <v>882</v>
      </c>
      <c r="B606" t="s">
        <v>3018</v>
      </c>
      <c r="C606" s="1">
        <v>44104</v>
      </c>
      <c r="D606" t="s">
        <v>70</v>
      </c>
      <c r="E606" t="s">
        <v>883</v>
      </c>
      <c r="F606" t="s">
        <v>17</v>
      </c>
      <c r="G606" t="s">
        <v>18</v>
      </c>
      <c r="H606">
        <v>2013</v>
      </c>
      <c r="I606" t="s">
        <v>3920</v>
      </c>
      <c r="J606" t="s">
        <v>3921</v>
      </c>
    </row>
    <row r="607" spans="1:10" x14ac:dyDescent="0.25">
      <c r="A607" t="s">
        <v>884</v>
      </c>
      <c r="B607" t="s">
        <v>3018</v>
      </c>
      <c r="C607" s="1">
        <v>43616</v>
      </c>
      <c r="D607" t="s">
        <v>70</v>
      </c>
      <c r="E607" t="s">
        <v>885</v>
      </c>
      <c r="F607" t="s">
        <v>128</v>
      </c>
      <c r="G607" t="s">
        <v>13</v>
      </c>
      <c r="H607">
        <v>2000</v>
      </c>
      <c r="I607" t="s">
        <v>3922</v>
      </c>
      <c r="J607" t="s">
        <v>3923</v>
      </c>
    </row>
    <row r="608" spans="1:10" x14ac:dyDescent="0.25">
      <c r="A608" t="s">
        <v>886</v>
      </c>
      <c r="B608" t="s">
        <v>3018</v>
      </c>
      <c r="C608" s="1">
        <v>44329</v>
      </c>
      <c r="D608" t="s">
        <v>43</v>
      </c>
      <c r="E608" t="s">
        <v>887</v>
      </c>
      <c r="F608" t="s">
        <v>17</v>
      </c>
      <c r="G608" t="s">
        <v>18</v>
      </c>
      <c r="H608">
        <v>2009</v>
      </c>
      <c r="I608" t="s">
        <v>3924</v>
      </c>
      <c r="J608" t="s">
        <v>3925</v>
      </c>
    </row>
    <row r="609" spans="1:10" x14ac:dyDescent="0.25">
      <c r="A609" t="s">
        <v>888</v>
      </c>
      <c r="B609" t="s">
        <v>3018</v>
      </c>
      <c r="C609" s="1">
        <v>42954</v>
      </c>
      <c r="D609" t="s">
        <v>143</v>
      </c>
      <c r="E609" t="s">
        <v>889</v>
      </c>
      <c r="F609" t="s">
        <v>578</v>
      </c>
      <c r="G609" t="s">
        <v>733</v>
      </c>
      <c r="H609">
        <v>2000</v>
      </c>
      <c r="I609" t="s">
        <v>3926</v>
      </c>
      <c r="J609" t="s">
        <v>3927</v>
      </c>
    </row>
    <row r="610" spans="1:10" x14ac:dyDescent="0.25">
      <c r="A610" t="s">
        <v>890</v>
      </c>
      <c r="B610" t="s">
        <v>3018</v>
      </c>
      <c r="C610" s="1">
        <v>43262</v>
      </c>
      <c r="D610" t="s">
        <v>87</v>
      </c>
      <c r="E610" t="s">
        <v>891</v>
      </c>
      <c r="F610" t="s">
        <v>12</v>
      </c>
      <c r="G610" t="s">
        <v>13</v>
      </c>
      <c r="H610">
        <v>2010</v>
      </c>
      <c r="I610" t="s">
        <v>3317</v>
      </c>
      <c r="J610" t="s">
        <v>3928</v>
      </c>
    </row>
    <row r="611" spans="1:10" x14ac:dyDescent="0.25">
      <c r="A611" t="s">
        <v>892</v>
      </c>
      <c r="B611" t="s">
        <v>3018</v>
      </c>
      <c r="C611" s="1">
        <v>44627</v>
      </c>
      <c r="D611" t="s">
        <v>23</v>
      </c>
      <c r="E611" t="s">
        <v>893</v>
      </c>
      <c r="F611" t="s">
        <v>54</v>
      </c>
      <c r="G611" t="s">
        <v>13</v>
      </c>
      <c r="H611">
        <v>2017</v>
      </c>
      <c r="I611" t="s">
        <v>3929</v>
      </c>
      <c r="J611" t="s">
        <v>3930</v>
      </c>
    </row>
    <row r="612" spans="1:10" x14ac:dyDescent="0.25">
      <c r="A612" t="s">
        <v>894</v>
      </c>
      <c r="B612" t="s">
        <v>3018</v>
      </c>
      <c r="C612" s="1">
        <v>43206</v>
      </c>
      <c r="D612" t="s">
        <v>10</v>
      </c>
      <c r="E612" t="s">
        <v>59</v>
      </c>
      <c r="F612" t="s">
        <v>12</v>
      </c>
      <c r="G612" t="s">
        <v>13</v>
      </c>
      <c r="H612">
        <v>2014</v>
      </c>
      <c r="I612" t="s">
        <v>3931</v>
      </c>
      <c r="J612" t="s">
        <v>3932</v>
      </c>
    </row>
    <row r="613" spans="1:10" x14ac:dyDescent="0.25">
      <c r="A613" t="s">
        <v>895</v>
      </c>
      <c r="B613" t="s">
        <v>3018</v>
      </c>
      <c r="C613" s="1">
        <v>44389</v>
      </c>
      <c r="D613" t="s">
        <v>70</v>
      </c>
      <c r="E613" t="s">
        <v>59</v>
      </c>
      <c r="F613" t="s">
        <v>12</v>
      </c>
      <c r="G613" t="s">
        <v>13</v>
      </c>
      <c r="H613">
        <v>2016</v>
      </c>
      <c r="I613" t="s">
        <v>3933</v>
      </c>
      <c r="J613" t="s">
        <v>3934</v>
      </c>
    </row>
    <row r="614" spans="1:10" x14ac:dyDescent="0.25">
      <c r="A614" t="s">
        <v>896</v>
      </c>
      <c r="B614" t="s">
        <v>3018</v>
      </c>
      <c r="C614" s="1">
        <v>44561</v>
      </c>
      <c r="D614" t="s">
        <v>93</v>
      </c>
      <c r="E614" t="s">
        <v>26</v>
      </c>
      <c r="F614" t="s">
        <v>27</v>
      </c>
      <c r="G614" t="s">
        <v>28</v>
      </c>
      <c r="H614">
        <v>2016</v>
      </c>
      <c r="I614" t="s">
        <v>3681</v>
      </c>
      <c r="J614" t="s">
        <v>3935</v>
      </c>
    </row>
    <row r="615" spans="1:10" x14ac:dyDescent="0.25">
      <c r="A615" t="s">
        <v>897</v>
      </c>
      <c r="B615" t="s">
        <v>3018</v>
      </c>
      <c r="C615" s="1">
        <v>44207</v>
      </c>
      <c r="D615" t="s">
        <v>70</v>
      </c>
      <c r="E615" t="s">
        <v>523</v>
      </c>
      <c r="F615" t="s">
        <v>17</v>
      </c>
      <c r="G615" t="s">
        <v>18</v>
      </c>
      <c r="H615">
        <v>2020</v>
      </c>
      <c r="I615" t="s">
        <v>3936</v>
      </c>
      <c r="J615" t="s">
        <v>3937</v>
      </c>
    </row>
    <row r="616" spans="1:10" x14ac:dyDescent="0.25">
      <c r="A616" t="s">
        <v>898</v>
      </c>
      <c r="B616" t="s">
        <v>3018</v>
      </c>
      <c r="C616" s="1">
        <v>44168</v>
      </c>
      <c r="D616" t="s">
        <v>20</v>
      </c>
      <c r="E616" t="s">
        <v>511</v>
      </c>
      <c r="F616" t="s">
        <v>17</v>
      </c>
      <c r="G616" t="s">
        <v>18</v>
      </c>
      <c r="H616">
        <v>2015</v>
      </c>
      <c r="I616" t="s">
        <v>3743</v>
      </c>
      <c r="J616" t="s">
        <v>3938</v>
      </c>
    </row>
    <row r="617" spans="1:10" x14ac:dyDescent="0.25">
      <c r="A617" t="s">
        <v>899</v>
      </c>
      <c r="B617" t="s">
        <v>3018</v>
      </c>
      <c r="C617" s="1">
        <v>43454</v>
      </c>
      <c r="D617" t="s">
        <v>93</v>
      </c>
      <c r="E617" t="s">
        <v>741</v>
      </c>
      <c r="F617" t="s">
        <v>17</v>
      </c>
      <c r="G617" t="s">
        <v>18</v>
      </c>
      <c r="H617">
        <v>2016</v>
      </c>
      <c r="I617" t="s">
        <v>2958</v>
      </c>
      <c r="J617" t="s">
        <v>3939</v>
      </c>
    </row>
    <row r="618" spans="1:10" x14ac:dyDescent="0.25">
      <c r="A618" t="s">
        <v>900</v>
      </c>
      <c r="B618" t="s">
        <v>3018</v>
      </c>
      <c r="C618" s="1">
        <v>42207</v>
      </c>
      <c r="D618" t="s">
        <v>30</v>
      </c>
      <c r="E618" t="s">
        <v>181</v>
      </c>
      <c r="F618" t="s">
        <v>17</v>
      </c>
      <c r="G618" t="s">
        <v>18</v>
      </c>
      <c r="H618">
        <v>2010</v>
      </c>
      <c r="I618" t="s">
        <v>3630</v>
      </c>
      <c r="J618" t="s">
        <v>3940</v>
      </c>
    </row>
    <row r="619" spans="1:10" x14ac:dyDescent="0.25">
      <c r="A619" t="s">
        <v>901</v>
      </c>
      <c r="B619" t="s">
        <v>3018</v>
      </c>
      <c r="C619" s="1">
        <v>43487</v>
      </c>
      <c r="D619" t="s">
        <v>10</v>
      </c>
      <c r="E619" t="s">
        <v>902</v>
      </c>
      <c r="F619" t="s">
        <v>17</v>
      </c>
      <c r="G619" t="s">
        <v>18</v>
      </c>
      <c r="H619">
        <v>2015</v>
      </c>
      <c r="I619" t="s">
        <v>3626</v>
      </c>
      <c r="J619" t="s">
        <v>560</v>
      </c>
    </row>
    <row r="620" spans="1:10" x14ac:dyDescent="0.25">
      <c r="A620" t="s">
        <v>903</v>
      </c>
      <c r="B620" t="s">
        <v>3018</v>
      </c>
      <c r="C620" s="1">
        <v>43391</v>
      </c>
      <c r="D620" t="s">
        <v>20</v>
      </c>
      <c r="E620" t="s">
        <v>425</v>
      </c>
      <c r="F620" t="s">
        <v>12</v>
      </c>
      <c r="G620" t="s">
        <v>13</v>
      </c>
      <c r="H620">
        <v>2009</v>
      </c>
      <c r="I620" t="s">
        <v>3701</v>
      </c>
      <c r="J620" t="s">
        <v>3941</v>
      </c>
    </row>
    <row r="621" spans="1:10" x14ac:dyDescent="0.25">
      <c r="A621" t="s">
        <v>904</v>
      </c>
      <c r="B621" t="s">
        <v>3018</v>
      </c>
      <c r="C621" s="1">
        <v>44340</v>
      </c>
      <c r="D621" t="s">
        <v>23</v>
      </c>
      <c r="E621" t="s">
        <v>11</v>
      </c>
      <c r="F621" t="s">
        <v>12</v>
      </c>
      <c r="G621" t="s">
        <v>13</v>
      </c>
      <c r="H621">
        <v>2015</v>
      </c>
      <c r="I621" t="s">
        <v>3929</v>
      </c>
      <c r="J621" t="s">
        <v>3942</v>
      </c>
    </row>
    <row r="622" spans="1:10" x14ac:dyDescent="0.25">
      <c r="A622" t="s">
        <v>905</v>
      </c>
      <c r="B622" t="s">
        <v>3018</v>
      </c>
      <c r="C622" s="1">
        <v>42306</v>
      </c>
      <c r="D622" t="s">
        <v>53</v>
      </c>
      <c r="E622" t="s">
        <v>59</v>
      </c>
      <c r="F622" t="s">
        <v>12</v>
      </c>
      <c r="G622" t="s">
        <v>13</v>
      </c>
      <c r="H622">
        <v>2001</v>
      </c>
      <c r="I622" t="s">
        <v>3943</v>
      </c>
      <c r="J622" t="s">
        <v>3944</v>
      </c>
    </row>
    <row r="623" spans="1:10" x14ac:dyDescent="0.25">
      <c r="A623" t="s">
        <v>906</v>
      </c>
      <c r="B623" t="s">
        <v>3018</v>
      </c>
      <c r="C623" s="1">
        <v>44297</v>
      </c>
      <c r="D623" t="s">
        <v>23</v>
      </c>
      <c r="E623" t="s">
        <v>194</v>
      </c>
      <c r="F623" t="s">
        <v>12</v>
      </c>
      <c r="G623" t="s">
        <v>13</v>
      </c>
      <c r="H623">
        <v>2016</v>
      </c>
      <c r="I623" t="s">
        <v>3945</v>
      </c>
      <c r="J623" t="s">
        <v>3946</v>
      </c>
    </row>
    <row r="624" spans="1:10" x14ac:dyDescent="0.25">
      <c r="A624" t="s">
        <v>907</v>
      </c>
      <c r="B624" t="s">
        <v>3018</v>
      </c>
      <c r="C624" s="1">
        <v>42326</v>
      </c>
      <c r="D624" t="s">
        <v>53</v>
      </c>
      <c r="E624" t="s">
        <v>59</v>
      </c>
      <c r="F624" t="s">
        <v>12</v>
      </c>
      <c r="G624" t="s">
        <v>13</v>
      </c>
      <c r="H624">
        <v>1998</v>
      </c>
      <c r="I624" t="s">
        <v>3728</v>
      </c>
      <c r="J624" t="s">
        <v>3947</v>
      </c>
    </row>
    <row r="625" spans="1:10" x14ac:dyDescent="0.25">
      <c r="A625" t="s">
        <v>908</v>
      </c>
      <c r="B625" t="s">
        <v>3018</v>
      </c>
      <c r="C625" s="1">
        <v>42115</v>
      </c>
      <c r="D625" t="s">
        <v>23</v>
      </c>
      <c r="E625" t="s">
        <v>11</v>
      </c>
      <c r="F625" t="s">
        <v>12</v>
      </c>
      <c r="G625" t="s">
        <v>13</v>
      </c>
      <c r="H625">
        <v>2013</v>
      </c>
      <c r="I625" t="s">
        <v>3948</v>
      </c>
      <c r="J625" t="s">
        <v>3949</v>
      </c>
    </row>
    <row r="626" spans="1:10" x14ac:dyDescent="0.25">
      <c r="A626" t="s">
        <v>909</v>
      </c>
      <c r="B626" t="s">
        <v>3018</v>
      </c>
      <c r="C626" s="1">
        <v>43430</v>
      </c>
      <c r="D626" t="s">
        <v>38</v>
      </c>
      <c r="E626" t="s">
        <v>370</v>
      </c>
      <c r="F626" t="s">
        <v>12</v>
      </c>
      <c r="G626" t="s">
        <v>13</v>
      </c>
      <c r="H626">
        <v>2011</v>
      </c>
      <c r="I626" t="s">
        <v>3846</v>
      </c>
      <c r="J626" t="s">
        <v>3950</v>
      </c>
    </row>
    <row r="627" spans="1:10" x14ac:dyDescent="0.25">
      <c r="A627" t="s">
        <v>910</v>
      </c>
      <c r="B627" t="s">
        <v>3018</v>
      </c>
      <c r="C627" s="1">
        <v>43858</v>
      </c>
      <c r="D627" t="s">
        <v>30</v>
      </c>
      <c r="E627" t="s">
        <v>73</v>
      </c>
      <c r="F627" t="s">
        <v>17</v>
      </c>
      <c r="G627" t="s">
        <v>18</v>
      </c>
      <c r="H627">
        <v>2012</v>
      </c>
      <c r="I627" t="s">
        <v>3951</v>
      </c>
      <c r="J627" t="s">
        <v>3952</v>
      </c>
    </row>
    <row r="628" spans="1:10" x14ac:dyDescent="0.25">
      <c r="A628" t="s">
        <v>911</v>
      </c>
      <c r="B628" t="s">
        <v>3018</v>
      </c>
      <c r="C628" s="1">
        <v>44454</v>
      </c>
      <c r="D628" t="s">
        <v>38</v>
      </c>
      <c r="E628" t="s">
        <v>59</v>
      </c>
      <c r="F628" t="s">
        <v>12</v>
      </c>
      <c r="G628" t="s">
        <v>13</v>
      </c>
      <c r="H628">
        <v>2010</v>
      </c>
      <c r="I628" t="s">
        <v>3754</v>
      </c>
      <c r="J628" t="s">
        <v>3953</v>
      </c>
    </row>
    <row r="629" spans="1:10" x14ac:dyDescent="0.25">
      <c r="A629" t="s">
        <v>912</v>
      </c>
      <c r="B629" t="s">
        <v>3018</v>
      </c>
      <c r="C629" s="1">
        <v>43294</v>
      </c>
      <c r="D629" t="s">
        <v>38</v>
      </c>
      <c r="E629" t="s">
        <v>913</v>
      </c>
      <c r="F629" t="s">
        <v>12</v>
      </c>
      <c r="G629" t="s">
        <v>13</v>
      </c>
      <c r="H629">
        <v>2014</v>
      </c>
      <c r="I629" t="s">
        <v>3954</v>
      </c>
      <c r="J629" t="s">
        <v>3955</v>
      </c>
    </row>
    <row r="630" spans="1:10" x14ac:dyDescent="0.25">
      <c r="A630" t="s">
        <v>914</v>
      </c>
      <c r="B630" t="s">
        <v>3018</v>
      </c>
      <c r="C630" s="1">
        <v>42198</v>
      </c>
      <c r="D630" t="s">
        <v>15</v>
      </c>
      <c r="E630" t="s">
        <v>263</v>
      </c>
      <c r="F630" t="s">
        <v>264</v>
      </c>
      <c r="G630" t="s">
        <v>265</v>
      </c>
      <c r="H630">
        <v>2011</v>
      </c>
      <c r="I630" t="s">
        <v>3956</v>
      </c>
      <c r="J630" t="s">
        <v>915</v>
      </c>
    </row>
    <row r="631" spans="1:10" x14ac:dyDescent="0.25">
      <c r="A631" t="s">
        <v>916</v>
      </c>
      <c r="B631" t="s">
        <v>3018</v>
      </c>
      <c r="C631" s="1">
        <v>42005</v>
      </c>
      <c r="D631" t="s">
        <v>143</v>
      </c>
      <c r="E631" t="s">
        <v>59</v>
      </c>
      <c r="F631" t="s">
        <v>12</v>
      </c>
      <c r="G631" t="s">
        <v>13</v>
      </c>
      <c r="H631">
        <v>2013</v>
      </c>
      <c r="I631" t="s">
        <v>3957</v>
      </c>
      <c r="J631" t="s">
        <v>917</v>
      </c>
    </row>
    <row r="632" spans="1:10" x14ac:dyDescent="0.25">
      <c r="A632" t="s">
        <v>918</v>
      </c>
      <c r="B632" t="s">
        <v>3018</v>
      </c>
      <c r="C632" s="1">
        <v>44482</v>
      </c>
      <c r="D632" t="s">
        <v>23</v>
      </c>
      <c r="E632" t="s">
        <v>108</v>
      </c>
      <c r="F632" t="s">
        <v>54</v>
      </c>
      <c r="G632" t="s">
        <v>13</v>
      </c>
      <c r="H632">
        <v>2009</v>
      </c>
      <c r="I632" t="s">
        <v>3945</v>
      </c>
      <c r="J632" t="s">
        <v>3958</v>
      </c>
    </row>
    <row r="633" spans="1:10" x14ac:dyDescent="0.25">
      <c r="A633" t="s">
        <v>919</v>
      </c>
      <c r="B633" t="s">
        <v>3018</v>
      </c>
      <c r="C633" s="1">
        <v>42865</v>
      </c>
      <c r="D633" t="s">
        <v>70</v>
      </c>
      <c r="E633" t="s">
        <v>920</v>
      </c>
      <c r="F633" t="s">
        <v>17</v>
      </c>
      <c r="G633" t="s">
        <v>18</v>
      </c>
      <c r="H633">
        <v>2010</v>
      </c>
      <c r="I633" t="s">
        <v>3959</v>
      </c>
      <c r="J633" t="s">
        <v>3960</v>
      </c>
    </row>
    <row r="634" spans="1:10" x14ac:dyDescent="0.25">
      <c r="A634" t="s">
        <v>921</v>
      </c>
      <c r="B634" t="s">
        <v>3018</v>
      </c>
      <c r="C634" s="1">
        <v>42597</v>
      </c>
      <c r="D634" t="s">
        <v>15</v>
      </c>
      <c r="E634" t="s">
        <v>922</v>
      </c>
      <c r="F634" t="s">
        <v>207</v>
      </c>
      <c r="G634" t="s">
        <v>28</v>
      </c>
      <c r="H634">
        <v>1999</v>
      </c>
      <c r="I634" t="s">
        <v>3018</v>
      </c>
      <c r="J634" t="s">
        <v>3961</v>
      </c>
    </row>
    <row r="635" spans="1:10" x14ac:dyDescent="0.25">
      <c r="A635" t="s">
        <v>923</v>
      </c>
      <c r="B635" t="s">
        <v>3018</v>
      </c>
      <c r="C635" s="1">
        <v>44293</v>
      </c>
      <c r="D635" t="s">
        <v>30</v>
      </c>
      <c r="E635" t="s">
        <v>924</v>
      </c>
      <c r="F635" t="s">
        <v>17</v>
      </c>
      <c r="G635" t="s">
        <v>18</v>
      </c>
      <c r="H635">
        <v>2011</v>
      </c>
      <c r="I635" t="s">
        <v>3962</v>
      </c>
      <c r="J635" t="s">
        <v>3963</v>
      </c>
    </row>
    <row r="636" spans="1:10" x14ac:dyDescent="0.25">
      <c r="A636" t="s">
        <v>925</v>
      </c>
      <c r="B636" t="s">
        <v>3018</v>
      </c>
      <c r="C636" s="1">
        <v>44280</v>
      </c>
      <c r="D636" t="s">
        <v>53</v>
      </c>
      <c r="E636" t="s">
        <v>11</v>
      </c>
      <c r="F636" t="s">
        <v>12</v>
      </c>
      <c r="G636" t="s">
        <v>13</v>
      </c>
      <c r="H636">
        <v>2017</v>
      </c>
      <c r="I636" t="s">
        <v>3815</v>
      </c>
      <c r="J636" t="s">
        <v>3964</v>
      </c>
    </row>
    <row r="637" spans="1:10" x14ac:dyDescent="0.25">
      <c r="A637" t="s">
        <v>926</v>
      </c>
      <c r="B637" t="s">
        <v>3018</v>
      </c>
      <c r="C637" s="1">
        <v>44349</v>
      </c>
      <c r="D637" t="s">
        <v>30</v>
      </c>
      <c r="E637" t="s">
        <v>59</v>
      </c>
      <c r="F637" t="s">
        <v>12</v>
      </c>
      <c r="G637" t="s">
        <v>13</v>
      </c>
      <c r="H637">
        <v>2011</v>
      </c>
      <c r="I637" t="s">
        <v>3965</v>
      </c>
      <c r="J637" t="s">
        <v>3966</v>
      </c>
    </row>
    <row r="638" spans="1:10" x14ac:dyDescent="0.25">
      <c r="A638" t="s">
        <v>927</v>
      </c>
      <c r="B638" t="s">
        <v>3018</v>
      </c>
      <c r="C638" s="1">
        <v>44497</v>
      </c>
      <c r="D638" t="s">
        <v>93</v>
      </c>
      <c r="E638" t="s">
        <v>319</v>
      </c>
      <c r="F638" t="s">
        <v>17</v>
      </c>
      <c r="G638" t="s">
        <v>18</v>
      </c>
      <c r="H638">
        <v>2007</v>
      </c>
      <c r="I638" t="s">
        <v>3516</v>
      </c>
      <c r="J638" t="s">
        <v>3967</v>
      </c>
    </row>
    <row r="639" spans="1:10" x14ac:dyDescent="0.25">
      <c r="A639" t="s">
        <v>928</v>
      </c>
      <c r="B639" t="s">
        <v>3018</v>
      </c>
      <c r="C639" s="1">
        <v>44424</v>
      </c>
      <c r="D639" t="s">
        <v>442</v>
      </c>
      <c r="E639" t="s">
        <v>11</v>
      </c>
      <c r="F639" t="s">
        <v>12</v>
      </c>
      <c r="G639" t="s">
        <v>13</v>
      </c>
      <c r="H639">
        <v>2017</v>
      </c>
      <c r="I639" t="s">
        <v>3630</v>
      </c>
      <c r="J639" t="s">
        <v>3968</v>
      </c>
    </row>
    <row r="640" spans="1:10" x14ac:dyDescent="0.25">
      <c r="A640" t="s">
        <v>929</v>
      </c>
      <c r="B640" t="s">
        <v>3018</v>
      </c>
      <c r="C640" s="1">
        <v>44256</v>
      </c>
      <c r="D640" t="s">
        <v>70</v>
      </c>
      <c r="E640" t="s">
        <v>194</v>
      </c>
      <c r="F640" t="s">
        <v>12</v>
      </c>
      <c r="G640" t="s">
        <v>13</v>
      </c>
      <c r="H640">
        <v>2015</v>
      </c>
      <c r="I640" t="s">
        <v>3969</v>
      </c>
      <c r="J640" t="s">
        <v>930</v>
      </c>
    </row>
    <row r="641" spans="1:10" x14ac:dyDescent="0.25">
      <c r="A641" t="s">
        <v>931</v>
      </c>
      <c r="B641" t="s">
        <v>3018</v>
      </c>
      <c r="C641" s="1">
        <v>43601</v>
      </c>
      <c r="D641" t="s">
        <v>15</v>
      </c>
      <c r="E641" t="s">
        <v>932</v>
      </c>
      <c r="F641" t="s">
        <v>12</v>
      </c>
      <c r="G641" t="s">
        <v>13</v>
      </c>
      <c r="H641">
        <v>2017</v>
      </c>
      <c r="I641" t="s">
        <v>362</v>
      </c>
      <c r="J641" t="s">
        <v>933</v>
      </c>
    </row>
    <row r="642" spans="1:10" x14ac:dyDescent="0.25">
      <c r="A642" t="s">
        <v>934</v>
      </c>
      <c r="B642" t="s">
        <v>3018</v>
      </c>
      <c r="C642" s="1">
        <v>41780</v>
      </c>
      <c r="D642" t="s">
        <v>20</v>
      </c>
      <c r="E642" t="s">
        <v>498</v>
      </c>
      <c r="F642" t="s">
        <v>54</v>
      </c>
      <c r="G642" t="s">
        <v>13</v>
      </c>
      <c r="H642">
        <v>2008</v>
      </c>
      <c r="I642" t="s">
        <v>2958</v>
      </c>
      <c r="J642" t="s">
        <v>3970</v>
      </c>
    </row>
    <row r="643" spans="1:10" x14ac:dyDescent="0.25">
      <c r="A643" t="s">
        <v>935</v>
      </c>
      <c r="B643" t="s">
        <v>3018</v>
      </c>
      <c r="C643" s="1">
        <v>43662</v>
      </c>
      <c r="D643" t="s">
        <v>23</v>
      </c>
      <c r="E643" t="s">
        <v>35</v>
      </c>
      <c r="F643" t="s">
        <v>36</v>
      </c>
      <c r="G643" t="s">
        <v>28</v>
      </c>
      <c r="H643">
        <v>2011</v>
      </c>
      <c r="I643" t="s">
        <v>3018</v>
      </c>
      <c r="J643" t="s">
        <v>3971</v>
      </c>
    </row>
    <row r="644" spans="1:10" x14ac:dyDescent="0.25">
      <c r="A644" t="s">
        <v>936</v>
      </c>
      <c r="B644" t="s">
        <v>3018</v>
      </c>
      <c r="C644" s="1">
        <v>44202</v>
      </c>
      <c r="D644" t="s">
        <v>143</v>
      </c>
      <c r="E644" t="s">
        <v>11</v>
      </c>
      <c r="F644" t="s">
        <v>12</v>
      </c>
      <c r="G644" t="s">
        <v>13</v>
      </c>
      <c r="H644">
        <v>2013</v>
      </c>
      <c r="I644" t="s">
        <v>3626</v>
      </c>
      <c r="J644" t="s">
        <v>3972</v>
      </c>
    </row>
    <row r="645" spans="1:10" x14ac:dyDescent="0.25">
      <c r="A645" t="s">
        <v>937</v>
      </c>
      <c r="B645" t="s">
        <v>3018</v>
      </c>
      <c r="C645" s="1">
        <v>44545</v>
      </c>
      <c r="D645" t="s">
        <v>442</v>
      </c>
      <c r="E645" t="s">
        <v>238</v>
      </c>
      <c r="F645" t="s">
        <v>12</v>
      </c>
      <c r="G645" t="s">
        <v>13</v>
      </c>
      <c r="H645">
        <v>2016</v>
      </c>
      <c r="I645" t="s">
        <v>3973</v>
      </c>
      <c r="J645" t="s">
        <v>3974</v>
      </c>
    </row>
    <row r="646" spans="1:10" x14ac:dyDescent="0.25">
      <c r="A646" t="s">
        <v>938</v>
      </c>
      <c r="B646" t="s">
        <v>3018</v>
      </c>
      <c r="C646" s="1">
        <v>44221</v>
      </c>
      <c r="D646" t="s">
        <v>38</v>
      </c>
      <c r="E646" t="s">
        <v>11</v>
      </c>
      <c r="F646" t="s">
        <v>12</v>
      </c>
      <c r="G646" t="s">
        <v>13</v>
      </c>
      <c r="H646">
        <v>2016</v>
      </c>
      <c r="I646" t="s">
        <v>3354</v>
      </c>
      <c r="J646" t="s">
        <v>3975</v>
      </c>
    </row>
    <row r="647" spans="1:10" x14ac:dyDescent="0.25">
      <c r="A647" t="s">
        <v>939</v>
      </c>
      <c r="B647" t="s">
        <v>3018</v>
      </c>
      <c r="C647" s="1">
        <v>44322</v>
      </c>
      <c r="D647" t="s">
        <v>70</v>
      </c>
      <c r="E647" t="s">
        <v>194</v>
      </c>
      <c r="F647" t="s">
        <v>12</v>
      </c>
      <c r="G647" t="s">
        <v>13</v>
      </c>
      <c r="H647">
        <v>2015</v>
      </c>
      <c r="I647" t="s">
        <v>3551</v>
      </c>
      <c r="J647" t="s">
        <v>3976</v>
      </c>
    </row>
    <row r="648" spans="1:10" x14ac:dyDescent="0.25">
      <c r="A648" t="s">
        <v>940</v>
      </c>
      <c r="B648" t="s">
        <v>3018</v>
      </c>
      <c r="C648" s="1">
        <v>44315</v>
      </c>
      <c r="D648" t="s">
        <v>10</v>
      </c>
      <c r="E648" t="s">
        <v>156</v>
      </c>
      <c r="F648" t="s">
        <v>17</v>
      </c>
      <c r="G648" t="s">
        <v>18</v>
      </c>
      <c r="H648">
        <v>2011</v>
      </c>
      <c r="I648" t="s">
        <v>3271</v>
      </c>
      <c r="J648" t="s">
        <v>3977</v>
      </c>
    </row>
    <row r="649" spans="1:10" x14ac:dyDescent="0.25">
      <c r="A649" t="s">
        <v>941</v>
      </c>
      <c r="B649" t="s">
        <v>3018</v>
      </c>
      <c r="C649" s="1">
        <v>44175</v>
      </c>
      <c r="D649" t="s">
        <v>135</v>
      </c>
      <c r="E649" t="s">
        <v>942</v>
      </c>
      <c r="F649" t="s">
        <v>17</v>
      </c>
      <c r="G649" t="s">
        <v>18</v>
      </c>
      <c r="H649">
        <v>2000</v>
      </c>
      <c r="I649" t="s">
        <v>3978</v>
      </c>
      <c r="J649" t="s">
        <v>3979</v>
      </c>
    </row>
    <row r="650" spans="1:10" x14ac:dyDescent="0.25">
      <c r="A650" t="s">
        <v>943</v>
      </c>
      <c r="B650" t="s">
        <v>3018</v>
      </c>
      <c r="C650" s="1">
        <v>43299</v>
      </c>
      <c r="D650" t="s">
        <v>143</v>
      </c>
      <c r="E650" t="s">
        <v>194</v>
      </c>
      <c r="F650" t="s">
        <v>12</v>
      </c>
      <c r="G650" t="s">
        <v>13</v>
      </c>
      <c r="H650">
        <v>2009</v>
      </c>
      <c r="I650" t="s">
        <v>3980</v>
      </c>
      <c r="J650" t="s">
        <v>3981</v>
      </c>
    </row>
    <row r="651" spans="1:10" x14ac:dyDescent="0.25">
      <c r="A651" t="s">
        <v>944</v>
      </c>
      <c r="B651" t="s">
        <v>3018</v>
      </c>
      <c r="C651" s="1">
        <v>44245</v>
      </c>
      <c r="D651" t="s">
        <v>23</v>
      </c>
      <c r="E651" t="s">
        <v>91</v>
      </c>
      <c r="F651" t="s">
        <v>12</v>
      </c>
      <c r="G651" t="s">
        <v>13</v>
      </c>
      <c r="H651">
        <v>2016</v>
      </c>
      <c r="I651" t="s">
        <v>3342</v>
      </c>
      <c r="J651" t="s">
        <v>3982</v>
      </c>
    </row>
    <row r="652" spans="1:10" x14ac:dyDescent="0.25">
      <c r="A652" t="s">
        <v>945</v>
      </c>
      <c r="B652" t="s">
        <v>3018</v>
      </c>
      <c r="C652" s="1">
        <v>43198</v>
      </c>
      <c r="D652" t="s">
        <v>30</v>
      </c>
      <c r="E652" t="s">
        <v>238</v>
      </c>
      <c r="F652" t="s">
        <v>12</v>
      </c>
      <c r="G652" t="s">
        <v>13</v>
      </c>
      <c r="H652">
        <v>2013</v>
      </c>
      <c r="I652" t="s">
        <v>3983</v>
      </c>
      <c r="J652" t="s">
        <v>3984</v>
      </c>
    </row>
    <row r="653" spans="1:10" x14ac:dyDescent="0.25">
      <c r="A653" t="s">
        <v>946</v>
      </c>
      <c r="B653" t="s">
        <v>3018</v>
      </c>
      <c r="C653" s="1">
        <v>44389</v>
      </c>
      <c r="D653" t="s">
        <v>23</v>
      </c>
      <c r="E653" t="s">
        <v>11</v>
      </c>
      <c r="F653" t="s">
        <v>12</v>
      </c>
      <c r="G653" t="s">
        <v>13</v>
      </c>
      <c r="H653">
        <v>2020</v>
      </c>
      <c r="I653" t="s">
        <v>362</v>
      </c>
      <c r="J653" t="s">
        <v>3985</v>
      </c>
    </row>
    <row r="654" spans="1:10" x14ac:dyDescent="0.25">
      <c r="A654" t="s">
        <v>947</v>
      </c>
      <c r="B654" t="s">
        <v>3018</v>
      </c>
      <c r="C654" s="1">
        <v>44362</v>
      </c>
      <c r="D654" t="s">
        <v>30</v>
      </c>
      <c r="E654" t="s">
        <v>21</v>
      </c>
      <c r="F654" t="s">
        <v>12</v>
      </c>
      <c r="G654" t="s">
        <v>13</v>
      </c>
      <c r="H654">
        <v>2015</v>
      </c>
      <c r="I654" t="s">
        <v>3986</v>
      </c>
      <c r="J654" t="s">
        <v>3987</v>
      </c>
    </row>
    <row r="655" spans="1:10" x14ac:dyDescent="0.25">
      <c r="A655" t="s">
        <v>948</v>
      </c>
      <c r="B655" t="s">
        <v>3018</v>
      </c>
      <c r="C655" s="1">
        <v>42683</v>
      </c>
      <c r="D655" t="s">
        <v>38</v>
      </c>
      <c r="E655" t="s">
        <v>59</v>
      </c>
      <c r="F655" t="s">
        <v>12</v>
      </c>
      <c r="G655" t="s">
        <v>13</v>
      </c>
      <c r="H655">
        <v>2005</v>
      </c>
      <c r="I655" t="s">
        <v>3027</v>
      </c>
      <c r="J655" t="s">
        <v>3988</v>
      </c>
    </row>
    <row r="656" spans="1:10" x14ac:dyDescent="0.25">
      <c r="A656" t="s">
        <v>949</v>
      </c>
      <c r="B656" t="s">
        <v>3018</v>
      </c>
      <c r="C656" s="1">
        <v>43479</v>
      </c>
      <c r="D656" t="s">
        <v>38</v>
      </c>
      <c r="E656" t="s">
        <v>59</v>
      </c>
      <c r="F656" t="s">
        <v>12</v>
      </c>
      <c r="G656" t="s">
        <v>13</v>
      </c>
      <c r="H656">
        <v>2015</v>
      </c>
      <c r="I656" t="s">
        <v>3989</v>
      </c>
      <c r="J656" t="s">
        <v>3990</v>
      </c>
    </row>
    <row r="657" spans="1:10" x14ac:dyDescent="0.25">
      <c r="A657" t="s">
        <v>950</v>
      </c>
      <c r="B657" t="s">
        <v>3018</v>
      </c>
      <c r="C657" s="1">
        <v>43535</v>
      </c>
      <c r="D657" t="s">
        <v>20</v>
      </c>
      <c r="E657" t="s">
        <v>951</v>
      </c>
      <c r="F657" t="s">
        <v>12</v>
      </c>
      <c r="G657" t="s">
        <v>13</v>
      </c>
      <c r="H657">
        <v>2017</v>
      </c>
      <c r="I657" t="s">
        <v>3838</v>
      </c>
      <c r="J657" t="s">
        <v>3991</v>
      </c>
    </row>
    <row r="658" spans="1:10" x14ac:dyDescent="0.25">
      <c r="A658" t="s">
        <v>952</v>
      </c>
      <c r="B658" t="s">
        <v>3018</v>
      </c>
      <c r="C658" s="1">
        <v>43517</v>
      </c>
      <c r="D658" t="s">
        <v>15</v>
      </c>
      <c r="E658" t="s">
        <v>953</v>
      </c>
      <c r="F658" t="s">
        <v>207</v>
      </c>
      <c r="G658" t="s">
        <v>28</v>
      </c>
      <c r="H658">
        <v>2011</v>
      </c>
      <c r="I658" t="s">
        <v>3511</v>
      </c>
      <c r="J658" t="s">
        <v>3992</v>
      </c>
    </row>
    <row r="659" spans="1:10" x14ac:dyDescent="0.25">
      <c r="A659" t="s">
        <v>954</v>
      </c>
      <c r="B659" t="s">
        <v>3018</v>
      </c>
      <c r="C659" s="1">
        <v>43252</v>
      </c>
      <c r="D659" t="s">
        <v>93</v>
      </c>
      <c r="E659" t="s">
        <v>59</v>
      </c>
      <c r="F659" t="s">
        <v>12</v>
      </c>
      <c r="G659" t="s">
        <v>13</v>
      </c>
      <c r="H659">
        <v>2016</v>
      </c>
      <c r="I659" t="s">
        <v>2958</v>
      </c>
      <c r="J659" t="s">
        <v>3993</v>
      </c>
    </row>
    <row r="660" spans="1:10" x14ac:dyDescent="0.25">
      <c r="A660" t="s">
        <v>955</v>
      </c>
      <c r="B660" t="s">
        <v>3018</v>
      </c>
      <c r="C660" s="1">
        <v>43643</v>
      </c>
      <c r="D660" t="s">
        <v>20</v>
      </c>
      <c r="E660" t="s">
        <v>11</v>
      </c>
      <c r="F660" t="s">
        <v>12</v>
      </c>
      <c r="G660" t="s">
        <v>13</v>
      </c>
      <c r="H660">
        <v>2015</v>
      </c>
      <c r="I660" t="s">
        <v>3994</v>
      </c>
      <c r="J660" t="s">
        <v>3995</v>
      </c>
    </row>
    <row r="661" spans="1:10" x14ac:dyDescent="0.25">
      <c r="A661" t="s">
        <v>956</v>
      </c>
      <c r="B661" t="s">
        <v>3018</v>
      </c>
      <c r="C661" s="1">
        <v>44130</v>
      </c>
      <c r="D661" t="s">
        <v>93</v>
      </c>
      <c r="E661" t="s">
        <v>957</v>
      </c>
      <c r="F661" t="s">
        <v>12</v>
      </c>
      <c r="G661" t="s">
        <v>13</v>
      </c>
      <c r="H661">
        <v>2016</v>
      </c>
      <c r="I661" t="s">
        <v>3959</v>
      </c>
      <c r="J661" t="s">
        <v>3996</v>
      </c>
    </row>
    <row r="662" spans="1:10" x14ac:dyDescent="0.25">
      <c r="A662" t="s">
        <v>958</v>
      </c>
      <c r="B662" t="s">
        <v>3018</v>
      </c>
      <c r="C662" s="1">
        <v>43069</v>
      </c>
      <c r="D662" t="s">
        <v>40</v>
      </c>
      <c r="E662" t="s">
        <v>24</v>
      </c>
      <c r="F662" t="s">
        <v>17</v>
      </c>
      <c r="G662" t="s">
        <v>18</v>
      </c>
      <c r="H662">
        <v>2011</v>
      </c>
      <c r="I662" t="s">
        <v>3285</v>
      </c>
      <c r="J662" t="s">
        <v>3997</v>
      </c>
    </row>
    <row r="663" spans="1:10" x14ac:dyDescent="0.25">
      <c r="A663" t="s">
        <v>959</v>
      </c>
      <c r="B663" t="s">
        <v>3018</v>
      </c>
      <c r="C663" s="1">
        <v>44027</v>
      </c>
      <c r="D663" t="s">
        <v>23</v>
      </c>
      <c r="E663" t="s">
        <v>73</v>
      </c>
      <c r="F663" t="s">
        <v>17</v>
      </c>
      <c r="G663" t="s">
        <v>18</v>
      </c>
      <c r="H663">
        <v>2014</v>
      </c>
      <c r="I663" t="s">
        <v>3089</v>
      </c>
      <c r="J663" t="s">
        <v>3998</v>
      </c>
    </row>
    <row r="664" spans="1:10" x14ac:dyDescent="0.25">
      <c r="A664" t="s">
        <v>960</v>
      </c>
      <c r="B664" t="s">
        <v>3018</v>
      </c>
      <c r="C664" s="1">
        <v>44186</v>
      </c>
      <c r="D664" t="s">
        <v>23</v>
      </c>
      <c r="E664" t="s">
        <v>24</v>
      </c>
      <c r="F664" t="s">
        <v>17</v>
      </c>
      <c r="G664" t="s">
        <v>18</v>
      </c>
      <c r="H664">
        <v>2015</v>
      </c>
      <c r="I664" t="s">
        <v>3999</v>
      </c>
      <c r="J664" t="s">
        <v>4000</v>
      </c>
    </row>
    <row r="665" spans="1:10" x14ac:dyDescent="0.25">
      <c r="A665" t="s">
        <v>961</v>
      </c>
      <c r="B665" t="s">
        <v>3018</v>
      </c>
      <c r="C665" s="1">
        <v>44327</v>
      </c>
      <c r="D665" t="s">
        <v>30</v>
      </c>
      <c r="E665" t="s">
        <v>11</v>
      </c>
      <c r="F665" t="s">
        <v>12</v>
      </c>
      <c r="G665" t="s">
        <v>13</v>
      </c>
      <c r="H665">
        <v>2002</v>
      </c>
      <c r="I665" t="s">
        <v>4001</v>
      </c>
      <c r="J665" t="s">
        <v>4002</v>
      </c>
    </row>
    <row r="666" spans="1:10" x14ac:dyDescent="0.25">
      <c r="A666" t="s">
        <v>962</v>
      </c>
      <c r="B666" t="s">
        <v>3018</v>
      </c>
      <c r="C666" s="1">
        <v>44248</v>
      </c>
      <c r="D666" t="s">
        <v>23</v>
      </c>
      <c r="E666" t="s">
        <v>963</v>
      </c>
      <c r="F666" t="s">
        <v>231</v>
      </c>
      <c r="G666" t="s">
        <v>13</v>
      </c>
      <c r="H666">
        <v>2001</v>
      </c>
      <c r="I666" t="s">
        <v>4003</v>
      </c>
      <c r="J666" t="s">
        <v>4004</v>
      </c>
    </row>
    <row r="667" spans="1:10" x14ac:dyDescent="0.25">
      <c r="A667" t="s">
        <v>964</v>
      </c>
      <c r="B667" t="s">
        <v>3018</v>
      </c>
      <c r="C667" s="1">
        <v>43763</v>
      </c>
      <c r="D667" t="s">
        <v>30</v>
      </c>
      <c r="E667" t="s">
        <v>194</v>
      </c>
      <c r="F667" t="s">
        <v>12</v>
      </c>
      <c r="G667" t="s">
        <v>13</v>
      </c>
      <c r="H667">
        <v>2011</v>
      </c>
      <c r="I667" t="s">
        <v>4005</v>
      </c>
      <c r="J667" t="s">
        <v>4006</v>
      </c>
    </row>
    <row r="668" spans="1:10" x14ac:dyDescent="0.25">
      <c r="A668" t="s">
        <v>965</v>
      </c>
      <c r="B668" t="s">
        <v>3018</v>
      </c>
      <c r="C668" s="1">
        <v>44278</v>
      </c>
      <c r="D668" t="s">
        <v>135</v>
      </c>
      <c r="E668" t="s">
        <v>966</v>
      </c>
      <c r="F668" t="s">
        <v>17</v>
      </c>
      <c r="G668" t="s">
        <v>18</v>
      </c>
      <c r="H668">
        <v>2019</v>
      </c>
      <c r="I668" t="s">
        <v>4007</v>
      </c>
      <c r="J668" t="s">
        <v>4008</v>
      </c>
    </row>
    <row r="669" spans="1:10" x14ac:dyDescent="0.25">
      <c r="A669" t="s">
        <v>967</v>
      </c>
      <c r="B669" t="s">
        <v>3018</v>
      </c>
      <c r="C669" s="1">
        <v>42020</v>
      </c>
      <c r="D669" t="s">
        <v>143</v>
      </c>
      <c r="E669" t="s">
        <v>11</v>
      </c>
      <c r="F669" t="s">
        <v>12</v>
      </c>
      <c r="G669" t="s">
        <v>13</v>
      </c>
      <c r="H669">
        <v>2014</v>
      </c>
      <c r="I669" t="s">
        <v>4009</v>
      </c>
      <c r="J669" t="s">
        <v>4010</v>
      </c>
    </row>
    <row r="670" spans="1:10" x14ac:dyDescent="0.25">
      <c r="A670" t="s">
        <v>968</v>
      </c>
      <c r="B670" t="s">
        <v>3018</v>
      </c>
      <c r="C670" s="1">
        <v>44328</v>
      </c>
      <c r="D670" t="s">
        <v>23</v>
      </c>
      <c r="E670" t="s">
        <v>24</v>
      </c>
      <c r="F670" t="s">
        <v>17</v>
      </c>
      <c r="G670" t="s">
        <v>18</v>
      </c>
      <c r="H670">
        <v>2018</v>
      </c>
      <c r="I670" t="s">
        <v>3158</v>
      </c>
      <c r="J670" t="s">
        <v>4011</v>
      </c>
    </row>
    <row r="671" spans="1:10" x14ac:dyDescent="0.25">
      <c r="A671" t="s">
        <v>969</v>
      </c>
      <c r="B671" t="s">
        <v>3018</v>
      </c>
      <c r="C671" s="1">
        <v>44510</v>
      </c>
      <c r="D671" t="s">
        <v>70</v>
      </c>
      <c r="E671" t="s">
        <v>2985</v>
      </c>
      <c r="F671" t="s">
        <v>54</v>
      </c>
      <c r="G671" t="s">
        <v>13</v>
      </c>
      <c r="H671">
        <v>2016</v>
      </c>
      <c r="I671" t="s">
        <v>3476</v>
      </c>
      <c r="J671" t="s">
        <v>4012</v>
      </c>
    </row>
    <row r="672" spans="1:10" x14ac:dyDescent="0.25">
      <c r="A672" t="s">
        <v>970</v>
      </c>
      <c r="B672" t="s">
        <v>3018</v>
      </c>
      <c r="C672" s="1">
        <v>42894</v>
      </c>
      <c r="D672" t="s">
        <v>43</v>
      </c>
      <c r="E672" t="s">
        <v>194</v>
      </c>
      <c r="F672" t="s">
        <v>12</v>
      </c>
      <c r="G672" t="s">
        <v>13</v>
      </c>
      <c r="H672">
        <v>2015</v>
      </c>
      <c r="I672" t="s">
        <v>4013</v>
      </c>
      <c r="J672" t="s">
        <v>4014</v>
      </c>
    </row>
    <row r="673" spans="1:10" x14ac:dyDescent="0.25">
      <c r="A673" t="s">
        <v>971</v>
      </c>
      <c r="B673" t="s">
        <v>3018</v>
      </c>
      <c r="C673" s="1">
        <v>44616</v>
      </c>
      <c r="D673" t="s">
        <v>20</v>
      </c>
      <c r="E673" t="s">
        <v>282</v>
      </c>
      <c r="F673" t="s">
        <v>17</v>
      </c>
      <c r="G673" t="s">
        <v>18</v>
      </c>
      <c r="H673">
        <v>2017</v>
      </c>
      <c r="I673" t="s">
        <v>3042</v>
      </c>
      <c r="J673" t="s">
        <v>4015</v>
      </c>
    </row>
    <row r="674" spans="1:10" x14ac:dyDescent="0.25">
      <c r="A674" t="s">
        <v>972</v>
      </c>
      <c r="B674" t="s">
        <v>3018</v>
      </c>
      <c r="C674" s="1">
        <v>43249</v>
      </c>
      <c r="D674" t="s">
        <v>20</v>
      </c>
      <c r="E674" t="s">
        <v>194</v>
      </c>
      <c r="F674" t="s">
        <v>12</v>
      </c>
      <c r="G674" t="s">
        <v>13</v>
      </c>
      <c r="H674">
        <v>2008</v>
      </c>
      <c r="I674" t="s">
        <v>3798</v>
      </c>
      <c r="J674" t="s">
        <v>4016</v>
      </c>
    </row>
    <row r="675" spans="1:10" x14ac:dyDescent="0.25">
      <c r="A675" t="s">
        <v>973</v>
      </c>
      <c r="B675" t="s">
        <v>3018</v>
      </c>
      <c r="C675" s="1">
        <v>44215</v>
      </c>
      <c r="D675" t="s">
        <v>70</v>
      </c>
      <c r="E675" t="s">
        <v>73</v>
      </c>
      <c r="F675" t="s">
        <v>17</v>
      </c>
      <c r="G675" t="s">
        <v>18</v>
      </c>
      <c r="H675">
        <v>2016</v>
      </c>
      <c r="I675" t="s">
        <v>4017</v>
      </c>
      <c r="J675" t="s">
        <v>4018</v>
      </c>
    </row>
    <row r="676" spans="1:10" x14ac:dyDescent="0.25">
      <c r="A676" t="s">
        <v>974</v>
      </c>
      <c r="B676" t="s">
        <v>3018</v>
      </c>
      <c r="C676" s="1">
        <v>42473</v>
      </c>
      <c r="D676" t="s">
        <v>20</v>
      </c>
      <c r="E676" t="s">
        <v>59</v>
      </c>
      <c r="F676" t="s">
        <v>12</v>
      </c>
      <c r="G676" t="s">
        <v>13</v>
      </c>
      <c r="H676">
        <v>2009</v>
      </c>
      <c r="I676" t="s">
        <v>3954</v>
      </c>
      <c r="J676" t="s">
        <v>4019</v>
      </c>
    </row>
    <row r="677" spans="1:10" x14ac:dyDescent="0.25">
      <c r="A677" t="s">
        <v>975</v>
      </c>
      <c r="B677" t="s">
        <v>3018</v>
      </c>
      <c r="C677" s="1">
        <v>44579</v>
      </c>
      <c r="D677" t="s">
        <v>23</v>
      </c>
      <c r="E677" t="s">
        <v>206</v>
      </c>
      <c r="F677" t="s">
        <v>207</v>
      </c>
      <c r="G677" t="s">
        <v>28</v>
      </c>
      <c r="H677">
        <v>2015</v>
      </c>
      <c r="I677" t="s">
        <v>3393</v>
      </c>
      <c r="J677" t="s">
        <v>4020</v>
      </c>
    </row>
    <row r="678" spans="1:10" x14ac:dyDescent="0.25">
      <c r="A678" t="s">
        <v>976</v>
      </c>
      <c r="B678" t="s">
        <v>3018</v>
      </c>
      <c r="C678" s="1">
        <v>44412</v>
      </c>
      <c r="D678" t="s">
        <v>23</v>
      </c>
      <c r="E678" t="s">
        <v>977</v>
      </c>
      <c r="F678" t="s">
        <v>17</v>
      </c>
      <c r="G678" t="s">
        <v>18</v>
      </c>
      <c r="H678">
        <v>2018</v>
      </c>
      <c r="I678" t="s">
        <v>3703</v>
      </c>
      <c r="J678" t="s">
        <v>4021</v>
      </c>
    </row>
    <row r="679" spans="1:10" x14ac:dyDescent="0.25">
      <c r="A679" t="s">
        <v>978</v>
      </c>
      <c r="B679" t="s">
        <v>3018</v>
      </c>
      <c r="C679" s="1">
        <v>43040</v>
      </c>
      <c r="D679" t="s">
        <v>107</v>
      </c>
      <c r="E679" t="s">
        <v>11</v>
      </c>
      <c r="F679" t="s">
        <v>12</v>
      </c>
      <c r="G679" t="s">
        <v>13</v>
      </c>
      <c r="H679">
        <v>2012</v>
      </c>
      <c r="I679" t="s">
        <v>2966</v>
      </c>
      <c r="J679" t="s">
        <v>4022</v>
      </c>
    </row>
    <row r="680" spans="1:10" x14ac:dyDescent="0.25">
      <c r="A680" t="s">
        <v>979</v>
      </c>
      <c r="B680" t="s">
        <v>3018</v>
      </c>
      <c r="C680" s="1">
        <v>43363</v>
      </c>
      <c r="D680" t="s">
        <v>40</v>
      </c>
      <c r="E680" t="s">
        <v>11</v>
      </c>
      <c r="F680" t="s">
        <v>12</v>
      </c>
      <c r="G680" t="s">
        <v>13</v>
      </c>
      <c r="H680">
        <v>2014</v>
      </c>
      <c r="I680" t="s">
        <v>4023</v>
      </c>
      <c r="J680" t="s">
        <v>4024</v>
      </c>
    </row>
    <row r="681" spans="1:10" x14ac:dyDescent="0.25">
      <c r="A681" t="s">
        <v>980</v>
      </c>
      <c r="B681" t="s">
        <v>3018</v>
      </c>
      <c r="C681" s="1">
        <v>44376</v>
      </c>
      <c r="D681" t="s">
        <v>38</v>
      </c>
      <c r="E681" t="s">
        <v>59</v>
      </c>
      <c r="F681" t="s">
        <v>12</v>
      </c>
      <c r="G681" t="s">
        <v>13</v>
      </c>
      <c r="H681">
        <v>2015</v>
      </c>
      <c r="I681" t="s">
        <v>4025</v>
      </c>
      <c r="J681" t="s">
        <v>4026</v>
      </c>
    </row>
    <row r="682" spans="1:10" x14ac:dyDescent="0.25">
      <c r="A682" t="s">
        <v>981</v>
      </c>
      <c r="B682" t="s">
        <v>3018</v>
      </c>
      <c r="C682" s="1">
        <v>43619</v>
      </c>
      <c r="D682" t="s">
        <v>93</v>
      </c>
      <c r="E682" t="s">
        <v>59</v>
      </c>
      <c r="F682" t="s">
        <v>12</v>
      </c>
      <c r="G682" t="s">
        <v>13</v>
      </c>
      <c r="H682">
        <v>2016</v>
      </c>
      <c r="I682" t="s">
        <v>4027</v>
      </c>
      <c r="J682" t="s">
        <v>4028</v>
      </c>
    </row>
    <row r="683" spans="1:10" x14ac:dyDescent="0.25">
      <c r="A683" t="s">
        <v>982</v>
      </c>
      <c r="B683" t="s">
        <v>3018</v>
      </c>
      <c r="C683" s="1">
        <v>44599</v>
      </c>
      <c r="D683" t="s">
        <v>135</v>
      </c>
      <c r="E683" t="s">
        <v>24</v>
      </c>
      <c r="F683" t="s">
        <v>17</v>
      </c>
      <c r="G683" t="s">
        <v>18</v>
      </c>
      <c r="H683">
        <v>2019</v>
      </c>
      <c r="I683" t="s">
        <v>4029</v>
      </c>
      <c r="J683" t="s">
        <v>4030</v>
      </c>
    </row>
    <row r="684" spans="1:10" x14ac:dyDescent="0.25">
      <c r="A684" t="s">
        <v>983</v>
      </c>
      <c r="B684" t="s">
        <v>3018</v>
      </c>
      <c r="C684" s="1">
        <v>43175</v>
      </c>
      <c r="D684" t="s">
        <v>87</v>
      </c>
      <c r="E684" t="s">
        <v>21</v>
      </c>
      <c r="F684" t="s">
        <v>12</v>
      </c>
      <c r="G684" t="s">
        <v>13</v>
      </c>
      <c r="H684">
        <v>2006</v>
      </c>
      <c r="I684" t="s">
        <v>3641</v>
      </c>
      <c r="J684" t="s">
        <v>4031</v>
      </c>
    </row>
    <row r="685" spans="1:10" x14ac:dyDescent="0.25">
      <c r="A685" t="s">
        <v>984</v>
      </c>
      <c r="B685" t="s">
        <v>3018</v>
      </c>
      <c r="C685" s="1">
        <v>44057</v>
      </c>
      <c r="D685" t="s">
        <v>20</v>
      </c>
      <c r="E685" t="s">
        <v>985</v>
      </c>
      <c r="F685" t="s">
        <v>36</v>
      </c>
      <c r="G685" t="s">
        <v>28</v>
      </c>
      <c r="H685">
        <v>2012</v>
      </c>
      <c r="I685" t="s">
        <v>4032</v>
      </c>
      <c r="J685" t="s">
        <v>760</v>
      </c>
    </row>
    <row r="686" spans="1:10" x14ac:dyDescent="0.25">
      <c r="A686" t="s">
        <v>986</v>
      </c>
      <c r="B686" t="s">
        <v>3018</v>
      </c>
      <c r="C686" s="1">
        <v>44391</v>
      </c>
      <c r="D686" t="s">
        <v>23</v>
      </c>
      <c r="E686" t="s">
        <v>164</v>
      </c>
      <c r="F686" t="s">
        <v>17</v>
      </c>
      <c r="G686" t="s">
        <v>18</v>
      </c>
      <c r="H686">
        <v>2015</v>
      </c>
      <c r="I686" t="s">
        <v>4033</v>
      </c>
      <c r="J686" t="s">
        <v>4034</v>
      </c>
    </row>
    <row r="687" spans="1:10" x14ac:dyDescent="0.25">
      <c r="A687" t="s">
        <v>987</v>
      </c>
      <c r="B687" t="s">
        <v>3018</v>
      </c>
      <c r="C687" s="1">
        <v>43643</v>
      </c>
      <c r="D687" t="s">
        <v>30</v>
      </c>
      <c r="E687" t="s">
        <v>59</v>
      </c>
      <c r="F687" t="s">
        <v>12</v>
      </c>
      <c r="G687" t="s">
        <v>13</v>
      </c>
      <c r="H687">
        <v>2015</v>
      </c>
      <c r="I687" t="s">
        <v>3908</v>
      </c>
      <c r="J687" t="s">
        <v>988</v>
      </c>
    </row>
    <row r="688" spans="1:10" x14ac:dyDescent="0.25">
      <c r="A688" t="s">
        <v>989</v>
      </c>
      <c r="B688" t="s">
        <v>3018</v>
      </c>
      <c r="C688" s="1">
        <v>44405</v>
      </c>
      <c r="D688" t="s">
        <v>70</v>
      </c>
      <c r="E688" t="s">
        <v>351</v>
      </c>
      <c r="F688" t="s">
        <v>17</v>
      </c>
      <c r="G688" t="s">
        <v>18</v>
      </c>
      <c r="H688">
        <v>2014</v>
      </c>
      <c r="I688" t="s">
        <v>3882</v>
      </c>
      <c r="J688" t="s">
        <v>4035</v>
      </c>
    </row>
    <row r="689" spans="1:10" x14ac:dyDescent="0.25">
      <c r="A689" t="s">
        <v>990</v>
      </c>
      <c r="B689" t="s">
        <v>3018</v>
      </c>
      <c r="C689" s="1">
        <v>44300</v>
      </c>
      <c r="D689" t="s">
        <v>143</v>
      </c>
      <c r="E689" t="s">
        <v>24</v>
      </c>
      <c r="F689" t="s">
        <v>17</v>
      </c>
      <c r="G689" t="s">
        <v>18</v>
      </c>
      <c r="H689">
        <v>2015</v>
      </c>
      <c r="I689" t="s">
        <v>4036</v>
      </c>
      <c r="J689" t="s">
        <v>4037</v>
      </c>
    </row>
    <row r="690" spans="1:10" x14ac:dyDescent="0.25">
      <c r="A690" t="s">
        <v>991</v>
      </c>
      <c r="B690" t="s">
        <v>3018</v>
      </c>
      <c r="C690" s="1">
        <v>43600</v>
      </c>
      <c r="D690" t="s">
        <v>20</v>
      </c>
      <c r="E690" t="s">
        <v>73</v>
      </c>
      <c r="F690" t="s">
        <v>17</v>
      </c>
      <c r="G690" t="s">
        <v>18</v>
      </c>
      <c r="H690">
        <v>2015</v>
      </c>
      <c r="I690" t="s">
        <v>3598</v>
      </c>
      <c r="J690" t="s">
        <v>4038</v>
      </c>
    </row>
    <row r="691" spans="1:10" x14ac:dyDescent="0.25">
      <c r="A691" t="s">
        <v>992</v>
      </c>
      <c r="B691" t="s">
        <v>3018</v>
      </c>
      <c r="C691" s="1">
        <v>43122</v>
      </c>
      <c r="D691" t="s">
        <v>93</v>
      </c>
      <c r="E691" t="s">
        <v>705</v>
      </c>
      <c r="F691" t="s">
        <v>706</v>
      </c>
      <c r="G691" t="s">
        <v>28</v>
      </c>
      <c r="H691">
        <v>2011</v>
      </c>
      <c r="I691" t="s">
        <v>3420</v>
      </c>
      <c r="J691" t="s">
        <v>4039</v>
      </c>
    </row>
    <row r="692" spans="1:10" x14ac:dyDescent="0.25">
      <c r="A692" t="s">
        <v>993</v>
      </c>
      <c r="B692" t="s">
        <v>3018</v>
      </c>
      <c r="C692" s="1">
        <v>44656</v>
      </c>
      <c r="D692" t="s">
        <v>70</v>
      </c>
      <c r="E692" t="s">
        <v>24</v>
      </c>
      <c r="F692" t="s">
        <v>17</v>
      </c>
      <c r="G692" t="s">
        <v>18</v>
      </c>
      <c r="H692">
        <v>2015</v>
      </c>
      <c r="I692" t="s">
        <v>3490</v>
      </c>
      <c r="J692" t="s">
        <v>4040</v>
      </c>
    </row>
    <row r="693" spans="1:10" x14ac:dyDescent="0.25">
      <c r="A693" t="s">
        <v>994</v>
      </c>
      <c r="B693" t="s">
        <v>3018</v>
      </c>
      <c r="C693" s="1">
        <v>44385</v>
      </c>
      <c r="D693" t="s">
        <v>30</v>
      </c>
      <c r="E693" t="s">
        <v>133</v>
      </c>
      <c r="F693" t="s">
        <v>17</v>
      </c>
      <c r="G693" t="s">
        <v>18</v>
      </c>
      <c r="H693">
        <v>2014</v>
      </c>
      <c r="I693" t="s">
        <v>3522</v>
      </c>
      <c r="J693" t="s">
        <v>4041</v>
      </c>
    </row>
    <row r="694" spans="1:10" x14ac:dyDescent="0.25">
      <c r="A694" t="s">
        <v>995</v>
      </c>
      <c r="B694" t="s">
        <v>3018</v>
      </c>
      <c r="C694" s="1">
        <v>43314</v>
      </c>
      <c r="D694" t="s">
        <v>30</v>
      </c>
      <c r="E694" t="s">
        <v>206</v>
      </c>
      <c r="F694" t="s">
        <v>207</v>
      </c>
      <c r="G694" t="s">
        <v>28</v>
      </c>
      <c r="H694">
        <v>2007</v>
      </c>
      <c r="I694" t="s">
        <v>3379</v>
      </c>
      <c r="J694" t="s">
        <v>4042</v>
      </c>
    </row>
    <row r="695" spans="1:10" x14ac:dyDescent="0.25">
      <c r="A695" t="s">
        <v>996</v>
      </c>
      <c r="B695" t="s">
        <v>3018</v>
      </c>
      <c r="C695" s="1">
        <v>44299</v>
      </c>
      <c r="D695" t="s">
        <v>53</v>
      </c>
      <c r="E695" t="s">
        <v>997</v>
      </c>
      <c r="F695" t="s">
        <v>17</v>
      </c>
      <c r="G695" t="s">
        <v>18</v>
      </c>
      <c r="H695">
        <v>2012</v>
      </c>
      <c r="I695" t="s">
        <v>4043</v>
      </c>
      <c r="J695" t="s">
        <v>4044</v>
      </c>
    </row>
    <row r="696" spans="1:10" x14ac:dyDescent="0.25">
      <c r="A696" t="s">
        <v>998</v>
      </c>
      <c r="B696" t="s">
        <v>3018</v>
      </c>
      <c r="C696" s="1">
        <v>44585</v>
      </c>
      <c r="D696" t="s">
        <v>23</v>
      </c>
      <c r="E696" t="s">
        <v>999</v>
      </c>
      <c r="F696" t="s">
        <v>261</v>
      </c>
      <c r="G696" t="s">
        <v>28</v>
      </c>
      <c r="H696">
        <v>2018</v>
      </c>
      <c r="I696" t="s">
        <v>3741</v>
      </c>
      <c r="J696" t="s">
        <v>4045</v>
      </c>
    </row>
    <row r="697" spans="1:10" x14ac:dyDescent="0.25">
      <c r="A697" t="s">
        <v>1000</v>
      </c>
      <c r="B697" t="s">
        <v>3018</v>
      </c>
      <c r="C697" s="1">
        <v>44572</v>
      </c>
      <c r="D697" t="s">
        <v>30</v>
      </c>
      <c r="E697" t="s">
        <v>24</v>
      </c>
      <c r="F697" t="s">
        <v>17</v>
      </c>
      <c r="G697" t="s">
        <v>18</v>
      </c>
      <c r="H697">
        <v>2013</v>
      </c>
      <c r="I697" t="s">
        <v>3520</v>
      </c>
      <c r="J697" t="s">
        <v>4046</v>
      </c>
    </row>
    <row r="698" spans="1:10" x14ac:dyDescent="0.25">
      <c r="A698" t="s">
        <v>1001</v>
      </c>
      <c r="B698" t="s">
        <v>3018</v>
      </c>
      <c r="C698" s="1">
        <v>44266</v>
      </c>
      <c r="D698" t="s">
        <v>30</v>
      </c>
      <c r="E698" t="s">
        <v>26</v>
      </c>
      <c r="F698" t="s">
        <v>27</v>
      </c>
      <c r="G698" t="s">
        <v>28</v>
      </c>
      <c r="H698">
        <v>2009</v>
      </c>
      <c r="I698" t="s">
        <v>3762</v>
      </c>
      <c r="J698" t="s">
        <v>4047</v>
      </c>
    </row>
    <row r="699" spans="1:10" x14ac:dyDescent="0.25">
      <c r="A699" t="s">
        <v>1002</v>
      </c>
      <c r="B699" t="s">
        <v>3018</v>
      </c>
      <c r="C699" s="1">
        <v>44550</v>
      </c>
      <c r="D699" t="s">
        <v>30</v>
      </c>
      <c r="E699" t="s">
        <v>184</v>
      </c>
      <c r="F699" t="s">
        <v>154</v>
      </c>
      <c r="G699" t="s">
        <v>18</v>
      </c>
      <c r="H699">
        <v>2018</v>
      </c>
      <c r="I699" t="s">
        <v>4048</v>
      </c>
      <c r="J699" t="s">
        <v>4049</v>
      </c>
    </row>
    <row r="700" spans="1:10" x14ac:dyDescent="0.25">
      <c r="A700" t="s">
        <v>1003</v>
      </c>
      <c r="B700" t="s">
        <v>3018</v>
      </c>
      <c r="C700" s="1">
        <v>44587</v>
      </c>
      <c r="D700" t="s">
        <v>43</v>
      </c>
      <c r="E700" t="s">
        <v>230</v>
      </c>
      <c r="F700" t="s">
        <v>231</v>
      </c>
      <c r="G700" t="s">
        <v>13</v>
      </c>
      <c r="H700">
        <v>2019</v>
      </c>
      <c r="I700" t="s">
        <v>4050</v>
      </c>
      <c r="J700" t="s">
        <v>4051</v>
      </c>
    </row>
    <row r="701" spans="1:10" x14ac:dyDescent="0.25">
      <c r="A701" t="s">
        <v>1004</v>
      </c>
      <c r="B701" t="s">
        <v>3018</v>
      </c>
      <c r="C701" s="1">
        <v>44281</v>
      </c>
      <c r="D701" t="s">
        <v>15</v>
      </c>
      <c r="E701" t="s">
        <v>893</v>
      </c>
      <c r="F701" t="s">
        <v>54</v>
      </c>
      <c r="G701" t="s">
        <v>13</v>
      </c>
      <c r="H701">
        <v>1984</v>
      </c>
      <c r="I701" t="s">
        <v>3854</v>
      </c>
      <c r="J701" t="s">
        <v>4052</v>
      </c>
    </row>
    <row r="702" spans="1:10" x14ac:dyDescent="0.25">
      <c r="A702" t="s">
        <v>1005</v>
      </c>
      <c r="B702" t="s">
        <v>3018</v>
      </c>
      <c r="C702" s="1">
        <v>44294</v>
      </c>
      <c r="D702" t="s">
        <v>30</v>
      </c>
      <c r="E702" t="s">
        <v>24</v>
      </c>
      <c r="F702" t="s">
        <v>17</v>
      </c>
      <c r="G702" t="s">
        <v>18</v>
      </c>
      <c r="H702">
        <v>2011</v>
      </c>
      <c r="I702" t="s">
        <v>4053</v>
      </c>
      <c r="J702" t="s">
        <v>4054</v>
      </c>
    </row>
    <row r="703" spans="1:10" x14ac:dyDescent="0.25">
      <c r="A703" t="s">
        <v>1006</v>
      </c>
      <c r="B703" t="s">
        <v>3018</v>
      </c>
      <c r="C703" s="1">
        <v>44196</v>
      </c>
      <c r="D703" t="s">
        <v>30</v>
      </c>
      <c r="E703" t="s">
        <v>24</v>
      </c>
      <c r="F703" t="s">
        <v>17</v>
      </c>
      <c r="G703" t="s">
        <v>18</v>
      </c>
      <c r="H703">
        <v>2007</v>
      </c>
      <c r="I703" t="s">
        <v>4055</v>
      </c>
      <c r="J703" t="s">
        <v>4056</v>
      </c>
    </row>
    <row r="704" spans="1:10" x14ac:dyDescent="0.25">
      <c r="A704" t="s">
        <v>1007</v>
      </c>
      <c r="B704" t="s">
        <v>3018</v>
      </c>
      <c r="C704" s="1">
        <v>41935</v>
      </c>
      <c r="D704" t="s">
        <v>20</v>
      </c>
      <c r="E704" t="s">
        <v>11</v>
      </c>
      <c r="F704" t="s">
        <v>12</v>
      </c>
      <c r="G704" t="s">
        <v>13</v>
      </c>
      <c r="H704">
        <v>2010</v>
      </c>
      <c r="I704" t="s">
        <v>4057</v>
      </c>
      <c r="J704" t="s">
        <v>4058</v>
      </c>
    </row>
    <row r="705" spans="1:10" x14ac:dyDescent="0.25">
      <c r="A705" t="s">
        <v>1008</v>
      </c>
      <c r="B705" t="s">
        <v>3018</v>
      </c>
      <c r="C705" s="1">
        <v>44532</v>
      </c>
      <c r="D705" t="s">
        <v>135</v>
      </c>
      <c r="E705" t="s">
        <v>24</v>
      </c>
      <c r="F705" t="s">
        <v>17</v>
      </c>
      <c r="G705" t="s">
        <v>18</v>
      </c>
      <c r="H705">
        <v>2018</v>
      </c>
      <c r="I705" t="s">
        <v>4059</v>
      </c>
      <c r="J705" t="s">
        <v>4060</v>
      </c>
    </row>
    <row r="706" spans="1:10" x14ac:dyDescent="0.25">
      <c r="A706" t="s">
        <v>1009</v>
      </c>
      <c r="B706" t="s">
        <v>3018</v>
      </c>
      <c r="C706" s="1">
        <v>44504</v>
      </c>
      <c r="D706" t="s">
        <v>70</v>
      </c>
      <c r="E706" t="s">
        <v>310</v>
      </c>
      <c r="F706" t="s">
        <v>17</v>
      </c>
      <c r="G706" t="s">
        <v>18</v>
      </c>
      <c r="H706">
        <v>2016</v>
      </c>
      <c r="I706" t="s">
        <v>4061</v>
      </c>
      <c r="J706" t="s">
        <v>4062</v>
      </c>
    </row>
    <row r="707" spans="1:10" x14ac:dyDescent="0.25">
      <c r="A707" t="s">
        <v>1010</v>
      </c>
      <c r="B707" t="s">
        <v>3018</v>
      </c>
      <c r="C707" s="1">
        <v>44537</v>
      </c>
      <c r="D707" t="s">
        <v>70</v>
      </c>
      <c r="E707" t="s">
        <v>108</v>
      </c>
      <c r="F707" t="s">
        <v>54</v>
      </c>
      <c r="G707" t="s">
        <v>13</v>
      </c>
      <c r="H707">
        <v>2018</v>
      </c>
      <c r="I707" t="s">
        <v>3655</v>
      </c>
      <c r="J707" t="s">
        <v>4063</v>
      </c>
    </row>
    <row r="708" spans="1:10" x14ac:dyDescent="0.25">
      <c r="A708" t="s">
        <v>1011</v>
      </c>
      <c r="B708" t="s">
        <v>3018</v>
      </c>
      <c r="C708" s="1">
        <v>44476</v>
      </c>
      <c r="D708" t="s">
        <v>20</v>
      </c>
      <c r="E708" t="s">
        <v>619</v>
      </c>
      <c r="F708" t="s">
        <v>54</v>
      </c>
      <c r="G708" t="s">
        <v>13</v>
      </c>
      <c r="H708">
        <v>2011</v>
      </c>
      <c r="I708" t="s">
        <v>4064</v>
      </c>
      <c r="J708" t="s">
        <v>4065</v>
      </c>
    </row>
    <row r="709" spans="1:10" x14ac:dyDescent="0.25">
      <c r="A709" t="s">
        <v>1012</v>
      </c>
      <c r="B709" t="s">
        <v>3018</v>
      </c>
      <c r="C709" s="1">
        <v>44602</v>
      </c>
      <c r="D709" t="s">
        <v>135</v>
      </c>
      <c r="E709" t="s">
        <v>181</v>
      </c>
      <c r="F709" t="s">
        <v>17</v>
      </c>
      <c r="G709" t="s">
        <v>18</v>
      </c>
      <c r="H709">
        <v>2016</v>
      </c>
      <c r="I709" t="s">
        <v>4017</v>
      </c>
      <c r="J709" t="s">
        <v>4066</v>
      </c>
    </row>
    <row r="710" spans="1:10" x14ac:dyDescent="0.25">
      <c r="A710" t="s">
        <v>1013</v>
      </c>
      <c r="B710" t="s">
        <v>3018</v>
      </c>
      <c r="C710" s="1">
        <v>44355</v>
      </c>
      <c r="D710" t="s">
        <v>23</v>
      </c>
      <c r="E710" t="s">
        <v>102</v>
      </c>
      <c r="F710" t="s">
        <v>103</v>
      </c>
      <c r="G710" t="s">
        <v>28</v>
      </c>
      <c r="H710">
        <v>2014</v>
      </c>
      <c r="I710" t="s">
        <v>3393</v>
      </c>
      <c r="J710" t="s">
        <v>4067</v>
      </c>
    </row>
    <row r="711" spans="1:10" x14ac:dyDescent="0.25">
      <c r="A711" t="s">
        <v>1014</v>
      </c>
      <c r="B711" t="s">
        <v>3018</v>
      </c>
      <c r="C711" s="1">
        <v>44586</v>
      </c>
      <c r="D711" t="s">
        <v>10</v>
      </c>
      <c r="E711" t="s">
        <v>511</v>
      </c>
      <c r="F711" t="s">
        <v>17</v>
      </c>
      <c r="G711" t="s">
        <v>18</v>
      </c>
      <c r="H711">
        <v>2013</v>
      </c>
      <c r="I711" t="s">
        <v>3185</v>
      </c>
      <c r="J711" t="s">
        <v>4068</v>
      </c>
    </row>
    <row r="712" spans="1:10" x14ac:dyDescent="0.25">
      <c r="A712" t="s">
        <v>1015</v>
      </c>
      <c r="B712" t="s">
        <v>3018</v>
      </c>
      <c r="C712" s="1">
        <v>44230</v>
      </c>
      <c r="D712" t="s">
        <v>23</v>
      </c>
      <c r="E712" t="s">
        <v>73</v>
      </c>
      <c r="F712" t="s">
        <v>17</v>
      </c>
      <c r="G712" t="s">
        <v>18</v>
      </c>
      <c r="H712">
        <v>2015</v>
      </c>
      <c r="I712" t="s">
        <v>3204</v>
      </c>
      <c r="J712" t="s">
        <v>4069</v>
      </c>
    </row>
    <row r="713" spans="1:10" x14ac:dyDescent="0.25">
      <c r="A713" t="s">
        <v>1016</v>
      </c>
      <c r="B713" t="s">
        <v>3018</v>
      </c>
      <c r="C713" s="1">
        <v>42871</v>
      </c>
      <c r="D713" t="s">
        <v>23</v>
      </c>
      <c r="E713" t="s">
        <v>73</v>
      </c>
      <c r="F713" t="s">
        <v>17</v>
      </c>
      <c r="G713" t="s">
        <v>18</v>
      </c>
      <c r="H713">
        <v>2014</v>
      </c>
      <c r="I713" t="s">
        <v>4023</v>
      </c>
      <c r="J713" t="s">
        <v>4070</v>
      </c>
    </row>
    <row r="714" spans="1:10" x14ac:dyDescent="0.25">
      <c r="A714" t="s">
        <v>1017</v>
      </c>
      <c r="B714" t="s">
        <v>3018</v>
      </c>
      <c r="C714" s="1">
        <v>44606</v>
      </c>
      <c r="D714" t="s">
        <v>143</v>
      </c>
      <c r="E714" t="s">
        <v>35</v>
      </c>
      <c r="F714" t="s">
        <v>36</v>
      </c>
      <c r="G714" t="s">
        <v>28</v>
      </c>
      <c r="H714">
        <v>2017</v>
      </c>
      <c r="I714" t="s">
        <v>3887</v>
      </c>
      <c r="J714" t="s">
        <v>4071</v>
      </c>
    </row>
    <row r="715" spans="1:10" x14ac:dyDescent="0.25">
      <c r="A715" t="s">
        <v>1018</v>
      </c>
      <c r="B715" t="s">
        <v>3018</v>
      </c>
      <c r="C715" s="1">
        <v>44490</v>
      </c>
      <c r="D715" t="s">
        <v>30</v>
      </c>
      <c r="E715" t="s">
        <v>190</v>
      </c>
      <c r="F715" t="s">
        <v>17</v>
      </c>
      <c r="G715" t="s">
        <v>18</v>
      </c>
      <c r="H715">
        <v>2014</v>
      </c>
      <c r="I715" t="s">
        <v>4072</v>
      </c>
      <c r="J715" t="s">
        <v>4073</v>
      </c>
    </row>
    <row r="716" spans="1:10" x14ac:dyDescent="0.25">
      <c r="A716" t="s">
        <v>1019</v>
      </c>
      <c r="B716" t="s">
        <v>3018</v>
      </c>
      <c r="C716" s="1">
        <v>43025</v>
      </c>
      <c r="D716" t="s">
        <v>143</v>
      </c>
      <c r="E716" t="s">
        <v>11</v>
      </c>
      <c r="F716" t="s">
        <v>12</v>
      </c>
      <c r="G716" t="s">
        <v>13</v>
      </c>
      <c r="H716">
        <v>2021</v>
      </c>
      <c r="I716" t="s">
        <v>3681</v>
      </c>
      <c r="J716" t="s">
        <v>4074</v>
      </c>
    </row>
    <row r="717" spans="1:10" x14ac:dyDescent="0.25">
      <c r="A717" t="s">
        <v>1020</v>
      </c>
      <c r="B717" t="s">
        <v>3018</v>
      </c>
      <c r="C717" s="1">
        <v>44273</v>
      </c>
      <c r="D717" t="s">
        <v>30</v>
      </c>
      <c r="E717" t="s">
        <v>73</v>
      </c>
      <c r="F717" t="s">
        <v>17</v>
      </c>
      <c r="G717" t="s">
        <v>18</v>
      </c>
      <c r="H717">
        <v>2011</v>
      </c>
      <c r="I717" t="s">
        <v>4075</v>
      </c>
      <c r="J717" t="s">
        <v>4076</v>
      </c>
    </row>
    <row r="718" spans="1:10" x14ac:dyDescent="0.25">
      <c r="A718" t="s">
        <v>1021</v>
      </c>
      <c r="B718" t="s">
        <v>3018</v>
      </c>
      <c r="C718" s="1">
        <v>44606</v>
      </c>
      <c r="D718" t="s">
        <v>23</v>
      </c>
      <c r="E718" t="s">
        <v>269</v>
      </c>
      <c r="F718" t="s">
        <v>270</v>
      </c>
      <c r="G718" t="s">
        <v>265</v>
      </c>
      <c r="H718">
        <v>2016</v>
      </c>
      <c r="I718" t="s">
        <v>3323</v>
      </c>
      <c r="J718" t="s">
        <v>4077</v>
      </c>
    </row>
    <row r="719" spans="1:10" x14ac:dyDescent="0.25">
      <c r="A719" t="s">
        <v>1022</v>
      </c>
      <c r="B719" t="s">
        <v>3018</v>
      </c>
      <c r="C719" s="1">
        <v>39265</v>
      </c>
      <c r="D719" t="s">
        <v>20</v>
      </c>
      <c r="E719" t="s">
        <v>1023</v>
      </c>
      <c r="F719" t="s">
        <v>207</v>
      </c>
      <c r="G719" t="s">
        <v>28</v>
      </c>
      <c r="H719">
        <v>2001</v>
      </c>
      <c r="I719" t="s">
        <v>362</v>
      </c>
      <c r="J719" t="s">
        <v>4078</v>
      </c>
    </row>
    <row r="720" spans="1:10" x14ac:dyDescent="0.25">
      <c r="A720" t="s">
        <v>1024</v>
      </c>
      <c r="B720" t="s">
        <v>3018</v>
      </c>
      <c r="C720" s="1">
        <v>44469</v>
      </c>
      <c r="D720" t="s">
        <v>23</v>
      </c>
      <c r="E720" t="s">
        <v>73</v>
      </c>
      <c r="F720" t="s">
        <v>17</v>
      </c>
      <c r="G720" t="s">
        <v>18</v>
      </c>
      <c r="H720">
        <v>2015</v>
      </c>
      <c r="I720" t="s">
        <v>4079</v>
      </c>
      <c r="J720" t="s">
        <v>4080</v>
      </c>
    </row>
    <row r="721" spans="1:10" x14ac:dyDescent="0.25">
      <c r="A721" t="s">
        <v>1025</v>
      </c>
      <c r="B721" t="s">
        <v>3018</v>
      </c>
      <c r="C721" s="1">
        <v>44606</v>
      </c>
      <c r="D721" t="s">
        <v>15</v>
      </c>
      <c r="E721" t="s">
        <v>16</v>
      </c>
      <c r="F721" t="s">
        <v>17</v>
      </c>
      <c r="G721" t="s">
        <v>18</v>
      </c>
      <c r="H721">
        <v>2018</v>
      </c>
      <c r="I721" t="s">
        <v>3778</v>
      </c>
      <c r="J721" t="s">
        <v>4081</v>
      </c>
    </row>
    <row r="722" spans="1:10" x14ac:dyDescent="0.25">
      <c r="A722" t="s">
        <v>1026</v>
      </c>
      <c r="B722" t="s">
        <v>3018</v>
      </c>
      <c r="C722" s="1">
        <v>43319</v>
      </c>
      <c r="D722" t="s">
        <v>107</v>
      </c>
      <c r="E722" t="s">
        <v>1027</v>
      </c>
      <c r="F722" t="s">
        <v>120</v>
      </c>
      <c r="G722" t="s">
        <v>13</v>
      </c>
      <c r="H722">
        <v>2014</v>
      </c>
      <c r="I722" t="s">
        <v>3418</v>
      </c>
      <c r="J722" t="s">
        <v>4082</v>
      </c>
    </row>
    <row r="723" spans="1:10" x14ac:dyDescent="0.25">
      <c r="A723" t="s">
        <v>1028</v>
      </c>
      <c r="B723" t="s">
        <v>3018</v>
      </c>
      <c r="C723" s="1">
        <v>44362</v>
      </c>
      <c r="D723" t="s">
        <v>70</v>
      </c>
      <c r="E723" t="s">
        <v>238</v>
      </c>
      <c r="F723" t="s">
        <v>12</v>
      </c>
      <c r="G723" t="s">
        <v>13</v>
      </c>
      <c r="H723">
        <v>2015</v>
      </c>
      <c r="I723" t="s">
        <v>3412</v>
      </c>
      <c r="J723" t="s">
        <v>4083</v>
      </c>
    </row>
    <row r="724" spans="1:10" x14ac:dyDescent="0.25">
      <c r="A724" t="s">
        <v>1029</v>
      </c>
      <c r="B724" t="s">
        <v>3018</v>
      </c>
      <c r="C724" s="1">
        <v>44301</v>
      </c>
      <c r="D724" t="s">
        <v>23</v>
      </c>
      <c r="E724" t="s">
        <v>156</v>
      </c>
      <c r="F724" t="s">
        <v>17</v>
      </c>
      <c r="G724" t="s">
        <v>18</v>
      </c>
      <c r="H724">
        <v>2011</v>
      </c>
      <c r="I724" t="s">
        <v>3555</v>
      </c>
      <c r="J724" t="s">
        <v>4084</v>
      </c>
    </row>
    <row r="725" spans="1:10" x14ac:dyDescent="0.25">
      <c r="A725" t="s">
        <v>1030</v>
      </c>
      <c r="B725" t="s">
        <v>3018</v>
      </c>
      <c r="C725" s="1">
        <v>44529</v>
      </c>
      <c r="D725" t="s">
        <v>20</v>
      </c>
      <c r="E725" t="s">
        <v>35</v>
      </c>
      <c r="F725" t="s">
        <v>36</v>
      </c>
      <c r="G725" t="s">
        <v>28</v>
      </c>
      <c r="H725">
        <v>2017</v>
      </c>
      <c r="I725" t="s">
        <v>4085</v>
      </c>
      <c r="J725" t="s">
        <v>4086</v>
      </c>
    </row>
    <row r="726" spans="1:10" x14ac:dyDescent="0.25">
      <c r="A726" t="s">
        <v>1031</v>
      </c>
      <c r="B726" t="s">
        <v>3018</v>
      </c>
      <c r="C726" s="1">
        <v>44585</v>
      </c>
      <c r="D726" t="s">
        <v>20</v>
      </c>
      <c r="E726" t="s">
        <v>127</v>
      </c>
      <c r="F726" t="s">
        <v>128</v>
      </c>
      <c r="G726" t="s">
        <v>13</v>
      </c>
      <c r="H726">
        <v>2008</v>
      </c>
      <c r="I726" t="s">
        <v>4087</v>
      </c>
      <c r="J726" t="s">
        <v>4088</v>
      </c>
    </row>
    <row r="727" spans="1:10" x14ac:dyDescent="0.25">
      <c r="A727" t="s">
        <v>1032</v>
      </c>
      <c r="B727" t="s">
        <v>3018</v>
      </c>
      <c r="C727" s="1">
        <v>44586</v>
      </c>
      <c r="D727" t="s">
        <v>70</v>
      </c>
      <c r="E727" t="s">
        <v>73</v>
      </c>
      <c r="F727" t="s">
        <v>17</v>
      </c>
      <c r="G727" t="s">
        <v>18</v>
      </c>
      <c r="H727">
        <v>2010</v>
      </c>
      <c r="I727" t="s">
        <v>3844</v>
      </c>
      <c r="J727" t="s">
        <v>4089</v>
      </c>
    </row>
    <row r="728" spans="1:10" x14ac:dyDescent="0.25">
      <c r="A728" t="s">
        <v>1033</v>
      </c>
      <c r="B728" t="s">
        <v>3018</v>
      </c>
      <c r="C728" s="1">
        <v>43395</v>
      </c>
      <c r="D728" t="s">
        <v>15</v>
      </c>
      <c r="E728" t="s">
        <v>127</v>
      </c>
      <c r="F728" t="s">
        <v>128</v>
      </c>
      <c r="G728" t="s">
        <v>13</v>
      </c>
      <c r="H728">
        <v>2003</v>
      </c>
      <c r="I728" t="s">
        <v>4090</v>
      </c>
      <c r="J728" t="s">
        <v>1034</v>
      </c>
    </row>
    <row r="729" spans="1:10" x14ac:dyDescent="0.25">
      <c r="A729" t="s">
        <v>1035</v>
      </c>
      <c r="B729" t="s">
        <v>3018</v>
      </c>
      <c r="C729" s="1">
        <v>43714</v>
      </c>
      <c r="D729" t="s">
        <v>20</v>
      </c>
      <c r="E729" t="s">
        <v>24</v>
      </c>
      <c r="F729" t="s">
        <v>17</v>
      </c>
      <c r="G729" t="s">
        <v>18</v>
      </c>
      <c r="H729">
        <v>2016</v>
      </c>
      <c r="I729" t="s">
        <v>3481</v>
      </c>
      <c r="J729" t="s">
        <v>4091</v>
      </c>
    </row>
    <row r="730" spans="1:10" x14ac:dyDescent="0.25">
      <c r="A730" t="s">
        <v>1036</v>
      </c>
      <c r="B730" t="s">
        <v>3018</v>
      </c>
      <c r="C730" s="1">
        <v>43580</v>
      </c>
      <c r="D730" t="s">
        <v>135</v>
      </c>
      <c r="E730" t="s">
        <v>194</v>
      </c>
      <c r="F730" t="s">
        <v>12</v>
      </c>
      <c r="G730" t="s">
        <v>13</v>
      </c>
      <c r="H730">
        <v>2013</v>
      </c>
      <c r="I730" t="s">
        <v>4092</v>
      </c>
      <c r="J730" t="s">
        <v>4093</v>
      </c>
    </row>
    <row r="731" spans="1:10" x14ac:dyDescent="0.25">
      <c r="A731" t="s">
        <v>1037</v>
      </c>
      <c r="B731" t="s">
        <v>3018</v>
      </c>
      <c r="C731" s="1">
        <v>43300</v>
      </c>
      <c r="D731" t="s">
        <v>10</v>
      </c>
      <c r="E731" t="s">
        <v>11</v>
      </c>
      <c r="F731" t="s">
        <v>12</v>
      </c>
      <c r="G731" t="s">
        <v>13</v>
      </c>
      <c r="H731">
        <v>2012</v>
      </c>
      <c r="I731" t="s">
        <v>4094</v>
      </c>
      <c r="J731" t="s">
        <v>4095</v>
      </c>
    </row>
    <row r="732" spans="1:10" x14ac:dyDescent="0.25">
      <c r="A732" t="s">
        <v>1038</v>
      </c>
      <c r="B732" t="s">
        <v>3018</v>
      </c>
      <c r="C732" s="1">
        <v>44468</v>
      </c>
      <c r="D732" t="s">
        <v>23</v>
      </c>
      <c r="E732" t="s">
        <v>73</v>
      </c>
      <c r="F732" t="s">
        <v>17</v>
      </c>
      <c r="G732" t="s">
        <v>18</v>
      </c>
      <c r="H732">
        <v>2010</v>
      </c>
      <c r="I732" t="s">
        <v>3348</v>
      </c>
      <c r="J732" t="s">
        <v>4096</v>
      </c>
    </row>
    <row r="733" spans="1:10" x14ac:dyDescent="0.25">
      <c r="A733" t="s">
        <v>1039</v>
      </c>
      <c r="B733" t="s">
        <v>3018</v>
      </c>
      <c r="C733" s="1">
        <v>44313</v>
      </c>
      <c r="D733" t="s">
        <v>15</v>
      </c>
      <c r="E733" t="s">
        <v>1040</v>
      </c>
      <c r="F733" t="s">
        <v>17</v>
      </c>
      <c r="G733" t="s">
        <v>18</v>
      </c>
      <c r="H733">
        <v>2010</v>
      </c>
      <c r="I733" t="s">
        <v>4097</v>
      </c>
      <c r="J733" t="s">
        <v>4098</v>
      </c>
    </row>
    <row r="734" spans="1:10" x14ac:dyDescent="0.25">
      <c r="A734" t="s">
        <v>1041</v>
      </c>
      <c r="B734" t="s">
        <v>3018</v>
      </c>
      <c r="C734" s="1">
        <v>44588</v>
      </c>
      <c r="D734" t="s">
        <v>23</v>
      </c>
      <c r="E734" t="s">
        <v>24</v>
      </c>
      <c r="F734" t="s">
        <v>17</v>
      </c>
      <c r="G734" t="s">
        <v>18</v>
      </c>
      <c r="H734">
        <v>2017</v>
      </c>
      <c r="I734" t="s">
        <v>4099</v>
      </c>
      <c r="J734" t="s">
        <v>4100</v>
      </c>
    </row>
    <row r="735" spans="1:10" x14ac:dyDescent="0.25">
      <c r="A735" t="s">
        <v>1042</v>
      </c>
      <c r="B735" t="s">
        <v>3018</v>
      </c>
      <c r="C735" s="1">
        <v>44424</v>
      </c>
      <c r="D735" t="s">
        <v>30</v>
      </c>
      <c r="E735" t="s">
        <v>73</v>
      </c>
      <c r="F735" t="s">
        <v>17</v>
      </c>
      <c r="G735" t="s">
        <v>18</v>
      </c>
      <c r="H735">
        <v>2013</v>
      </c>
      <c r="I735" t="s">
        <v>362</v>
      </c>
      <c r="J735" t="s">
        <v>4101</v>
      </c>
    </row>
    <row r="736" spans="1:10" x14ac:dyDescent="0.25">
      <c r="A736" t="s">
        <v>1043</v>
      </c>
      <c r="B736" t="s">
        <v>3018</v>
      </c>
      <c r="C736" s="1">
        <v>44588</v>
      </c>
      <c r="D736" t="s">
        <v>30</v>
      </c>
      <c r="E736" t="s">
        <v>1044</v>
      </c>
      <c r="F736" t="s">
        <v>17</v>
      </c>
      <c r="G736" t="s">
        <v>18</v>
      </c>
      <c r="H736">
        <v>2012</v>
      </c>
      <c r="I736" t="s">
        <v>4102</v>
      </c>
      <c r="J736" t="s">
        <v>4103</v>
      </c>
    </row>
    <row r="737" spans="1:10" x14ac:dyDescent="0.25">
      <c r="A737" t="s">
        <v>1045</v>
      </c>
      <c r="B737" t="s">
        <v>3018</v>
      </c>
      <c r="C737" s="1">
        <v>44489</v>
      </c>
      <c r="D737" t="s">
        <v>38</v>
      </c>
      <c r="E737" t="s">
        <v>1046</v>
      </c>
      <c r="F737" t="s">
        <v>17</v>
      </c>
      <c r="G737" t="s">
        <v>18</v>
      </c>
      <c r="H737">
        <v>2015</v>
      </c>
      <c r="I737" t="s">
        <v>3467</v>
      </c>
      <c r="J737" t="s">
        <v>4104</v>
      </c>
    </row>
    <row r="738" spans="1:10" x14ac:dyDescent="0.25">
      <c r="A738" t="s">
        <v>1047</v>
      </c>
      <c r="B738" t="s">
        <v>3018</v>
      </c>
      <c r="C738" s="1">
        <v>43896</v>
      </c>
      <c r="D738" t="s">
        <v>70</v>
      </c>
      <c r="E738" t="s">
        <v>1048</v>
      </c>
      <c r="F738" t="s">
        <v>231</v>
      </c>
      <c r="G738" t="s">
        <v>13</v>
      </c>
      <c r="H738">
        <v>1999</v>
      </c>
      <c r="I738" t="s">
        <v>3213</v>
      </c>
      <c r="J738" t="s">
        <v>4105</v>
      </c>
    </row>
    <row r="739" spans="1:10" x14ac:dyDescent="0.25">
      <c r="A739" t="s">
        <v>1049</v>
      </c>
      <c r="B739" t="s">
        <v>3018</v>
      </c>
      <c r="C739" s="1">
        <v>44643</v>
      </c>
      <c r="D739" t="s">
        <v>30</v>
      </c>
      <c r="E739" t="s">
        <v>470</v>
      </c>
      <c r="F739" t="s">
        <v>17</v>
      </c>
      <c r="G739" t="s">
        <v>18</v>
      </c>
      <c r="H739">
        <v>2020</v>
      </c>
      <c r="I739" t="s">
        <v>4106</v>
      </c>
      <c r="J739" t="s">
        <v>4107</v>
      </c>
    </row>
    <row r="740" spans="1:10" x14ac:dyDescent="0.25">
      <c r="A740" t="s">
        <v>1050</v>
      </c>
      <c r="B740" t="s">
        <v>3018</v>
      </c>
      <c r="C740" s="1">
        <v>44572</v>
      </c>
      <c r="D740" t="s">
        <v>23</v>
      </c>
      <c r="E740" t="s">
        <v>1051</v>
      </c>
      <c r="F740" t="s">
        <v>17</v>
      </c>
      <c r="G740" t="s">
        <v>18</v>
      </c>
      <c r="H740">
        <v>2018</v>
      </c>
      <c r="I740" t="s">
        <v>3239</v>
      </c>
      <c r="J740" t="s">
        <v>4108</v>
      </c>
    </row>
    <row r="741" spans="1:10" x14ac:dyDescent="0.25">
      <c r="A741" t="s">
        <v>1052</v>
      </c>
      <c r="B741" t="s">
        <v>3018</v>
      </c>
      <c r="C741" s="1">
        <v>44468</v>
      </c>
      <c r="D741" t="s">
        <v>23</v>
      </c>
      <c r="E741" t="s">
        <v>751</v>
      </c>
      <c r="F741" t="s">
        <v>138</v>
      </c>
      <c r="G741" t="s">
        <v>18</v>
      </c>
      <c r="H741">
        <v>2013</v>
      </c>
      <c r="I741" t="s">
        <v>3768</v>
      </c>
      <c r="J741" t="s">
        <v>4109</v>
      </c>
    </row>
    <row r="742" spans="1:10" x14ac:dyDescent="0.25">
      <c r="A742" t="s">
        <v>1053</v>
      </c>
      <c r="B742" t="s">
        <v>3018</v>
      </c>
      <c r="C742" s="1">
        <v>44636</v>
      </c>
      <c r="D742" t="s">
        <v>30</v>
      </c>
      <c r="E742" t="s">
        <v>198</v>
      </c>
      <c r="F742" t="s">
        <v>32</v>
      </c>
      <c r="G742" t="s">
        <v>33</v>
      </c>
      <c r="H742">
        <v>2016</v>
      </c>
      <c r="I742" t="s">
        <v>4110</v>
      </c>
      <c r="J742" t="s">
        <v>4111</v>
      </c>
    </row>
    <row r="743" spans="1:10" x14ac:dyDescent="0.25">
      <c r="A743" t="s">
        <v>1054</v>
      </c>
      <c r="B743" t="s">
        <v>3018</v>
      </c>
      <c r="C743" s="1">
        <v>44593</v>
      </c>
      <c r="D743" t="s">
        <v>38</v>
      </c>
      <c r="E743" t="s">
        <v>73</v>
      </c>
      <c r="F743" t="s">
        <v>17</v>
      </c>
      <c r="G743" t="s">
        <v>18</v>
      </c>
      <c r="H743">
        <v>2014</v>
      </c>
      <c r="I743" t="s">
        <v>4112</v>
      </c>
      <c r="J743" t="s">
        <v>4113</v>
      </c>
    </row>
    <row r="744" spans="1:10" x14ac:dyDescent="0.25">
      <c r="A744" t="s">
        <v>1055</v>
      </c>
      <c r="B744" t="s">
        <v>3018</v>
      </c>
      <c r="C744" s="1">
        <v>44575</v>
      </c>
      <c r="D744" t="s">
        <v>23</v>
      </c>
      <c r="E744" t="s">
        <v>73</v>
      </c>
      <c r="F744" t="s">
        <v>17</v>
      </c>
      <c r="G744" t="s">
        <v>18</v>
      </c>
      <c r="H744">
        <v>2014</v>
      </c>
      <c r="I744" t="s">
        <v>4114</v>
      </c>
      <c r="J744" t="s">
        <v>4115</v>
      </c>
    </row>
    <row r="745" spans="1:10" x14ac:dyDescent="0.25">
      <c r="A745" t="s">
        <v>1056</v>
      </c>
      <c r="B745" t="s">
        <v>3018</v>
      </c>
      <c r="C745" s="1">
        <v>44189</v>
      </c>
      <c r="D745" t="s">
        <v>15</v>
      </c>
      <c r="E745" t="s">
        <v>59</v>
      </c>
      <c r="F745" t="s">
        <v>12</v>
      </c>
      <c r="G745" t="s">
        <v>13</v>
      </c>
      <c r="H745">
        <v>2015</v>
      </c>
      <c r="I745" t="s">
        <v>4116</v>
      </c>
      <c r="J745" t="s">
        <v>4117</v>
      </c>
    </row>
    <row r="746" spans="1:10" x14ac:dyDescent="0.25">
      <c r="A746" t="s">
        <v>1057</v>
      </c>
      <c r="B746" t="s">
        <v>3018</v>
      </c>
      <c r="C746" s="1">
        <v>43788</v>
      </c>
      <c r="D746" t="s">
        <v>15</v>
      </c>
      <c r="E746" t="s">
        <v>73</v>
      </c>
      <c r="F746" t="s">
        <v>17</v>
      </c>
      <c r="G746" t="s">
        <v>18</v>
      </c>
      <c r="H746">
        <v>2015</v>
      </c>
      <c r="I746" t="s">
        <v>4118</v>
      </c>
      <c r="J746" t="s">
        <v>812</v>
      </c>
    </row>
    <row r="747" spans="1:10" x14ac:dyDescent="0.25">
      <c r="A747" t="s">
        <v>1058</v>
      </c>
      <c r="B747" t="s">
        <v>3018</v>
      </c>
      <c r="C747" s="1">
        <v>44573</v>
      </c>
      <c r="D747" t="s">
        <v>107</v>
      </c>
      <c r="E747" t="s">
        <v>1059</v>
      </c>
      <c r="F747" t="s">
        <v>706</v>
      </c>
      <c r="G747" t="s">
        <v>28</v>
      </c>
      <c r="H747">
        <v>2015</v>
      </c>
      <c r="I747" t="s">
        <v>3374</v>
      </c>
      <c r="J747" t="s">
        <v>4119</v>
      </c>
    </row>
    <row r="748" spans="1:10" x14ac:dyDescent="0.25">
      <c r="A748" t="s">
        <v>1060</v>
      </c>
      <c r="B748" t="s">
        <v>3018</v>
      </c>
      <c r="C748" s="1">
        <v>44497</v>
      </c>
      <c r="D748" t="s">
        <v>43</v>
      </c>
      <c r="E748" t="s">
        <v>331</v>
      </c>
      <c r="F748" t="s">
        <v>17</v>
      </c>
      <c r="G748" t="s">
        <v>18</v>
      </c>
      <c r="H748">
        <v>2016</v>
      </c>
      <c r="I748" t="s">
        <v>4120</v>
      </c>
      <c r="J748" t="s">
        <v>4121</v>
      </c>
    </row>
    <row r="749" spans="1:10" x14ac:dyDescent="0.25">
      <c r="A749" t="s">
        <v>1061</v>
      </c>
      <c r="B749" t="s">
        <v>3018</v>
      </c>
      <c r="C749" s="1">
        <v>43186</v>
      </c>
      <c r="D749" t="s">
        <v>30</v>
      </c>
      <c r="E749" t="s">
        <v>24</v>
      </c>
      <c r="F749" t="s">
        <v>17</v>
      </c>
      <c r="G749" t="s">
        <v>18</v>
      </c>
      <c r="H749">
        <v>2011</v>
      </c>
      <c r="I749" t="s">
        <v>4061</v>
      </c>
      <c r="J749" t="s">
        <v>4122</v>
      </c>
    </row>
    <row r="750" spans="1:10" x14ac:dyDescent="0.25">
      <c r="A750" t="s">
        <v>1062</v>
      </c>
      <c r="B750" t="s">
        <v>3018</v>
      </c>
      <c r="C750" s="1">
        <v>43510</v>
      </c>
      <c r="D750" t="s">
        <v>15</v>
      </c>
      <c r="E750" t="s">
        <v>483</v>
      </c>
      <c r="F750" t="s">
        <v>36</v>
      </c>
      <c r="G750" t="s">
        <v>28</v>
      </c>
      <c r="H750">
        <v>2009</v>
      </c>
      <c r="I750" t="s">
        <v>3295</v>
      </c>
      <c r="J750" t="s">
        <v>4123</v>
      </c>
    </row>
    <row r="751" spans="1:10" x14ac:dyDescent="0.25">
      <c r="A751" t="s">
        <v>1063</v>
      </c>
      <c r="B751" t="s">
        <v>3018</v>
      </c>
      <c r="C751" s="1">
        <v>44181</v>
      </c>
      <c r="D751" t="s">
        <v>135</v>
      </c>
      <c r="E751" t="s">
        <v>73</v>
      </c>
      <c r="F751" t="s">
        <v>17</v>
      </c>
      <c r="G751" t="s">
        <v>18</v>
      </c>
      <c r="H751">
        <v>2015</v>
      </c>
      <c r="I751" t="s">
        <v>4124</v>
      </c>
      <c r="J751" t="s">
        <v>4125</v>
      </c>
    </row>
    <row r="752" spans="1:10" x14ac:dyDescent="0.25">
      <c r="A752" t="s">
        <v>1064</v>
      </c>
      <c r="B752" t="s">
        <v>3018</v>
      </c>
      <c r="C752" s="1">
        <v>44587</v>
      </c>
      <c r="D752" t="s">
        <v>23</v>
      </c>
      <c r="E752" t="s">
        <v>24</v>
      </c>
      <c r="F752" t="s">
        <v>17</v>
      </c>
      <c r="G752" t="s">
        <v>18</v>
      </c>
      <c r="H752">
        <v>2014</v>
      </c>
      <c r="I752" t="s">
        <v>4048</v>
      </c>
      <c r="J752" t="s">
        <v>4126</v>
      </c>
    </row>
    <row r="753" spans="1:10" x14ac:dyDescent="0.25">
      <c r="A753" t="s">
        <v>1065</v>
      </c>
      <c r="B753" t="s">
        <v>3018</v>
      </c>
      <c r="C753" s="1">
        <v>44574</v>
      </c>
      <c r="D753" t="s">
        <v>30</v>
      </c>
      <c r="E753" t="s">
        <v>375</v>
      </c>
      <c r="F753" t="s">
        <v>376</v>
      </c>
      <c r="G753" t="s">
        <v>28</v>
      </c>
      <c r="H753">
        <v>2015</v>
      </c>
      <c r="I753" t="s">
        <v>4127</v>
      </c>
      <c r="J753" t="s">
        <v>4128</v>
      </c>
    </row>
    <row r="754" spans="1:10" x14ac:dyDescent="0.25">
      <c r="A754" t="s">
        <v>1066</v>
      </c>
      <c r="B754" t="s">
        <v>3018</v>
      </c>
      <c r="C754" s="1">
        <v>44474</v>
      </c>
      <c r="D754" t="s">
        <v>30</v>
      </c>
      <c r="E754" t="s">
        <v>24</v>
      </c>
      <c r="F754" t="s">
        <v>17</v>
      </c>
      <c r="G754" t="s">
        <v>18</v>
      </c>
      <c r="H754">
        <v>2014</v>
      </c>
      <c r="I754" t="s">
        <v>3689</v>
      </c>
      <c r="J754" t="s">
        <v>4129</v>
      </c>
    </row>
    <row r="755" spans="1:10" x14ac:dyDescent="0.25">
      <c r="A755" t="s">
        <v>1067</v>
      </c>
      <c r="B755" t="s">
        <v>3018</v>
      </c>
      <c r="C755" s="1">
        <v>44537</v>
      </c>
      <c r="D755" t="s">
        <v>135</v>
      </c>
      <c r="E755" t="s">
        <v>24</v>
      </c>
      <c r="F755" t="s">
        <v>17</v>
      </c>
      <c r="G755" t="s">
        <v>18</v>
      </c>
      <c r="H755">
        <v>2015</v>
      </c>
      <c r="I755" t="s">
        <v>3612</v>
      </c>
      <c r="J755" t="s">
        <v>4130</v>
      </c>
    </row>
    <row r="756" spans="1:10" x14ac:dyDescent="0.25">
      <c r="A756" t="s">
        <v>1068</v>
      </c>
      <c r="B756" t="s">
        <v>3018</v>
      </c>
      <c r="C756" s="1">
        <v>43070</v>
      </c>
      <c r="D756" t="s">
        <v>30</v>
      </c>
      <c r="E756" t="s">
        <v>11</v>
      </c>
      <c r="F756" t="s">
        <v>12</v>
      </c>
      <c r="G756" t="s">
        <v>13</v>
      </c>
      <c r="H756">
        <v>2014</v>
      </c>
      <c r="I756" t="s">
        <v>3572</v>
      </c>
      <c r="J756" t="s">
        <v>4131</v>
      </c>
    </row>
    <row r="757" spans="1:10" x14ac:dyDescent="0.25">
      <c r="A757" t="s">
        <v>1069</v>
      </c>
      <c r="B757" t="s">
        <v>3018</v>
      </c>
      <c r="C757" s="1">
        <v>44447</v>
      </c>
      <c r="D757" t="s">
        <v>23</v>
      </c>
      <c r="E757" t="s">
        <v>35</v>
      </c>
      <c r="F757" t="s">
        <v>36</v>
      </c>
      <c r="G757" t="s">
        <v>28</v>
      </c>
      <c r="H757">
        <v>2017</v>
      </c>
      <c r="I757" t="s">
        <v>4009</v>
      </c>
      <c r="J757" t="s">
        <v>4132</v>
      </c>
    </row>
    <row r="758" spans="1:10" x14ac:dyDescent="0.25">
      <c r="A758" t="s">
        <v>1070</v>
      </c>
      <c r="B758" t="s">
        <v>3018</v>
      </c>
      <c r="C758" s="1">
        <v>44504</v>
      </c>
      <c r="D758" t="s">
        <v>30</v>
      </c>
      <c r="E758" t="s">
        <v>1071</v>
      </c>
      <c r="F758" t="s">
        <v>17</v>
      </c>
      <c r="G758" t="s">
        <v>18</v>
      </c>
      <c r="H758">
        <v>2018</v>
      </c>
      <c r="I758" t="s">
        <v>4133</v>
      </c>
      <c r="J758" t="s">
        <v>4134</v>
      </c>
    </row>
    <row r="759" spans="1:10" x14ac:dyDescent="0.25">
      <c r="A759" t="s">
        <v>1072</v>
      </c>
      <c r="B759" t="s">
        <v>3018</v>
      </c>
      <c r="C759" s="1">
        <v>44582</v>
      </c>
      <c r="D759" t="s">
        <v>38</v>
      </c>
      <c r="E759" t="s">
        <v>542</v>
      </c>
      <c r="F759" t="s">
        <v>17</v>
      </c>
      <c r="G759" t="s">
        <v>18</v>
      </c>
      <c r="H759">
        <v>2018</v>
      </c>
      <c r="I759" t="s">
        <v>4135</v>
      </c>
      <c r="J759" t="s">
        <v>4136</v>
      </c>
    </row>
    <row r="760" spans="1:10" x14ac:dyDescent="0.25">
      <c r="A760" t="s">
        <v>1073</v>
      </c>
      <c r="B760" t="s">
        <v>3018</v>
      </c>
      <c r="C760" s="1">
        <v>44551</v>
      </c>
      <c r="D760" t="s">
        <v>30</v>
      </c>
      <c r="E760" t="s">
        <v>1074</v>
      </c>
      <c r="F760" t="s">
        <v>17</v>
      </c>
      <c r="G760" t="s">
        <v>18</v>
      </c>
      <c r="H760">
        <v>2016</v>
      </c>
      <c r="I760" t="s">
        <v>3406</v>
      </c>
      <c r="J760" t="s">
        <v>4137</v>
      </c>
    </row>
    <row r="761" spans="1:10" x14ac:dyDescent="0.25">
      <c r="A761" t="s">
        <v>1075</v>
      </c>
      <c r="B761" t="s">
        <v>3018</v>
      </c>
      <c r="C761" s="1">
        <v>44447</v>
      </c>
      <c r="D761" t="s">
        <v>15</v>
      </c>
      <c r="E761" t="s">
        <v>153</v>
      </c>
      <c r="F761" t="s">
        <v>154</v>
      </c>
      <c r="G761" t="s">
        <v>18</v>
      </c>
      <c r="H761">
        <v>2020</v>
      </c>
      <c r="I761" t="s">
        <v>3542</v>
      </c>
      <c r="J761" t="s">
        <v>4138</v>
      </c>
    </row>
    <row r="762" spans="1:10" x14ac:dyDescent="0.25">
      <c r="A762" t="s">
        <v>1076</v>
      </c>
      <c r="B762" t="s">
        <v>3018</v>
      </c>
      <c r="C762" s="1">
        <v>44152</v>
      </c>
      <c r="D762" t="s">
        <v>143</v>
      </c>
      <c r="E762" t="s">
        <v>11</v>
      </c>
      <c r="F762" t="s">
        <v>12</v>
      </c>
      <c r="G762" t="s">
        <v>13</v>
      </c>
      <c r="H762">
        <v>2016</v>
      </c>
      <c r="I762" t="s">
        <v>4139</v>
      </c>
      <c r="J762" t="s">
        <v>4140</v>
      </c>
    </row>
    <row r="763" spans="1:10" x14ac:dyDescent="0.25">
      <c r="A763" t="s">
        <v>1077</v>
      </c>
      <c r="B763" t="s">
        <v>3018</v>
      </c>
      <c r="C763" s="1">
        <v>44620</v>
      </c>
      <c r="D763" t="s">
        <v>30</v>
      </c>
      <c r="E763" t="s">
        <v>82</v>
      </c>
      <c r="F763" t="s">
        <v>83</v>
      </c>
      <c r="G763" t="s">
        <v>28</v>
      </c>
      <c r="H763">
        <v>2012</v>
      </c>
      <c r="I763" t="s">
        <v>4141</v>
      </c>
      <c r="J763" t="s">
        <v>4142</v>
      </c>
    </row>
    <row r="764" spans="1:10" x14ac:dyDescent="0.25">
      <c r="A764" t="s">
        <v>1078</v>
      </c>
      <c r="B764" t="s">
        <v>3018</v>
      </c>
      <c r="C764" s="1">
        <v>44447</v>
      </c>
      <c r="D764" t="s">
        <v>15</v>
      </c>
      <c r="E764" t="s">
        <v>1079</v>
      </c>
      <c r="F764" t="s">
        <v>689</v>
      </c>
      <c r="G764" t="s">
        <v>13</v>
      </c>
      <c r="H764">
        <v>2007</v>
      </c>
      <c r="I764" t="s">
        <v>4143</v>
      </c>
      <c r="J764" t="s">
        <v>4144</v>
      </c>
    </row>
    <row r="765" spans="1:10" x14ac:dyDescent="0.25">
      <c r="A765" t="s">
        <v>1080</v>
      </c>
      <c r="B765" t="s">
        <v>3018</v>
      </c>
      <c r="C765" s="1">
        <v>44323</v>
      </c>
      <c r="D765" t="s">
        <v>10</v>
      </c>
      <c r="E765" t="s">
        <v>184</v>
      </c>
      <c r="F765" t="s">
        <v>154</v>
      </c>
      <c r="G765" t="s">
        <v>18</v>
      </c>
      <c r="H765">
        <v>2016</v>
      </c>
      <c r="I765" t="s">
        <v>4145</v>
      </c>
      <c r="J765" t="s">
        <v>4146</v>
      </c>
    </row>
    <row r="766" spans="1:10" x14ac:dyDescent="0.25">
      <c r="A766" t="s">
        <v>1081</v>
      </c>
      <c r="B766" t="s">
        <v>3018</v>
      </c>
      <c r="C766" s="1">
        <v>44537</v>
      </c>
      <c r="D766" t="s">
        <v>23</v>
      </c>
      <c r="E766" t="s">
        <v>351</v>
      </c>
      <c r="F766" t="s">
        <v>17</v>
      </c>
      <c r="G766" t="s">
        <v>18</v>
      </c>
      <c r="H766">
        <v>2018</v>
      </c>
      <c r="I766" t="s">
        <v>4147</v>
      </c>
      <c r="J766" t="s">
        <v>4148</v>
      </c>
    </row>
    <row r="767" spans="1:10" x14ac:dyDescent="0.25">
      <c r="A767" t="s">
        <v>1082</v>
      </c>
      <c r="B767" t="s">
        <v>3018</v>
      </c>
      <c r="C767" s="1">
        <v>44350</v>
      </c>
      <c r="D767" t="s">
        <v>30</v>
      </c>
      <c r="E767" t="s">
        <v>170</v>
      </c>
      <c r="F767" t="s">
        <v>17</v>
      </c>
      <c r="G767" t="s">
        <v>18</v>
      </c>
      <c r="H767">
        <v>2012</v>
      </c>
      <c r="I767" t="s">
        <v>3628</v>
      </c>
      <c r="J767" t="s">
        <v>4149</v>
      </c>
    </row>
    <row r="768" spans="1:10" x14ac:dyDescent="0.25">
      <c r="A768" t="s">
        <v>1083</v>
      </c>
      <c r="B768" t="s">
        <v>3018</v>
      </c>
      <c r="C768" s="1">
        <v>44573</v>
      </c>
      <c r="D768" t="s">
        <v>10</v>
      </c>
      <c r="E768" t="s">
        <v>133</v>
      </c>
      <c r="F768" t="s">
        <v>17</v>
      </c>
      <c r="G768" t="s">
        <v>18</v>
      </c>
      <c r="H768">
        <v>2012</v>
      </c>
      <c r="I768" t="s">
        <v>4150</v>
      </c>
      <c r="J768" t="s">
        <v>4151</v>
      </c>
    </row>
    <row r="769" spans="1:10" x14ac:dyDescent="0.25">
      <c r="A769" t="s">
        <v>1084</v>
      </c>
      <c r="B769" t="s">
        <v>3018</v>
      </c>
      <c r="C769" s="1">
        <v>44482</v>
      </c>
      <c r="D769" t="s">
        <v>20</v>
      </c>
      <c r="E769" t="s">
        <v>1085</v>
      </c>
      <c r="F769" t="s">
        <v>54</v>
      </c>
      <c r="G769" t="s">
        <v>13</v>
      </c>
      <c r="H769">
        <v>2008</v>
      </c>
      <c r="I769" t="s">
        <v>3133</v>
      </c>
      <c r="J769" t="s">
        <v>4152</v>
      </c>
    </row>
    <row r="770" spans="1:10" x14ac:dyDescent="0.25">
      <c r="A770" t="s">
        <v>1086</v>
      </c>
      <c r="B770" t="s">
        <v>3018</v>
      </c>
      <c r="C770" s="1">
        <v>44452</v>
      </c>
      <c r="D770" t="s">
        <v>43</v>
      </c>
      <c r="E770" t="s">
        <v>164</v>
      </c>
      <c r="F770" t="s">
        <v>17</v>
      </c>
      <c r="G770" t="s">
        <v>18</v>
      </c>
      <c r="H770">
        <v>2013</v>
      </c>
      <c r="I770" t="s">
        <v>4017</v>
      </c>
      <c r="J770" t="s">
        <v>4153</v>
      </c>
    </row>
    <row r="771" spans="1:10" x14ac:dyDescent="0.25">
      <c r="A771" t="s">
        <v>1087</v>
      </c>
      <c r="B771" t="s">
        <v>3018</v>
      </c>
      <c r="C771" s="1">
        <v>44334</v>
      </c>
      <c r="D771" t="s">
        <v>23</v>
      </c>
      <c r="E771" t="s">
        <v>73</v>
      </c>
      <c r="F771" t="s">
        <v>17</v>
      </c>
      <c r="G771" t="s">
        <v>18</v>
      </c>
      <c r="H771">
        <v>2016</v>
      </c>
      <c r="I771" t="s">
        <v>4154</v>
      </c>
      <c r="J771" t="s">
        <v>4155</v>
      </c>
    </row>
    <row r="772" spans="1:10" x14ac:dyDescent="0.25">
      <c r="A772" t="s">
        <v>1088</v>
      </c>
      <c r="B772" t="s">
        <v>3018</v>
      </c>
      <c r="C772" s="1">
        <v>44398</v>
      </c>
      <c r="D772" t="s">
        <v>23</v>
      </c>
      <c r="E772" t="s">
        <v>190</v>
      </c>
      <c r="F772" t="s">
        <v>17</v>
      </c>
      <c r="G772" t="s">
        <v>18</v>
      </c>
      <c r="H772">
        <v>2013</v>
      </c>
      <c r="I772" t="s">
        <v>3342</v>
      </c>
      <c r="J772" t="s">
        <v>4156</v>
      </c>
    </row>
    <row r="773" spans="1:10" x14ac:dyDescent="0.25">
      <c r="A773" t="s">
        <v>1089</v>
      </c>
      <c r="B773" t="s">
        <v>3018</v>
      </c>
      <c r="C773" s="1">
        <v>44467</v>
      </c>
      <c r="D773" t="s">
        <v>30</v>
      </c>
      <c r="E773" t="s">
        <v>24</v>
      </c>
      <c r="F773" t="s">
        <v>17</v>
      </c>
      <c r="G773" t="s">
        <v>18</v>
      </c>
      <c r="H773">
        <v>2017</v>
      </c>
      <c r="I773" t="s">
        <v>3406</v>
      </c>
      <c r="J773" t="s">
        <v>4157</v>
      </c>
    </row>
    <row r="774" spans="1:10" x14ac:dyDescent="0.25">
      <c r="A774" t="s">
        <v>1090</v>
      </c>
      <c r="B774" t="s">
        <v>3018</v>
      </c>
      <c r="C774" s="1">
        <v>44453</v>
      </c>
      <c r="D774" t="s">
        <v>20</v>
      </c>
      <c r="E774" t="s">
        <v>24</v>
      </c>
      <c r="F774" t="s">
        <v>17</v>
      </c>
      <c r="G774" t="s">
        <v>18</v>
      </c>
      <c r="H774">
        <v>2013</v>
      </c>
      <c r="I774" t="s">
        <v>4072</v>
      </c>
      <c r="J774" t="s">
        <v>4158</v>
      </c>
    </row>
    <row r="775" spans="1:10" x14ac:dyDescent="0.25">
      <c r="A775" t="s">
        <v>1091</v>
      </c>
      <c r="B775" t="s">
        <v>3018</v>
      </c>
      <c r="C775" s="1">
        <v>44614</v>
      </c>
      <c r="D775" t="s">
        <v>30</v>
      </c>
      <c r="E775" t="s">
        <v>24</v>
      </c>
      <c r="F775" t="s">
        <v>17</v>
      </c>
      <c r="G775" t="s">
        <v>18</v>
      </c>
      <c r="H775">
        <v>2013</v>
      </c>
      <c r="I775" t="s">
        <v>3822</v>
      </c>
      <c r="J775" t="s">
        <v>4159</v>
      </c>
    </row>
    <row r="776" spans="1:10" x14ac:dyDescent="0.25">
      <c r="A776" t="s">
        <v>1092</v>
      </c>
      <c r="B776" t="s">
        <v>3018</v>
      </c>
      <c r="C776" s="1">
        <v>44328</v>
      </c>
      <c r="D776" t="s">
        <v>15</v>
      </c>
      <c r="E776" t="s">
        <v>523</v>
      </c>
      <c r="F776" t="s">
        <v>17</v>
      </c>
      <c r="G776" t="s">
        <v>18</v>
      </c>
      <c r="H776">
        <v>2016</v>
      </c>
      <c r="I776" t="s">
        <v>4160</v>
      </c>
      <c r="J776" t="s">
        <v>4161</v>
      </c>
    </row>
    <row r="777" spans="1:10" x14ac:dyDescent="0.25">
      <c r="A777" t="s">
        <v>1093</v>
      </c>
      <c r="B777" t="s">
        <v>3018</v>
      </c>
      <c r="C777" s="1">
        <v>44532</v>
      </c>
      <c r="D777" t="s">
        <v>20</v>
      </c>
      <c r="E777" t="s">
        <v>73</v>
      </c>
      <c r="F777" t="s">
        <v>17</v>
      </c>
      <c r="G777" t="s">
        <v>18</v>
      </c>
      <c r="H777">
        <v>2021</v>
      </c>
      <c r="I777" t="s">
        <v>4162</v>
      </c>
      <c r="J777" t="s">
        <v>4163</v>
      </c>
    </row>
    <row r="778" spans="1:10" x14ac:dyDescent="0.25">
      <c r="A778" t="s">
        <v>1094</v>
      </c>
      <c r="B778" t="s">
        <v>3018</v>
      </c>
      <c r="C778" s="1">
        <v>44600</v>
      </c>
      <c r="D778" t="s">
        <v>20</v>
      </c>
      <c r="E778" t="s">
        <v>2985</v>
      </c>
      <c r="F778" t="s">
        <v>54</v>
      </c>
      <c r="G778" t="s">
        <v>13</v>
      </c>
      <c r="H778">
        <v>2015</v>
      </c>
      <c r="I778" t="s">
        <v>3011</v>
      </c>
      <c r="J778" t="s">
        <v>4164</v>
      </c>
    </row>
    <row r="779" spans="1:10" x14ac:dyDescent="0.25">
      <c r="A779" t="s">
        <v>1095</v>
      </c>
      <c r="B779" t="s">
        <v>3018</v>
      </c>
      <c r="C779" s="1">
        <v>44539</v>
      </c>
      <c r="D779" t="s">
        <v>20</v>
      </c>
      <c r="E779" t="s">
        <v>751</v>
      </c>
      <c r="F779" t="s">
        <v>138</v>
      </c>
      <c r="G779" t="s">
        <v>18</v>
      </c>
      <c r="H779">
        <v>2020</v>
      </c>
      <c r="I779" t="s">
        <v>3796</v>
      </c>
      <c r="J779" t="s">
        <v>4165</v>
      </c>
    </row>
    <row r="780" spans="1:10" x14ac:dyDescent="0.25">
      <c r="A780" t="s">
        <v>1096</v>
      </c>
      <c r="B780" t="s">
        <v>3018</v>
      </c>
      <c r="C780" s="1">
        <v>44411</v>
      </c>
      <c r="D780" t="s">
        <v>30</v>
      </c>
      <c r="E780" t="s">
        <v>24</v>
      </c>
      <c r="F780" t="s">
        <v>17</v>
      </c>
      <c r="G780" t="s">
        <v>18</v>
      </c>
      <c r="H780">
        <v>2012</v>
      </c>
      <c r="I780" t="s">
        <v>3846</v>
      </c>
      <c r="J780" t="s">
        <v>4166</v>
      </c>
    </row>
    <row r="781" spans="1:10" x14ac:dyDescent="0.25">
      <c r="A781" t="s">
        <v>1097</v>
      </c>
      <c r="B781" t="s">
        <v>3018</v>
      </c>
      <c r="C781" s="1">
        <v>44510</v>
      </c>
      <c r="D781" t="s">
        <v>20</v>
      </c>
      <c r="E781" t="s">
        <v>147</v>
      </c>
      <c r="F781" t="s">
        <v>54</v>
      </c>
      <c r="G781" t="s">
        <v>13</v>
      </c>
      <c r="H781">
        <v>2015</v>
      </c>
      <c r="I781" t="s">
        <v>3626</v>
      </c>
      <c r="J781" t="s">
        <v>4167</v>
      </c>
    </row>
    <row r="782" spans="1:10" x14ac:dyDescent="0.25">
      <c r="A782" t="s">
        <v>1098</v>
      </c>
      <c r="B782" t="s">
        <v>3018</v>
      </c>
      <c r="C782" s="1">
        <v>44349</v>
      </c>
      <c r="D782" t="s">
        <v>20</v>
      </c>
      <c r="E782" t="s">
        <v>1099</v>
      </c>
      <c r="F782" t="s">
        <v>612</v>
      </c>
      <c r="G782" t="s">
        <v>28</v>
      </c>
      <c r="H782">
        <v>2013</v>
      </c>
      <c r="I782" t="s">
        <v>4160</v>
      </c>
      <c r="J782" t="s">
        <v>4168</v>
      </c>
    </row>
    <row r="783" spans="1:10" x14ac:dyDescent="0.25">
      <c r="A783" t="s">
        <v>1100</v>
      </c>
      <c r="B783" t="s">
        <v>3018</v>
      </c>
      <c r="C783" s="1">
        <v>44439</v>
      </c>
      <c r="D783" t="s">
        <v>30</v>
      </c>
      <c r="E783" t="s">
        <v>1101</v>
      </c>
      <c r="F783" t="s">
        <v>17</v>
      </c>
      <c r="G783" t="s">
        <v>18</v>
      </c>
      <c r="H783">
        <v>2018</v>
      </c>
      <c r="I783" t="s">
        <v>4169</v>
      </c>
      <c r="J783" t="s">
        <v>4170</v>
      </c>
    </row>
    <row r="784" spans="1:10" x14ac:dyDescent="0.25">
      <c r="A784" t="s">
        <v>1102</v>
      </c>
      <c r="B784" t="s">
        <v>3018</v>
      </c>
      <c r="C784" s="1">
        <v>44592</v>
      </c>
      <c r="D784" t="s">
        <v>23</v>
      </c>
      <c r="E784" t="s">
        <v>24</v>
      </c>
      <c r="F784" t="s">
        <v>17</v>
      </c>
      <c r="G784" t="s">
        <v>18</v>
      </c>
      <c r="H784">
        <v>2021</v>
      </c>
      <c r="I784" t="s">
        <v>4171</v>
      </c>
      <c r="J784" t="s">
        <v>4172</v>
      </c>
    </row>
    <row r="785" spans="1:10" x14ac:dyDescent="0.25">
      <c r="A785" t="s">
        <v>1103</v>
      </c>
      <c r="B785" t="s">
        <v>3018</v>
      </c>
      <c r="C785" s="1">
        <v>44281</v>
      </c>
      <c r="D785" t="s">
        <v>23</v>
      </c>
      <c r="E785" t="s">
        <v>24</v>
      </c>
      <c r="F785" t="s">
        <v>17</v>
      </c>
      <c r="G785" t="s">
        <v>18</v>
      </c>
      <c r="H785">
        <v>2016</v>
      </c>
      <c r="I785" t="s">
        <v>3903</v>
      </c>
      <c r="J785" t="s">
        <v>4173</v>
      </c>
    </row>
    <row r="786" spans="1:10" x14ac:dyDescent="0.25">
      <c r="A786" t="s">
        <v>1104</v>
      </c>
      <c r="B786" t="s">
        <v>3018</v>
      </c>
      <c r="C786" s="1">
        <v>44390</v>
      </c>
      <c r="D786" t="s">
        <v>70</v>
      </c>
      <c r="E786" t="s">
        <v>523</v>
      </c>
      <c r="F786" t="s">
        <v>17</v>
      </c>
      <c r="G786" t="s">
        <v>18</v>
      </c>
      <c r="H786">
        <v>2019</v>
      </c>
      <c r="I786" t="s">
        <v>3728</v>
      </c>
      <c r="J786" t="s">
        <v>4174</v>
      </c>
    </row>
    <row r="787" spans="1:10" x14ac:dyDescent="0.25">
      <c r="A787" t="s">
        <v>1105</v>
      </c>
      <c r="B787" t="s">
        <v>3018</v>
      </c>
      <c r="C787" s="1">
        <v>44244</v>
      </c>
      <c r="D787" t="s">
        <v>23</v>
      </c>
      <c r="E787" t="s">
        <v>73</v>
      </c>
      <c r="F787" t="s">
        <v>17</v>
      </c>
      <c r="G787" t="s">
        <v>18</v>
      </c>
      <c r="H787">
        <v>2008</v>
      </c>
      <c r="I787" t="s">
        <v>4175</v>
      </c>
      <c r="J787" t="s">
        <v>4176</v>
      </c>
    </row>
    <row r="788" spans="1:10" x14ac:dyDescent="0.25">
      <c r="A788" t="s">
        <v>1106</v>
      </c>
      <c r="B788" t="s">
        <v>3018</v>
      </c>
      <c r="C788" s="1">
        <v>44028</v>
      </c>
      <c r="D788" t="s">
        <v>43</v>
      </c>
      <c r="E788" t="s">
        <v>319</v>
      </c>
      <c r="F788" t="s">
        <v>17</v>
      </c>
      <c r="G788" t="s">
        <v>18</v>
      </c>
      <c r="H788">
        <v>2012</v>
      </c>
      <c r="I788" t="s">
        <v>4177</v>
      </c>
      <c r="J788" t="s">
        <v>4178</v>
      </c>
    </row>
    <row r="789" spans="1:10" x14ac:dyDescent="0.25">
      <c r="A789" t="s">
        <v>1107</v>
      </c>
      <c r="B789" t="s">
        <v>3018</v>
      </c>
      <c r="C789" s="1">
        <v>44378</v>
      </c>
      <c r="D789" t="s">
        <v>38</v>
      </c>
      <c r="E789" t="s">
        <v>1108</v>
      </c>
      <c r="F789" t="s">
        <v>1109</v>
      </c>
      <c r="G789" t="s">
        <v>28</v>
      </c>
      <c r="H789">
        <v>2019</v>
      </c>
      <c r="I789" t="s">
        <v>3670</v>
      </c>
      <c r="J789" t="s">
        <v>4179</v>
      </c>
    </row>
    <row r="790" spans="1:10" x14ac:dyDescent="0.25">
      <c r="A790" t="s">
        <v>1110</v>
      </c>
      <c r="B790" t="s">
        <v>3018</v>
      </c>
      <c r="C790" s="1">
        <v>44573</v>
      </c>
      <c r="D790" t="s">
        <v>30</v>
      </c>
      <c r="E790" t="s">
        <v>282</v>
      </c>
      <c r="F790" t="s">
        <v>17</v>
      </c>
      <c r="G790" t="s">
        <v>18</v>
      </c>
      <c r="H790">
        <v>2017</v>
      </c>
      <c r="I790" t="s">
        <v>4154</v>
      </c>
      <c r="J790" t="s">
        <v>4180</v>
      </c>
    </row>
    <row r="791" spans="1:10" x14ac:dyDescent="0.25">
      <c r="A791" t="s">
        <v>1111</v>
      </c>
      <c r="B791" t="s">
        <v>3018</v>
      </c>
      <c r="C791" s="1">
        <v>44371</v>
      </c>
      <c r="D791" t="s">
        <v>442</v>
      </c>
      <c r="E791" t="s">
        <v>21</v>
      </c>
      <c r="F791" t="s">
        <v>12</v>
      </c>
      <c r="G791" t="s">
        <v>13</v>
      </c>
      <c r="H791">
        <v>2019</v>
      </c>
      <c r="I791" t="s">
        <v>3804</v>
      </c>
      <c r="J791" t="s">
        <v>4181</v>
      </c>
    </row>
    <row r="792" spans="1:10" x14ac:dyDescent="0.25">
      <c r="A792" t="s">
        <v>1112</v>
      </c>
      <c r="B792" t="s">
        <v>3018</v>
      </c>
      <c r="C792" s="1">
        <v>44230</v>
      </c>
      <c r="D792" t="s">
        <v>30</v>
      </c>
      <c r="E792" t="s">
        <v>85</v>
      </c>
      <c r="F792" t="s">
        <v>17</v>
      </c>
      <c r="G792" t="s">
        <v>18</v>
      </c>
      <c r="H792">
        <v>2008</v>
      </c>
      <c r="I792" t="s">
        <v>4050</v>
      </c>
      <c r="J792" t="s">
        <v>4182</v>
      </c>
    </row>
    <row r="793" spans="1:10" x14ac:dyDescent="0.25">
      <c r="A793" t="s">
        <v>1113</v>
      </c>
      <c r="B793" t="s">
        <v>3018</v>
      </c>
      <c r="C793" s="1">
        <v>44417</v>
      </c>
      <c r="D793" t="s">
        <v>53</v>
      </c>
      <c r="E793" t="s">
        <v>147</v>
      </c>
      <c r="F793" t="s">
        <v>54</v>
      </c>
      <c r="G793" t="s">
        <v>13</v>
      </c>
      <c r="H793">
        <v>2015</v>
      </c>
      <c r="I793" t="s">
        <v>4183</v>
      </c>
      <c r="J793" t="s">
        <v>4166</v>
      </c>
    </row>
    <row r="794" spans="1:10" x14ac:dyDescent="0.25">
      <c r="A794" t="s">
        <v>1114</v>
      </c>
      <c r="B794" t="s">
        <v>3018</v>
      </c>
      <c r="C794" s="1">
        <v>44005</v>
      </c>
      <c r="D794" t="s">
        <v>30</v>
      </c>
      <c r="E794" t="s">
        <v>375</v>
      </c>
      <c r="F794" t="s">
        <v>376</v>
      </c>
      <c r="G794" t="s">
        <v>28</v>
      </c>
      <c r="H794">
        <v>1999</v>
      </c>
      <c r="I794" t="s">
        <v>4184</v>
      </c>
      <c r="J794" t="s">
        <v>1115</v>
      </c>
    </row>
    <row r="795" spans="1:10" x14ac:dyDescent="0.25">
      <c r="A795" t="s">
        <v>1116</v>
      </c>
      <c r="B795" t="s">
        <v>3018</v>
      </c>
      <c r="C795" s="1">
        <v>44601</v>
      </c>
      <c r="D795" t="s">
        <v>38</v>
      </c>
      <c r="E795" t="s">
        <v>619</v>
      </c>
      <c r="F795" t="s">
        <v>54</v>
      </c>
      <c r="G795" t="s">
        <v>13</v>
      </c>
      <c r="H795">
        <v>2012</v>
      </c>
      <c r="I795" t="s">
        <v>4185</v>
      </c>
      <c r="J795" t="s">
        <v>4186</v>
      </c>
    </row>
    <row r="796" spans="1:10" x14ac:dyDescent="0.25">
      <c r="A796" t="s">
        <v>1117</v>
      </c>
      <c r="B796" t="s">
        <v>3018</v>
      </c>
      <c r="C796" s="1">
        <v>42370</v>
      </c>
      <c r="D796" t="s">
        <v>40</v>
      </c>
      <c r="E796" t="s">
        <v>127</v>
      </c>
      <c r="F796" t="s">
        <v>128</v>
      </c>
      <c r="G796" t="s">
        <v>13</v>
      </c>
      <c r="H796">
        <v>2009</v>
      </c>
      <c r="I796" t="s">
        <v>4187</v>
      </c>
      <c r="J796" t="s">
        <v>1118</v>
      </c>
    </row>
    <row r="797" spans="1:10" x14ac:dyDescent="0.25">
      <c r="A797" t="s">
        <v>1119</v>
      </c>
      <c r="B797" t="s">
        <v>3018</v>
      </c>
      <c r="C797" s="1">
        <v>43551</v>
      </c>
      <c r="D797" t="s">
        <v>10</v>
      </c>
      <c r="E797" t="s">
        <v>11</v>
      </c>
      <c r="F797" t="s">
        <v>12</v>
      </c>
      <c r="G797" t="s">
        <v>13</v>
      </c>
      <c r="H797">
        <v>2014</v>
      </c>
      <c r="I797" t="s">
        <v>4188</v>
      </c>
      <c r="J797" t="s">
        <v>4189</v>
      </c>
    </row>
    <row r="798" spans="1:10" x14ac:dyDescent="0.25">
      <c r="A798" t="s">
        <v>1120</v>
      </c>
      <c r="B798" t="s">
        <v>3018</v>
      </c>
      <c r="C798" s="1">
        <v>42936</v>
      </c>
      <c r="D798" t="s">
        <v>53</v>
      </c>
      <c r="E798" t="s">
        <v>11</v>
      </c>
      <c r="F798" t="s">
        <v>12</v>
      </c>
      <c r="G798" t="s">
        <v>13</v>
      </c>
      <c r="H798">
        <v>2012</v>
      </c>
      <c r="I798" t="s">
        <v>4190</v>
      </c>
      <c r="J798" t="s">
        <v>3995</v>
      </c>
    </row>
    <row r="799" spans="1:10" x14ac:dyDescent="0.25">
      <c r="A799" t="s">
        <v>1121</v>
      </c>
      <c r="B799" t="s">
        <v>3018</v>
      </c>
      <c r="C799" s="1">
        <v>44362</v>
      </c>
      <c r="D799" t="s">
        <v>30</v>
      </c>
      <c r="E799" t="s">
        <v>24</v>
      </c>
      <c r="F799" t="s">
        <v>17</v>
      </c>
      <c r="G799" t="s">
        <v>18</v>
      </c>
      <c r="H799">
        <v>2017</v>
      </c>
      <c r="I799" t="s">
        <v>4191</v>
      </c>
      <c r="J799" t="s">
        <v>4192</v>
      </c>
    </row>
    <row r="800" spans="1:10" x14ac:dyDescent="0.25">
      <c r="A800" t="s">
        <v>1122</v>
      </c>
      <c r="B800" t="s">
        <v>3018</v>
      </c>
      <c r="C800" s="1">
        <v>44238</v>
      </c>
      <c r="D800" t="s">
        <v>70</v>
      </c>
      <c r="E800" t="s">
        <v>24</v>
      </c>
      <c r="F800" t="s">
        <v>17</v>
      </c>
      <c r="G800" t="s">
        <v>18</v>
      </c>
      <c r="H800">
        <v>2017</v>
      </c>
      <c r="I800" t="s">
        <v>4141</v>
      </c>
      <c r="J800" t="s">
        <v>4193</v>
      </c>
    </row>
    <row r="801" spans="1:10" x14ac:dyDescent="0.25">
      <c r="A801" t="s">
        <v>1123</v>
      </c>
      <c r="B801" t="s">
        <v>3018</v>
      </c>
      <c r="C801" s="1">
        <v>43358</v>
      </c>
      <c r="D801" t="s">
        <v>93</v>
      </c>
      <c r="E801" t="s">
        <v>59</v>
      </c>
      <c r="F801" t="s">
        <v>12</v>
      </c>
      <c r="G801" t="s">
        <v>13</v>
      </c>
      <c r="H801">
        <v>2011</v>
      </c>
      <c r="I801" t="s">
        <v>4194</v>
      </c>
      <c r="J801" t="s">
        <v>4195</v>
      </c>
    </row>
    <row r="802" spans="1:10" x14ac:dyDescent="0.25">
      <c r="A802" t="s">
        <v>1124</v>
      </c>
      <c r="B802" t="s">
        <v>3018</v>
      </c>
      <c r="C802" s="1">
        <v>44539</v>
      </c>
      <c r="D802" t="s">
        <v>43</v>
      </c>
      <c r="E802" t="s">
        <v>156</v>
      </c>
      <c r="F802" t="s">
        <v>17</v>
      </c>
      <c r="G802" t="s">
        <v>18</v>
      </c>
      <c r="H802">
        <v>2010</v>
      </c>
      <c r="I802" t="s">
        <v>3703</v>
      </c>
      <c r="J802" t="s">
        <v>4196</v>
      </c>
    </row>
    <row r="803" spans="1:10" x14ac:dyDescent="0.25">
      <c r="A803" t="s">
        <v>1125</v>
      </c>
      <c r="B803" t="s">
        <v>3018</v>
      </c>
      <c r="C803" s="1">
        <v>44475</v>
      </c>
      <c r="D803" t="s">
        <v>70</v>
      </c>
      <c r="E803" t="s">
        <v>24</v>
      </c>
      <c r="F803" t="s">
        <v>17</v>
      </c>
      <c r="G803" t="s">
        <v>18</v>
      </c>
      <c r="H803">
        <v>2019</v>
      </c>
      <c r="I803" t="s">
        <v>4033</v>
      </c>
      <c r="J803" t="s">
        <v>4197</v>
      </c>
    </row>
    <row r="804" spans="1:10" x14ac:dyDescent="0.25">
      <c r="A804" t="s">
        <v>1126</v>
      </c>
      <c r="B804" t="s">
        <v>3018</v>
      </c>
      <c r="C804" s="1">
        <v>44363</v>
      </c>
      <c r="D804" t="s">
        <v>23</v>
      </c>
      <c r="E804" t="s">
        <v>158</v>
      </c>
      <c r="F804" t="s">
        <v>17</v>
      </c>
      <c r="G804" t="s">
        <v>18</v>
      </c>
      <c r="H804">
        <v>2015</v>
      </c>
      <c r="I804" t="s">
        <v>3531</v>
      </c>
      <c r="J804" t="s">
        <v>3979</v>
      </c>
    </row>
    <row r="805" spans="1:10" x14ac:dyDescent="0.25">
      <c r="A805" t="s">
        <v>1127</v>
      </c>
      <c r="B805" t="s">
        <v>3018</v>
      </c>
      <c r="C805" s="1">
        <v>44600</v>
      </c>
      <c r="D805" t="s">
        <v>23</v>
      </c>
      <c r="E805" t="s">
        <v>1128</v>
      </c>
      <c r="F805" t="s">
        <v>17</v>
      </c>
      <c r="G805" t="s">
        <v>18</v>
      </c>
      <c r="H805">
        <v>2009</v>
      </c>
      <c r="I805" t="s">
        <v>3628</v>
      </c>
      <c r="J805" t="s">
        <v>4198</v>
      </c>
    </row>
    <row r="806" spans="1:10" x14ac:dyDescent="0.25">
      <c r="A806" t="s">
        <v>1129</v>
      </c>
      <c r="B806" t="s">
        <v>3018</v>
      </c>
      <c r="C806" s="1">
        <v>44455</v>
      </c>
      <c r="D806" t="s">
        <v>10</v>
      </c>
      <c r="E806" t="s">
        <v>1130</v>
      </c>
      <c r="F806" t="s">
        <v>17</v>
      </c>
      <c r="G806" t="s">
        <v>18</v>
      </c>
      <c r="H806">
        <v>2019</v>
      </c>
      <c r="I806" t="s">
        <v>3601</v>
      </c>
      <c r="J806" t="s">
        <v>4199</v>
      </c>
    </row>
    <row r="807" spans="1:10" x14ac:dyDescent="0.25">
      <c r="A807" t="s">
        <v>1131</v>
      </c>
      <c r="B807" t="s">
        <v>3018</v>
      </c>
      <c r="C807" s="1">
        <v>44452</v>
      </c>
      <c r="D807" t="s">
        <v>38</v>
      </c>
      <c r="E807" t="s">
        <v>272</v>
      </c>
      <c r="F807" t="s">
        <v>17</v>
      </c>
      <c r="G807" t="s">
        <v>18</v>
      </c>
      <c r="H807">
        <v>2015</v>
      </c>
      <c r="I807" t="s">
        <v>4200</v>
      </c>
      <c r="J807" t="s">
        <v>4201</v>
      </c>
    </row>
    <row r="808" spans="1:10" x14ac:dyDescent="0.25">
      <c r="A808" t="s">
        <v>1132</v>
      </c>
      <c r="B808" t="s">
        <v>3018</v>
      </c>
      <c r="C808" s="1">
        <v>44404</v>
      </c>
      <c r="D808" t="s">
        <v>23</v>
      </c>
      <c r="E808" t="s">
        <v>133</v>
      </c>
      <c r="F808" t="s">
        <v>17</v>
      </c>
      <c r="G808" t="s">
        <v>18</v>
      </c>
      <c r="H808">
        <v>2016</v>
      </c>
      <c r="I808" t="s">
        <v>4202</v>
      </c>
      <c r="J808" t="s">
        <v>4203</v>
      </c>
    </row>
    <row r="809" spans="1:10" x14ac:dyDescent="0.25">
      <c r="A809" t="s">
        <v>1133</v>
      </c>
      <c r="B809" t="s">
        <v>3018</v>
      </c>
      <c r="C809" s="1">
        <v>43815</v>
      </c>
      <c r="D809" t="s">
        <v>23</v>
      </c>
      <c r="E809" t="s">
        <v>1134</v>
      </c>
      <c r="F809" t="s">
        <v>12</v>
      </c>
      <c r="G809" t="s">
        <v>13</v>
      </c>
      <c r="H809">
        <v>2014</v>
      </c>
      <c r="I809" t="s">
        <v>4204</v>
      </c>
      <c r="J809" t="s">
        <v>4205</v>
      </c>
    </row>
    <row r="810" spans="1:10" x14ac:dyDescent="0.25">
      <c r="A810" t="s">
        <v>1135</v>
      </c>
      <c r="B810" t="s">
        <v>3018</v>
      </c>
      <c r="C810" s="1">
        <v>44497</v>
      </c>
      <c r="D810" t="s">
        <v>23</v>
      </c>
      <c r="E810" t="s">
        <v>2985</v>
      </c>
      <c r="F810" t="s">
        <v>54</v>
      </c>
      <c r="G810" t="s">
        <v>13</v>
      </c>
      <c r="H810">
        <v>2016</v>
      </c>
      <c r="I810" t="s">
        <v>4206</v>
      </c>
      <c r="J810" t="s">
        <v>4207</v>
      </c>
    </row>
    <row r="811" spans="1:10" x14ac:dyDescent="0.25">
      <c r="A811" t="s">
        <v>1136</v>
      </c>
      <c r="B811" t="s">
        <v>3018</v>
      </c>
      <c r="C811" s="1">
        <v>44454</v>
      </c>
      <c r="D811" t="s">
        <v>30</v>
      </c>
      <c r="E811" t="s">
        <v>2985</v>
      </c>
      <c r="F811" t="s">
        <v>54</v>
      </c>
      <c r="G811" t="s">
        <v>13</v>
      </c>
      <c r="H811">
        <v>2019</v>
      </c>
      <c r="I811" t="s">
        <v>3790</v>
      </c>
      <c r="J811" t="s">
        <v>4208</v>
      </c>
    </row>
    <row r="812" spans="1:10" x14ac:dyDescent="0.25">
      <c r="A812" t="s">
        <v>1137</v>
      </c>
      <c r="B812" t="s">
        <v>3018</v>
      </c>
      <c r="C812" s="1">
        <v>44614</v>
      </c>
      <c r="D812" t="s">
        <v>135</v>
      </c>
      <c r="E812" t="s">
        <v>73</v>
      </c>
      <c r="F812" t="s">
        <v>17</v>
      </c>
      <c r="G812" t="s">
        <v>18</v>
      </c>
      <c r="H812">
        <v>2019</v>
      </c>
      <c r="I812" t="s">
        <v>4200</v>
      </c>
      <c r="J812" t="s">
        <v>4209</v>
      </c>
    </row>
    <row r="813" spans="1:10" x14ac:dyDescent="0.25">
      <c r="A813" t="s">
        <v>1138</v>
      </c>
      <c r="B813" t="s">
        <v>3018</v>
      </c>
      <c r="C813" s="1">
        <v>44454</v>
      </c>
      <c r="D813" t="s">
        <v>20</v>
      </c>
      <c r="F813" t="s">
        <v>298</v>
      </c>
      <c r="G813" t="s">
        <v>13</v>
      </c>
      <c r="H813">
        <v>2012</v>
      </c>
      <c r="I813" t="s">
        <v>4210</v>
      </c>
      <c r="J813" t="s">
        <v>4211</v>
      </c>
    </row>
    <row r="814" spans="1:10" x14ac:dyDescent="0.25">
      <c r="A814" t="s">
        <v>1139</v>
      </c>
      <c r="B814" t="s">
        <v>3018</v>
      </c>
      <c r="C814" s="1">
        <v>44651</v>
      </c>
      <c r="D814" t="s">
        <v>15</v>
      </c>
      <c r="E814" t="s">
        <v>73</v>
      </c>
      <c r="F814" t="s">
        <v>17</v>
      </c>
      <c r="G814" t="s">
        <v>18</v>
      </c>
      <c r="H814">
        <v>2019</v>
      </c>
      <c r="I814" t="s">
        <v>4212</v>
      </c>
      <c r="J814" t="s">
        <v>4213</v>
      </c>
    </row>
    <row r="815" spans="1:10" x14ac:dyDescent="0.25">
      <c r="A815" t="s">
        <v>1140</v>
      </c>
      <c r="B815" t="s">
        <v>3018</v>
      </c>
      <c r="C815" s="1">
        <v>44418</v>
      </c>
      <c r="D815" t="s">
        <v>23</v>
      </c>
      <c r="E815" t="s">
        <v>4214</v>
      </c>
      <c r="F815" t="s">
        <v>54</v>
      </c>
      <c r="G815" t="s">
        <v>13</v>
      </c>
      <c r="H815">
        <v>2017</v>
      </c>
      <c r="I815" t="s">
        <v>4215</v>
      </c>
      <c r="J815" t="s">
        <v>4216</v>
      </c>
    </row>
    <row r="816" spans="1:10" x14ac:dyDescent="0.25">
      <c r="A816" t="s">
        <v>1141</v>
      </c>
      <c r="B816" t="s">
        <v>3018</v>
      </c>
      <c r="C816" s="1">
        <v>44516</v>
      </c>
      <c r="D816" t="s">
        <v>20</v>
      </c>
      <c r="E816" t="s">
        <v>73</v>
      </c>
      <c r="F816" t="s">
        <v>17</v>
      </c>
      <c r="G816" t="s">
        <v>18</v>
      </c>
      <c r="H816">
        <v>2014</v>
      </c>
      <c r="I816" t="s">
        <v>3669</v>
      </c>
      <c r="J816" t="s">
        <v>4217</v>
      </c>
    </row>
    <row r="817" spans="1:10" x14ac:dyDescent="0.25">
      <c r="A817" t="s">
        <v>1142</v>
      </c>
      <c r="B817" t="s">
        <v>3018</v>
      </c>
      <c r="C817" s="1">
        <v>44487</v>
      </c>
      <c r="D817" t="s">
        <v>30</v>
      </c>
      <c r="E817" t="s">
        <v>140</v>
      </c>
      <c r="F817" t="s">
        <v>103</v>
      </c>
      <c r="G817" t="s">
        <v>28</v>
      </c>
      <c r="H817">
        <v>2017</v>
      </c>
      <c r="I817" t="s">
        <v>4218</v>
      </c>
      <c r="J817" t="s">
        <v>4219</v>
      </c>
    </row>
    <row r="818" spans="1:10" x14ac:dyDescent="0.25">
      <c r="A818" t="s">
        <v>1143</v>
      </c>
      <c r="B818" t="s">
        <v>3018</v>
      </c>
      <c r="C818" s="1">
        <v>44614</v>
      </c>
      <c r="D818" t="s">
        <v>135</v>
      </c>
      <c r="E818" t="s">
        <v>1144</v>
      </c>
      <c r="F818" t="s">
        <v>154</v>
      </c>
      <c r="G818" t="s">
        <v>18</v>
      </c>
      <c r="H818">
        <v>2001</v>
      </c>
      <c r="I818" t="s">
        <v>3561</v>
      </c>
      <c r="J818" t="s">
        <v>4220</v>
      </c>
    </row>
    <row r="819" spans="1:10" x14ac:dyDescent="0.25">
      <c r="A819" t="s">
        <v>1145</v>
      </c>
      <c r="B819" t="s">
        <v>3018</v>
      </c>
      <c r="C819" s="1">
        <v>44320</v>
      </c>
      <c r="D819" t="s">
        <v>15</v>
      </c>
      <c r="E819" t="s">
        <v>1146</v>
      </c>
      <c r="F819" t="s">
        <v>17</v>
      </c>
      <c r="G819" t="s">
        <v>18</v>
      </c>
      <c r="H819">
        <v>2014</v>
      </c>
      <c r="I819" t="s">
        <v>3783</v>
      </c>
      <c r="J819" t="s">
        <v>4221</v>
      </c>
    </row>
    <row r="820" spans="1:10" x14ac:dyDescent="0.25">
      <c r="A820" t="s">
        <v>1147</v>
      </c>
      <c r="B820" t="s">
        <v>3018</v>
      </c>
      <c r="C820" s="1">
        <v>44530</v>
      </c>
      <c r="D820" t="s">
        <v>23</v>
      </c>
      <c r="E820" t="s">
        <v>24</v>
      </c>
      <c r="F820" t="s">
        <v>17</v>
      </c>
      <c r="G820" t="s">
        <v>18</v>
      </c>
      <c r="H820">
        <v>2013</v>
      </c>
      <c r="I820" t="s">
        <v>3277</v>
      </c>
      <c r="J820" t="s">
        <v>4222</v>
      </c>
    </row>
    <row r="821" spans="1:10" x14ac:dyDescent="0.25">
      <c r="A821" t="s">
        <v>1148</v>
      </c>
      <c r="B821" t="s">
        <v>3018</v>
      </c>
      <c r="C821" s="1">
        <v>44369</v>
      </c>
      <c r="D821" t="s">
        <v>30</v>
      </c>
      <c r="E821" t="s">
        <v>164</v>
      </c>
      <c r="F821" t="s">
        <v>17</v>
      </c>
      <c r="G821" t="s">
        <v>18</v>
      </c>
      <c r="H821">
        <v>2012</v>
      </c>
      <c r="I821" t="s">
        <v>4223</v>
      </c>
      <c r="J821" t="s">
        <v>4224</v>
      </c>
    </row>
    <row r="822" spans="1:10" x14ac:dyDescent="0.25">
      <c r="A822" t="s">
        <v>1149</v>
      </c>
      <c r="B822" t="s">
        <v>3018</v>
      </c>
      <c r="C822" s="1">
        <v>44510</v>
      </c>
      <c r="D822" t="s">
        <v>87</v>
      </c>
      <c r="E822" t="s">
        <v>59</v>
      </c>
      <c r="F822" t="s">
        <v>12</v>
      </c>
      <c r="G822" t="s">
        <v>13</v>
      </c>
      <c r="H822">
        <v>2013</v>
      </c>
      <c r="I822" t="s">
        <v>3689</v>
      </c>
      <c r="J822" t="s">
        <v>4225</v>
      </c>
    </row>
    <row r="823" spans="1:10" x14ac:dyDescent="0.25">
      <c r="A823" t="s">
        <v>1150</v>
      </c>
      <c r="B823" t="s">
        <v>3018</v>
      </c>
      <c r="C823" s="1">
        <v>43601</v>
      </c>
      <c r="D823" t="s">
        <v>107</v>
      </c>
      <c r="E823" t="s">
        <v>140</v>
      </c>
      <c r="F823" t="s">
        <v>103</v>
      </c>
      <c r="G823" t="s">
        <v>28</v>
      </c>
      <c r="H823">
        <v>2009</v>
      </c>
      <c r="I823" t="s">
        <v>4226</v>
      </c>
      <c r="J823" t="s">
        <v>4227</v>
      </c>
    </row>
    <row r="824" spans="1:10" x14ac:dyDescent="0.25">
      <c r="A824" t="s">
        <v>1151</v>
      </c>
      <c r="B824" t="s">
        <v>3018</v>
      </c>
      <c r="C824" s="1">
        <v>44558</v>
      </c>
      <c r="D824" t="s">
        <v>20</v>
      </c>
      <c r="E824" t="s">
        <v>498</v>
      </c>
      <c r="F824" t="s">
        <v>54</v>
      </c>
      <c r="G824" t="s">
        <v>13</v>
      </c>
      <c r="H824">
        <v>2021</v>
      </c>
      <c r="I824" t="s">
        <v>4228</v>
      </c>
      <c r="J824" t="s">
        <v>4229</v>
      </c>
    </row>
    <row r="825" spans="1:10" x14ac:dyDescent="0.25">
      <c r="A825" t="s">
        <v>1152</v>
      </c>
      <c r="B825" t="s">
        <v>3018</v>
      </c>
      <c r="C825" s="1">
        <v>43606</v>
      </c>
      <c r="D825" t="s">
        <v>23</v>
      </c>
      <c r="E825" t="s">
        <v>170</v>
      </c>
      <c r="F825" t="s">
        <v>17</v>
      </c>
      <c r="G825" t="s">
        <v>18</v>
      </c>
      <c r="H825">
        <v>2000</v>
      </c>
      <c r="I825" t="s">
        <v>4230</v>
      </c>
      <c r="J825" t="s">
        <v>4231</v>
      </c>
    </row>
    <row r="826" spans="1:10" x14ac:dyDescent="0.25">
      <c r="A826" t="s">
        <v>1153</v>
      </c>
      <c r="B826" t="s">
        <v>3018</v>
      </c>
      <c r="C826" s="1">
        <v>42474</v>
      </c>
      <c r="D826" t="s">
        <v>20</v>
      </c>
      <c r="E826" t="s">
        <v>957</v>
      </c>
      <c r="F826" t="s">
        <v>12</v>
      </c>
      <c r="G826" t="s">
        <v>13</v>
      </c>
      <c r="H826">
        <v>2012</v>
      </c>
      <c r="I826" t="s">
        <v>4232</v>
      </c>
      <c r="J826" t="s">
        <v>4233</v>
      </c>
    </row>
    <row r="827" spans="1:10" x14ac:dyDescent="0.25">
      <c r="A827" t="s">
        <v>1154</v>
      </c>
      <c r="B827" t="s">
        <v>3018</v>
      </c>
      <c r="C827" s="1">
        <v>44482</v>
      </c>
      <c r="D827" t="s">
        <v>30</v>
      </c>
      <c r="E827" t="s">
        <v>319</v>
      </c>
      <c r="F827" t="s">
        <v>17</v>
      </c>
      <c r="G827" t="s">
        <v>18</v>
      </c>
      <c r="H827">
        <v>2014</v>
      </c>
      <c r="I827" t="s">
        <v>4055</v>
      </c>
      <c r="J827" t="s">
        <v>4234</v>
      </c>
    </row>
    <row r="828" spans="1:10" x14ac:dyDescent="0.25">
      <c r="A828" t="s">
        <v>1155</v>
      </c>
      <c r="B828" t="s">
        <v>3018</v>
      </c>
      <c r="C828" s="1">
        <v>44574</v>
      </c>
      <c r="D828" t="s">
        <v>53</v>
      </c>
      <c r="E828" t="s">
        <v>1156</v>
      </c>
      <c r="F828" t="s">
        <v>54</v>
      </c>
      <c r="G828" t="s">
        <v>13</v>
      </c>
      <c r="H828">
        <v>2012</v>
      </c>
      <c r="I828" t="s">
        <v>4110</v>
      </c>
      <c r="J828" t="s">
        <v>4235</v>
      </c>
    </row>
    <row r="829" spans="1:10" x14ac:dyDescent="0.25">
      <c r="A829" t="s">
        <v>1157</v>
      </c>
      <c r="B829" t="s">
        <v>3018</v>
      </c>
      <c r="C829" s="1">
        <v>44235</v>
      </c>
      <c r="D829" t="s">
        <v>43</v>
      </c>
      <c r="E829" t="s">
        <v>1158</v>
      </c>
      <c r="F829" t="s">
        <v>421</v>
      </c>
      <c r="G829" t="s">
        <v>28</v>
      </c>
      <c r="H829">
        <v>2004</v>
      </c>
      <c r="I829" t="s">
        <v>4236</v>
      </c>
      <c r="J829" t="s">
        <v>4237</v>
      </c>
    </row>
    <row r="830" spans="1:10" x14ac:dyDescent="0.25">
      <c r="A830" t="s">
        <v>1159</v>
      </c>
      <c r="B830" t="s">
        <v>3018</v>
      </c>
      <c r="C830" s="1">
        <v>44419</v>
      </c>
      <c r="D830" t="s">
        <v>30</v>
      </c>
      <c r="E830" t="s">
        <v>24</v>
      </c>
      <c r="F830" t="s">
        <v>17</v>
      </c>
      <c r="G830" t="s">
        <v>18</v>
      </c>
      <c r="H830">
        <v>2017</v>
      </c>
      <c r="I830" t="s">
        <v>3435</v>
      </c>
      <c r="J830" t="s">
        <v>4238</v>
      </c>
    </row>
    <row r="831" spans="1:10" x14ac:dyDescent="0.25">
      <c r="A831" t="s">
        <v>1160</v>
      </c>
      <c r="B831" t="s">
        <v>3018</v>
      </c>
      <c r="C831" s="1">
        <v>44147</v>
      </c>
      <c r="D831" t="s">
        <v>20</v>
      </c>
      <c r="E831" t="s">
        <v>1161</v>
      </c>
      <c r="F831" t="s">
        <v>17</v>
      </c>
      <c r="G831" t="s">
        <v>18</v>
      </c>
      <c r="H831">
        <v>2010</v>
      </c>
      <c r="I831" t="s">
        <v>3140</v>
      </c>
      <c r="J831" t="s">
        <v>1162</v>
      </c>
    </row>
    <row r="832" spans="1:10" x14ac:dyDescent="0.25">
      <c r="A832" t="s">
        <v>1163</v>
      </c>
      <c r="B832" t="s">
        <v>3018</v>
      </c>
      <c r="C832" s="1">
        <v>44285</v>
      </c>
      <c r="D832" t="s">
        <v>70</v>
      </c>
      <c r="E832" t="s">
        <v>73</v>
      </c>
      <c r="F832" t="s">
        <v>17</v>
      </c>
      <c r="G832" t="s">
        <v>18</v>
      </c>
      <c r="H832">
        <v>2017</v>
      </c>
      <c r="I832" t="s">
        <v>4102</v>
      </c>
      <c r="J832" t="s">
        <v>4239</v>
      </c>
    </row>
    <row r="833" spans="1:10" x14ac:dyDescent="0.25">
      <c r="A833" t="s">
        <v>1164</v>
      </c>
      <c r="B833" t="s">
        <v>3018</v>
      </c>
      <c r="C833" s="1">
        <v>44210</v>
      </c>
      <c r="D833" t="s">
        <v>38</v>
      </c>
      <c r="E833" t="s">
        <v>140</v>
      </c>
      <c r="F833" t="s">
        <v>103</v>
      </c>
      <c r="G833" t="s">
        <v>28</v>
      </c>
      <c r="H833">
        <v>2015</v>
      </c>
      <c r="I833" t="s">
        <v>3581</v>
      </c>
      <c r="J833" t="s">
        <v>4240</v>
      </c>
    </row>
    <row r="834" spans="1:10" x14ac:dyDescent="0.25">
      <c r="A834" t="s">
        <v>1165</v>
      </c>
      <c r="B834" t="s">
        <v>3018</v>
      </c>
      <c r="C834" s="1">
        <v>43839</v>
      </c>
      <c r="D834" t="s">
        <v>43</v>
      </c>
      <c r="E834" t="s">
        <v>73</v>
      </c>
      <c r="F834" t="s">
        <v>17</v>
      </c>
      <c r="G834" t="s">
        <v>18</v>
      </c>
      <c r="H834">
        <v>2004</v>
      </c>
      <c r="I834" t="s">
        <v>3391</v>
      </c>
      <c r="J834" t="s">
        <v>4241</v>
      </c>
    </row>
    <row r="835" spans="1:10" x14ac:dyDescent="0.25">
      <c r="A835" t="s">
        <v>1166</v>
      </c>
      <c r="B835" t="s">
        <v>3018</v>
      </c>
      <c r="C835" s="1">
        <v>44635</v>
      </c>
      <c r="D835" t="s">
        <v>30</v>
      </c>
      <c r="E835" t="s">
        <v>1167</v>
      </c>
      <c r="F835" t="s">
        <v>103</v>
      </c>
      <c r="G835" t="s">
        <v>28</v>
      </c>
      <c r="H835">
        <v>2014</v>
      </c>
      <c r="I835" t="s">
        <v>3983</v>
      </c>
      <c r="J835" t="s">
        <v>4242</v>
      </c>
    </row>
    <row r="836" spans="1:10" x14ac:dyDescent="0.25">
      <c r="A836" t="s">
        <v>1168</v>
      </c>
      <c r="B836" t="s">
        <v>3018</v>
      </c>
      <c r="C836" s="1">
        <v>44336</v>
      </c>
      <c r="D836" t="s">
        <v>23</v>
      </c>
      <c r="E836" t="s">
        <v>190</v>
      </c>
      <c r="F836" t="s">
        <v>17</v>
      </c>
      <c r="G836" t="s">
        <v>18</v>
      </c>
      <c r="H836">
        <v>2016</v>
      </c>
      <c r="I836" t="s">
        <v>3831</v>
      </c>
      <c r="J836" t="s">
        <v>4243</v>
      </c>
    </row>
    <row r="837" spans="1:10" x14ac:dyDescent="0.25">
      <c r="A837" t="s">
        <v>1169</v>
      </c>
      <c r="B837" t="s">
        <v>3018</v>
      </c>
      <c r="C837" s="1">
        <v>41718</v>
      </c>
      <c r="D837" t="s">
        <v>143</v>
      </c>
      <c r="E837" t="s">
        <v>133</v>
      </c>
      <c r="F837" t="s">
        <v>17</v>
      </c>
      <c r="G837" t="s">
        <v>18</v>
      </c>
      <c r="H837">
        <v>2009</v>
      </c>
      <c r="I837" t="s">
        <v>4094</v>
      </c>
      <c r="J837" t="s">
        <v>4244</v>
      </c>
    </row>
    <row r="838" spans="1:10" x14ac:dyDescent="0.25">
      <c r="A838" t="s">
        <v>1170</v>
      </c>
      <c r="B838" t="s">
        <v>3018</v>
      </c>
      <c r="C838" s="1">
        <v>44530</v>
      </c>
      <c r="D838" t="s">
        <v>23</v>
      </c>
      <c r="E838" t="s">
        <v>35</v>
      </c>
      <c r="F838" t="s">
        <v>36</v>
      </c>
      <c r="G838" t="s">
        <v>28</v>
      </c>
      <c r="H838">
        <v>2018</v>
      </c>
      <c r="I838" t="s">
        <v>3666</v>
      </c>
      <c r="J838" t="s">
        <v>4245</v>
      </c>
    </row>
    <row r="839" spans="1:10" x14ac:dyDescent="0.25">
      <c r="A839" t="s">
        <v>1171</v>
      </c>
      <c r="B839" t="s">
        <v>3018</v>
      </c>
      <c r="C839" s="1">
        <v>44264</v>
      </c>
      <c r="D839" t="s">
        <v>23</v>
      </c>
      <c r="E839" t="s">
        <v>35</v>
      </c>
      <c r="F839" t="s">
        <v>36</v>
      </c>
      <c r="G839" t="s">
        <v>28</v>
      </c>
      <c r="H839">
        <v>2016</v>
      </c>
      <c r="I839" t="s">
        <v>3887</v>
      </c>
      <c r="J839" t="s">
        <v>4246</v>
      </c>
    </row>
    <row r="840" spans="1:10" x14ac:dyDescent="0.25">
      <c r="A840" t="s">
        <v>1172</v>
      </c>
      <c r="B840" t="s">
        <v>3018</v>
      </c>
      <c r="C840" s="1">
        <v>43361</v>
      </c>
      <c r="D840" t="s">
        <v>30</v>
      </c>
      <c r="E840" t="s">
        <v>11</v>
      </c>
      <c r="F840" t="s">
        <v>12</v>
      </c>
      <c r="G840" t="s">
        <v>13</v>
      </c>
      <c r="H840">
        <v>2015</v>
      </c>
      <c r="I840" t="s">
        <v>4247</v>
      </c>
      <c r="J840" t="s">
        <v>4248</v>
      </c>
    </row>
    <row r="841" spans="1:10" x14ac:dyDescent="0.25">
      <c r="A841" t="s">
        <v>1173</v>
      </c>
      <c r="B841" t="s">
        <v>3018</v>
      </c>
      <c r="C841" s="1">
        <v>44558</v>
      </c>
      <c r="D841" t="s">
        <v>20</v>
      </c>
      <c r="E841" t="s">
        <v>285</v>
      </c>
      <c r="F841" t="s">
        <v>54</v>
      </c>
      <c r="G841" t="s">
        <v>13</v>
      </c>
      <c r="H841">
        <v>2016</v>
      </c>
      <c r="I841" t="s">
        <v>4147</v>
      </c>
      <c r="J841" t="s">
        <v>4249</v>
      </c>
    </row>
    <row r="842" spans="1:10" x14ac:dyDescent="0.25">
      <c r="A842" t="s">
        <v>1174</v>
      </c>
      <c r="B842" t="s">
        <v>3018</v>
      </c>
      <c r="C842" s="1">
        <v>43066</v>
      </c>
      <c r="D842" t="s">
        <v>23</v>
      </c>
      <c r="E842" t="s">
        <v>1175</v>
      </c>
      <c r="F842" t="s">
        <v>36</v>
      </c>
      <c r="G842" t="s">
        <v>28</v>
      </c>
      <c r="H842">
        <v>1990</v>
      </c>
      <c r="I842" t="s">
        <v>3435</v>
      </c>
      <c r="J842" t="s">
        <v>1176</v>
      </c>
    </row>
    <row r="843" spans="1:10" x14ac:dyDescent="0.25">
      <c r="A843" t="s">
        <v>1177</v>
      </c>
      <c r="B843" t="s">
        <v>3018</v>
      </c>
      <c r="C843" s="1">
        <v>43657</v>
      </c>
      <c r="D843" t="s">
        <v>38</v>
      </c>
      <c r="E843" t="s">
        <v>285</v>
      </c>
      <c r="F843" t="s">
        <v>54</v>
      </c>
      <c r="G843" t="s">
        <v>13</v>
      </c>
      <c r="H843">
        <v>2014</v>
      </c>
      <c r="I843" t="s">
        <v>4250</v>
      </c>
      <c r="J843" t="s">
        <v>4251</v>
      </c>
    </row>
    <row r="844" spans="1:10" x14ac:dyDescent="0.25">
      <c r="A844" t="s">
        <v>1178</v>
      </c>
      <c r="B844" t="s">
        <v>3018</v>
      </c>
      <c r="C844" s="1">
        <v>42972</v>
      </c>
      <c r="D844" t="s">
        <v>15</v>
      </c>
      <c r="E844" t="s">
        <v>272</v>
      </c>
      <c r="F844" t="s">
        <v>17</v>
      </c>
      <c r="G844" t="s">
        <v>18</v>
      </c>
      <c r="H844">
        <v>2008</v>
      </c>
      <c r="I844" t="s">
        <v>3943</v>
      </c>
      <c r="J844" t="s">
        <v>4252</v>
      </c>
    </row>
    <row r="845" spans="1:10" x14ac:dyDescent="0.25">
      <c r="A845" t="s">
        <v>1179</v>
      </c>
      <c r="B845" t="s">
        <v>3018</v>
      </c>
      <c r="C845" s="1">
        <v>44120</v>
      </c>
      <c r="D845" t="s">
        <v>93</v>
      </c>
      <c r="E845" t="s">
        <v>1180</v>
      </c>
      <c r="F845" t="s">
        <v>128</v>
      </c>
      <c r="G845" t="s">
        <v>13</v>
      </c>
      <c r="H845">
        <v>2012</v>
      </c>
      <c r="I845" t="s">
        <v>3374</v>
      </c>
      <c r="J845" t="s">
        <v>4253</v>
      </c>
    </row>
    <row r="846" spans="1:10" x14ac:dyDescent="0.25">
      <c r="A846" t="s">
        <v>1181</v>
      </c>
      <c r="B846" t="s">
        <v>3018</v>
      </c>
      <c r="C846" s="1">
        <v>44384</v>
      </c>
      <c r="D846" t="s">
        <v>23</v>
      </c>
      <c r="E846" t="s">
        <v>24</v>
      </c>
      <c r="F846" t="s">
        <v>17</v>
      </c>
      <c r="G846" t="s">
        <v>18</v>
      </c>
      <c r="H846">
        <v>2018</v>
      </c>
      <c r="I846" t="s">
        <v>4254</v>
      </c>
      <c r="J846" t="s">
        <v>4255</v>
      </c>
    </row>
    <row r="847" spans="1:10" x14ac:dyDescent="0.25">
      <c r="A847" t="s">
        <v>1182</v>
      </c>
      <c r="B847" t="s">
        <v>3018</v>
      </c>
      <c r="C847" s="1">
        <v>44510</v>
      </c>
      <c r="D847" t="s">
        <v>87</v>
      </c>
      <c r="E847" t="s">
        <v>24</v>
      </c>
      <c r="F847" t="s">
        <v>17</v>
      </c>
      <c r="G847" t="s">
        <v>18</v>
      </c>
      <c r="H847">
        <v>2014</v>
      </c>
      <c r="I847" t="s">
        <v>3637</v>
      </c>
      <c r="J847" t="s">
        <v>4256</v>
      </c>
    </row>
    <row r="848" spans="1:10" x14ac:dyDescent="0.25">
      <c r="A848" t="s">
        <v>1183</v>
      </c>
      <c r="B848" t="s">
        <v>3018</v>
      </c>
      <c r="C848" s="1">
        <v>43759</v>
      </c>
      <c r="D848" t="s">
        <v>43</v>
      </c>
      <c r="E848" t="s">
        <v>24</v>
      </c>
      <c r="F848" t="s">
        <v>17</v>
      </c>
      <c r="G848" t="s">
        <v>18</v>
      </c>
      <c r="H848">
        <v>2015</v>
      </c>
      <c r="I848" t="s">
        <v>4257</v>
      </c>
      <c r="J848" t="s">
        <v>4258</v>
      </c>
    </row>
    <row r="849" spans="1:10" x14ac:dyDescent="0.25">
      <c r="A849" t="s">
        <v>1184</v>
      </c>
      <c r="B849" t="s">
        <v>3018</v>
      </c>
      <c r="C849" s="1">
        <v>42215</v>
      </c>
      <c r="D849" t="s">
        <v>20</v>
      </c>
      <c r="E849" t="s">
        <v>11</v>
      </c>
      <c r="F849" t="s">
        <v>12</v>
      </c>
      <c r="G849" t="s">
        <v>13</v>
      </c>
      <c r="H849">
        <v>2009</v>
      </c>
      <c r="I849" t="s">
        <v>3321</v>
      </c>
      <c r="J849" t="s">
        <v>4259</v>
      </c>
    </row>
    <row r="850" spans="1:10" x14ac:dyDescent="0.25">
      <c r="A850" t="s">
        <v>1185</v>
      </c>
      <c r="B850" t="s">
        <v>3018</v>
      </c>
      <c r="C850" s="1">
        <v>44348</v>
      </c>
      <c r="D850" t="s">
        <v>23</v>
      </c>
      <c r="F850" t="s">
        <v>298</v>
      </c>
      <c r="G850" t="s">
        <v>13</v>
      </c>
      <c r="H850">
        <v>2019</v>
      </c>
      <c r="I850" t="s">
        <v>3606</v>
      </c>
      <c r="J850" t="s">
        <v>4260</v>
      </c>
    </row>
    <row r="851" spans="1:10" x14ac:dyDescent="0.25">
      <c r="A851" t="s">
        <v>1186</v>
      </c>
      <c r="B851" t="s">
        <v>3018</v>
      </c>
      <c r="C851" s="1">
        <v>44515</v>
      </c>
      <c r="D851" t="s">
        <v>30</v>
      </c>
      <c r="E851" t="s">
        <v>24</v>
      </c>
      <c r="F851" t="s">
        <v>17</v>
      </c>
      <c r="G851" t="s">
        <v>18</v>
      </c>
      <c r="H851">
        <v>2009</v>
      </c>
      <c r="I851" t="s">
        <v>3760</v>
      </c>
      <c r="J851" t="s">
        <v>4261</v>
      </c>
    </row>
    <row r="852" spans="1:10" x14ac:dyDescent="0.25">
      <c r="A852" t="s">
        <v>1187</v>
      </c>
      <c r="B852" t="s">
        <v>3018</v>
      </c>
      <c r="C852" s="1">
        <v>44292</v>
      </c>
      <c r="D852" t="s">
        <v>143</v>
      </c>
      <c r="E852" t="s">
        <v>158</v>
      </c>
      <c r="F852" t="s">
        <v>17</v>
      </c>
      <c r="G852" t="s">
        <v>18</v>
      </c>
      <c r="H852">
        <v>2013</v>
      </c>
      <c r="I852" t="s">
        <v>3579</v>
      </c>
      <c r="J852" t="s">
        <v>4262</v>
      </c>
    </row>
    <row r="853" spans="1:10" x14ac:dyDescent="0.25">
      <c r="A853" t="s">
        <v>1188</v>
      </c>
      <c r="B853" t="s">
        <v>3018</v>
      </c>
      <c r="C853" s="1">
        <v>43151</v>
      </c>
      <c r="D853" t="s">
        <v>10</v>
      </c>
      <c r="E853" t="s">
        <v>765</v>
      </c>
      <c r="F853" t="s">
        <v>231</v>
      </c>
      <c r="G853" t="s">
        <v>13</v>
      </c>
      <c r="H853">
        <v>2010</v>
      </c>
      <c r="I853" t="s">
        <v>4263</v>
      </c>
      <c r="J853" t="s">
        <v>4264</v>
      </c>
    </row>
    <row r="854" spans="1:10" x14ac:dyDescent="0.25">
      <c r="A854" t="s">
        <v>1189</v>
      </c>
      <c r="B854" t="s">
        <v>3018</v>
      </c>
      <c r="C854" s="1">
        <v>43424</v>
      </c>
      <c r="D854" t="s">
        <v>93</v>
      </c>
      <c r="E854" t="s">
        <v>194</v>
      </c>
      <c r="F854" t="s">
        <v>12</v>
      </c>
      <c r="G854" t="s">
        <v>13</v>
      </c>
      <c r="H854">
        <v>2015</v>
      </c>
      <c r="I854" t="s">
        <v>3018</v>
      </c>
      <c r="J854" t="s">
        <v>4265</v>
      </c>
    </row>
    <row r="855" spans="1:10" x14ac:dyDescent="0.25">
      <c r="A855" t="s">
        <v>1190</v>
      </c>
      <c r="B855" t="s">
        <v>3018</v>
      </c>
      <c r="C855" s="1">
        <v>44438</v>
      </c>
      <c r="D855" t="s">
        <v>87</v>
      </c>
      <c r="E855" t="s">
        <v>194</v>
      </c>
      <c r="F855" t="s">
        <v>12</v>
      </c>
      <c r="G855" t="s">
        <v>13</v>
      </c>
      <c r="H855">
        <v>2014</v>
      </c>
      <c r="I855" t="s">
        <v>4263</v>
      </c>
      <c r="J855" t="s">
        <v>4266</v>
      </c>
    </row>
    <row r="856" spans="1:10" x14ac:dyDescent="0.25">
      <c r="A856" t="s">
        <v>1191</v>
      </c>
      <c r="B856" t="s">
        <v>3018</v>
      </c>
      <c r="C856" s="1">
        <v>42289</v>
      </c>
      <c r="D856" t="s">
        <v>30</v>
      </c>
      <c r="E856" t="s">
        <v>11</v>
      </c>
      <c r="F856" t="s">
        <v>12</v>
      </c>
      <c r="G856" t="s">
        <v>13</v>
      </c>
      <c r="H856">
        <v>2014</v>
      </c>
      <c r="I856" t="s">
        <v>3804</v>
      </c>
      <c r="J856" t="s">
        <v>4267</v>
      </c>
    </row>
    <row r="857" spans="1:10" x14ac:dyDescent="0.25">
      <c r="A857" t="s">
        <v>1192</v>
      </c>
      <c r="B857" t="s">
        <v>3018</v>
      </c>
      <c r="C857" s="1">
        <v>44448</v>
      </c>
      <c r="D857" t="s">
        <v>87</v>
      </c>
      <c r="E857" t="s">
        <v>102</v>
      </c>
      <c r="F857" t="s">
        <v>103</v>
      </c>
      <c r="G857" t="s">
        <v>28</v>
      </c>
      <c r="H857">
        <v>2018</v>
      </c>
      <c r="I857" t="s">
        <v>3522</v>
      </c>
      <c r="J857" t="s">
        <v>4268</v>
      </c>
    </row>
    <row r="858" spans="1:10" x14ac:dyDescent="0.25">
      <c r="A858" t="s">
        <v>1193</v>
      </c>
      <c r="B858" t="s">
        <v>3018</v>
      </c>
      <c r="C858" s="1">
        <v>44299</v>
      </c>
      <c r="D858" t="s">
        <v>10</v>
      </c>
      <c r="E858" t="s">
        <v>11</v>
      </c>
      <c r="F858" t="s">
        <v>12</v>
      </c>
      <c r="G858" t="s">
        <v>13</v>
      </c>
      <c r="H858">
        <v>2017</v>
      </c>
      <c r="I858" t="s">
        <v>4269</v>
      </c>
      <c r="J858" t="s">
        <v>4270</v>
      </c>
    </row>
    <row r="859" spans="1:10" x14ac:dyDescent="0.25">
      <c r="A859" t="s">
        <v>1194</v>
      </c>
      <c r="B859" t="s">
        <v>3018</v>
      </c>
      <c r="C859" s="1">
        <v>44370</v>
      </c>
      <c r="D859" t="s">
        <v>30</v>
      </c>
      <c r="E859" t="s">
        <v>73</v>
      </c>
      <c r="F859" t="s">
        <v>17</v>
      </c>
      <c r="G859" t="s">
        <v>18</v>
      </c>
      <c r="H859">
        <v>2014</v>
      </c>
      <c r="I859" t="s">
        <v>3896</v>
      </c>
      <c r="J859" t="s">
        <v>4271</v>
      </c>
    </row>
    <row r="860" spans="1:10" x14ac:dyDescent="0.25">
      <c r="A860" t="s">
        <v>1195</v>
      </c>
      <c r="B860" t="s">
        <v>3018</v>
      </c>
      <c r="C860" s="1">
        <v>44473</v>
      </c>
      <c r="D860" t="s">
        <v>23</v>
      </c>
      <c r="E860" t="s">
        <v>56</v>
      </c>
      <c r="F860" t="s">
        <v>57</v>
      </c>
      <c r="G860" t="s">
        <v>13</v>
      </c>
      <c r="H860">
        <v>2018</v>
      </c>
      <c r="I860" t="s">
        <v>3624</v>
      </c>
      <c r="J860" t="s">
        <v>4272</v>
      </c>
    </row>
    <row r="861" spans="1:10" x14ac:dyDescent="0.25">
      <c r="A861" t="s">
        <v>1196</v>
      </c>
      <c r="B861" t="s">
        <v>3018</v>
      </c>
      <c r="C861" s="1">
        <v>43860</v>
      </c>
      <c r="D861" t="s">
        <v>70</v>
      </c>
      <c r="E861" t="s">
        <v>24</v>
      </c>
      <c r="F861" t="s">
        <v>17</v>
      </c>
      <c r="G861" t="s">
        <v>18</v>
      </c>
      <c r="H861">
        <v>2015</v>
      </c>
      <c r="I861" t="s">
        <v>3146</v>
      </c>
      <c r="J861" t="s">
        <v>4273</v>
      </c>
    </row>
    <row r="862" spans="1:10" x14ac:dyDescent="0.25">
      <c r="A862" t="s">
        <v>1197</v>
      </c>
      <c r="B862" t="s">
        <v>3018</v>
      </c>
      <c r="C862" s="1">
        <v>44636</v>
      </c>
      <c r="D862" t="s">
        <v>30</v>
      </c>
      <c r="E862" t="s">
        <v>2985</v>
      </c>
      <c r="F862" t="s">
        <v>54</v>
      </c>
      <c r="G862" t="s">
        <v>13</v>
      </c>
      <c r="H862">
        <v>2008</v>
      </c>
      <c r="I862" t="s">
        <v>3522</v>
      </c>
      <c r="J862" t="s">
        <v>4274</v>
      </c>
    </row>
    <row r="863" spans="1:10" x14ac:dyDescent="0.25">
      <c r="A863" t="s">
        <v>1198</v>
      </c>
      <c r="B863" t="s">
        <v>3018</v>
      </c>
      <c r="C863" s="1">
        <v>44333</v>
      </c>
      <c r="D863" t="s">
        <v>23</v>
      </c>
      <c r="E863" t="s">
        <v>164</v>
      </c>
      <c r="F863" t="s">
        <v>17</v>
      </c>
      <c r="G863" t="s">
        <v>18</v>
      </c>
      <c r="H863">
        <v>2019</v>
      </c>
      <c r="I863" t="s">
        <v>4275</v>
      </c>
      <c r="J863" t="s">
        <v>4276</v>
      </c>
    </row>
    <row r="864" spans="1:10" x14ac:dyDescent="0.25">
      <c r="A864" t="s">
        <v>1199</v>
      </c>
      <c r="B864" t="s">
        <v>3018</v>
      </c>
      <c r="C864" s="1">
        <v>44390</v>
      </c>
      <c r="D864" t="s">
        <v>10</v>
      </c>
      <c r="E864" t="s">
        <v>319</v>
      </c>
      <c r="F864" t="s">
        <v>17</v>
      </c>
      <c r="G864" t="s">
        <v>18</v>
      </c>
      <c r="H864">
        <v>2016</v>
      </c>
      <c r="I864" t="s">
        <v>3170</v>
      </c>
      <c r="J864" t="s">
        <v>4277</v>
      </c>
    </row>
    <row r="865" spans="1:10" x14ac:dyDescent="0.25">
      <c r="A865" t="s">
        <v>1200</v>
      </c>
      <c r="B865" t="s">
        <v>3018</v>
      </c>
      <c r="C865" s="1">
        <v>44537</v>
      </c>
      <c r="D865" t="s">
        <v>442</v>
      </c>
      <c r="E865" t="s">
        <v>1044</v>
      </c>
      <c r="F865" t="s">
        <v>17</v>
      </c>
      <c r="G865" t="s">
        <v>18</v>
      </c>
      <c r="H865">
        <v>2019</v>
      </c>
      <c r="I865" t="s">
        <v>3999</v>
      </c>
      <c r="J865" t="s">
        <v>4278</v>
      </c>
    </row>
    <row r="866" spans="1:10" x14ac:dyDescent="0.25">
      <c r="A866" t="s">
        <v>1201</v>
      </c>
      <c r="B866" t="s">
        <v>3018</v>
      </c>
      <c r="C866" s="1">
        <v>44635</v>
      </c>
      <c r="D866" t="s">
        <v>30</v>
      </c>
      <c r="E866" t="s">
        <v>181</v>
      </c>
      <c r="F866" t="s">
        <v>17</v>
      </c>
      <c r="G866" t="s">
        <v>18</v>
      </c>
      <c r="H866">
        <v>2021</v>
      </c>
      <c r="I866" t="s">
        <v>3435</v>
      </c>
      <c r="J866" t="s">
        <v>4279</v>
      </c>
    </row>
    <row r="867" spans="1:10" x14ac:dyDescent="0.25">
      <c r="A867" t="s">
        <v>1202</v>
      </c>
      <c r="B867" t="s">
        <v>3018</v>
      </c>
      <c r="C867" s="1">
        <v>44265</v>
      </c>
      <c r="D867" t="s">
        <v>135</v>
      </c>
      <c r="E867" t="s">
        <v>1203</v>
      </c>
      <c r="F867" t="s">
        <v>231</v>
      </c>
      <c r="G867" t="s">
        <v>13</v>
      </c>
      <c r="H867">
        <v>2015</v>
      </c>
      <c r="I867" t="s">
        <v>4280</v>
      </c>
      <c r="J867" t="s">
        <v>4281</v>
      </c>
    </row>
    <row r="868" spans="1:10" x14ac:dyDescent="0.25">
      <c r="A868" t="s">
        <v>1204</v>
      </c>
      <c r="B868" t="s">
        <v>3018</v>
      </c>
      <c r="C868" s="1">
        <v>44460</v>
      </c>
      <c r="D868" t="s">
        <v>30</v>
      </c>
      <c r="E868" t="s">
        <v>338</v>
      </c>
      <c r="F868" t="s">
        <v>17</v>
      </c>
      <c r="G868" t="s">
        <v>18</v>
      </c>
      <c r="H868">
        <v>2019</v>
      </c>
      <c r="I868" t="s">
        <v>362</v>
      </c>
      <c r="J868" t="s">
        <v>4282</v>
      </c>
    </row>
    <row r="869" spans="1:10" x14ac:dyDescent="0.25">
      <c r="A869" t="s">
        <v>1205</v>
      </c>
      <c r="B869" t="s">
        <v>3018</v>
      </c>
      <c r="C869" s="1">
        <v>44567</v>
      </c>
      <c r="D869" t="s">
        <v>38</v>
      </c>
      <c r="E869" t="s">
        <v>1206</v>
      </c>
      <c r="F869" t="s">
        <v>154</v>
      </c>
      <c r="G869" t="s">
        <v>18</v>
      </c>
      <c r="H869">
        <v>2010</v>
      </c>
      <c r="I869" t="s">
        <v>4283</v>
      </c>
      <c r="J869" t="s">
        <v>4284</v>
      </c>
    </row>
    <row r="870" spans="1:10" x14ac:dyDescent="0.25">
      <c r="A870" t="s">
        <v>1207</v>
      </c>
      <c r="B870" t="s">
        <v>3018</v>
      </c>
      <c r="C870" s="1">
        <v>44495</v>
      </c>
      <c r="D870" t="s">
        <v>10</v>
      </c>
      <c r="E870" t="s">
        <v>73</v>
      </c>
      <c r="F870" t="s">
        <v>17</v>
      </c>
      <c r="G870" t="s">
        <v>18</v>
      </c>
      <c r="H870">
        <v>2011</v>
      </c>
      <c r="I870" t="s">
        <v>3042</v>
      </c>
      <c r="J870" t="s">
        <v>4285</v>
      </c>
    </row>
    <row r="871" spans="1:10" x14ac:dyDescent="0.25">
      <c r="A871" t="s">
        <v>1208</v>
      </c>
      <c r="B871" t="s">
        <v>3018</v>
      </c>
      <c r="C871" s="1">
        <v>44607</v>
      </c>
      <c r="D871" t="s">
        <v>30</v>
      </c>
      <c r="E871" t="s">
        <v>1144</v>
      </c>
      <c r="F871" t="s">
        <v>154</v>
      </c>
      <c r="G871" t="s">
        <v>18</v>
      </c>
      <c r="H871">
        <v>2020</v>
      </c>
      <c r="I871" t="s">
        <v>4286</v>
      </c>
      <c r="J871" t="s">
        <v>4287</v>
      </c>
    </row>
    <row r="872" spans="1:10" x14ac:dyDescent="0.25">
      <c r="A872" t="s">
        <v>1209</v>
      </c>
      <c r="B872" t="s">
        <v>3018</v>
      </c>
      <c r="C872" s="1">
        <v>44243</v>
      </c>
      <c r="D872" t="s">
        <v>15</v>
      </c>
      <c r="E872" t="s">
        <v>506</v>
      </c>
      <c r="F872" t="s">
        <v>17</v>
      </c>
      <c r="G872" t="s">
        <v>18</v>
      </c>
      <c r="H872">
        <v>2016</v>
      </c>
      <c r="I872" t="s">
        <v>3601</v>
      </c>
      <c r="J872" t="s">
        <v>4288</v>
      </c>
    </row>
    <row r="873" spans="1:10" x14ac:dyDescent="0.25">
      <c r="A873" t="s">
        <v>1210</v>
      </c>
      <c r="B873" t="s">
        <v>3018</v>
      </c>
      <c r="C873" s="1">
        <v>43356</v>
      </c>
      <c r="D873" t="s">
        <v>93</v>
      </c>
      <c r="E873" t="s">
        <v>59</v>
      </c>
      <c r="F873" t="s">
        <v>12</v>
      </c>
      <c r="G873" t="s">
        <v>13</v>
      </c>
      <c r="H873">
        <v>2015</v>
      </c>
      <c r="I873" t="s">
        <v>4289</v>
      </c>
      <c r="J873" t="s">
        <v>4290</v>
      </c>
    </row>
    <row r="874" spans="1:10" x14ac:dyDescent="0.25">
      <c r="A874" t="s">
        <v>1211</v>
      </c>
      <c r="B874" t="s">
        <v>3018</v>
      </c>
      <c r="C874" s="1">
        <v>42026</v>
      </c>
      <c r="D874" t="s">
        <v>20</v>
      </c>
      <c r="E874" t="s">
        <v>194</v>
      </c>
      <c r="F874" t="s">
        <v>12</v>
      </c>
      <c r="G874" t="s">
        <v>13</v>
      </c>
      <c r="H874">
        <v>2011</v>
      </c>
      <c r="I874" t="s">
        <v>3540</v>
      </c>
      <c r="J874" t="s">
        <v>4291</v>
      </c>
    </row>
    <row r="875" spans="1:10" x14ac:dyDescent="0.25">
      <c r="A875" t="s">
        <v>1212</v>
      </c>
      <c r="B875" t="s">
        <v>3018</v>
      </c>
      <c r="C875" s="1">
        <v>42157</v>
      </c>
      <c r="D875" t="s">
        <v>10</v>
      </c>
      <c r="E875" t="s">
        <v>35</v>
      </c>
      <c r="F875" t="s">
        <v>36</v>
      </c>
      <c r="G875" t="s">
        <v>28</v>
      </c>
      <c r="H875">
        <v>2013</v>
      </c>
      <c r="I875" t="s">
        <v>4202</v>
      </c>
      <c r="J875" t="s">
        <v>1213</v>
      </c>
    </row>
    <row r="876" spans="1:10" x14ac:dyDescent="0.25">
      <c r="A876" t="s">
        <v>1214</v>
      </c>
      <c r="B876" t="s">
        <v>3018</v>
      </c>
      <c r="C876" s="1">
        <v>44440</v>
      </c>
      <c r="D876" t="s">
        <v>20</v>
      </c>
      <c r="E876" t="s">
        <v>140</v>
      </c>
      <c r="F876" t="s">
        <v>103</v>
      </c>
      <c r="G876" t="s">
        <v>28</v>
      </c>
      <c r="H876">
        <v>2005</v>
      </c>
      <c r="I876" t="s">
        <v>3027</v>
      </c>
      <c r="J876" t="s">
        <v>4292</v>
      </c>
    </row>
    <row r="877" spans="1:10" x14ac:dyDescent="0.25">
      <c r="A877" t="s">
        <v>1215</v>
      </c>
      <c r="B877" t="s">
        <v>3018</v>
      </c>
      <c r="C877" s="1">
        <v>44593</v>
      </c>
      <c r="D877" t="s">
        <v>10</v>
      </c>
      <c r="E877" t="s">
        <v>633</v>
      </c>
      <c r="F877" t="s">
        <v>634</v>
      </c>
      <c r="G877" t="s">
        <v>265</v>
      </c>
      <c r="H877">
        <v>2018</v>
      </c>
      <c r="I877" t="s">
        <v>4200</v>
      </c>
      <c r="J877" t="s">
        <v>4293</v>
      </c>
    </row>
    <row r="878" spans="1:10" x14ac:dyDescent="0.25">
      <c r="A878" t="s">
        <v>1216</v>
      </c>
      <c r="B878" t="s">
        <v>3018</v>
      </c>
      <c r="C878" s="1">
        <v>43410</v>
      </c>
      <c r="D878" t="s">
        <v>87</v>
      </c>
      <c r="E878" t="s">
        <v>201</v>
      </c>
      <c r="F878" t="s">
        <v>202</v>
      </c>
      <c r="G878" t="s">
        <v>28</v>
      </c>
      <c r="H878">
        <v>2011</v>
      </c>
      <c r="I878" t="s">
        <v>3520</v>
      </c>
      <c r="J878" t="s">
        <v>4294</v>
      </c>
    </row>
    <row r="879" spans="1:10" x14ac:dyDescent="0.25">
      <c r="A879" t="s">
        <v>1217</v>
      </c>
      <c r="B879" t="s">
        <v>3018</v>
      </c>
      <c r="C879" s="1">
        <v>44399</v>
      </c>
      <c r="D879" t="s">
        <v>38</v>
      </c>
      <c r="E879" t="s">
        <v>2985</v>
      </c>
      <c r="F879" t="s">
        <v>54</v>
      </c>
      <c r="G879" t="s">
        <v>13</v>
      </c>
      <c r="H879">
        <v>2015</v>
      </c>
      <c r="I879" t="s">
        <v>3271</v>
      </c>
      <c r="J879" t="s">
        <v>4295</v>
      </c>
    </row>
    <row r="880" spans="1:10" x14ac:dyDescent="0.25">
      <c r="A880" t="s">
        <v>1218</v>
      </c>
      <c r="B880" t="s">
        <v>3018</v>
      </c>
      <c r="C880" s="1">
        <v>44413</v>
      </c>
      <c r="D880" t="s">
        <v>10</v>
      </c>
      <c r="E880" t="s">
        <v>73</v>
      </c>
      <c r="F880" t="s">
        <v>17</v>
      </c>
      <c r="G880" t="s">
        <v>18</v>
      </c>
      <c r="H880">
        <v>2013</v>
      </c>
      <c r="I880" t="s">
        <v>4296</v>
      </c>
      <c r="J880" t="s">
        <v>4297</v>
      </c>
    </row>
    <row r="881" spans="1:10" x14ac:dyDescent="0.25">
      <c r="A881" t="s">
        <v>1219</v>
      </c>
      <c r="B881" t="s">
        <v>3018</v>
      </c>
      <c r="C881" s="1">
        <v>44615</v>
      </c>
      <c r="D881" t="s">
        <v>135</v>
      </c>
      <c r="E881" t="s">
        <v>73</v>
      </c>
      <c r="F881" t="s">
        <v>17</v>
      </c>
      <c r="G881" t="s">
        <v>18</v>
      </c>
      <c r="H881">
        <v>2017</v>
      </c>
      <c r="I881" t="s">
        <v>4298</v>
      </c>
      <c r="J881" t="s">
        <v>4299</v>
      </c>
    </row>
    <row r="882" spans="1:10" x14ac:dyDescent="0.25">
      <c r="A882" t="s">
        <v>1220</v>
      </c>
      <c r="B882" t="s">
        <v>3018</v>
      </c>
      <c r="C882" s="1">
        <v>44378</v>
      </c>
      <c r="D882" t="s">
        <v>23</v>
      </c>
      <c r="F882" t="s">
        <v>298</v>
      </c>
      <c r="G882" t="s">
        <v>13</v>
      </c>
      <c r="H882">
        <v>2018</v>
      </c>
      <c r="I882" t="s">
        <v>3831</v>
      </c>
      <c r="J882" t="s">
        <v>4300</v>
      </c>
    </row>
    <row r="883" spans="1:10" x14ac:dyDescent="0.25">
      <c r="A883" t="s">
        <v>1221</v>
      </c>
      <c r="B883" t="s">
        <v>3018</v>
      </c>
      <c r="C883" s="1">
        <v>44181</v>
      </c>
      <c r="D883" t="s">
        <v>15</v>
      </c>
      <c r="E883" t="s">
        <v>4301</v>
      </c>
      <c r="F883" t="s">
        <v>17</v>
      </c>
      <c r="G883" t="s">
        <v>18</v>
      </c>
      <c r="H883">
        <v>2014</v>
      </c>
      <c r="I883" t="s">
        <v>4061</v>
      </c>
      <c r="J883" t="s">
        <v>4302</v>
      </c>
    </row>
    <row r="884" spans="1:10" x14ac:dyDescent="0.25">
      <c r="A884" t="s">
        <v>1222</v>
      </c>
      <c r="B884" t="s">
        <v>3018</v>
      </c>
      <c r="C884" s="1">
        <v>44363</v>
      </c>
      <c r="D884" t="s">
        <v>38</v>
      </c>
      <c r="E884" t="s">
        <v>230</v>
      </c>
      <c r="F884" t="s">
        <v>231</v>
      </c>
      <c r="G884" t="s">
        <v>13</v>
      </c>
      <c r="H884">
        <v>2013</v>
      </c>
      <c r="I884" t="s">
        <v>4228</v>
      </c>
      <c r="J884" t="s">
        <v>4303</v>
      </c>
    </row>
    <row r="885" spans="1:10" x14ac:dyDescent="0.25">
      <c r="A885" t="s">
        <v>1223</v>
      </c>
      <c r="B885" t="s">
        <v>3018</v>
      </c>
      <c r="C885" s="1">
        <v>43684</v>
      </c>
      <c r="D885" t="s">
        <v>23</v>
      </c>
      <c r="E885" t="s">
        <v>1224</v>
      </c>
      <c r="F885" t="s">
        <v>17</v>
      </c>
      <c r="G885" t="s">
        <v>18</v>
      </c>
      <c r="H885">
        <v>2008</v>
      </c>
      <c r="I885" t="s">
        <v>3692</v>
      </c>
      <c r="J885" t="s">
        <v>4304</v>
      </c>
    </row>
    <row r="886" spans="1:10" x14ac:dyDescent="0.25">
      <c r="A886" t="s">
        <v>1225</v>
      </c>
      <c r="B886" t="s">
        <v>3018</v>
      </c>
      <c r="C886" s="1">
        <v>44544</v>
      </c>
      <c r="D886" t="s">
        <v>70</v>
      </c>
      <c r="E886" t="s">
        <v>73</v>
      </c>
      <c r="F886" t="s">
        <v>17</v>
      </c>
      <c r="G886" t="s">
        <v>18</v>
      </c>
      <c r="H886">
        <v>2020</v>
      </c>
      <c r="I886" t="s">
        <v>4059</v>
      </c>
      <c r="J886" t="s">
        <v>4305</v>
      </c>
    </row>
    <row r="887" spans="1:10" x14ac:dyDescent="0.25">
      <c r="A887" t="s">
        <v>1226</v>
      </c>
      <c r="B887" t="s">
        <v>3018</v>
      </c>
      <c r="C887" s="1">
        <v>44572</v>
      </c>
      <c r="D887" t="s">
        <v>23</v>
      </c>
      <c r="E887" t="s">
        <v>73</v>
      </c>
      <c r="F887" t="s">
        <v>17</v>
      </c>
      <c r="G887" t="s">
        <v>18</v>
      </c>
      <c r="H887">
        <v>2009</v>
      </c>
      <c r="I887" t="s">
        <v>4306</v>
      </c>
      <c r="J887" t="s">
        <v>4307</v>
      </c>
    </row>
    <row r="888" spans="1:10" x14ac:dyDescent="0.25">
      <c r="A888" t="s">
        <v>1227</v>
      </c>
      <c r="B888" t="s">
        <v>3018</v>
      </c>
      <c r="C888" s="1">
        <v>44285</v>
      </c>
      <c r="D888" t="s">
        <v>30</v>
      </c>
      <c r="E888" t="s">
        <v>164</v>
      </c>
      <c r="F888" t="s">
        <v>17</v>
      </c>
      <c r="G888" t="s">
        <v>18</v>
      </c>
      <c r="H888">
        <v>2016</v>
      </c>
      <c r="I888" t="s">
        <v>4048</v>
      </c>
      <c r="J888" t="s">
        <v>4308</v>
      </c>
    </row>
    <row r="889" spans="1:10" x14ac:dyDescent="0.25">
      <c r="A889" t="s">
        <v>1228</v>
      </c>
      <c r="B889" t="s">
        <v>3018</v>
      </c>
      <c r="C889" s="1">
        <v>44314</v>
      </c>
      <c r="D889" t="s">
        <v>70</v>
      </c>
      <c r="E889" t="s">
        <v>73</v>
      </c>
      <c r="F889" t="s">
        <v>17</v>
      </c>
      <c r="G889" t="s">
        <v>18</v>
      </c>
      <c r="H889">
        <v>2016</v>
      </c>
      <c r="I889" t="s">
        <v>3890</v>
      </c>
      <c r="J889" t="s">
        <v>4309</v>
      </c>
    </row>
    <row r="890" spans="1:10" x14ac:dyDescent="0.25">
      <c r="A890" t="s">
        <v>1229</v>
      </c>
      <c r="B890" t="s">
        <v>3018</v>
      </c>
      <c r="C890" s="1">
        <v>44490</v>
      </c>
      <c r="D890" t="s">
        <v>38</v>
      </c>
      <c r="E890" t="s">
        <v>269</v>
      </c>
      <c r="F890" t="s">
        <v>270</v>
      </c>
      <c r="G890" t="s">
        <v>265</v>
      </c>
      <c r="H890">
        <v>2015</v>
      </c>
      <c r="I890" t="s">
        <v>3555</v>
      </c>
      <c r="J890" t="s">
        <v>4310</v>
      </c>
    </row>
    <row r="891" spans="1:10" x14ac:dyDescent="0.25">
      <c r="A891" t="s">
        <v>1230</v>
      </c>
      <c r="B891" t="s">
        <v>3018</v>
      </c>
      <c r="C891" s="1">
        <v>44361</v>
      </c>
      <c r="D891" t="s">
        <v>20</v>
      </c>
      <c r="F891" t="s">
        <v>298</v>
      </c>
      <c r="G891" t="s">
        <v>13</v>
      </c>
      <c r="H891">
        <v>2015</v>
      </c>
      <c r="I891" t="s">
        <v>4311</v>
      </c>
      <c r="J891" t="s">
        <v>4312</v>
      </c>
    </row>
    <row r="892" spans="1:10" x14ac:dyDescent="0.25">
      <c r="A892" t="s">
        <v>1231</v>
      </c>
      <c r="B892" t="s">
        <v>3018</v>
      </c>
      <c r="C892" s="1">
        <v>44391</v>
      </c>
      <c r="D892" t="s">
        <v>23</v>
      </c>
      <c r="E892" t="s">
        <v>4313</v>
      </c>
      <c r="F892" t="s">
        <v>17</v>
      </c>
      <c r="G892" t="s">
        <v>18</v>
      </c>
      <c r="H892">
        <v>2012</v>
      </c>
      <c r="I892" t="s">
        <v>362</v>
      </c>
      <c r="J892" t="s">
        <v>1232</v>
      </c>
    </row>
    <row r="893" spans="1:10" x14ac:dyDescent="0.25">
      <c r="A893" t="s">
        <v>1233</v>
      </c>
      <c r="B893" t="s">
        <v>3018</v>
      </c>
      <c r="C893" s="1">
        <v>44614</v>
      </c>
      <c r="D893" t="s">
        <v>135</v>
      </c>
      <c r="E893" t="s">
        <v>73</v>
      </c>
      <c r="F893" t="s">
        <v>17</v>
      </c>
      <c r="G893" t="s">
        <v>18</v>
      </c>
      <c r="H893">
        <v>2014</v>
      </c>
      <c r="I893" t="s">
        <v>4314</v>
      </c>
      <c r="J893" t="s">
        <v>4315</v>
      </c>
    </row>
    <row r="894" spans="1:10" x14ac:dyDescent="0.25">
      <c r="A894" t="s">
        <v>1234</v>
      </c>
      <c r="B894" t="s">
        <v>3018</v>
      </c>
      <c r="C894" s="1">
        <v>44476</v>
      </c>
      <c r="D894" t="s">
        <v>43</v>
      </c>
      <c r="E894" t="s">
        <v>73</v>
      </c>
      <c r="F894" t="s">
        <v>17</v>
      </c>
      <c r="G894" t="s">
        <v>18</v>
      </c>
      <c r="H894">
        <v>2019</v>
      </c>
      <c r="I894" t="s">
        <v>4316</v>
      </c>
      <c r="J894" t="s">
        <v>4317</v>
      </c>
    </row>
    <row r="895" spans="1:10" x14ac:dyDescent="0.25">
      <c r="A895" t="s">
        <v>1235</v>
      </c>
      <c r="B895" t="s">
        <v>3018</v>
      </c>
      <c r="C895" s="1">
        <v>44441</v>
      </c>
      <c r="D895" t="s">
        <v>20</v>
      </c>
      <c r="F895" t="s">
        <v>120</v>
      </c>
      <c r="G895" t="s">
        <v>13</v>
      </c>
      <c r="H895">
        <v>2020</v>
      </c>
      <c r="I895" t="s">
        <v>4212</v>
      </c>
      <c r="J895" t="s">
        <v>4318</v>
      </c>
    </row>
    <row r="896" spans="1:10" x14ac:dyDescent="0.25">
      <c r="A896" t="s">
        <v>1236</v>
      </c>
      <c r="B896" t="s">
        <v>3018</v>
      </c>
      <c r="C896" s="1">
        <v>44536</v>
      </c>
      <c r="D896" t="s">
        <v>23</v>
      </c>
      <c r="E896" t="s">
        <v>751</v>
      </c>
      <c r="F896" t="s">
        <v>138</v>
      </c>
      <c r="G896" t="s">
        <v>18</v>
      </c>
      <c r="H896">
        <v>2020</v>
      </c>
      <c r="I896" t="s">
        <v>4215</v>
      </c>
      <c r="J896" t="s">
        <v>4319</v>
      </c>
    </row>
    <row r="897" spans="1:10" x14ac:dyDescent="0.25">
      <c r="A897" t="s">
        <v>1237</v>
      </c>
      <c r="B897" t="s">
        <v>3018</v>
      </c>
      <c r="C897" s="1">
        <v>44299</v>
      </c>
      <c r="D897" t="s">
        <v>23</v>
      </c>
      <c r="E897" t="s">
        <v>164</v>
      </c>
      <c r="F897" t="s">
        <v>17</v>
      </c>
      <c r="G897" t="s">
        <v>18</v>
      </c>
      <c r="H897">
        <v>2016</v>
      </c>
      <c r="I897" t="s">
        <v>3785</v>
      </c>
      <c r="J897" t="s">
        <v>4320</v>
      </c>
    </row>
    <row r="898" spans="1:10" x14ac:dyDescent="0.25">
      <c r="A898" t="s">
        <v>1238</v>
      </c>
      <c r="B898" t="s">
        <v>3018</v>
      </c>
      <c r="C898" s="1">
        <v>44641</v>
      </c>
      <c r="D898" t="s">
        <v>442</v>
      </c>
      <c r="E898" t="s">
        <v>181</v>
      </c>
      <c r="F898" t="s">
        <v>17</v>
      </c>
      <c r="G898" t="s">
        <v>18</v>
      </c>
      <c r="H898">
        <v>2012</v>
      </c>
      <c r="I898" t="s">
        <v>4321</v>
      </c>
      <c r="J898" t="s">
        <v>4322</v>
      </c>
    </row>
    <row r="899" spans="1:10" x14ac:dyDescent="0.25">
      <c r="A899" t="s">
        <v>1239</v>
      </c>
      <c r="B899" t="s">
        <v>3018</v>
      </c>
      <c r="C899" s="1">
        <v>44509</v>
      </c>
      <c r="D899" t="s">
        <v>135</v>
      </c>
      <c r="E899" t="s">
        <v>378</v>
      </c>
      <c r="F899" t="s">
        <v>17</v>
      </c>
      <c r="G899" t="s">
        <v>18</v>
      </c>
      <c r="H899">
        <v>2014</v>
      </c>
      <c r="I899" t="s">
        <v>4323</v>
      </c>
      <c r="J899" t="s">
        <v>4324</v>
      </c>
    </row>
    <row r="900" spans="1:10" x14ac:dyDescent="0.25">
      <c r="A900" t="s">
        <v>1240</v>
      </c>
      <c r="B900" t="s">
        <v>3018</v>
      </c>
      <c r="C900" s="1">
        <v>44586</v>
      </c>
      <c r="D900" t="s">
        <v>30</v>
      </c>
      <c r="E900" t="s">
        <v>1241</v>
      </c>
      <c r="F900" t="s">
        <v>54</v>
      </c>
      <c r="G900" t="s">
        <v>13</v>
      </c>
      <c r="H900">
        <v>2015</v>
      </c>
      <c r="I900" t="s">
        <v>4254</v>
      </c>
      <c r="J900" t="s">
        <v>4325</v>
      </c>
    </row>
    <row r="901" spans="1:10" x14ac:dyDescent="0.25">
      <c r="A901" t="s">
        <v>1242</v>
      </c>
      <c r="B901" t="s">
        <v>3018</v>
      </c>
      <c r="C901" s="1">
        <v>44490</v>
      </c>
      <c r="D901" t="s">
        <v>70</v>
      </c>
      <c r="E901" t="s">
        <v>206</v>
      </c>
      <c r="F901" t="s">
        <v>207</v>
      </c>
      <c r="G901" t="s">
        <v>28</v>
      </c>
      <c r="H901">
        <v>2014</v>
      </c>
      <c r="I901" t="s">
        <v>4326</v>
      </c>
      <c r="J901" t="s">
        <v>4327</v>
      </c>
    </row>
    <row r="902" spans="1:10" x14ac:dyDescent="0.25">
      <c r="A902" t="s">
        <v>1243</v>
      </c>
      <c r="B902" t="s">
        <v>3018</v>
      </c>
      <c r="C902" s="1">
        <v>42949</v>
      </c>
      <c r="D902" t="s">
        <v>20</v>
      </c>
      <c r="E902" t="s">
        <v>59</v>
      </c>
      <c r="F902" t="s">
        <v>12</v>
      </c>
      <c r="G902" t="s">
        <v>13</v>
      </c>
      <c r="H902">
        <v>2012</v>
      </c>
      <c r="I902" t="s">
        <v>3085</v>
      </c>
      <c r="J902" t="s">
        <v>4328</v>
      </c>
    </row>
    <row r="903" spans="1:10" x14ac:dyDescent="0.25">
      <c r="A903" t="s">
        <v>1244</v>
      </c>
      <c r="B903" t="s">
        <v>3018</v>
      </c>
      <c r="C903" s="1">
        <v>44508</v>
      </c>
      <c r="D903" t="s">
        <v>135</v>
      </c>
      <c r="E903" t="s">
        <v>85</v>
      </c>
      <c r="F903" t="s">
        <v>17</v>
      </c>
      <c r="G903" t="s">
        <v>18</v>
      </c>
      <c r="H903">
        <v>2020</v>
      </c>
      <c r="I903" t="s">
        <v>3239</v>
      </c>
      <c r="J903" t="s">
        <v>4329</v>
      </c>
    </row>
    <row r="904" spans="1:10" x14ac:dyDescent="0.25">
      <c r="A904" t="s">
        <v>1245</v>
      </c>
      <c r="B904" t="s">
        <v>3018</v>
      </c>
      <c r="C904" s="1">
        <v>44223</v>
      </c>
      <c r="D904" t="s">
        <v>30</v>
      </c>
      <c r="E904" t="s">
        <v>1246</v>
      </c>
      <c r="F904" t="s">
        <v>231</v>
      </c>
      <c r="G904" t="s">
        <v>13</v>
      </c>
      <c r="H904">
        <v>2015</v>
      </c>
      <c r="I904" t="s">
        <v>3689</v>
      </c>
      <c r="J904" t="s">
        <v>4330</v>
      </c>
    </row>
    <row r="905" spans="1:10" x14ac:dyDescent="0.25">
      <c r="A905" t="s">
        <v>1247</v>
      </c>
      <c r="B905" t="s">
        <v>3018</v>
      </c>
      <c r="C905" s="1">
        <v>44594</v>
      </c>
      <c r="D905" t="s">
        <v>43</v>
      </c>
      <c r="E905" t="s">
        <v>1099</v>
      </c>
      <c r="F905" t="s">
        <v>612</v>
      </c>
      <c r="G905" t="s">
        <v>28</v>
      </c>
      <c r="H905">
        <v>2018</v>
      </c>
      <c r="I905" t="s">
        <v>3931</v>
      </c>
      <c r="J905" t="s">
        <v>4331</v>
      </c>
    </row>
    <row r="906" spans="1:10" x14ac:dyDescent="0.25">
      <c r="A906" t="s">
        <v>1248</v>
      </c>
      <c r="B906" t="s">
        <v>3018</v>
      </c>
      <c r="C906" s="1">
        <v>43200</v>
      </c>
      <c r="D906" t="s">
        <v>70</v>
      </c>
      <c r="E906" t="s">
        <v>194</v>
      </c>
      <c r="F906" t="s">
        <v>12</v>
      </c>
      <c r="G906" t="s">
        <v>13</v>
      </c>
      <c r="H906">
        <v>2000</v>
      </c>
      <c r="I906" t="s">
        <v>3452</v>
      </c>
      <c r="J906" t="s">
        <v>4332</v>
      </c>
    </row>
    <row r="907" spans="1:10" x14ac:dyDescent="0.25">
      <c r="A907" t="s">
        <v>1249</v>
      </c>
      <c r="B907" t="s">
        <v>3018</v>
      </c>
      <c r="C907" s="1">
        <v>43754</v>
      </c>
      <c r="D907" t="s">
        <v>23</v>
      </c>
      <c r="E907" t="s">
        <v>636</v>
      </c>
      <c r="F907" t="s">
        <v>270</v>
      </c>
      <c r="G907" t="s">
        <v>265</v>
      </c>
      <c r="H907">
        <v>2012</v>
      </c>
      <c r="I907" t="s">
        <v>4333</v>
      </c>
      <c r="J907" t="s">
        <v>4334</v>
      </c>
    </row>
    <row r="908" spans="1:10" x14ac:dyDescent="0.25">
      <c r="A908" t="s">
        <v>1250</v>
      </c>
      <c r="B908" t="s">
        <v>3018</v>
      </c>
      <c r="C908" s="1">
        <v>44357</v>
      </c>
      <c r="D908" t="s">
        <v>87</v>
      </c>
      <c r="E908" t="s">
        <v>21</v>
      </c>
      <c r="F908" t="s">
        <v>12</v>
      </c>
      <c r="G908" t="s">
        <v>13</v>
      </c>
      <c r="H908">
        <v>2017</v>
      </c>
      <c r="I908" t="s">
        <v>3077</v>
      </c>
      <c r="J908" t="s">
        <v>4335</v>
      </c>
    </row>
    <row r="909" spans="1:10" x14ac:dyDescent="0.25">
      <c r="A909" t="s">
        <v>1251</v>
      </c>
      <c r="B909" t="s">
        <v>3018</v>
      </c>
      <c r="C909" s="1">
        <v>44649</v>
      </c>
      <c r="D909" t="s">
        <v>135</v>
      </c>
      <c r="E909" t="s">
        <v>73</v>
      </c>
      <c r="F909" t="s">
        <v>17</v>
      </c>
      <c r="G909" t="s">
        <v>18</v>
      </c>
      <c r="H909">
        <v>2016</v>
      </c>
      <c r="I909" t="s">
        <v>4336</v>
      </c>
      <c r="J909" t="s">
        <v>4337</v>
      </c>
    </row>
    <row r="910" spans="1:10" x14ac:dyDescent="0.25">
      <c r="A910" t="s">
        <v>1252</v>
      </c>
      <c r="B910" t="s">
        <v>3018</v>
      </c>
      <c r="C910" s="1">
        <v>43949</v>
      </c>
      <c r="D910" t="s">
        <v>15</v>
      </c>
      <c r="E910" t="s">
        <v>406</v>
      </c>
      <c r="F910" t="s">
        <v>407</v>
      </c>
      <c r="G910" t="s">
        <v>13</v>
      </c>
      <c r="H910">
        <v>2015</v>
      </c>
      <c r="I910" t="s">
        <v>4338</v>
      </c>
      <c r="J910" t="s">
        <v>4339</v>
      </c>
    </row>
    <row r="911" spans="1:10" x14ac:dyDescent="0.25">
      <c r="A911" t="s">
        <v>1253</v>
      </c>
      <c r="B911" t="s">
        <v>3018</v>
      </c>
      <c r="C911" s="1">
        <v>44588</v>
      </c>
      <c r="D911" t="s">
        <v>23</v>
      </c>
      <c r="E911" t="s">
        <v>73</v>
      </c>
      <c r="F911" t="s">
        <v>17</v>
      </c>
      <c r="G911" t="s">
        <v>18</v>
      </c>
      <c r="H911">
        <v>2015</v>
      </c>
      <c r="I911" t="s">
        <v>4340</v>
      </c>
      <c r="J911" t="s">
        <v>4341</v>
      </c>
    </row>
    <row r="912" spans="1:10" x14ac:dyDescent="0.25">
      <c r="A912" t="s">
        <v>1254</v>
      </c>
      <c r="B912" t="s">
        <v>3018</v>
      </c>
      <c r="C912" s="1">
        <v>44277</v>
      </c>
      <c r="D912" t="s">
        <v>70</v>
      </c>
      <c r="E912" t="s">
        <v>158</v>
      </c>
      <c r="F912" t="s">
        <v>17</v>
      </c>
      <c r="G912" t="s">
        <v>18</v>
      </c>
      <c r="H912">
        <v>2012</v>
      </c>
      <c r="I912" t="s">
        <v>3780</v>
      </c>
      <c r="J912" t="s">
        <v>4342</v>
      </c>
    </row>
    <row r="913" spans="1:10" x14ac:dyDescent="0.25">
      <c r="A913" t="s">
        <v>1255</v>
      </c>
      <c r="B913" t="s">
        <v>3018</v>
      </c>
      <c r="C913" s="1">
        <v>44518</v>
      </c>
      <c r="D913" t="s">
        <v>135</v>
      </c>
      <c r="E913" t="s">
        <v>1256</v>
      </c>
      <c r="F913" t="s">
        <v>17</v>
      </c>
      <c r="G913" t="s">
        <v>18</v>
      </c>
      <c r="H913">
        <v>2016</v>
      </c>
      <c r="I913" t="s">
        <v>4223</v>
      </c>
      <c r="J913" t="s">
        <v>4343</v>
      </c>
    </row>
    <row r="914" spans="1:10" x14ac:dyDescent="0.25">
      <c r="A914" t="s">
        <v>1257</v>
      </c>
      <c r="B914" t="s">
        <v>3018</v>
      </c>
      <c r="C914" s="1">
        <v>44495</v>
      </c>
      <c r="D914" t="s">
        <v>38</v>
      </c>
      <c r="E914" t="s">
        <v>73</v>
      </c>
      <c r="F914" t="s">
        <v>17</v>
      </c>
      <c r="G914" t="s">
        <v>18</v>
      </c>
      <c r="H914">
        <v>2015</v>
      </c>
      <c r="I914" t="s">
        <v>3042</v>
      </c>
      <c r="J914" t="s">
        <v>4344</v>
      </c>
    </row>
    <row r="915" spans="1:10" x14ac:dyDescent="0.25">
      <c r="A915" t="s">
        <v>1258</v>
      </c>
      <c r="B915" t="s">
        <v>3018</v>
      </c>
      <c r="C915" s="1">
        <v>44279</v>
      </c>
      <c r="D915" t="s">
        <v>10</v>
      </c>
      <c r="E915" t="s">
        <v>158</v>
      </c>
      <c r="F915" t="s">
        <v>17</v>
      </c>
      <c r="G915" t="s">
        <v>18</v>
      </c>
      <c r="H915">
        <v>2009</v>
      </c>
      <c r="I915" t="s">
        <v>3760</v>
      </c>
      <c r="J915" t="s">
        <v>3638</v>
      </c>
    </row>
    <row r="916" spans="1:10" x14ac:dyDescent="0.25">
      <c r="A916" t="s">
        <v>1259</v>
      </c>
      <c r="B916" t="s">
        <v>3018</v>
      </c>
      <c r="C916" s="1">
        <v>44587</v>
      </c>
      <c r="D916" t="s">
        <v>30</v>
      </c>
      <c r="E916" t="s">
        <v>73</v>
      </c>
      <c r="F916" t="s">
        <v>17</v>
      </c>
      <c r="G916" t="s">
        <v>18</v>
      </c>
      <c r="H916">
        <v>2012</v>
      </c>
      <c r="I916" t="s">
        <v>3456</v>
      </c>
      <c r="J916" t="s">
        <v>4345</v>
      </c>
    </row>
    <row r="917" spans="1:10" x14ac:dyDescent="0.25">
      <c r="A917" t="s">
        <v>1260</v>
      </c>
      <c r="B917" t="s">
        <v>3018</v>
      </c>
      <c r="C917" s="1">
        <v>44300</v>
      </c>
      <c r="D917" t="s">
        <v>70</v>
      </c>
      <c r="E917" t="s">
        <v>370</v>
      </c>
      <c r="F917" t="s">
        <v>12</v>
      </c>
      <c r="G917" t="s">
        <v>13</v>
      </c>
      <c r="H917">
        <v>2019</v>
      </c>
      <c r="I917" t="s">
        <v>4346</v>
      </c>
      <c r="J917" t="s">
        <v>4347</v>
      </c>
    </row>
    <row r="918" spans="1:10" x14ac:dyDescent="0.25">
      <c r="A918" t="s">
        <v>1261</v>
      </c>
      <c r="B918" t="s">
        <v>3018</v>
      </c>
      <c r="C918" s="1">
        <v>44636</v>
      </c>
      <c r="D918" t="s">
        <v>23</v>
      </c>
      <c r="E918" t="s">
        <v>511</v>
      </c>
      <c r="F918" t="s">
        <v>17</v>
      </c>
      <c r="G918" t="s">
        <v>18</v>
      </c>
      <c r="H918">
        <v>2011</v>
      </c>
      <c r="I918" t="s">
        <v>3393</v>
      </c>
      <c r="J918" t="s">
        <v>4348</v>
      </c>
    </row>
    <row r="919" spans="1:10" x14ac:dyDescent="0.25">
      <c r="A919" t="s">
        <v>1262</v>
      </c>
      <c r="B919" t="s">
        <v>3018</v>
      </c>
      <c r="C919" s="1">
        <v>44228</v>
      </c>
      <c r="D919" t="s">
        <v>38</v>
      </c>
      <c r="E919" t="s">
        <v>604</v>
      </c>
      <c r="F919" t="s">
        <v>605</v>
      </c>
      <c r="G919" t="s">
        <v>13</v>
      </c>
      <c r="H919">
        <v>2017</v>
      </c>
      <c r="I919" t="s">
        <v>3303</v>
      </c>
      <c r="J919" t="s">
        <v>4349</v>
      </c>
    </row>
    <row r="920" spans="1:10" x14ac:dyDescent="0.25">
      <c r="A920" t="s">
        <v>1263</v>
      </c>
      <c r="B920" t="s">
        <v>3018</v>
      </c>
      <c r="C920" s="1">
        <v>43339</v>
      </c>
      <c r="D920" t="s">
        <v>38</v>
      </c>
      <c r="E920" t="s">
        <v>11</v>
      </c>
      <c r="F920" t="s">
        <v>12</v>
      </c>
      <c r="G920" t="s">
        <v>13</v>
      </c>
      <c r="H920">
        <v>2014</v>
      </c>
      <c r="I920" t="s">
        <v>4350</v>
      </c>
      <c r="J920" t="s">
        <v>4351</v>
      </c>
    </row>
    <row r="921" spans="1:10" x14ac:dyDescent="0.25">
      <c r="A921" t="s">
        <v>1264</v>
      </c>
      <c r="B921" t="s">
        <v>3018</v>
      </c>
      <c r="C921" s="1">
        <v>44566</v>
      </c>
      <c r="D921" t="s">
        <v>43</v>
      </c>
      <c r="E921" t="s">
        <v>147</v>
      </c>
      <c r="F921" t="s">
        <v>54</v>
      </c>
      <c r="G921" t="s">
        <v>13</v>
      </c>
      <c r="H921">
        <v>2000</v>
      </c>
      <c r="I921" t="s">
        <v>3387</v>
      </c>
      <c r="J921" t="s">
        <v>4352</v>
      </c>
    </row>
    <row r="922" spans="1:10" x14ac:dyDescent="0.25">
      <c r="A922" t="s">
        <v>1265</v>
      </c>
      <c r="B922" t="s">
        <v>3018</v>
      </c>
      <c r="C922" s="1">
        <v>44418</v>
      </c>
      <c r="D922" t="s">
        <v>23</v>
      </c>
      <c r="E922" t="s">
        <v>184</v>
      </c>
      <c r="F922" t="s">
        <v>154</v>
      </c>
      <c r="G922" t="s">
        <v>18</v>
      </c>
      <c r="H922">
        <v>2004</v>
      </c>
      <c r="I922" t="s">
        <v>4079</v>
      </c>
      <c r="J922" t="s">
        <v>4353</v>
      </c>
    </row>
    <row r="923" spans="1:10" x14ac:dyDescent="0.25">
      <c r="A923" t="s">
        <v>1266</v>
      </c>
      <c r="B923" t="s">
        <v>3018</v>
      </c>
      <c r="C923" s="1">
        <v>42187</v>
      </c>
      <c r="D923" t="s">
        <v>143</v>
      </c>
      <c r="E923" t="s">
        <v>11</v>
      </c>
      <c r="F923" t="s">
        <v>12</v>
      </c>
      <c r="G923" t="s">
        <v>13</v>
      </c>
      <c r="H923">
        <v>2011</v>
      </c>
      <c r="I923" t="s">
        <v>4354</v>
      </c>
      <c r="J923" t="s">
        <v>4355</v>
      </c>
    </row>
    <row r="924" spans="1:10" x14ac:dyDescent="0.25">
      <c r="A924" t="s">
        <v>1267</v>
      </c>
      <c r="B924" t="s">
        <v>3018</v>
      </c>
      <c r="C924" s="1">
        <v>44627</v>
      </c>
      <c r="D924" t="s">
        <v>23</v>
      </c>
      <c r="E924" t="s">
        <v>73</v>
      </c>
      <c r="F924" t="s">
        <v>17</v>
      </c>
      <c r="G924" t="s">
        <v>18</v>
      </c>
      <c r="H924">
        <v>2018</v>
      </c>
      <c r="I924" t="s">
        <v>3542</v>
      </c>
      <c r="J924" t="s">
        <v>4356</v>
      </c>
    </row>
    <row r="925" spans="1:10" x14ac:dyDescent="0.25">
      <c r="A925" t="s">
        <v>1268</v>
      </c>
      <c r="B925" t="s">
        <v>3018</v>
      </c>
      <c r="C925" s="1">
        <v>43425</v>
      </c>
      <c r="D925" t="s">
        <v>87</v>
      </c>
      <c r="E925" t="s">
        <v>11</v>
      </c>
      <c r="F925" t="s">
        <v>12</v>
      </c>
      <c r="G925" t="s">
        <v>13</v>
      </c>
      <c r="H925">
        <v>2015</v>
      </c>
      <c r="I925" t="s">
        <v>4357</v>
      </c>
      <c r="J925" t="s">
        <v>4358</v>
      </c>
    </row>
    <row r="926" spans="1:10" x14ac:dyDescent="0.25">
      <c r="A926" t="s">
        <v>1269</v>
      </c>
      <c r="B926" t="s">
        <v>3018</v>
      </c>
      <c r="C926" s="1">
        <v>44424</v>
      </c>
      <c r="D926" t="s">
        <v>20</v>
      </c>
      <c r="E926" t="s">
        <v>1099</v>
      </c>
      <c r="F926" t="s">
        <v>612</v>
      </c>
      <c r="G926" t="s">
        <v>28</v>
      </c>
      <c r="H926">
        <v>2007</v>
      </c>
      <c r="I926" t="s">
        <v>4323</v>
      </c>
      <c r="J926" t="s">
        <v>4359</v>
      </c>
    </row>
    <row r="927" spans="1:10" x14ac:dyDescent="0.25">
      <c r="A927" t="s">
        <v>1270</v>
      </c>
      <c r="B927" t="s">
        <v>3018</v>
      </c>
      <c r="C927" s="1">
        <v>44641</v>
      </c>
      <c r="D927" t="s">
        <v>23</v>
      </c>
      <c r="E927" t="s">
        <v>73</v>
      </c>
      <c r="F927" t="s">
        <v>17</v>
      </c>
      <c r="G927" t="s">
        <v>18</v>
      </c>
      <c r="H927">
        <v>2012</v>
      </c>
      <c r="I927" t="s">
        <v>3648</v>
      </c>
      <c r="J927" t="s">
        <v>4360</v>
      </c>
    </row>
    <row r="928" spans="1:10" x14ac:dyDescent="0.25">
      <c r="A928" t="s">
        <v>1271</v>
      </c>
      <c r="B928" t="s">
        <v>3018</v>
      </c>
      <c r="C928" s="1">
        <v>44396</v>
      </c>
      <c r="D928" t="s">
        <v>30</v>
      </c>
      <c r="E928" t="s">
        <v>1272</v>
      </c>
      <c r="F928" t="s">
        <v>32</v>
      </c>
      <c r="G928" t="s">
        <v>33</v>
      </c>
      <c r="H928">
        <v>2015</v>
      </c>
      <c r="I928" t="s">
        <v>4361</v>
      </c>
      <c r="J928" t="s">
        <v>4362</v>
      </c>
    </row>
    <row r="929" spans="1:10" x14ac:dyDescent="0.25">
      <c r="A929" t="s">
        <v>1273</v>
      </c>
      <c r="B929" t="s">
        <v>3018</v>
      </c>
      <c r="C929" s="1">
        <v>44300</v>
      </c>
      <c r="D929" t="s">
        <v>10</v>
      </c>
      <c r="E929" t="s">
        <v>133</v>
      </c>
      <c r="F929" t="s">
        <v>17</v>
      </c>
      <c r="G929" t="s">
        <v>18</v>
      </c>
      <c r="H929">
        <v>2016</v>
      </c>
      <c r="I929" t="s">
        <v>4027</v>
      </c>
      <c r="J929" t="s">
        <v>4363</v>
      </c>
    </row>
    <row r="930" spans="1:10" x14ac:dyDescent="0.25">
      <c r="A930" t="s">
        <v>1274</v>
      </c>
      <c r="B930" t="s">
        <v>3018</v>
      </c>
      <c r="C930" s="1">
        <v>44481</v>
      </c>
      <c r="D930" t="s">
        <v>10</v>
      </c>
      <c r="E930" t="s">
        <v>230</v>
      </c>
      <c r="F930" t="s">
        <v>231</v>
      </c>
      <c r="G930" t="s">
        <v>13</v>
      </c>
      <c r="H930">
        <v>2017</v>
      </c>
      <c r="I930" t="s">
        <v>3579</v>
      </c>
      <c r="J930" t="s">
        <v>4364</v>
      </c>
    </row>
    <row r="931" spans="1:10" x14ac:dyDescent="0.25">
      <c r="A931" t="s">
        <v>1275</v>
      </c>
      <c r="B931" t="s">
        <v>3018</v>
      </c>
      <c r="C931" s="1">
        <v>44552</v>
      </c>
      <c r="D931" t="s">
        <v>442</v>
      </c>
      <c r="E931" t="s">
        <v>11</v>
      </c>
      <c r="F931" t="s">
        <v>12</v>
      </c>
      <c r="G931" t="s">
        <v>13</v>
      </c>
      <c r="H931">
        <v>2019</v>
      </c>
      <c r="I931" t="s">
        <v>4127</v>
      </c>
      <c r="J931" t="s">
        <v>4365</v>
      </c>
    </row>
    <row r="932" spans="1:10" x14ac:dyDescent="0.25">
      <c r="A932" t="s">
        <v>1276</v>
      </c>
      <c r="B932" t="s">
        <v>3018</v>
      </c>
      <c r="C932" s="1">
        <v>44614</v>
      </c>
      <c r="D932" t="s">
        <v>30</v>
      </c>
      <c r="E932" t="s">
        <v>2985</v>
      </c>
      <c r="F932" t="s">
        <v>54</v>
      </c>
      <c r="G932" t="s">
        <v>13</v>
      </c>
      <c r="H932">
        <v>2017</v>
      </c>
      <c r="I932" t="s">
        <v>3563</v>
      </c>
      <c r="J932" t="s">
        <v>4366</v>
      </c>
    </row>
    <row r="933" spans="1:10" x14ac:dyDescent="0.25">
      <c r="A933" t="s">
        <v>1277</v>
      </c>
      <c r="B933" t="s">
        <v>3018</v>
      </c>
      <c r="C933" s="1">
        <v>44463</v>
      </c>
      <c r="D933" t="s">
        <v>40</v>
      </c>
      <c r="E933" t="s">
        <v>59</v>
      </c>
      <c r="F933" t="s">
        <v>12</v>
      </c>
      <c r="G933" t="s">
        <v>13</v>
      </c>
      <c r="H933">
        <v>2020</v>
      </c>
      <c r="I933" t="s">
        <v>3606</v>
      </c>
      <c r="J933" t="s">
        <v>4367</v>
      </c>
    </row>
    <row r="934" spans="1:10" x14ac:dyDescent="0.25">
      <c r="A934" t="s">
        <v>1278</v>
      </c>
      <c r="B934" t="s">
        <v>3018</v>
      </c>
      <c r="C934" s="1">
        <v>44516</v>
      </c>
      <c r="D934" t="s">
        <v>20</v>
      </c>
      <c r="E934" t="s">
        <v>164</v>
      </c>
      <c r="F934" t="s">
        <v>17</v>
      </c>
      <c r="G934" t="s">
        <v>18</v>
      </c>
      <c r="H934">
        <v>2017</v>
      </c>
      <c r="I934" t="s">
        <v>3027</v>
      </c>
      <c r="J934" t="s">
        <v>4368</v>
      </c>
    </row>
    <row r="935" spans="1:10" x14ac:dyDescent="0.25">
      <c r="A935" t="s">
        <v>1279</v>
      </c>
      <c r="B935" t="s">
        <v>3018</v>
      </c>
      <c r="C935" s="1">
        <v>43241</v>
      </c>
      <c r="D935" t="s">
        <v>143</v>
      </c>
      <c r="E935" t="s">
        <v>1280</v>
      </c>
      <c r="F935" t="s">
        <v>218</v>
      </c>
      <c r="G935" t="s">
        <v>28</v>
      </c>
      <c r="H935">
        <v>2016</v>
      </c>
      <c r="I935" t="s">
        <v>3518</v>
      </c>
      <c r="J935" t="s">
        <v>1281</v>
      </c>
    </row>
    <row r="936" spans="1:10" x14ac:dyDescent="0.25">
      <c r="A936" t="s">
        <v>1282</v>
      </c>
      <c r="B936" t="s">
        <v>3018</v>
      </c>
      <c r="C936" s="1">
        <v>43907</v>
      </c>
      <c r="D936" t="s">
        <v>20</v>
      </c>
      <c r="E936" t="s">
        <v>201</v>
      </c>
      <c r="F936" t="s">
        <v>202</v>
      </c>
      <c r="G936" t="s">
        <v>28</v>
      </c>
      <c r="H936">
        <v>2011</v>
      </c>
      <c r="I936" t="s">
        <v>3538</v>
      </c>
      <c r="J936" t="s">
        <v>4369</v>
      </c>
    </row>
    <row r="937" spans="1:10" x14ac:dyDescent="0.25">
      <c r="A937" t="s">
        <v>1283</v>
      </c>
      <c r="B937" t="s">
        <v>3018</v>
      </c>
      <c r="C937" s="1">
        <v>43244</v>
      </c>
      <c r="D937" t="s">
        <v>53</v>
      </c>
      <c r="E937" t="s">
        <v>11</v>
      </c>
      <c r="F937" t="s">
        <v>12</v>
      </c>
      <c r="G937" t="s">
        <v>13</v>
      </c>
      <c r="H937">
        <v>2010</v>
      </c>
      <c r="I937" t="s">
        <v>3848</v>
      </c>
      <c r="J937" t="s">
        <v>4370</v>
      </c>
    </row>
    <row r="938" spans="1:10" x14ac:dyDescent="0.25">
      <c r="A938" t="s">
        <v>1284</v>
      </c>
      <c r="B938" t="s">
        <v>3018</v>
      </c>
      <c r="C938" s="1">
        <v>44412</v>
      </c>
      <c r="D938" t="s">
        <v>23</v>
      </c>
      <c r="E938" t="s">
        <v>24</v>
      </c>
      <c r="F938" t="s">
        <v>17</v>
      </c>
      <c r="G938" t="s">
        <v>18</v>
      </c>
      <c r="H938">
        <v>2015</v>
      </c>
      <c r="I938" t="s">
        <v>4160</v>
      </c>
      <c r="J938" t="s">
        <v>4371</v>
      </c>
    </row>
    <row r="939" spans="1:10" x14ac:dyDescent="0.25">
      <c r="A939" t="s">
        <v>1285</v>
      </c>
      <c r="B939" t="s">
        <v>3018</v>
      </c>
      <c r="C939" s="1">
        <v>43683</v>
      </c>
      <c r="D939" t="s">
        <v>23</v>
      </c>
      <c r="E939" t="s">
        <v>351</v>
      </c>
      <c r="F939" t="s">
        <v>17</v>
      </c>
      <c r="G939" t="s">
        <v>18</v>
      </c>
      <c r="H939">
        <v>2011</v>
      </c>
      <c r="I939" t="s">
        <v>4372</v>
      </c>
      <c r="J939" t="s">
        <v>4373</v>
      </c>
    </row>
    <row r="940" spans="1:10" x14ac:dyDescent="0.25">
      <c r="A940" t="s">
        <v>1286</v>
      </c>
      <c r="B940" t="s">
        <v>3018</v>
      </c>
      <c r="C940" s="1">
        <v>42472</v>
      </c>
      <c r="D940" t="s">
        <v>10</v>
      </c>
      <c r="E940" t="s">
        <v>21</v>
      </c>
      <c r="F940" t="s">
        <v>12</v>
      </c>
      <c r="G940" t="s">
        <v>13</v>
      </c>
      <c r="H940">
        <v>2015</v>
      </c>
      <c r="I940" t="s">
        <v>3435</v>
      </c>
      <c r="J940" t="s">
        <v>4374</v>
      </c>
    </row>
    <row r="941" spans="1:10" x14ac:dyDescent="0.25">
      <c r="A941" t="s">
        <v>1287</v>
      </c>
      <c r="B941" t="s">
        <v>3018</v>
      </c>
      <c r="C941" s="1">
        <v>43417</v>
      </c>
      <c r="D941" t="s">
        <v>38</v>
      </c>
      <c r="E941" t="s">
        <v>1288</v>
      </c>
      <c r="F941" t="s">
        <v>270</v>
      </c>
      <c r="G941" t="s">
        <v>265</v>
      </c>
      <c r="H941">
        <v>2011</v>
      </c>
      <c r="I941" t="s">
        <v>4375</v>
      </c>
      <c r="J941" t="s">
        <v>4376</v>
      </c>
    </row>
    <row r="942" spans="1:10" x14ac:dyDescent="0.25">
      <c r="A942" t="s">
        <v>1289</v>
      </c>
      <c r="B942" t="s">
        <v>3018</v>
      </c>
      <c r="C942" s="1">
        <v>44546</v>
      </c>
      <c r="D942" t="s">
        <v>15</v>
      </c>
      <c r="E942" t="s">
        <v>140</v>
      </c>
      <c r="F942" t="s">
        <v>103</v>
      </c>
      <c r="G942" t="s">
        <v>28</v>
      </c>
      <c r="H942">
        <v>2013</v>
      </c>
      <c r="I942" t="s">
        <v>3166</v>
      </c>
      <c r="J942" t="s">
        <v>4377</v>
      </c>
    </row>
    <row r="943" spans="1:10" x14ac:dyDescent="0.25">
      <c r="A943" t="s">
        <v>1290</v>
      </c>
      <c r="B943" t="s">
        <v>3018</v>
      </c>
      <c r="C943" s="1">
        <v>44042</v>
      </c>
      <c r="D943" t="s">
        <v>143</v>
      </c>
      <c r="E943" t="s">
        <v>1291</v>
      </c>
      <c r="F943" t="s">
        <v>1292</v>
      </c>
      <c r="G943" t="s">
        <v>28</v>
      </c>
      <c r="H943">
        <v>2006</v>
      </c>
      <c r="I943" t="s">
        <v>3435</v>
      </c>
      <c r="J943" t="s">
        <v>1293</v>
      </c>
    </row>
    <row r="944" spans="1:10" x14ac:dyDescent="0.25">
      <c r="A944" t="s">
        <v>1294</v>
      </c>
      <c r="B944" t="s">
        <v>3018</v>
      </c>
      <c r="C944" s="1">
        <v>44306</v>
      </c>
      <c r="D944" t="s">
        <v>23</v>
      </c>
      <c r="E944" t="s">
        <v>73</v>
      </c>
      <c r="F944" t="s">
        <v>17</v>
      </c>
      <c r="G944" t="s">
        <v>18</v>
      </c>
      <c r="H944">
        <v>2018</v>
      </c>
      <c r="I944" t="s">
        <v>4378</v>
      </c>
      <c r="J944" t="s">
        <v>4379</v>
      </c>
    </row>
    <row r="945" spans="1:10" x14ac:dyDescent="0.25">
      <c r="A945" t="s">
        <v>1295</v>
      </c>
      <c r="B945" t="s">
        <v>3018</v>
      </c>
      <c r="C945" s="1">
        <v>43546</v>
      </c>
      <c r="D945" t="s">
        <v>10</v>
      </c>
      <c r="E945" t="s">
        <v>21</v>
      </c>
      <c r="F945" t="s">
        <v>12</v>
      </c>
      <c r="G945" t="s">
        <v>13</v>
      </c>
      <c r="H945">
        <v>2014</v>
      </c>
      <c r="I945" t="s">
        <v>4380</v>
      </c>
      <c r="J945" t="s">
        <v>4381</v>
      </c>
    </row>
    <row r="946" spans="1:10" x14ac:dyDescent="0.25">
      <c r="A946" t="s">
        <v>1296</v>
      </c>
      <c r="B946" t="s">
        <v>3018</v>
      </c>
      <c r="C946" s="1">
        <v>44399</v>
      </c>
      <c r="D946" t="s">
        <v>23</v>
      </c>
      <c r="E946" t="s">
        <v>1297</v>
      </c>
      <c r="F946" t="s">
        <v>17</v>
      </c>
      <c r="G946" t="s">
        <v>18</v>
      </c>
      <c r="H946">
        <v>2005</v>
      </c>
      <c r="I946" t="s">
        <v>4382</v>
      </c>
      <c r="J946" t="s">
        <v>4383</v>
      </c>
    </row>
    <row r="947" spans="1:10" x14ac:dyDescent="0.25">
      <c r="A947" t="s">
        <v>1298</v>
      </c>
      <c r="B947" t="s">
        <v>3018</v>
      </c>
      <c r="C947" s="1">
        <v>44531</v>
      </c>
      <c r="D947" t="s">
        <v>43</v>
      </c>
      <c r="E947" t="s">
        <v>511</v>
      </c>
      <c r="F947" t="s">
        <v>17</v>
      </c>
      <c r="G947" t="s">
        <v>18</v>
      </c>
      <c r="H947">
        <v>2010</v>
      </c>
      <c r="I947" t="s">
        <v>362</v>
      </c>
      <c r="J947" t="s">
        <v>4384</v>
      </c>
    </row>
    <row r="948" spans="1:10" x14ac:dyDescent="0.25">
      <c r="A948" t="s">
        <v>1299</v>
      </c>
      <c r="B948" t="s">
        <v>3018</v>
      </c>
      <c r="C948" s="1">
        <v>44368</v>
      </c>
      <c r="D948" t="s">
        <v>53</v>
      </c>
      <c r="E948" t="s">
        <v>230</v>
      </c>
      <c r="F948" t="s">
        <v>231</v>
      </c>
      <c r="G948" t="s">
        <v>13</v>
      </c>
      <c r="H948">
        <v>2011</v>
      </c>
      <c r="I948" t="s">
        <v>4385</v>
      </c>
      <c r="J948" t="s">
        <v>4386</v>
      </c>
    </row>
    <row r="949" spans="1:10" x14ac:dyDescent="0.25">
      <c r="A949" t="s">
        <v>1300</v>
      </c>
      <c r="B949" t="s">
        <v>3018</v>
      </c>
      <c r="C949" s="1">
        <v>42725</v>
      </c>
      <c r="D949" t="s">
        <v>40</v>
      </c>
      <c r="E949" t="s">
        <v>511</v>
      </c>
      <c r="F949" t="s">
        <v>17</v>
      </c>
      <c r="G949" t="s">
        <v>18</v>
      </c>
      <c r="H949">
        <v>2002</v>
      </c>
      <c r="I949" t="s">
        <v>362</v>
      </c>
      <c r="J949" t="s">
        <v>4387</v>
      </c>
    </row>
    <row r="950" spans="1:10" x14ac:dyDescent="0.25">
      <c r="A950" t="s">
        <v>1301</v>
      </c>
      <c r="B950" t="s">
        <v>3018</v>
      </c>
      <c r="C950" s="1">
        <v>44378</v>
      </c>
      <c r="D950" t="s">
        <v>38</v>
      </c>
      <c r="E950" t="s">
        <v>406</v>
      </c>
      <c r="F950" t="s">
        <v>407</v>
      </c>
      <c r="G950" t="s">
        <v>13</v>
      </c>
      <c r="H950">
        <v>2018</v>
      </c>
      <c r="I950" t="s">
        <v>3334</v>
      </c>
      <c r="J950" t="s">
        <v>4388</v>
      </c>
    </row>
    <row r="951" spans="1:10" x14ac:dyDescent="0.25">
      <c r="A951" t="s">
        <v>1302</v>
      </c>
      <c r="B951" t="s">
        <v>3018</v>
      </c>
      <c r="C951" s="1">
        <v>43615</v>
      </c>
      <c r="D951" t="s">
        <v>53</v>
      </c>
      <c r="E951" t="s">
        <v>11</v>
      </c>
      <c r="F951" t="s">
        <v>12</v>
      </c>
      <c r="G951" t="s">
        <v>13</v>
      </c>
      <c r="H951">
        <v>2014</v>
      </c>
      <c r="I951" t="s">
        <v>4389</v>
      </c>
      <c r="J951" t="s">
        <v>4390</v>
      </c>
    </row>
    <row r="952" spans="1:10" x14ac:dyDescent="0.25">
      <c r="A952" t="s">
        <v>1303</v>
      </c>
      <c r="B952" t="s">
        <v>3018</v>
      </c>
      <c r="C952" s="1">
        <v>44557</v>
      </c>
      <c r="D952" t="s">
        <v>40</v>
      </c>
      <c r="E952" t="s">
        <v>56</v>
      </c>
      <c r="F952" t="s">
        <v>57</v>
      </c>
      <c r="G952" t="s">
        <v>13</v>
      </c>
      <c r="H952">
        <v>2017</v>
      </c>
      <c r="I952" t="s">
        <v>3051</v>
      </c>
      <c r="J952" t="s">
        <v>4391</v>
      </c>
    </row>
    <row r="953" spans="1:10" x14ac:dyDescent="0.25">
      <c r="A953" t="s">
        <v>1304</v>
      </c>
      <c r="B953" t="s">
        <v>3018</v>
      </c>
      <c r="C953" s="1">
        <v>42069</v>
      </c>
      <c r="D953" t="s">
        <v>20</v>
      </c>
      <c r="E953" t="s">
        <v>21</v>
      </c>
      <c r="F953" t="s">
        <v>12</v>
      </c>
      <c r="G953" t="s">
        <v>13</v>
      </c>
      <c r="H953">
        <v>2011</v>
      </c>
      <c r="I953" t="s">
        <v>4102</v>
      </c>
      <c r="J953" t="s">
        <v>4392</v>
      </c>
    </row>
    <row r="954" spans="1:10" x14ac:dyDescent="0.25">
      <c r="A954" t="s">
        <v>1305</v>
      </c>
      <c r="B954" t="s">
        <v>3018</v>
      </c>
      <c r="C954" s="1">
        <v>44650</v>
      </c>
      <c r="D954" t="s">
        <v>30</v>
      </c>
      <c r="E954" t="s">
        <v>73</v>
      </c>
      <c r="F954" t="s">
        <v>17</v>
      </c>
      <c r="G954" t="s">
        <v>18</v>
      </c>
      <c r="H954">
        <v>2021</v>
      </c>
      <c r="I954" t="s">
        <v>3951</v>
      </c>
      <c r="J954" t="s">
        <v>4393</v>
      </c>
    </row>
    <row r="955" spans="1:10" x14ac:dyDescent="0.25">
      <c r="A955" t="s">
        <v>1306</v>
      </c>
      <c r="B955" t="s">
        <v>3018</v>
      </c>
      <c r="C955" s="1">
        <v>44530</v>
      </c>
      <c r="D955" t="s">
        <v>30</v>
      </c>
      <c r="E955" t="s">
        <v>467</v>
      </c>
      <c r="F955" t="s">
        <v>17</v>
      </c>
      <c r="G955" t="s">
        <v>18</v>
      </c>
      <c r="H955">
        <v>2019</v>
      </c>
      <c r="I955" t="s">
        <v>4200</v>
      </c>
      <c r="J955" t="s">
        <v>4394</v>
      </c>
    </row>
    <row r="956" spans="1:10" x14ac:dyDescent="0.25">
      <c r="A956" t="s">
        <v>1307</v>
      </c>
      <c r="B956" t="s">
        <v>3018</v>
      </c>
      <c r="C956" s="1">
        <v>44354</v>
      </c>
      <c r="D956" t="s">
        <v>70</v>
      </c>
      <c r="E956" t="s">
        <v>375</v>
      </c>
      <c r="F956" t="s">
        <v>376</v>
      </c>
      <c r="G956" t="s">
        <v>28</v>
      </c>
      <c r="H956">
        <v>2015</v>
      </c>
      <c r="I956" t="s">
        <v>3236</v>
      </c>
      <c r="J956" t="s">
        <v>4395</v>
      </c>
    </row>
    <row r="957" spans="1:10" x14ac:dyDescent="0.25">
      <c r="A957" t="s">
        <v>1308</v>
      </c>
      <c r="B957" t="s">
        <v>3018</v>
      </c>
      <c r="C957" s="1">
        <v>44474</v>
      </c>
      <c r="D957" t="s">
        <v>20</v>
      </c>
      <c r="E957" t="s">
        <v>2985</v>
      </c>
      <c r="F957" t="s">
        <v>54</v>
      </c>
      <c r="G957" t="s">
        <v>13</v>
      </c>
      <c r="H957">
        <v>2015</v>
      </c>
      <c r="I957" t="s">
        <v>3268</v>
      </c>
      <c r="J957" t="s">
        <v>4396</v>
      </c>
    </row>
    <row r="958" spans="1:10" x14ac:dyDescent="0.25">
      <c r="A958" t="s">
        <v>1309</v>
      </c>
      <c r="B958" t="s">
        <v>3018</v>
      </c>
      <c r="C958" s="1">
        <v>43286</v>
      </c>
      <c r="D958" t="s">
        <v>70</v>
      </c>
      <c r="E958" t="s">
        <v>11</v>
      </c>
      <c r="F958" t="s">
        <v>12</v>
      </c>
      <c r="G958" t="s">
        <v>13</v>
      </c>
      <c r="H958">
        <v>2014</v>
      </c>
      <c r="I958" t="s">
        <v>3639</v>
      </c>
      <c r="J958" t="s">
        <v>4397</v>
      </c>
    </row>
    <row r="959" spans="1:10" x14ac:dyDescent="0.25">
      <c r="A959" t="s">
        <v>1310</v>
      </c>
      <c r="B959" t="s">
        <v>3018</v>
      </c>
      <c r="C959" s="1">
        <v>44244</v>
      </c>
      <c r="D959" t="s">
        <v>87</v>
      </c>
      <c r="E959" t="s">
        <v>1311</v>
      </c>
      <c r="F959" t="s">
        <v>17</v>
      </c>
      <c r="G959" t="s">
        <v>18</v>
      </c>
      <c r="H959">
        <v>2014</v>
      </c>
      <c r="I959" t="s">
        <v>3456</v>
      </c>
      <c r="J959" t="s">
        <v>4398</v>
      </c>
    </row>
    <row r="960" spans="1:10" x14ac:dyDescent="0.25">
      <c r="A960" t="s">
        <v>1312</v>
      </c>
      <c r="B960" t="s">
        <v>3018</v>
      </c>
      <c r="C960" s="1">
        <v>41557</v>
      </c>
      <c r="D960" t="s">
        <v>135</v>
      </c>
      <c r="E960" t="s">
        <v>24</v>
      </c>
      <c r="F960" t="s">
        <v>17</v>
      </c>
      <c r="G960" t="s">
        <v>18</v>
      </c>
      <c r="H960">
        <v>2007</v>
      </c>
      <c r="I960" t="s">
        <v>3676</v>
      </c>
      <c r="J960" t="s">
        <v>4399</v>
      </c>
    </row>
    <row r="961" spans="1:10" x14ac:dyDescent="0.25">
      <c r="A961" t="s">
        <v>1313</v>
      </c>
      <c r="B961" t="s">
        <v>3018</v>
      </c>
      <c r="C961" s="1">
        <v>44538</v>
      </c>
      <c r="D961" t="s">
        <v>23</v>
      </c>
      <c r="E961" t="s">
        <v>206</v>
      </c>
      <c r="F961" t="s">
        <v>207</v>
      </c>
      <c r="G961" t="s">
        <v>28</v>
      </c>
      <c r="H961">
        <v>2011</v>
      </c>
      <c r="I961" t="s">
        <v>3236</v>
      </c>
      <c r="J961" t="s">
        <v>4400</v>
      </c>
    </row>
    <row r="962" spans="1:10" x14ac:dyDescent="0.25">
      <c r="A962" t="s">
        <v>1314</v>
      </c>
      <c r="B962" t="s">
        <v>3018</v>
      </c>
      <c r="C962" s="1">
        <v>44203</v>
      </c>
      <c r="D962" t="s">
        <v>20</v>
      </c>
      <c r="E962" t="s">
        <v>1315</v>
      </c>
      <c r="F962" t="s">
        <v>270</v>
      </c>
      <c r="G962" t="s">
        <v>265</v>
      </c>
      <c r="H962">
        <v>2009</v>
      </c>
      <c r="I962" t="s">
        <v>4112</v>
      </c>
      <c r="J962" t="s">
        <v>4401</v>
      </c>
    </row>
    <row r="963" spans="1:10" x14ac:dyDescent="0.25">
      <c r="A963" t="s">
        <v>1316</v>
      </c>
      <c r="B963" t="s">
        <v>3018</v>
      </c>
      <c r="C963" s="1">
        <v>43054</v>
      </c>
      <c r="D963" t="s">
        <v>143</v>
      </c>
      <c r="E963" t="s">
        <v>11</v>
      </c>
      <c r="F963" t="s">
        <v>12</v>
      </c>
      <c r="G963" t="s">
        <v>13</v>
      </c>
      <c r="H963">
        <v>2013</v>
      </c>
      <c r="I963" t="s">
        <v>3804</v>
      </c>
      <c r="J963" t="s">
        <v>4402</v>
      </c>
    </row>
    <row r="964" spans="1:10" x14ac:dyDescent="0.25">
      <c r="A964" t="s">
        <v>1317</v>
      </c>
      <c r="B964" t="s">
        <v>3018</v>
      </c>
      <c r="C964" s="1">
        <v>44448</v>
      </c>
      <c r="D964" t="s">
        <v>70</v>
      </c>
      <c r="E964" t="s">
        <v>1272</v>
      </c>
      <c r="F964" t="s">
        <v>17</v>
      </c>
      <c r="G964" t="s">
        <v>18</v>
      </c>
      <c r="H964">
        <v>2017</v>
      </c>
      <c r="I964" t="s">
        <v>4280</v>
      </c>
      <c r="J964" t="s">
        <v>4403</v>
      </c>
    </row>
    <row r="965" spans="1:10" x14ac:dyDescent="0.25">
      <c r="A965" t="s">
        <v>1318</v>
      </c>
      <c r="B965" t="s">
        <v>3018</v>
      </c>
      <c r="C965" s="1">
        <v>44474</v>
      </c>
      <c r="D965" t="s">
        <v>23</v>
      </c>
      <c r="E965" t="s">
        <v>73</v>
      </c>
      <c r="F965" t="s">
        <v>17</v>
      </c>
      <c r="G965" t="s">
        <v>18</v>
      </c>
      <c r="H965">
        <v>2017</v>
      </c>
      <c r="I965" t="s">
        <v>3327</v>
      </c>
      <c r="J965" t="s">
        <v>4404</v>
      </c>
    </row>
    <row r="966" spans="1:10" x14ac:dyDescent="0.25">
      <c r="A966" t="s">
        <v>1319</v>
      </c>
      <c r="B966" t="s">
        <v>3018</v>
      </c>
      <c r="C966" s="1">
        <v>44425</v>
      </c>
      <c r="D966" t="s">
        <v>70</v>
      </c>
      <c r="E966" t="s">
        <v>73</v>
      </c>
      <c r="F966" t="s">
        <v>17</v>
      </c>
      <c r="G966" t="s">
        <v>18</v>
      </c>
      <c r="H966">
        <v>2014</v>
      </c>
      <c r="I966" t="s">
        <v>3887</v>
      </c>
      <c r="J966" t="s">
        <v>4405</v>
      </c>
    </row>
    <row r="967" spans="1:10" x14ac:dyDescent="0.25">
      <c r="A967" t="s">
        <v>1320</v>
      </c>
      <c r="B967" t="s">
        <v>3018</v>
      </c>
      <c r="C967" s="1">
        <v>43291</v>
      </c>
      <c r="D967" t="s">
        <v>30</v>
      </c>
      <c r="E967" t="s">
        <v>73</v>
      </c>
      <c r="F967" t="s">
        <v>17</v>
      </c>
      <c r="G967" t="s">
        <v>18</v>
      </c>
      <c r="H967">
        <v>2007</v>
      </c>
      <c r="I967" t="s">
        <v>3689</v>
      </c>
      <c r="J967" t="s">
        <v>4406</v>
      </c>
    </row>
    <row r="968" spans="1:10" x14ac:dyDescent="0.25">
      <c r="A968" t="s">
        <v>1321</v>
      </c>
      <c r="B968" t="s">
        <v>3018</v>
      </c>
      <c r="C968" s="1">
        <v>43634</v>
      </c>
      <c r="D968" t="s">
        <v>10</v>
      </c>
      <c r="E968" t="s">
        <v>206</v>
      </c>
      <c r="F968" t="s">
        <v>207</v>
      </c>
      <c r="G968" t="s">
        <v>28</v>
      </c>
      <c r="H968">
        <v>2016</v>
      </c>
      <c r="I968" t="s">
        <v>3836</v>
      </c>
      <c r="J968" t="s">
        <v>4407</v>
      </c>
    </row>
    <row r="969" spans="1:10" x14ac:dyDescent="0.25">
      <c r="A969" t="s">
        <v>1322</v>
      </c>
      <c r="B969" t="s">
        <v>3018</v>
      </c>
      <c r="C969" s="1">
        <v>44516</v>
      </c>
      <c r="D969" t="s">
        <v>15</v>
      </c>
      <c r="E969" t="s">
        <v>2985</v>
      </c>
      <c r="F969" t="s">
        <v>54</v>
      </c>
      <c r="G969" t="s">
        <v>13</v>
      </c>
      <c r="H969">
        <v>2021</v>
      </c>
      <c r="I969" t="s">
        <v>3641</v>
      </c>
      <c r="J969" t="s">
        <v>4408</v>
      </c>
    </row>
    <row r="970" spans="1:10" x14ac:dyDescent="0.25">
      <c r="A970" t="s">
        <v>1323</v>
      </c>
      <c r="B970" t="s">
        <v>3018</v>
      </c>
      <c r="C970" s="1">
        <v>42255</v>
      </c>
      <c r="D970" t="s">
        <v>20</v>
      </c>
      <c r="E970" t="s">
        <v>11</v>
      </c>
      <c r="F970" t="s">
        <v>12</v>
      </c>
      <c r="G970" t="s">
        <v>13</v>
      </c>
      <c r="H970">
        <v>2011</v>
      </c>
      <c r="I970" t="s">
        <v>4326</v>
      </c>
      <c r="J970" t="s">
        <v>4409</v>
      </c>
    </row>
    <row r="971" spans="1:10" x14ac:dyDescent="0.25">
      <c r="A971" t="s">
        <v>1324</v>
      </c>
      <c r="B971" t="s">
        <v>3018</v>
      </c>
      <c r="C971" s="1">
        <v>44587</v>
      </c>
      <c r="D971" t="s">
        <v>43</v>
      </c>
      <c r="E971" t="s">
        <v>181</v>
      </c>
      <c r="F971" t="s">
        <v>17</v>
      </c>
      <c r="G971" t="s">
        <v>18</v>
      </c>
      <c r="H971">
        <v>2014</v>
      </c>
      <c r="I971" t="s">
        <v>4410</v>
      </c>
      <c r="J971" t="s">
        <v>4411</v>
      </c>
    </row>
    <row r="972" spans="1:10" x14ac:dyDescent="0.25">
      <c r="A972" t="s">
        <v>1325</v>
      </c>
      <c r="B972" t="s">
        <v>3018</v>
      </c>
      <c r="C972" s="1">
        <v>42831</v>
      </c>
      <c r="D972" t="s">
        <v>40</v>
      </c>
      <c r="E972" t="s">
        <v>11</v>
      </c>
      <c r="F972" t="s">
        <v>12</v>
      </c>
      <c r="G972" t="s">
        <v>13</v>
      </c>
      <c r="H972">
        <v>2012</v>
      </c>
      <c r="I972" t="s">
        <v>4092</v>
      </c>
      <c r="J972" t="s">
        <v>4412</v>
      </c>
    </row>
    <row r="973" spans="1:10" x14ac:dyDescent="0.25">
      <c r="A973" t="s">
        <v>1326</v>
      </c>
      <c r="B973" t="s">
        <v>3018</v>
      </c>
      <c r="C973" s="1">
        <v>44502</v>
      </c>
      <c r="D973" t="s">
        <v>30</v>
      </c>
      <c r="E973" t="s">
        <v>11</v>
      </c>
      <c r="F973" t="s">
        <v>12</v>
      </c>
      <c r="G973" t="s">
        <v>13</v>
      </c>
      <c r="H973">
        <v>2015</v>
      </c>
      <c r="I973" t="s">
        <v>4190</v>
      </c>
      <c r="J973" t="s">
        <v>4413</v>
      </c>
    </row>
    <row r="974" spans="1:10" x14ac:dyDescent="0.25">
      <c r="A974" t="s">
        <v>1327</v>
      </c>
      <c r="B974" t="s">
        <v>3018</v>
      </c>
      <c r="C974" s="1">
        <v>43390</v>
      </c>
      <c r="D974" t="s">
        <v>10</v>
      </c>
      <c r="E974" t="s">
        <v>11</v>
      </c>
      <c r="F974" t="s">
        <v>12</v>
      </c>
      <c r="G974" t="s">
        <v>13</v>
      </c>
      <c r="H974">
        <v>2016</v>
      </c>
      <c r="I974" t="s">
        <v>3018</v>
      </c>
      <c r="J974" t="s">
        <v>4414</v>
      </c>
    </row>
    <row r="975" spans="1:10" x14ac:dyDescent="0.25">
      <c r="A975" t="s">
        <v>1328</v>
      </c>
      <c r="B975" t="s">
        <v>3018</v>
      </c>
      <c r="C975" s="1">
        <v>44355</v>
      </c>
      <c r="D975" t="s">
        <v>30</v>
      </c>
      <c r="E975" t="s">
        <v>1130</v>
      </c>
      <c r="F975" t="s">
        <v>17</v>
      </c>
      <c r="G975" t="s">
        <v>18</v>
      </c>
      <c r="H975">
        <v>2014</v>
      </c>
      <c r="I975" t="s">
        <v>4415</v>
      </c>
      <c r="J975" t="s">
        <v>4416</v>
      </c>
    </row>
    <row r="976" spans="1:10" x14ac:dyDescent="0.25">
      <c r="A976" t="s">
        <v>1329</v>
      </c>
      <c r="B976" t="s">
        <v>3018</v>
      </c>
      <c r="C976" s="1">
        <v>43293</v>
      </c>
      <c r="D976" t="s">
        <v>143</v>
      </c>
      <c r="E976" t="s">
        <v>269</v>
      </c>
      <c r="F976" t="s">
        <v>270</v>
      </c>
      <c r="G976" t="s">
        <v>265</v>
      </c>
      <c r="H976">
        <v>1998</v>
      </c>
      <c r="I976" t="s">
        <v>4417</v>
      </c>
      <c r="J976" t="s">
        <v>4418</v>
      </c>
    </row>
    <row r="977" spans="1:10" x14ac:dyDescent="0.25">
      <c r="A977" t="s">
        <v>1330</v>
      </c>
      <c r="B977" t="s">
        <v>3018</v>
      </c>
      <c r="C977" s="1">
        <v>44316</v>
      </c>
      <c r="D977" t="s">
        <v>30</v>
      </c>
      <c r="E977" t="s">
        <v>24</v>
      </c>
      <c r="F977" t="s">
        <v>17</v>
      </c>
      <c r="G977" t="s">
        <v>18</v>
      </c>
      <c r="H977">
        <v>2015</v>
      </c>
      <c r="I977" t="s">
        <v>3978</v>
      </c>
      <c r="J977" t="s">
        <v>4419</v>
      </c>
    </row>
    <row r="978" spans="1:10" x14ac:dyDescent="0.25">
      <c r="A978" t="s">
        <v>1331</v>
      </c>
      <c r="B978" t="s">
        <v>3018</v>
      </c>
      <c r="C978" s="1">
        <v>44396</v>
      </c>
      <c r="D978" t="s">
        <v>15</v>
      </c>
      <c r="E978" t="s">
        <v>164</v>
      </c>
      <c r="F978" t="s">
        <v>17</v>
      </c>
      <c r="G978" t="s">
        <v>18</v>
      </c>
      <c r="H978">
        <v>2012</v>
      </c>
      <c r="I978" t="s">
        <v>4420</v>
      </c>
      <c r="J978" t="s">
        <v>4421</v>
      </c>
    </row>
    <row r="979" spans="1:10" x14ac:dyDescent="0.25">
      <c r="A979" t="s">
        <v>1332</v>
      </c>
      <c r="B979" t="s">
        <v>3018</v>
      </c>
      <c r="C979" s="1">
        <v>44022</v>
      </c>
      <c r="D979" t="s">
        <v>20</v>
      </c>
      <c r="E979" t="s">
        <v>11</v>
      </c>
      <c r="F979" t="s">
        <v>12</v>
      </c>
      <c r="G979" t="s">
        <v>13</v>
      </c>
      <c r="H979">
        <v>2016</v>
      </c>
      <c r="I979" t="s">
        <v>3232</v>
      </c>
      <c r="J979" t="s">
        <v>4422</v>
      </c>
    </row>
    <row r="980" spans="1:10" x14ac:dyDescent="0.25">
      <c r="A980" t="s">
        <v>1333</v>
      </c>
      <c r="B980" t="s">
        <v>3018</v>
      </c>
      <c r="C980" s="1">
        <v>44203</v>
      </c>
      <c r="D980" t="s">
        <v>30</v>
      </c>
      <c r="E980" t="s">
        <v>133</v>
      </c>
      <c r="F980" t="s">
        <v>17</v>
      </c>
      <c r="G980" t="s">
        <v>18</v>
      </c>
      <c r="H980">
        <v>2015</v>
      </c>
      <c r="I980" t="s">
        <v>3681</v>
      </c>
      <c r="J980" t="s">
        <v>4423</v>
      </c>
    </row>
    <row r="981" spans="1:10" x14ac:dyDescent="0.25">
      <c r="A981" t="s">
        <v>1334</v>
      </c>
      <c r="B981" t="s">
        <v>3018</v>
      </c>
      <c r="C981" s="1">
        <v>44252</v>
      </c>
      <c r="D981" t="s">
        <v>30</v>
      </c>
      <c r="E981" t="s">
        <v>73</v>
      </c>
      <c r="F981" t="s">
        <v>17</v>
      </c>
      <c r="G981" t="s">
        <v>18</v>
      </c>
      <c r="H981">
        <v>2013</v>
      </c>
      <c r="I981" t="s">
        <v>3783</v>
      </c>
      <c r="J981" t="s">
        <v>4424</v>
      </c>
    </row>
    <row r="982" spans="1:10" x14ac:dyDescent="0.25">
      <c r="A982" t="s">
        <v>1335</v>
      </c>
      <c r="B982" t="s">
        <v>3018</v>
      </c>
      <c r="C982" s="1">
        <v>44390</v>
      </c>
      <c r="D982" t="s">
        <v>23</v>
      </c>
      <c r="F982" t="s">
        <v>298</v>
      </c>
      <c r="G982" t="s">
        <v>13</v>
      </c>
      <c r="H982">
        <v>2014</v>
      </c>
      <c r="I982" t="s">
        <v>3722</v>
      </c>
      <c r="J982" t="s">
        <v>4425</v>
      </c>
    </row>
    <row r="983" spans="1:10" x14ac:dyDescent="0.25">
      <c r="A983" t="s">
        <v>1336</v>
      </c>
      <c r="B983" t="s">
        <v>3018</v>
      </c>
      <c r="C983" s="1">
        <v>44523</v>
      </c>
      <c r="D983" t="s">
        <v>30</v>
      </c>
      <c r="E983" t="s">
        <v>2985</v>
      </c>
      <c r="F983" t="s">
        <v>54</v>
      </c>
      <c r="G983" t="s">
        <v>13</v>
      </c>
      <c r="H983">
        <v>2014</v>
      </c>
      <c r="I983" t="s">
        <v>3120</v>
      </c>
      <c r="J983" t="s">
        <v>4426</v>
      </c>
    </row>
    <row r="984" spans="1:10" x14ac:dyDescent="0.25">
      <c r="A984" t="s">
        <v>1337</v>
      </c>
      <c r="B984" t="s">
        <v>3018</v>
      </c>
      <c r="C984" s="1">
        <v>44545</v>
      </c>
      <c r="D984" t="s">
        <v>135</v>
      </c>
      <c r="E984" t="s">
        <v>181</v>
      </c>
      <c r="F984" t="s">
        <v>17</v>
      </c>
      <c r="G984" t="s">
        <v>18</v>
      </c>
      <c r="H984">
        <v>2020</v>
      </c>
      <c r="I984" t="s">
        <v>4427</v>
      </c>
      <c r="J984" t="s">
        <v>4428</v>
      </c>
    </row>
    <row r="985" spans="1:10" x14ac:dyDescent="0.25">
      <c r="A985" t="s">
        <v>1338</v>
      </c>
      <c r="B985" t="s">
        <v>3018</v>
      </c>
      <c r="C985" s="1">
        <v>43699</v>
      </c>
      <c r="D985" t="s">
        <v>23</v>
      </c>
      <c r="E985" t="s">
        <v>1339</v>
      </c>
      <c r="F985" t="s">
        <v>421</v>
      </c>
      <c r="G985" t="s">
        <v>28</v>
      </c>
      <c r="H985">
        <v>1999</v>
      </c>
      <c r="I985" t="s">
        <v>3077</v>
      </c>
      <c r="J985" t="s">
        <v>4429</v>
      </c>
    </row>
    <row r="986" spans="1:10" x14ac:dyDescent="0.25">
      <c r="A986" t="s">
        <v>1340</v>
      </c>
      <c r="B986" t="s">
        <v>3018</v>
      </c>
      <c r="C986" s="1">
        <v>44615</v>
      </c>
      <c r="D986" t="s">
        <v>70</v>
      </c>
      <c r="E986" t="s">
        <v>24</v>
      </c>
      <c r="F986" t="s">
        <v>17</v>
      </c>
      <c r="G986" t="s">
        <v>18</v>
      </c>
      <c r="H986">
        <v>2011</v>
      </c>
      <c r="I986" t="s">
        <v>3842</v>
      </c>
      <c r="J986" t="s">
        <v>4430</v>
      </c>
    </row>
    <row r="987" spans="1:10" x14ac:dyDescent="0.25">
      <c r="A987" t="s">
        <v>1341</v>
      </c>
      <c r="B987" t="s">
        <v>3018</v>
      </c>
      <c r="C987" s="1">
        <v>43396</v>
      </c>
      <c r="D987" t="s">
        <v>107</v>
      </c>
      <c r="E987" t="s">
        <v>140</v>
      </c>
      <c r="F987" t="s">
        <v>103</v>
      </c>
      <c r="G987" t="s">
        <v>28</v>
      </c>
      <c r="H987">
        <v>2013</v>
      </c>
      <c r="I987" t="s">
        <v>4204</v>
      </c>
      <c r="J987" t="s">
        <v>4431</v>
      </c>
    </row>
    <row r="988" spans="1:10" x14ac:dyDescent="0.25">
      <c r="A988" t="s">
        <v>1342</v>
      </c>
      <c r="B988" t="s">
        <v>3018</v>
      </c>
      <c r="C988" s="1">
        <v>44538</v>
      </c>
      <c r="D988" t="s">
        <v>30</v>
      </c>
      <c r="F988" t="s">
        <v>298</v>
      </c>
      <c r="G988" t="s">
        <v>13</v>
      </c>
      <c r="H988">
        <v>2011</v>
      </c>
      <c r="I988" t="s">
        <v>4432</v>
      </c>
      <c r="J988" t="s">
        <v>4433</v>
      </c>
    </row>
    <row r="989" spans="1:10" x14ac:dyDescent="0.25">
      <c r="A989" t="s">
        <v>1343</v>
      </c>
      <c r="B989" t="s">
        <v>3018</v>
      </c>
      <c r="C989" s="1">
        <v>44509</v>
      </c>
      <c r="D989" t="s">
        <v>30</v>
      </c>
      <c r="E989" t="s">
        <v>73</v>
      </c>
      <c r="F989" t="s">
        <v>17</v>
      </c>
      <c r="G989" t="s">
        <v>18</v>
      </c>
      <c r="H989">
        <v>2012</v>
      </c>
      <c r="I989" t="s">
        <v>3943</v>
      </c>
      <c r="J989" t="s">
        <v>4434</v>
      </c>
    </row>
    <row r="990" spans="1:10" x14ac:dyDescent="0.25">
      <c r="A990" t="s">
        <v>1344</v>
      </c>
      <c r="B990" t="s">
        <v>3018</v>
      </c>
      <c r="C990" s="1">
        <v>43241</v>
      </c>
      <c r="D990" t="s">
        <v>87</v>
      </c>
      <c r="E990" t="s">
        <v>21</v>
      </c>
      <c r="F990" t="s">
        <v>12</v>
      </c>
      <c r="G990" t="s">
        <v>13</v>
      </c>
      <c r="H990">
        <v>2013</v>
      </c>
      <c r="I990" t="s">
        <v>3435</v>
      </c>
      <c r="J990" t="s">
        <v>4435</v>
      </c>
    </row>
    <row r="991" spans="1:10" x14ac:dyDescent="0.25">
      <c r="A991" t="s">
        <v>1345</v>
      </c>
      <c r="B991" t="s">
        <v>3018</v>
      </c>
      <c r="C991" s="1">
        <v>43999</v>
      </c>
      <c r="D991" t="s">
        <v>70</v>
      </c>
      <c r="E991" t="s">
        <v>902</v>
      </c>
      <c r="F991" t="s">
        <v>17</v>
      </c>
      <c r="G991" t="s">
        <v>18</v>
      </c>
      <c r="H991">
        <v>2016</v>
      </c>
      <c r="I991" t="s">
        <v>3628</v>
      </c>
      <c r="J991" t="s">
        <v>4436</v>
      </c>
    </row>
    <row r="992" spans="1:10" x14ac:dyDescent="0.25">
      <c r="A992" t="s">
        <v>1346</v>
      </c>
      <c r="B992" t="s">
        <v>3018</v>
      </c>
      <c r="C992" s="1">
        <v>44448</v>
      </c>
      <c r="D992" t="s">
        <v>23</v>
      </c>
      <c r="E992" t="s">
        <v>73</v>
      </c>
      <c r="F992" t="s">
        <v>17</v>
      </c>
      <c r="G992" t="s">
        <v>18</v>
      </c>
      <c r="H992">
        <v>2017</v>
      </c>
      <c r="I992" t="s">
        <v>4092</v>
      </c>
      <c r="J992" t="s">
        <v>4437</v>
      </c>
    </row>
    <row r="993" spans="1:10" x14ac:dyDescent="0.25">
      <c r="A993" t="s">
        <v>1347</v>
      </c>
      <c r="B993" t="s">
        <v>3018</v>
      </c>
      <c r="C993" s="1">
        <v>44518</v>
      </c>
      <c r="D993" t="s">
        <v>442</v>
      </c>
      <c r="E993" t="s">
        <v>73</v>
      </c>
      <c r="F993" t="s">
        <v>17</v>
      </c>
      <c r="G993" t="s">
        <v>18</v>
      </c>
      <c r="H993">
        <v>2016</v>
      </c>
      <c r="I993" t="s">
        <v>4316</v>
      </c>
      <c r="J993" t="s">
        <v>4438</v>
      </c>
    </row>
    <row r="994" spans="1:10" x14ac:dyDescent="0.25">
      <c r="A994" t="s">
        <v>1348</v>
      </c>
      <c r="B994" t="s">
        <v>3018</v>
      </c>
      <c r="C994" s="1">
        <v>44461</v>
      </c>
      <c r="D994" t="s">
        <v>30</v>
      </c>
      <c r="E994" t="s">
        <v>24</v>
      </c>
      <c r="F994" t="s">
        <v>17</v>
      </c>
      <c r="G994" t="s">
        <v>18</v>
      </c>
      <c r="H994">
        <v>2016</v>
      </c>
      <c r="I994" t="s">
        <v>4439</v>
      </c>
      <c r="J994" t="s">
        <v>4440</v>
      </c>
    </row>
    <row r="995" spans="1:10" x14ac:dyDescent="0.25">
      <c r="A995" t="s">
        <v>1349</v>
      </c>
      <c r="B995" t="s">
        <v>3018</v>
      </c>
      <c r="C995" s="1">
        <v>43297</v>
      </c>
      <c r="D995" t="s">
        <v>40</v>
      </c>
      <c r="E995" t="s">
        <v>73</v>
      </c>
      <c r="F995" t="s">
        <v>17</v>
      </c>
      <c r="G995" t="s">
        <v>18</v>
      </c>
      <c r="H995">
        <v>2016</v>
      </c>
      <c r="I995" t="s">
        <v>4441</v>
      </c>
      <c r="J995" t="s">
        <v>4442</v>
      </c>
    </row>
    <row r="996" spans="1:10" x14ac:dyDescent="0.25">
      <c r="A996" t="s">
        <v>1350</v>
      </c>
      <c r="B996" t="s">
        <v>3018</v>
      </c>
      <c r="C996" s="1">
        <v>44271</v>
      </c>
      <c r="D996" t="s">
        <v>30</v>
      </c>
      <c r="F996" t="s">
        <v>298</v>
      </c>
      <c r="G996" t="s">
        <v>13</v>
      </c>
      <c r="H996">
        <v>2007</v>
      </c>
      <c r="I996" t="s">
        <v>3271</v>
      </c>
      <c r="J996" t="s">
        <v>4443</v>
      </c>
    </row>
    <row r="997" spans="1:10" x14ac:dyDescent="0.25">
      <c r="A997" t="s">
        <v>1351</v>
      </c>
      <c r="B997" t="s">
        <v>3018</v>
      </c>
      <c r="C997" s="1">
        <v>44606</v>
      </c>
      <c r="D997" t="s">
        <v>23</v>
      </c>
      <c r="E997" t="s">
        <v>35</v>
      </c>
      <c r="F997" t="s">
        <v>36</v>
      </c>
      <c r="G997" t="s">
        <v>28</v>
      </c>
      <c r="H997">
        <v>2018</v>
      </c>
      <c r="I997" t="s">
        <v>4444</v>
      </c>
      <c r="J997" t="s">
        <v>4445</v>
      </c>
    </row>
    <row r="998" spans="1:10" x14ac:dyDescent="0.25">
      <c r="A998" t="s">
        <v>1352</v>
      </c>
      <c r="B998" t="s">
        <v>3018</v>
      </c>
      <c r="C998" s="1">
        <v>44572</v>
      </c>
      <c r="D998" t="s">
        <v>135</v>
      </c>
      <c r="E998" t="s">
        <v>4446</v>
      </c>
      <c r="F998" t="s">
        <v>231</v>
      </c>
      <c r="G998" t="s">
        <v>13</v>
      </c>
      <c r="H998">
        <v>2015</v>
      </c>
      <c r="I998" t="s">
        <v>3646</v>
      </c>
      <c r="J998" t="s">
        <v>4447</v>
      </c>
    </row>
    <row r="999" spans="1:10" x14ac:dyDescent="0.25">
      <c r="A999" t="s">
        <v>1353</v>
      </c>
      <c r="B999" t="s">
        <v>3018</v>
      </c>
      <c r="C999" s="1">
        <v>44536</v>
      </c>
      <c r="D999" t="s">
        <v>20</v>
      </c>
      <c r="E999" t="s">
        <v>1354</v>
      </c>
      <c r="F999" t="s">
        <v>32</v>
      </c>
      <c r="G999" t="s">
        <v>33</v>
      </c>
      <c r="H999">
        <v>2011</v>
      </c>
      <c r="I999" t="s">
        <v>3275</v>
      </c>
      <c r="J999" t="s">
        <v>4448</v>
      </c>
    </row>
    <row r="1000" spans="1:10" x14ac:dyDescent="0.25">
      <c r="A1000" t="s">
        <v>1355</v>
      </c>
      <c r="B1000" t="s">
        <v>3018</v>
      </c>
      <c r="C1000" s="1">
        <v>44434</v>
      </c>
      <c r="D1000" t="s">
        <v>143</v>
      </c>
      <c r="E1000" t="s">
        <v>24</v>
      </c>
      <c r="F1000" t="s">
        <v>17</v>
      </c>
      <c r="G1000" t="s">
        <v>18</v>
      </c>
      <c r="H1000">
        <v>2011</v>
      </c>
      <c r="I1000" t="s">
        <v>3700</v>
      </c>
      <c r="J1000" t="s">
        <v>4449</v>
      </c>
    </row>
    <row r="1001" spans="1:10" x14ac:dyDescent="0.25">
      <c r="A1001" t="s">
        <v>1356</v>
      </c>
      <c r="B1001" t="s">
        <v>3018</v>
      </c>
      <c r="C1001" s="1">
        <v>44517</v>
      </c>
      <c r="D1001" t="s">
        <v>30</v>
      </c>
      <c r="E1001" t="s">
        <v>1357</v>
      </c>
      <c r="F1001" t="s">
        <v>17</v>
      </c>
      <c r="G1001" t="s">
        <v>18</v>
      </c>
      <c r="H1001">
        <v>2020</v>
      </c>
      <c r="I1001" t="s">
        <v>3606</v>
      </c>
      <c r="J1001" t="s">
        <v>4450</v>
      </c>
    </row>
    <row r="1002" spans="1:10" x14ac:dyDescent="0.25">
      <c r="A1002" t="s">
        <v>1358</v>
      </c>
      <c r="B1002" t="s">
        <v>3018</v>
      </c>
      <c r="C1002" s="1">
        <v>44573</v>
      </c>
      <c r="D1002" t="s">
        <v>10</v>
      </c>
      <c r="E1002" t="s">
        <v>378</v>
      </c>
      <c r="F1002" t="s">
        <v>17</v>
      </c>
      <c r="G1002" t="s">
        <v>18</v>
      </c>
      <c r="H1002">
        <v>2016</v>
      </c>
      <c r="I1002" t="s">
        <v>4110</v>
      </c>
      <c r="J1002" t="s">
        <v>4451</v>
      </c>
    </row>
    <row r="1003" spans="1:10" x14ac:dyDescent="0.25">
      <c r="A1003" t="s">
        <v>1359</v>
      </c>
      <c r="B1003" t="s">
        <v>3018</v>
      </c>
      <c r="C1003" s="1">
        <v>44095</v>
      </c>
      <c r="D1003" t="s">
        <v>15</v>
      </c>
      <c r="E1003" t="s">
        <v>688</v>
      </c>
      <c r="F1003" t="s">
        <v>689</v>
      </c>
      <c r="G1003" t="s">
        <v>13</v>
      </c>
      <c r="H1003">
        <v>2020</v>
      </c>
      <c r="I1003" t="s">
        <v>4212</v>
      </c>
      <c r="J1003" t="s">
        <v>4452</v>
      </c>
    </row>
    <row r="1004" spans="1:10" x14ac:dyDescent="0.25">
      <c r="A1004" t="s">
        <v>1360</v>
      </c>
      <c r="B1004" t="s">
        <v>3018</v>
      </c>
      <c r="C1004" s="1">
        <v>43584</v>
      </c>
      <c r="D1004" t="s">
        <v>143</v>
      </c>
      <c r="E1004" t="s">
        <v>59</v>
      </c>
      <c r="F1004" t="s">
        <v>12</v>
      </c>
      <c r="G1004" t="s">
        <v>13</v>
      </c>
      <c r="H1004">
        <v>2015</v>
      </c>
      <c r="I1004" t="s">
        <v>362</v>
      </c>
      <c r="J1004" t="s">
        <v>4453</v>
      </c>
    </row>
    <row r="1005" spans="1:10" x14ac:dyDescent="0.25">
      <c r="A1005" t="s">
        <v>1361</v>
      </c>
      <c r="B1005" t="s">
        <v>3018</v>
      </c>
      <c r="C1005" s="1">
        <v>44215</v>
      </c>
      <c r="D1005" t="s">
        <v>23</v>
      </c>
      <c r="E1005" t="s">
        <v>35</v>
      </c>
      <c r="F1005" t="s">
        <v>36</v>
      </c>
      <c r="G1005" t="s">
        <v>28</v>
      </c>
      <c r="H1005">
        <v>2006</v>
      </c>
      <c r="I1005" t="s">
        <v>3634</v>
      </c>
      <c r="J1005" t="s">
        <v>4454</v>
      </c>
    </row>
    <row r="1006" spans="1:10" x14ac:dyDescent="0.25">
      <c r="A1006" t="s">
        <v>1362</v>
      </c>
      <c r="B1006" t="s">
        <v>3018</v>
      </c>
      <c r="C1006" s="1">
        <v>44340</v>
      </c>
      <c r="D1006" t="s">
        <v>15</v>
      </c>
      <c r="E1006" t="s">
        <v>1363</v>
      </c>
      <c r="F1006" t="s">
        <v>17</v>
      </c>
      <c r="G1006" t="s">
        <v>18</v>
      </c>
      <c r="H1006">
        <v>2016</v>
      </c>
      <c r="I1006" t="s">
        <v>4102</v>
      </c>
      <c r="J1006" t="s">
        <v>1364</v>
      </c>
    </row>
    <row r="1007" spans="1:10" x14ac:dyDescent="0.25">
      <c r="A1007" t="s">
        <v>1365</v>
      </c>
      <c r="B1007" t="s">
        <v>3018</v>
      </c>
      <c r="C1007" s="1">
        <v>44203</v>
      </c>
      <c r="D1007" t="s">
        <v>43</v>
      </c>
      <c r="E1007" t="s">
        <v>1366</v>
      </c>
      <c r="F1007" t="s">
        <v>17</v>
      </c>
      <c r="G1007" t="s">
        <v>18</v>
      </c>
      <c r="H1007">
        <v>2015</v>
      </c>
      <c r="I1007" t="s">
        <v>3896</v>
      </c>
      <c r="J1007" t="s">
        <v>4455</v>
      </c>
    </row>
    <row r="1008" spans="1:10" x14ac:dyDescent="0.25">
      <c r="A1008" t="s">
        <v>1367</v>
      </c>
      <c r="B1008" t="s">
        <v>3018</v>
      </c>
      <c r="C1008" s="1">
        <v>43964</v>
      </c>
      <c r="D1008" t="s">
        <v>53</v>
      </c>
      <c r="E1008" t="s">
        <v>24</v>
      </c>
      <c r="F1008" t="s">
        <v>17</v>
      </c>
      <c r="G1008" t="s">
        <v>18</v>
      </c>
      <c r="H1008">
        <v>2005</v>
      </c>
      <c r="I1008" t="s">
        <v>3922</v>
      </c>
      <c r="J1008" t="s">
        <v>4456</v>
      </c>
    </row>
    <row r="1009" spans="1:10" x14ac:dyDescent="0.25">
      <c r="A1009" t="s">
        <v>1368</v>
      </c>
      <c r="B1009" t="s">
        <v>3018</v>
      </c>
      <c r="C1009" s="1">
        <v>44643</v>
      </c>
      <c r="D1009" t="s">
        <v>30</v>
      </c>
      <c r="E1009" t="s">
        <v>24</v>
      </c>
      <c r="F1009" t="s">
        <v>17</v>
      </c>
      <c r="G1009" t="s">
        <v>18</v>
      </c>
      <c r="H1009">
        <v>2015</v>
      </c>
      <c r="I1009" t="s">
        <v>4269</v>
      </c>
      <c r="J1009" t="s">
        <v>4457</v>
      </c>
    </row>
    <row r="1010" spans="1:10" x14ac:dyDescent="0.25">
      <c r="A1010" t="s">
        <v>1369</v>
      </c>
      <c r="B1010" t="s">
        <v>3018</v>
      </c>
      <c r="C1010" s="1">
        <v>44508</v>
      </c>
      <c r="D1010" t="s">
        <v>40</v>
      </c>
      <c r="E1010" t="s">
        <v>140</v>
      </c>
      <c r="F1010" t="s">
        <v>103</v>
      </c>
      <c r="G1010" t="s">
        <v>28</v>
      </c>
      <c r="H1010">
        <v>2020</v>
      </c>
      <c r="I1010" t="s">
        <v>4141</v>
      </c>
      <c r="J1010" t="s">
        <v>4458</v>
      </c>
    </row>
    <row r="1011" spans="1:10" x14ac:dyDescent="0.25">
      <c r="A1011" t="s">
        <v>1370</v>
      </c>
      <c r="B1011" t="s">
        <v>3018</v>
      </c>
      <c r="C1011" s="1">
        <v>42011</v>
      </c>
      <c r="D1011" t="s">
        <v>15</v>
      </c>
      <c r="E1011" t="s">
        <v>1371</v>
      </c>
      <c r="F1011" t="s">
        <v>17</v>
      </c>
      <c r="G1011" t="s">
        <v>18</v>
      </c>
      <c r="H1011">
        <v>2000</v>
      </c>
      <c r="I1011" t="s">
        <v>3321</v>
      </c>
      <c r="J1011" t="s">
        <v>4459</v>
      </c>
    </row>
    <row r="1012" spans="1:10" x14ac:dyDescent="0.25">
      <c r="A1012" t="s">
        <v>1372</v>
      </c>
      <c r="B1012" t="s">
        <v>3018</v>
      </c>
      <c r="C1012" s="1">
        <v>43444</v>
      </c>
      <c r="D1012" t="s">
        <v>38</v>
      </c>
      <c r="E1012" t="s">
        <v>310</v>
      </c>
      <c r="F1012" t="s">
        <v>17</v>
      </c>
      <c r="G1012" t="s">
        <v>18</v>
      </c>
      <c r="H1012">
        <v>2015</v>
      </c>
      <c r="I1012" t="s">
        <v>2958</v>
      </c>
      <c r="J1012" t="s">
        <v>4460</v>
      </c>
    </row>
    <row r="1013" spans="1:10" x14ac:dyDescent="0.25">
      <c r="A1013" t="s">
        <v>1373</v>
      </c>
      <c r="B1013" t="s">
        <v>3018</v>
      </c>
      <c r="C1013" s="1">
        <v>44531</v>
      </c>
      <c r="D1013" t="s">
        <v>135</v>
      </c>
      <c r="E1013" t="s">
        <v>1374</v>
      </c>
      <c r="F1013" t="s">
        <v>17</v>
      </c>
      <c r="G1013" t="s">
        <v>18</v>
      </c>
      <c r="H1013">
        <v>2007</v>
      </c>
      <c r="I1013" t="s">
        <v>3518</v>
      </c>
      <c r="J1013" t="s">
        <v>4461</v>
      </c>
    </row>
    <row r="1014" spans="1:10" x14ac:dyDescent="0.25">
      <c r="A1014" t="s">
        <v>1375</v>
      </c>
      <c r="B1014" t="s">
        <v>3018</v>
      </c>
      <c r="C1014" s="1">
        <v>43031</v>
      </c>
      <c r="D1014" t="s">
        <v>15</v>
      </c>
      <c r="E1014" t="s">
        <v>1376</v>
      </c>
      <c r="F1014" t="s">
        <v>852</v>
      </c>
      <c r="G1014" t="s">
        <v>13</v>
      </c>
      <c r="H1014">
        <v>2015</v>
      </c>
      <c r="I1014" t="s">
        <v>4462</v>
      </c>
      <c r="J1014" t="s">
        <v>4463</v>
      </c>
    </row>
    <row r="1015" spans="1:10" x14ac:dyDescent="0.25">
      <c r="A1015" t="s">
        <v>1377</v>
      </c>
      <c r="B1015" t="s">
        <v>3018</v>
      </c>
      <c r="C1015" s="1">
        <v>44551</v>
      </c>
      <c r="D1015" t="s">
        <v>40</v>
      </c>
      <c r="E1015" t="s">
        <v>24</v>
      </c>
      <c r="F1015" t="s">
        <v>17</v>
      </c>
      <c r="G1015" t="s">
        <v>18</v>
      </c>
      <c r="H1015">
        <v>2016</v>
      </c>
      <c r="I1015" t="s">
        <v>4464</v>
      </c>
      <c r="J1015" t="s">
        <v>4465</v>
      </c>
    </row>
    <row r="1016" spans="1:10" x14ac:dyDescent="0.25">
      <c r="A1016" t="s">
        <v>1378</v>
      </c>
      <c r="B1016" t="s">
        <v>3018</v>
      </c>
      <c r="C1016" s="1">
        <v>44295</v>
      </c>
      <c r="D1016" t="s">
        <v>23</v>
      </c>
      <c r="E1016" t="s">
        <v>35</v>
      </c>
      <c r="F1016" t="s">
        <v>36</v>
      </c>
      <c r="G1016" t="s">
        <v>28</v>
      </c>
      <c r="H1016">
        <v>2019</v>
      </c>
      <c r="I1016" t="s">
        <v>3018</v>
      </c>
      <c r="J1016" t="s">
        <v>4466</v>
      </c>
    </row>
    <row r="1017" spans="1:10" x14ac:dyDescent="0.25">
      <c r="A1017" t="s">
        <v>1379</v>
      </c>
      <c r="B1017" t="s">
        <v>3018</v>
      </c>
      <c r="C1017" s="1">
        <v>44237</v>
      </c>
      <c r="D1017" t="s">
        <v>20</v>
      </c>
      <c r="E1017" t="s">
        <v>301</v>
      </c>
      <c r="F1017" t="s">
        <v>17</v>
      </c>
      <c r="G1017" t="s">
        <v>18</v>
      </c>
      <c r="H1017">
        <v>2018</v>
      </c>
      <c r="I1017" t="s">
        <v>3626</v>
      </c>
      <c r="J1017" t="s">
        <v>3312</v>
      </c>
    </row>
    <row r="1018" spans="1:10" x14ac:dyDescent="0.25">
      <c r="A1018" t="s">
        <v>1380</v>
      </c>
      <c r="B1018" t="s">
        <v>3018</v>
      </c>
      <c r="C1018" s="1">
        <v>44615</v>
      </c>
      <c r="D1018" t="s">
        <v>23</v>
      </c>
      <c r="E1018" t="s">
        <v>1381</v>
      </c>
      <c r="F1018" t="s">
        <v>1382</v>
      </c>
      <c r="G1018" t="s">
        <v>28</v>
      </c>
      <c r="H1018">
        <v>2019</v>
      </c>
      <c r="I1018" t="s">
        <v>4467</v>
      </c>
      <c r="J1018" t="s">
        <v>4468</v>
      </c>
    </row>
    <row r="1019" spans="1:10" x14ac:dyDescent="0.25">
      <c r="A1019" t="s">
        <v>1383</v>
      </c>
      <c r="B1019" t="s">
        <v>3018</v>
      </c>
      <c r="C1019" s="1">
        <v>44601</v>
      </c>
      <c r="D1019" t="s">
        <v>38</v>
      </c>
      <c r="E1019" t="s">
        <v>1339</v>
      </c>
      <c r="F1019" t="s">
        <v>421</v>
      </c>
      <c r="G1019" t="s">
        <v>28</v>
      </c>
      <c r="H1019">
        <v>2009</v>
      </c>
      <c r="I1019" t="s">
        <v>4269</v>
      </c>
      <c r="J1019" t="s">
        <v>4469</v>
      </c>
    </row>
    <row r="1020" spans="1:10" x14ac:dyDescent="0.25">
      <c r="A1020" t="s">
        <v>1384</v>
      </c>
      <c r="B1020" t="s">
        <v>3018</v>
      </c>
      <c r="C1020" s="1">
        <v>44245</v>
      </c>
      <c r="D1020" t="s">
        <v>15</v>
      </c>
      <c r="E1020" t="s">
        <v>24</v>
      </c>
      <c r="F1020" t="s">
        <v>17</v>
      </c>
      <c r="G1020" t="s">
        <v>18</v>
      </c>
      <c r="H1020">
        <v>2011</v>
      </c>
      <c r="I1020" t="s">
        <v>3538</v>
      </c>
      <c r="J1020" t="s">
        <v>4470</v>
      </c>
    </row>
    <row r="1021" spans="1:10" x14ac:dyDescent="0.25">
      <c r="A1021" t="s">
        <v>1385</v>
      </c>
      <c r="B1021" t="s">
        <v>3018</v>
      </c>
      <c r="C1021" s="1">
        <v>44432</v>
      </c>
      <c r="D1021" t="s">
        <v>10</v>
      </c>
      <c r="E1021" t="s">
        <v>85</v>
      </c>
      <c r="F1021" t="s">
        <v>17</v>
      </c>
      <c r="G1021" t="s">
        <v>18</v>
      </c>
      <c r="H1021">
        <v>2015</v>
      </c>
      <c r="I1021" t="s">
        <v>3490</v>
      </c>
      <c r="J1021" t="s">
        <v>4471</v>
      </c>
    </row>
    <row r="1022" spans="1:10" x14ac:dyDescent="0.25">
      <c r="A1022" t="s">
        <v>1386</v>
      </c>
      <c r="B1022" t="s">
        <v>3018</v>
      </c>
      <c r="C1022" s="1">
        <v>44322</v>
      </c>
      <c r="D1022" t="s">
        <v>10</v>
      </c>
      <c r="E1022" t="s">
        <v>206</v>
      </c>
      <c r="F1022" t="s">
        <v>207</v>
      </c>
      <c r="G1022" t="s">
        <v>28</v>
      </c>
      <c r="H1022">
        <v>2014</v>
      </c>
      <c r="I1022" t="s">
        <v>3870</v>
      </c>
      <c r="J1022" t="s">
        <v>4472</v>
      </c>
    </row>
    <row r="1023" spans="1:10" x14ac:dyDescent="0.25">
      <c r="A1023" t="s">
        <v>1387</v>
      </c>
      <c r="B1023" t="s">
        <v>3018</v>
      </c>
      <c r="C1023" s="1">
        <v>44376</v>
      </c>
      <c r="D1023" t="s">
        <v>38</v>
      </c>
      <c r="E1023" t="s">
        <v>164</v>
      </c>
      <c r="F1023" t="s">
        <v>17</v>
      </c>
      <c r="G1023" t="s">
        <v>18</v>
      </c>
      <c r="H1023">
        <v>2014</v>
      </c>
      <c r="I1023" t="s">
        <v>3658</v>
      </c>
      <c r="J1023" t="s">
        <v>4473</v>
      </c>
    </row>
    <row r="1024" spans="1:10" x14ac:dyDescent="0.25">
      <c r="A1024" t="s">
        <v>1388</v>
      </c>
      <c r="B1024" t="s">
        <v>3018</v>
      </c>
      <c r="C1024" s="1">
        <v>44349</v>
      </c>
      <c r="D1024" t="s">
        <v>38</v>
      </c>
      <c r="E1024" t="s">
        <v>24</v>
      </c>
      <c r="F1024" t="s">
        <v>17</v>
      </c>
      <c r="G1024" t="s">
        <v>18</v>
      </c>
      <c r="H1024">
        <v>2013</v>
      </c>
      <c r="I1024" t="s">
        <v>3354</v>
      </c>
      <c r="J1024" t="s">
        <v>4474</v>
      </c>
    </row>
    <row r="1025" spans="1:10" x14ac:dyDescent="0.25">
      <c r="A1025" t="s">
        <v>1389</v>
      </c>
      <c r="B1025" t="s">
        <v>3018</v>
      </c>
      <c r="C1025" s="1">
        <v>44222</v>
      </c>
      <c r="D1025" t="s">
        <v>23</v>
      </c>
      <c r="E1025" t="s">
        <v>301</v>
      </c>
      <c r="F1025" t="s">
        <v>17</v>
      </c>
      <c r="G1025" t="s">
        <v>18</v>
      </c>
      <c r="H1025">
        <v>2018</v>
      </c>
      <c r="I1025" t="s">
        <v>3962</v>
      </c>
      <c r="J1025" t="s">
        <v>4475</v>
      </c>
    </row>
    <row r="1026" spans="1:10" x14ac:dyDescent="0.25">
      <c r="A1026" t="s">
        <v>1390</v>
      </c>
      <c r="B1026" t="s">
        <v>3018</v>
      </c>
      <c r="C1026" s="1">
        <v>44308</v>
      </c>
      <c r="D1026" t="s">
        <v>10</v>
      </c>
      <c r="E1026" t="s">
        <v>24</v>
      </c>
      <c r="F1026" t="s">
        <v>17</v>
      </c>
      <c r="G1026" t="s">
        <v>18</v>
      </c>
      <c r="H1026">
        <v>2011</v>
      </c>
      <c r="I1026" t="s">
        <v>4127</v>
      </c>
      <c r="J1026" t="s">
        <v>4476</v>
      </c>
    </row>
    <row r="1027" spans="1:10" x14ac:dyDescent="0.25">
      <c r="A1027" t="s">
        <v>1391</v>
      </c>
      <c r="B1027" t="s">
        <v>3018</v>
      </c>
      <c r="C1027" s="1">
        <v>44252</v>
      </c>
      <c r="D1027" t="s">
        <v>38</v>
      </c>
      <c r="E1027" t="s">
        <v>170</v>
      </c>
      <c r="F1027" t="s">
        <v>17</v>
      </c>
      <c r="G1027" t="s">
        <v>18</v>
      </c>
      <c r="H1027">
        <v>2014</v>
      </c>
      <c r="I1027" t="s">
        <v>3581</v>
      </c>
      <c r="J1027" t="s">
        <v>4477</v>
      </c>
    </row>
    <row r="1028" spans="1:10" x14ac:dyDescent="0.25">
      <c r="A1028" t="s">
        <v>1392</v>
      </c>
      <c r="B1028" t="s">
        <v>3018</v>
      </c>
      <c r="C1028" s="1">
        <v>44528</v>
      </c>
      <c r="D1028" t="s">
        <v>23</v>
      </c>
      <c r="E1028" t="s">
        <v>2985</v>
      </c>
      <c r="F1028" t="s">
        <v>54</v>
      </c>
      <c r="G1028" t="s">
        <v>13</v>
      </c>
      <c r="H1028">
        <v>2015</v>
      </c>
      <c r="I1028" t="s">
        <v>3945</v>
      </c>
      <c r="J1028" t="s">
        <v>4478</v>
      </c>
    </row>
    <row r="1029" spans="1:10" x14ac:dyDescent="0.25">
      <c r="A1029" t="s">
        <v>1393</v>
      </c>
      <c r="B1029" t="s">
        <v>3018</v>
      </c>
      <c r="C1029" s="1">
        <v>44371</v>
      </c>
      <c r="D1029" t="s">
        <v>23</v>
      </c>
      <c r="E1029" t="s">
        <v>73</v>
      </c>
      <c r="F1029" t="s">
        <v>17</v>
      </c>
      <c r="G1029" t="s">
        <v>18</v>
      </c>
      <c r="H1029">
        <v>2012</v>
      </c>
      <c r="I1029" t="s">
        <v>3903</v>
      </c>
      <c r="J1029" t="s">
        <v>4479</v>
      </c>
    </row>
    <row r="1030" spans="1:10" x14ac:dyDescent="0.25">
      <c r="A1030" t="s">
        <v>1394</v>
      </c>
      <c r="B1030" t="s">
        <v>3018</v>
      </c>
      <c r="C1030" s="1">
        <v>42528</v>
      </c>
      <c r="D1030" t="s">
        <v>30</v>
      </c>
      <c r="E1030" t="s">
        <v>164</v>
      </c>
      <c r="F1030" t="s">
        <v>17</v>
      </c>
      <c r="G1030" t="s">
        <v>18</v>
      </c>
      <c r="H1030">
        <v>2003</v>
      </c>
      <c r="I1030" t="s">
        <v>3698</v>
      </c>
      <c r="J1030" t="s">
        <v>4480</v>
      </c>
    </row>
    <row r="1031" spans="1:10" x14ac:dyDescent="0.25">
      <c r="A1031" t="s">
        <v>1395</v>
      </c>
      <c r="B1031" t="s">
        <v>3018</v>
      </c>
      <c r="C1031" s="1">
        <v>44543</v>
      </c>
      <c r="D1031" t="s">
        <v>30</v>
      </c>
      <c r="E1031" t="s">
        <v>158</v>
      </c>
      <c r="F1031" t="s">
        <v>17</v>
      </c>
      <c r="G1031" t="s">
        <v>18</v>
      </c>
      <c r="H1031">
        <v>2006</v>
      </c>
      <c r="I1031" t="s">
        <v>3217</v>
      </c>
      <c r="J1031" t="s">
        <v>4481</v>
      </c>
    </row>
    <row r="1032" spans="1:10" x14ac:dyDescent="0.25">
      <c r="A1032" t="s">
        <v>1396</v>
      </c>
      <c r="B1032" t="s">
        <v>3018</v>
      </c>
      <c r="C1032" s="1">
        <v>44417</v>
      </c>
      <c r="D1032" t="s">
        <v>10</v>
      </c>
      <c r="E1032" t="s">
        <v>181</v>
      </c>
      <c r="F1032" t="s">
        <v>17</v>
      </c>
      <c r="G1032" t="s">
        <v>18</v>
      </c>
      <c r="H1032">
        <v>2019</v>
      </c>
      <c r="I1032" t="s">
        <v>4382</v>
      </c>
      <c r="J1032" t="s">
        <v>4359</v>
      </c>
    </row>
    <row r="1033" spans="1:10" x14ac:dyDescent="0.25">
      <c r="A1033" t="s">
        <v>1397</v>
      </c>
      <c r="B1033" t="s">
        <v>3018</v>
      </c>
      <c r="C1033" s="1">
        <v>44476</v>
      </c>
      <c r="D1033" t="s">
        <v>30</v>
      </c>
      <c r="E1033" t="s">
        <v>523</v>
      </c>
      <c r="F1033" t="s">
        <v>17</v>
      </c>
      <c r="G1033" t="s">
        <v>18</v>
      </c>
      <c r="H1033">
        <v>2017</v>
      </c>
      <c r="I1033" t="s">
        <v>3783</v>
      </c>
      <c r="J1033" t="s">
        <v>4482</v>
      </c>
    </row>
    <row r="1034" spans="1:10" x14ac:dyDescent="0.25">
      <c r="A1034" t="s">
        <v>1398</v>
      </c>
      <c r="B1034" t="s">
        <v>3018</v>
      </c>
      <c r="C1034" s="1">
        <v>43223</v>
      </c>
      <c r="D1034" t="s">
        <v>10</v>
      </c>
      <c r="E1034" t="s">
        <v>150</v>
      </c>
      <c r="F1034" t="s">
        <v>17</v>
      </c>
      <c r="G1034" t="s">
        <v>18</v>
      </c>
      <c r="H1034">
        <v>2005</v>
      </c>
      <c r="I1034" t="s">
        <v>4106</v>
      </c>
      <c r="J1034" t="s">
        <v>4483</v>
      </c>
    </row>
    <row r="1035" spans="1:10" x14ac:dyDescent="0.25">
      <c r="A1035" t="s">
        <v>1399</v>
      </c>
      <c r="B1035" t="s">
        <v>3018</v>
      </c>
      <c r="C1035" s="1">
        <v>44223</v>
      </c>
      <c r="D1035" t="s">
        <v>30</v>
      </c>
      <c r="E1035" t="s">
        <v>156</v>
      </c>
      <c r="F1035" t="s">
        <v>17</v>
      </c>
      <c r="G1035" t="s">
        <v>18</v>
      </c>
      <c r="H1035">
        <v>2006</v>
      </c>
      <c r="I1035" t="s">
        <v>4484</v>
      </c>
      <c r="J1035" t="s">
        <v>4485</v>
      </c>
    </row>
    <row r="1036" spans="1:10" x14ac:dyDescent="0.25">
      <c r="A1036" t="s">
        <v>1400</v>
      </c>
      <c r="B1036" t="s">
        <v>3018</v>
      </c>
      <c r="C1036" s="1">
        <v>44244</v>
      </c>
      <c r="D1036" t="s">
        <v>10</v>
      </c>
      <c r="E1036" t="s">
        <v>24</v>
      </c>
      <c r="F1036" t="s">
        <v>17</v>
      </c>
      <c r="G1036" t="s">
        <v>18</v>
      </c>
      <c r="H1036">
        <v>2017</v>
      </c>
      <c r="I1036" t="s">
        <v>4444</v>
      </c>
      <c r="J1036" t="s">
        <v>4486</v>
      </c>
    </row>
    <row r="1037" spans="1:10" x14ac:dyDescent="0.25">
      <c r="A1037" t="s">
        <v>1401</v>
      </c>
      <c r="B1037" t="s">
        <v>3018</v>
      </c>
      <c r="C1037" s="1">
        <v>44518</v>
      </c>
      <c r="D1037" t="s">
        <v>135</v>
      </c>
      <c r="E1037" t="s">
        <v>24</v>
      </c>
      <c r="F1037" t="s">
        <v>17</v>
      </c>
      <c r="G1037" t="s">
        <v>18</v>
      </c>
      <c r="H1037">
        <v>2020</v>
      </c>
      <c r="I1037" t="s">
        <v>4410</v>
      </c>
      <c r="J1037" t="s">
        <v>4487</v>
      </c>
    </row>
    <row r="1038" spans="1:10" x14ac:dyDescent="0.25">
      <c r="A1038" t="s">
        <v>1402</v>
      </c>
      <c r="B1038" t="s">
        <v>3018</v>
      </c>
      <c r="C1038" s="1">
        <v>44480</v>
      </c>
      <c r="D1038" t="s">
        <v>23</v>
      </c>
      <c r="E1038" t="s">
        <v>1403</v>
      </c>
      <c r="F1038" t="s">
        <v>207</v>
      </c>
      <c r="G1038" t="s">
        <v>28</v>
      </c>
      <c r="H1038">
        <v>2016</v>
      </c>
      <c r="I1038" t="s">
        <v>3458</v>
      </c>
      <c r="J1038" t="s">
        <v>4488</v>
      </c>
    </row>
    <row r="1039" spans="1:10" x14ac:dyDescent="0.25">
      <c r="A1039" t="s">
        <v>1404</v>
      </c>
      <c r="B1039" t="s">
        <v>3018</v>
      </c>
      <c r="C1039" s="1">
        <v>44643</v>
      </c>
      <c r="D1039" t="s">
        <v>143</v>
      </c>
      <c r="E1039" t="s">
        <v>1405</v>
      </c>
      <c r="F1039" t="s">
        <v>17</v>
      </c>
      <c r="G1039" t="s">
        <v>18</v>
      </c>
      <c r="H1039">
        <v>2009</v>
      </c>
      <c r="I1039" t="s">
        <v>3031</v>
      </c>
      <c r="J1039" t="s">
        <v>4489</v>
      </c>
    </row>
    <row r="1040" spans="1:10" x14ac:dyDescent="0.25">
      <c r="A1040" t="s">
        <v>1406</v>
      </c>
      <c r="B1040" t="s">
        <v>3018</v>
      </c>
      <c r="C1040" s="1">
        <v>41880</v>
      </c>
      <c r="D1040" t="s">
        <v>20</v>
      </c>
      <c r="E1040" t="s">
        <v>301</v>
      </c>
      <c r="F1040" t="s">
        <v>17</v>
      </c>
      <c r="G1040" t="s">
        <v>18</v>
      </c>
      <c r="H1040">
        <v>2010</v>
      </c>
      <c r="I1040" t="s">
        <v>4112</v>
      </c>
      <c r="J1040" t="s">
        <v>4490</v>
      </c>
    </row>
    <row r="1041" spans="1:10" x14ac:dyDescent="0.25">
      <c r="A1041" t="s">
        <v>1407</v>
      </c>
      <c r="B1041" t="s">
        <v>3018</v>
      </c>
      <c r="C1041" s="1">
        <v>44321</v>
      </c>
      <c r="D1041" t="s">
        <v>10</v>
      </c>
      <c r="E1041" t="s">
        <v>184</v>
      </c>
      <c r="F1041" t="s">
        <v>154</v>
      </c>
      <c r="G1041" t="s">
        <v>18</v>
      </c>
      <c r="H1041">
        <v>2016</v>
      </c>
      <c r="I1041" t="s">
        <v>4005</v>
      </c>
      <c r="J1041" t="s">
        <v>4491</v>
      </c>
    </row>
    <row r="1042" spans="1:10" x14ac:dyDescent="0.25">
      <c r="A1042" t="s">
        <v>1408</v>
      </c>
      <c r="B1042" t="s">
        <v>3018</v>
      </c>
      <c r="C1042" s="1">
        <v>43398</v>
      </c>
      <c r="D1042" t="s">
        <v>87</v>
      </c>
      <c r="E1042" t="s">
        <v>11</v>
      </c>
      <c r="F1042" t="s">
        <v>12</v>
      </c>
      <c r="G1042" t="s">
        <v>13</v>
      </c>
      <c r="H1042">
        <v>2015</v>
      </c>
      <c r="I1042" t="s">
        <v>4492</v>
      </c>
      <c r="J1042" t="s">
        <v>4493</v>
      </c>
    </row>
    <row r="1043" spans="1:10" x14ac:dyDescent="0.25">
      <c r="A1043" t="s">
        <v>1409</v>
      </c>
      <c r="B1043" t="s">
        <v>3018</v>
      </c>
      <c r="C1043" s="1">
        <v>44502</v>
      </c>
      <c r="D1043" t="s">
        <v>30</v>
      </c>
      <c r="E1043" t="s">
        <v>59</v>
      </c>
      <c r="F1043" t="s">
        <v>12</v>
      </c>
      <c r="G1043" t="s">
        <v>13</v>
      </c>
      <c r="H1043">
        <v>2015</v>
      </c>
      <c r="I1043" t="s">
        <v>3681</v>
      </c>
      <c r="J1043" t="s">
        <v>4494</v>
      </c>
    </row>
    <row r="1044" spans="1:10" x14ac:dyDescent="0.25">
      <c r="A1044" t="s">
        <v>1410</v>
      </c>
      <c r="B1044" t="s">
        <v>3018</v>
      </c>
      <c r="C1044" s="1">
        <v>44298</v>
      </c>
      <c r="D1044" t="s">
        <v>20</v>
      </c>
      <c r="E1044" t="s">
        <v>511</v>
      </c>
      <c r="F1044" t="s">
        <v>17</v>
      </c>
      <c r="G1044" t="s">
        <v>18</v>
      </c>
      <c r="H1044">
        <v>2012</v>
      </c>
      <c r="I1044" t="s">
        <v>3612</v>
      </c>
      <c r="J1044" t="s">
        <v>4495</v>
      </c>
    </row>
    <row r="1045" spans="1:10" x14ac:dyDescent="0.25">
      <c r="A1045" t="s">
        <v>1411</v>
      </c>
      <c r="B1045" t="s">
        <v>3018</v>
      </c>
      <c r="C1045" s="1">
        <v>44349</v>
      </c>
      <c r="D1045" t="s">
        <v>70</v>
      </c>
      <c r="E1045" t="s">
        <v>73</v>
      </c>
      <c r="F1045" t="s">
        <v>17</v>
      </c>
      <c r="G1045" t="s">
        <v>18</v>
      </c>
      <c r="H1045">
        <v>1993</v>
      </c>
      <c r="I1045" t="s">
        <v>3831</v>
      </c>
      <c r="J1045" t="s">
        <v>4496</v>
      </c>
    </row>
    <row r="1046" spans="1:10" x14ac:dyDescent="0.25">
      <c r="A1046" t="s">
        <v>1412</v>
      </c>
      <c r="B1046" t="s">
        <v>3018</v>
      </c>
      <c r="C1046" s="1">
        <v>44529</v>
      </c>
      <c r="D1046" t="s">
        <v>23</v>
      </c>
      <c r="E1046" t="s">
        <v>35</v>
      </c>
      <c r="F1046" t="s">
        <v>36</v>
      </c>
      <c r="G1046" t="s">
        <v>28</v>
      </c>
      <c r="H1046">
        <v>2014</v>
      </c>
      <c r="I1046" t="s">
        <v>3716</v>
      </c>
      <c r="J1046" t="s">
        <v>4497</v>
      </c>
    </row>
    <row r="1047" spans="1:10" x14ac:dyDescent="0.25">
      <c r="A1047" t="s">
        <v>1413</v>
      </c>
      <c r="B1047" t="s">
        <v>3018</v>
      </c>
      <c r="C1047" s="1">
        <v>44614</v>
      </c>
      <c r="D1047" t="s">
        <v>30</v>
      </c>
      <c r="E1047" t="s">
        <v>73</v>
      </c>
      <c r="F1047" t="s">
        <v>17</v>
      </c>
      <c r="G1047" t="s">
        <v>18</v>
      </c>
      <c r="H1047">
        <v>2015</v>
      </c>
      <c r="I1047" t="s">
        <v>3598</v>
      </c>
      <c r="J1047" t="s">
        <v>4498</v>
      </c>
    </row>
    <row r="1048" spans="1:10" x14ac:dyDescent="0.25">
      <c r="A1048" t="s">
        <v>1414</v>
      </c>
      <c r="B1048" t="s">
        <v>3018</v>
      </c>
      <c r="C1048" s="1">
        <v>44363</v>
      </c>
      <c r="D1048" t="s">
        <v>10</v>
      </c>
      <c r="E1048" t="s">
        <v>35</v>
      </c>
      <c r="F1048" t="s">
        <v>36</v>
      </c>
      <c r="G1048" t="s">
        <v>28</v>
      </c>
      <c r="H1048">
        <v>2014</v>
      </c>
      <c r="I1048" t="s">
        <v>3669</v>
      </c>
      <c r="J1048" t="s">
        <v>4499</v>
      </c>
    </row>
    <row r="1049" spans="1:10" x14ac:dyDescent="0.25">
      <c r="A1049" t="s">
        <v>1415</v>
      </c>
      <c r="B1049" t="s">
        <v>3018</v>
      </c>
      <c r="C1049" s="1">
        <v>43383</v>
      </c>
      <c r="D1049" t="s">
        <v>23</v>
      </c>
      <c r="E1049" t="s">
        <v>1363</v>
      </c>
      <c r="F1049" t="s">
        <v>17</v>
      </c>
      <c r="G1049" t="s">
        <v>18</v>
      </c>
      <c r="H1049">
        <v>2011</v>
      </c>
      <c r="I1049" t="s">
        <v>4439</v>
      </c>
      <c r="J1049" t="s">
        <v>1416</v>
      </c>
    </row>
    <row r="1050" spans="1:10" x14ac:dyDescent="0.25">
      <c r="A1050" t="s">
        <v>1417</v>
      </c>
      <c r="B1050" t="s">
        <v>3018</v>
      </c>
      <c r="C1050" s="1">
        <v>44469</v>
      </c>
      <c r="D1050" t="s">
        <v>70</v>
      </c>
      <c r="E1050" t="s">
        <v>73</v>
      </c>
      <c r="F1050" t="s">
        <v>17</v>
      </c>
      <c r="G1050" t="s">
        <v>18</v>
      </c>
      <c r="H1050">
        <v>2014</v>
      </c>
      <c r="I1050" t="s">
        <v>4079</v>
      </c>
      <c r="J1050" t="s">
        <v>4500</v>
      </c>
    </row>
    <row r="1051" spans="1:10" x14ac:dyDescent="0.25">
      <c r="A1051" t="s">
        <v>1418</v>
      </c>
      <c r="B1051" t="s">
        <v>3018</v>
      </c>
      <c r="C1051" s="1">
        <v>44460</v>
      </c>
      <c r="D1051" t="s">
        <v>23</v>
      </c>
      <c r="E1051" t="s">
        <v>35</v>
      </c>
      <c r="F1051" t="s">
        <v>36</v>
      </c>
      <c r="G1051" t="s">
        <v>28</v>
      </c>
      <c r="H1051">
        <v>2016</v>
      </c>
      <c r="I1051" t="s">
        <v>4017</v>
      </c>
      <c r="J1051" t="s">
        <v>4501</v>
      </c>
    </row>
    <row r="1052" spans="1:10" x14ac:dyDescent="0.25">
      <c r="A1052" t="s">
        <v>1419</v>
      </c>
      <c r="B1052" t="s">
        <v>3018</v>
      </c>
      <c r="C1052" s="1">
        <v>44411</v>
      </c>
      <c r="D1052" t="s">
        <v>10</v>
      </c>
      <c r="E1052" t="s">
        <v>269</v>
      </c>
      <c r="F1052" t="s">
        <v>270</v>
      </c>
      <c r="G1052" t="s">
        <v>265</v>
      </c>
      <c r="H1052">
        <v>2007</v>
      </c>
      <c r="I1052" t="s">
        <v>3741</v>
      </c>
      <c r="J1052" t="s">
        <v>4502</v>
      </c>
    </row>
    <row r="1053" spans="1:10" x14ac:dyDescent="0.25">
      <c r="A1053" t="s">
        <v>1420</v>
      </c>
      <c r="B1053" t="s">
        <v>3018</v>
      </c>
      <c r="C1053" s="1">
        <v>44503</v>
      </c>
      <c r="D1053" t="s">
        <v>30</v>
      </c>
      <c r="E1053" t="s">
        <v>375</v>
      </c>
      <c r="F1053" t="s">
        <v>17</v>
      </c>
      <c r="G1053" t="s">
        <v>18</v>
      </c>
      <c r="H1053">
        <v>2009</v>
      </c>
      <c r="I1053" t="s">
        <v>3962</v>
      </c>
      <c r="J1053" t="s">
        <v>1421</v>
      </c>
    </row>
    <row r="1054" spans="1:10" x14ac:dyDescent="0.25">
      <c r="A1054" t="s">
        <v>1422</v>
      </c>
      <c r="B1054" t="s">
        <v>3018</v>
      </c>
      <c r="C1054" s="1">
        <v>44468</v>
      </c>
      <c r="D1054" t="s">
        <v>53</v>
      </c>
      <c r="E1054" t="s">
        <v>2985</v>
      </c>
      <c r="F1054" t="s">
        <v>54</v>
      </c>
      <c r="G1054" t="s">
        <v>13</v>
      </c>
      <c r="H1054">
        <v>2014</v>
      </c>
      <c r="I1054" t="s">
        <v>4202</v>
      </c>
      <c r="J1054" t="s">
        <v>4503</v>
      </c>
    </row>
    <row r="1055" spans="1:10" x14ac:dyDescent="0.25">
      <c r="A1055" t="s">
        <v>1423</v>
      </c>
      <c r="B1055" t="s">
        <v>3018</v>
      </c>
      <c r="C1055" s="1">
        <v>44616</v>
      </c>
      <c r="D1055" t="s">
        <v>30</v>
      </c>
      <c r="E1055" t="s">
        <v>158</v>
      </c>
      <c r="F1055" t="s">
        <v>17</v>
      </c>
      <c r="G1055" t="s">
        <v>18</v>
      </c>
      <c r="H1055">
        <v>2008</v>
      </c>
      <c r="I1055" t="s">
        <v>4504</v>
      </c>
      <c r="J1055" t="s">
        <v>4505</v>
      </c>
    </row>
    <row r="1056" spans="1:10" x14ac:dyDescent="0.25">
      <c r="A1056" t="s">
        <v>1424</v>
      </c>
      <c r="B1056" t="s">
        <v>3018</v>
      </c>
      <c r="C1056" s="1">
        <v>44334</v>
      </c>
      <c r="D1056" t="s">
        <v>23</v>
      </c>
      <c r="E1056" t="s">
        <v>73</v>
      </c>
      <c r="F1056" t="s">
        <v>17</v>
      </c>
      <c r="G1056" t="s">
        <v>18</v>
      </c>
      <c r="H1056">
        <v>2016</v>
      </c>
      <c r="I1056" t="s">
        <v>3239</v>
      </c>
      <c r="J1056" t="s">
        <v>4506</v>
      </c>
    </row>
    <row r="1057" spans="1:10" x14ac:dyDescent="0.25">
      <c r="A1057" t="s">
        <v>1425</v>
      </c>
      <c r="B1057" t="s">
        <v>3018</v>
      </c>
      <c r="C1057" s="1">
        <v>44376</v>
      </c>
      <c r="D1057" t="s">
        <v>30</v>
      </c>
      <c r="E1057" t="s">
        <v>153</v>
      </c>
      <c r="F1057" t="s">
        <v>154</v>
      </c>
      <c r="G1057" t="s">
        <v>18</v>
      </c>
      <c r="H1057">
        <v>2010</v>
      </c>
      <c r="I1057" t="s">
        <v>3637</v>
      </c>
      <c r="J1057" t="s">
        <v>4507</v>
      </c>
    </row>
    <row r="1058" spans="1:10" x14ac:dyDescent="0.25">
      <c r="A1058" t="s">
        <v>1426</v>
      </c>
      <c r="B1058" t="s">
        <v>3018</v>
      </c>
      <c r="C1058" s="1">
        <v>44551</v>
      </c>
      <c r="D1058" t="s">
        <v>107</v>
      </c>
      <c r="E1058" t="s">
        <v>26</v>
      </c>
      <c r="F1058" t="s">
        <v>27</v>
      </c>
      <c r="G1058" t="s">
        <v>28</v>
      </c>
      <c r="H1058">
        <v>2018</v>
      </c>
      <c r="I1058" t="s">
        <v>4508</v>
      </c>
      <c r="J1058" t="s">
        <v>4509</v>
      </c>
    </row>
    <row r="1059" spans="1:10" x14ac:dyDescent="0.25">
      <c r="A1059" t="s">
        <v>1427</v>
      </c>
      <c r="B1059" t="s">
        <v>3018</v>
      </c>
      <c r="C1059" s="1">
        <v>42228</v>
      </c>
      <c r="D1059" t="s">
        <v>30</v>
      </c>
      <c r="E1059" t="s">
        <v>1040</v>
      </c>
      <c r="F1059" t="s">
        <v>17</v>
      </c>
      <c r="G1059" t="s">
        <v>18</v>
      </c>
      <c r="H1059">
        <v>2011</v>
      </c>
      <c r="I1059" t="s">
        <v>4510</v>
      </c>
      <c r="J1059" t="s">
        <v>4511</v>
      </c>
    </row>
    <row r="1060" spans="1:10" x14ac:dyDescent="0.25">
      <c r="A1060" t="s">
        <v>1428</v>
      </c>
      <c r="B1060" t="s">
        <v>3018</v>
      </c>
      <c r="C1060" s="1">
        <v>43592</v>
      </c>
      <c r="D1060" t="s">
        <v>30</v>
      </c>
      <c r="E1060" t="s">
        <v>73</v>
      </c>
      <c r="F1060" t="s">
        <v>17</v>
      </c>
      <c r="G1060" t="s">
        <v>18</v>
      </c>
      <c r="H1060">
        <v>2012</v>
      </c>
      <c r="I1060" t="s">
        <v>3170</v>
      </c>
      <c r="J1060" t="s">
        <v>4512</v>
      </c>
    </row>
    <row r="1061" spans="1:10" x14ac:dyDescent="0.25">
      <c r="A1061" t="s">
        <v>1429</v>
      </c>
      <c r="B1061" t="s">
        <v>3018</v>
      </c>
      <c r="C1061" s="1">
        <v>44600</v>
      </c>
      <c r="D1061" t="s">
        <v>30</v>
      </c>
      <c r="E1061" t="s">
        <v>24</v>
      </c>
      <c r="F1061" t="s">
        <v>17</v>
      </c>
      <c r="G1061" t="s">
        <v>18</v>
      </c>
      <c r="H1061">
        <v>2019</v>
      </c>
      <c r="I1061" t="s">
        <v>4513</v>
      </c>
      <c r="J1061" t="s">
        <v>4514</v>
      </c>
    </row>
    <row r="1062" spans="1:10" x14ac:dyDescent="0.25">
      <c r="A1062" t="s">
        <v>1430</v>
      </c>
      <c r="B1062" t="s">
        <v>3018</v>
      </c>
      <c r="C1062" s="1">
        <v>44482</v>
      </c>
      <c r="D1062" t="s">
        <v>30</v>
      </c>
      <c r="E1062" t="s">
        <v>24</v>
      </c>
      <c r="F1062" t="s">
        <v>17</v>
      </c>
      <c r="G1062" t="s">
        <v>18</v>
      </c>
      <c r="H1062">
        <v>2017</v>
      </c>
      <c r="I1062" t="s">
        <v>3435</v>
      </c>
      <c r="J1062" t="s">
        <v>4515</v>
      </c>
    </row>
    <row r="1063" spans="1:10" x14ac:dyDescent="0.25">
      <c r="A1063" t="s">
        <v>1431</v>
      </c>
      <c r="B1063" t="s">
        <v>3018</v>
      </c>
      <c r="C1063" s="1">
        <v>43047</v>
      </c>
      <c r="D1063" t="s">
        <v>23</v>
      </c>
      <c r="F1063" t="s">
        <v>120</v>
      </c>
      <c r="G1063" t="s">
        <v>13</v>
      </c>
      <c r="H1063">
        <v>2013</v>
      </c>
      <c r="I1063" t="s">
        <v>4516</v>
      </c>
      <c r="J1063" t="s">
        <v>4517</v>
      </c>
    </row>
    <row r="1064" spans="1:10" x14ac:dyDescent="0.25">
      <c r="A1064" t="s">
        <v>1432</v>
      </c>
      <c r="B1064" t="s">
        <v>3018</v>
      </c>
      <c r="C1064" s="1">
        <v>42289</v>
      </c>
      <c r="D1064" t="s">
        <v>20</v>
      </c>
      <c r="E1064" t="s">
        <v>11</v>
      </c>
      <c r="F1064" t="s">
        <v>12</v>
      </c>
      <c r="G1064" t="s">
        <v>13</v>
      </c>
      <c r="H1064">
        <v>2009</v>
      </c>
      <c r="I1064" t="s">
        <v>3518</v>
      </c>
      <c r="J1064" t="s">
        <v>4518</v>
      </c>
    </row>
    <row r="1065" spans="1:10" x14ac:dyDescent="0.25">
      <c r="A1065" t="s">
        <v>1433</v>
      </c>
      <c r="B1065" t="s">
        <v>3018</v>
      </c>
      <c r="C1065" s="1">
        <v>44510</v>
      </c>
      <c r="D1065" t="s">
        <v>23</v>
      </c>
      <c r="E1065" t="s">
        <v>73</v>
      </c>
      <c r="F1065" t="s">
        <v>17</v>
      </c>
      <c r="G1065" t="s">
        <v>18</v>
      </c>
      <c r="H1065">
        <v>2018</v>
      </c>
      <c r="I1065" t="s">
        <v>3948</v>
      </c>
      <c r="J1065" t="s">
        <v>4519</v>
      </c>
    </row>
    <row r="1066" spans="1:10" x14ac:dyDescent="0.25">
      <c r="A1066" t="s">
        <v>1434</v>
      </c>
      <c r="B1066" t="s">
        <v>3018</v>
      </c>
      <c r="C1066" s="1">
        <v>44453</v>
      </c>
      <c r="D1066" t="s">
        <v>23</v>
      </c>
      <c r="E1066" t="s">
        <v>56</v>
      </c>
      <c r="F1066" t="s">
        <v>57</v>
      </c>
      <c r="G1066" t="s">
        <v>13</v>
      </c>
      <c r="H1066">
        <v>2014</v>
      </c>
      <c r="I1066" t="s">
        <v>4106</v>
      </c>
      <c r="J1066" t="s">
        <v>4520</v>
      </c>
    </row>
    <row r="1067" spans="1:10" x14ac:dyDescent="0.25">
      <c r="A1067" t="s">
        <v>1435</v>
      </c>
      <c r="B1067" t="s">
        <v>3018</v>
      </c>
      <c r="C1067" s="1">
        <v>44348</v>
      </c>
      <c r="D1067" t="s">
        <v>30</v>
      </c>
      <c r="E1067" t="s">
        <v>59</v>
      </c>
      <c r="F1067" t="s">
        <v>12</v>
      </c>
      <c r="G1067" t="s">
        <v>13</v>
      </c>
      <c r="H1067">
        <v>2015</v>
      </c>
      <c r="I1067" t="s">
        <v>3435</v>
      </c>
      <c r="J1067" t="s">
        <v>4521</v>
      </c>
    </row>
    <row r="1068" spans="1:10" x14ac:dyDescent="0.25">
      <c r="A1068" t="s">
        <v>1436</v>
      </c>
      <c r="B1068" t="s">
        <v>3018</v>
      </c>
      <c r="C1068" s="1">
        <v>42999</v>
      </c>
      <c r="D1068" t="s">
        <v>38</v>
      </c>
      <c r="E1068" t="s">
        <v>21</v>
      </c>
      <c r="F1068" t="s">
        <v>12</v>
      </c>
      <c r="G1068" t="s">
        <v>13</v>
      </c>
      <c r="H1068">
        <v>1997</v>
      </c>
      <c r="I1068" t="s">
        <v>4314</v>
      </c>
      <c r="J1068" t="s">
        <v>4522</v>
      </c>
    </row>
    <row r="1069" spans="1:10" x14ac:dyDescent="0.25">
      <c r="A1069" t="s">
        <v>1437</v>
      </c>
      <c r="B1069" t="s">
        <v>3018</v>
      </c>
      <c r="C1069" s="1">
        <v>44536</v>
      </c>
      <c r="D1069" t="s">
        <v>30</v>
      </c>
      <c r="E1069" t="s">
        <v>73</v>
      </c>
      <c r="F1069" t="s">
        <v>17</v>
      </c>
      <c r="G1069" t="s">
        <v>18</v>
      </c>
      <c r="H1069">
        <v>2008</v>
      </c>
      <c r="I1069" t="s">
        <v>3177</v>
      </c>
      <c r="J1069" t="s">
        <v>4523</v>
      </c>
    </row>
    <row r="1070" spans="1:10" x14ac:dyDescent="0.25">
      <c r="A1070" t="s">
        <v>1438</v>
      </c>
      <c r="B1070" t="s">
        <v>3018</v>
      </c>
      <c r="C1070" s="1">
        <v>44284</v>
      </c>
      <c r="D1070" t="s">
        <v>53</v>
      </c>
      <c r="E1070" t="s">
        <v>295</v>
      </c>
      <c r="F1070" t="s">
        <v>12</v>
      </c>
      <c r="G1070" t="s">
        <v>13</v>
      </c>
      <c r="H1070">
        <v>2011</v>
      </c>
      <c r="I1070" t="s">
        <v>4524</v>
      </c>
      <c r="J1070" t="s">
        <v>4525</v>
      </c>
    </row>
    <row r="1071" spans="1:10" x14ac:dyDescent="0.25">
      <c r="A1071" t="s">
        <v>1439</v>
      </c>
      <c r="B1071" t="s">
        <v>3018</v>
      </c>
      <c r="C1071" s="1">
        <v>42915</v>
      </c>
      <c r="D1071" t="s">
        <v>20</v>
      </c>
      <c r="E1071" t="s">
        <v>59</v>
      </c>
      <c r="F1071" t="s">
        <v>12</v>
      </c>
      <c r="G1071" t="s">
        <v>13</v>
      </c>
      <c r="H1071">
        <v>2012</v>
      </c>
      <c r="I1071" t="s">
        <v>3297</v>
      </c>
      <c r="J1071" t="s">
        <v>4526</v>
      </c>
    </row>
    <row r="1072" spans="1:10" x14ac:dyDescent="0.25">
      <c r="A1072" t="s">
        <v>1440</v>
      </c>
      <c r="B1072" t="s">
        <v>3018</v>
      </c>
      <c r="C1072" s="1">
        <v>42843</v>
      </c>
      <c r="D1072" t="s">
        <v>20</v>
      </c>
      <c r="E1072" t="s">
        <v>11</v>
      </c>
      <c r="F1072" t="s">
        <v>12</v>
      </c>
      <c r="G1072" t="s">
        <v>13</v>
      </c>
      <c r="H1072">
        <v>2015</v>
      </c>
      <c r="I1072" t="s">
        <v>4527</v>
      </c>
      <c r="J1072" t="s">
        <v>4528</v>
      </c>
    </row>
    <row r="1073" spans="1:10" x14ac:dyDescent="0.25">
      <c r="A1073" t="s">
        <v>1441</v>
      </c>
      <c r="B1073" t="s">
        <v>3018</v>
      </c>
      <c r="C1073" s="1">
        <v>44322</v>
      </c>
      <c r="D1073" t="s">
        <v>40</v>
      </c>
      <c r="E1073" t="s">
        <v>697</v>
      </c>
      <c r="F1073" t="s">
        <v>12</v>
      </c>
      <c r="G1073" t="s">
        <v>13</v>
      </c>
      <c r="H1073">
        <v>2018</v>
      </c>
      <c r="I1073" t="s">
        <v>4529</v>
      </c>
      <c r="J1073" t="s">
        <v>4530</v>
      </c>
    </row>
    <row r="1074" spans="1:10" x14ac:dyDescent="0.25">
      <c r="A1074" t="s">
        <v>1442</v>
      </c>
      <c r="B1074" t="s">
        <v>3018</v>
      </c>
      <c r="C1074" s="1">
        <v>44488</v>
      </c>
      <c r="D1074" t="s">
        <v>23</v>
      </c>
      <c r="E1074" t="s">
        <v>35</v>
      </c>
      <c r="F1074" t="s">
        <v>36</v>
      </c>
      <c r="G1074" t="s">
        <v>28</v>
      </c>
      <c r="H1074">
        <v>2005</v>
      </c>
      <c r="I1074" t="s">
        <v>3287</v>
      </c>
      <c r="J1074" t="s">
        <v>4531</v>
      </c>
    </row>
    <row r="1075" spans="1:10" x14ac:dyDescent="0.25">
      <c r="A1075" t="s">
        <v>1443</v>
      </c>
      <c r="B1075" t="s">
        <v>3018</v>
      </c>
      <c r="C1075" s="1">
        <v>44090</v>
      </c>
      <c r="D1075" t="s">
        <v>20</v>
      </c>
      <c r="E1075" t="s">
        <v>1051</v>
      </c>
      <c r="F1075" t="s">
        <v>17</v>
      </c>
      <c r="G1075" t="s">
        <v>18</v>
      </c>
      <c r="H1075">
        <v>2014</v>
      </c>
      <c r="I1075" t="s">
        <v>4532</v>
      </c>
      <c r="J1075" t="s">
        <v>4533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851B87-BD25-41B4-AD57-4828A6A07E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vt:lpstr>
      <vt:lpstr>Workbook 1</vt:lpstr>
      <vt:lpstr>Workbook 2</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Shreyash</dc:creator>
  <cp:lastModifiedBy>Shreyash</cp:lastModifiedBy>
  <dcterms:created xsi:type="dcterms:W3CDTF">2023-03-15T02:10:20Z</dcterms:created>
  <dcterms:modified xsi:type="dcterms:W3CDTF">2023-03-16T07:32:01Z</dcterms:modified>
</cp:coreProperties>
</file>