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echindustrias.sharepoint.com/sites/msteams_92c6ab_322603-TI/Documentos compartidos/TI/Desarrollo Software/ENEL/Centro de Control/Proy01_Totalizadores/"/>
    </mc:Choice>
  </mc:AlternateContent>
  <xr:revisionPtr revIDLastSave="62" documentId="8_{F6FCC44C-2C7F-4AB3-9010-5FD70C7A3753}" xr6:coauthVersionLast="47" xr6:coauthVersionMax="47" xr10:uidLastSave="{F150E79E-DBEE-4CF6-8F14-FB9B8324376E}"/>
  <bookViews>
    <workbookView xWindow="-120" yWindow="-120" windowWidth="29040" windowHeight="15840" xr2:uid="{CFB052E7-6EF5-4B77-83FE-77F49494798A}"/>
  </bookViews>
  <sheets>
    <sheet name="Hoja2" sheetId="1" r:id="rId1"/>
    <sheet name="Hoja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K11" i="1"/>
  <c r="L11" i="1" s="1"/>
  <c r="L12" i="1"/>
  <c r="L13" i="1"/>
  <c r="L14" i="1"/>
  <c r="L15" i="1"/>
  <c r="L16" i="1"/>
  <c r="L17" i="1"/>
  <c r="L18" i="1"/>
  <c r="K19" i="1"/>
  <c r="L19" i="1"/>
  <c r="K20" i="1"/>
  <c r="L20" i="1" s="1"/>
  <c r="K21" i="1"/>
  <c r="L21" i="1" s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Acuña TECHING</author>
    <author>Frank Solis TECHING</author>
  </authors>
  <commentList>
    <comment ref="G5" authorId="0" shapeId="0" xr:uid="{C6683501-7573-4598-A924-D32D7F773A8D}">
      <text>
        <r>
          <rPr>
            <b/>
            <sz val="9"/>
            <color indexed="81"/>
            <rFont val="Tahoma"/>
            <family val="2"/>
          </rPr>
          <t>Ernesto Acuña TECHING:</t>
        </r>
        <r>
          <rPr>
            <sz val="9"/>
            <color indexed="81"/>
            <rFont val="Tahoma"/>
            <family val="2"/>
          </rPr>
          <t xml:space="preserve">
Es del mes donde se tiene mayor cantidad de lecturas</t>
        </r>
      </text>
    </comment>
    <comment ref="N5" authorId="1" shapeId="0" xr:uid="{21B4912A-BC20-44A9-826A-211310E94027}">
      <text>
        <r>
          <rPr>
            <b/>
            <sz val="9"/>
            <color indexed="81"/>
            <rFont val="Tahoma"/>
            <family val="2"/>
          </rPr>
          <t>Frank Solis TECHING:</t>
        </r>
        <r>
          <rPr>
            <sz val="9"/>
            <color indexed="81"/>
            <rFont val="Tahoma"/>
            <family val="2"/>
          </rPr>
          <t xml:space="preserve">
Residencial
Industrial
Comercial</t>
        </r>
      </text>
    </comment>
  </commentList>
</comments>
</file>

<file path=xl/sharedStrings.xml><?xml version="1.0" encoding="utf-8"?>
<sst xmlns="http://schemas.openxmlformats.org/spreadsheetml/2006/main" count="168" uniqueCount="168">
  <si>
    <t>08084</t>
  </si>
  <si>
    <t>10.156.213.33</t>
  </si>
  <si>
    <t>12632A</t>
  </si>
  <si>
    <t>08147</t>
  </si>
  <si>
    <t>10.156.218.41</t>
  </si>
  <si>
    <t>21577A</t>
  </si>
  <si>
    <t>08107</t>
  </si>
  <si>
    <t>10.159.21.89</t>
  </si>
  <si>
    <t>04920A</t>
  </si>
  <si>
    <t>06818</t>
  </si>
  <si>
    <t>10.156.216.146</t>
  </si>
  <si>
    <t>04947A</t>
  </si>
  <si>
    <t>06844</t>
  </si>
  <si>
    <t>10.156.217.7</t>
  </si>
  <si>
    <t>14549A</t>
  </si>
  <si>
    <t>08117</t>
  </si>
  <si>
    <t>10.159.21.128</t>
  </si>
  <si>
    <t>13186A</t>
  </si>
  <si>
    <t>06802</t>
  </si>
  <si>
    <t>10.156.216.254</t>
  </si>
  <si>
    <t>12799A</t>
  </si>
  <si>
    <t>08156</t>
  </si>
  <si>
    <t>10.156.218.37</t>
  </si>
  <si>
    <t>14417A</t>
  </si>
  <si>
    <t>08124</t>
  </si>
  <si>
    <t>10.156.218.10</t>
  </si>
  <si>
    <t>14918A</t>
  </si>
  <si>
    <t>08108</t>
  </si>
  <si>
    <t>10.156.218.55</t>
  </si>
  <si>
    <t>14773A</t>
  </si>
  <si>
    <t>08128</t>
  </si>
  <si>
    <t>10.156.218.42</t>
  </si>
  <si>
    <t>15233A</t>
  </si>
  <si>
    <t>6841</t>
  </si>
  <si>
    <t>10.156.216.255</t>
  </si>
  <si>
    <t>15650A</t>
  </si>
  <si>
    <t>08136</t>
  </si>
  <si>
    <t>10.156.218.51</t>
  </si>
  <si>
    <t>15900A</t>
  </si>
  <si>
    <t>06830</t>
  </si>
  <si>
    <t>10.156.216.253</t>
  </si>
  <si>
    <t>04559A</t>
  </si>
  <si>
    <t>8106</t>
  </si>
  <si>
    <t>10.156.218.52</t>
  </si>
  <si>
    <t>12402A</t>
  </si>
  <si>
    <t>06805</t>
  </si>
  <si>
    <t>10.156.217.6</t>
  </si>
  <si>
    <t>22230A</t>
  </si>
  <si>
    <t>08133</t>
  </si>
  <si>
    <t>10.159.21.48</t>
  </si>
  <si>
    <t>14156A</t>
  </si>
  <si>
    <t>08179</t>
  </si>
  <si>
    <t>10.156.218.45</t>
  </si>
  <si>
    <t>04453A</t>
  </si>
  <si>
    <t>06796</t>
  </si>
  <si>
    <t>10.156.216.145</t>
  </si>
  <si>
    <t>16413A</t>
  </si>
  <si>
    <t>08134</t>
  </si>
  <si>
    <t>10.159.21.73</t>
  </si>
  <si>
    <t>14825A</t>
  </si>
  <si>
    <t>06838</t>
  </si>
  <si>
    <t>10.156.217.1</t>
  </si>
  <si>
    <t>15596A</t>
  </si>
  <si>
    <t>08119</t>
  </si>
  <si>
    <t>10.156.218.48</t>
  </si>
  <si>
    <t>12221A</t>
  </si>
  <si>
    <t>06822</t>
  </si>
  <si>
    <t>10.156.189.196</t>
  </si>
  <si>
    <t>13352A</t>
  </si>
  <si>
    <t>06801</t>
  </si>
  <si>
    <t>10.156.217.11</t>
  </si>
  <si>
    <t>21467A</t>
  </si>
  <si>
    <t>8137</t>
  </si>
  <si>
    <t>10.156.217.235</t>
  </si>
  <si>
    <t>13828A</t>
  </si>
  <si>
    <t>08122</t>
  </si>
  <si>
    <t>10.156.218.46</t>
  </si>
  <si>
    <t>16206A</t>
  </si>
  <si>
    <t>08098</t>
  </si>
  <si>
    <t>10.156.218.49</t>
  </si>
  <si>
    <t>16524A</t>
  </si>
  <si>
    <t>08095</t>
  </si>
  <si>
    <t>10.156.218.47</t>
  </si>
  <si>
    <t>03509A</t>
  </si>
  <si>
    <t>8163</t>
  </si>
  <si>
    <t>10.156.217.12</t>
  </si>
  <si>
    <t>02939A</t>
  </si>
  <si>
    <t>06800</t>
  </si>
  <si>
    <t>10.156.217.17</t>
  </si>
  <si>
    <t>13372A</t>
  </si>
  <si>
    <t>08091</t>
  </si>
  <si>
    <t>10.159.21.181</t>
  </si>
  <si>
    <t>21434A</t>
  </si>
  <si>
    <t>06843</t>
  </si>
  <si>
    <t>10.156.217.15</t>
  </si>
  <si>
    <t>02053A</t>
  </si>
  <si>
    <t>8099</t>
  </si>
  <si>
    <t>10.156.218.13</t>
  </si>
  <si>
    <t>02846A</t>
  </si>
  <si>
    <t>06799</t>
  </si>
  <si>
    <t>10.156.217.14</t>
  </si>
  <si>
    <t>13873A</t>
  </si>
  <si>
    <t>08097</t>
  </si>
  <si>
    <t>10.156.218.40</t>
  </si>
  <si>
    <t>21575A</t>
  </si>
  <si>
    <t>06803</t>
  </si>
  <si>
    <t>10.156.217.16</t>
  </si>
  <si>
    <t>04916A</t>
  </si>
  <si>
    <t>06814</t>
  </si>
  <si>
    <t>10.156.217.9</t>
  </si>
  <si>
    <t>15673A</t>
  </si>
  <si>
    <t>8093</t>
  </si>
  <si>
    <t>10.156.218.11</t>
  </si>
  <si>
    <t>14108A</t>
  </si>
  <si>
    <t>06842</t>
  </si>
  <si>
    <t>10.159.20.238</t>
  </si>
  <si>
    <t>13064A</t>
  </si>
  <si>
    <t>06839</t>
  </si>
  <si>
    <t>10.156.217.13</t>
  </si>
  <si>
    <t>14673A</t>
  </si>
  <si>
    <t>06808</t>
  </si>
  <si>
    <t>10.159.20.240</t>
  </si>
  <si>
    <t>02180A</t>
  </si>
  <si>
    <t>8096</t>
  </si>
  <si>
    <t>10.156.218.12</t>
  </si>
  <si>
    <t>14270A</t>
  </si>
  <si>
    <t>06807</t>
  </si>
  <si>
    <t>10.159.20.237</t>
  </si>
  <si>
    <t>02262A</t>
  </si>
  <si>
    <t>06831</t>
  </si>
  <si>
    <t>10.159.20.239</t>
  </si>
  <si>
    <t>03411A</t>
  </si>
  <si>
    <t>06833</t>
  </si>
  <si>
    <t>10.159.20.243</t>
  </si>
  <si>
    <t>21488A</t>
  </si>
  <si>
    <t>06834</t>
  </si>
  <si>
    <t>10.159.20.244</t>
  </si>
  <si>
    <t>02435A</t>
  </si>
  <si>
    <t>06848</t>
  </si>
  <si>
    <t>10.159.20.235</t>
  </si>
  <si>
    <t>14346A</t>
  </si>
  <si>
    <t>06812</t>
  </si>
  <si>
    <t>10.159.20.236</t>
  </si>
  <si>
    <t>13409A</t>
  </si>
  <si>
    <t>08171</t>
  </si>
  <si>
    <t>10.159.20.245</t>
  </si>
  <si>
    <t>04921A</t>
  </si>
  <si>
    <t>TIPO DE CONSUMO</t>
  </si>
  <si>
    <t>MES</t>
  </si>
  <si>
    <t>ENERGIA - MES (28 días)</t>
  </si>
  <si>
    <t>DIAS</t>
  </si>
  <si>
    <t>MEDIDOR</t>
  </si>
  <si>
    <t>PUERTO</t>
  </si>
  <si>
    <t>IP</t>
  </si>
  <si>
    <t>Fecha Cierre</t>
  </si>
  <si>
    <t>Suministro</t>
  </si>
  <si>
    <t xml:space="preserve">Residencial: Carga constante hasta las 6 pm , luego se incrementa </t>
  </si>
  <si>
    <t>Industrial: Dos picos , el primer pico de consumo desde las 6am hasta las 12-1 pm y luego el segundo pico de consumo desde las 2 pm hasta 6 pm.</t>
  </si>
  <si>
    <t xml:space="preserve">Comercial :Ligero incremento de consumo desde las 8 am hasta las 6 pm </t>
  </si>
  <si>
    <t>TIPO DE SUMINISTRO</t>
  </si>
  <si>
    <t>ACUMULADO (kWh)</t>
  </si>
  <si>
    <t>HORA DE MAX. DEMANDA</t>
  </si>
  <si>
    <t>VACIOS</t>
  </si>
  <si>
    <t>SOLO ESTOS CAMPOS DEBE MOSTRAR EL REPORTE FINAL</t>
  </si>
  <si>
    <t>Desde</t>
  </si>
  <si>
    <t>Hasta</t>
  </si>
  <si>
    <t>Cant. Vacios</t>
  </si>
  <si>
    <t>CONSUMOS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</si>
</sst>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b/>
      <sz val="11"/>
      <color rgb="FFFFFF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rgb="FF4472C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22" fontId="2" fillId="0" borderId="0" xfId="0" applyNumberFormat="1" applyFont="1"/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applyFont="1"/>
    <xf numFmtId="0" fontId="8" fillId="4" borderId="0" xfId="0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2" fontId="2" fillId="2" borderId="0" xfId="0" applyNumberFormat="1" applyFont="1" applyFill="1" applyAlignment="1">
      <alignment horizontal="center"/>
    </xf>
    <xf numFmtId="22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17" fontId="0" fillId="2" borderId="0" xfId="0" applyNumberFormat="1" applyFill="1"/>
    <xf numFmtId="164" fontId="0" fillId="2" borderId="0" xfId="0" applyNumberForma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6</xdr:row>
      <xdr:rowOff>133350</xdr:rowOff>
    </xdr:from>
    <xdr:to>
      <xdr:col>1</xdr:col>
      <xdr:colOff>3619500</xdr:colOff>
      <xdr:row>16</xdr:row>
      <xdr:rowOff>124395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6DD586-FAB4-FB72-3724-F43CABBA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276350"/>
          <a:ext cx="3448050" cy="1896045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3667125</xdr:colOff>
      <xdr:row>6</xdr:row>
      <xdr:rowOff>114300</xdr:rowOff>
    </xdr:from>
    <xdr:to>
      <xdr:col>1</xdr:col>
      <xdr:colOff>7038975</xdr:colOff>
      <xdr:row>16</xdr:row>
      <xdr:rowOff>154990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2ED958-9982-7C5E-4596-E88A127E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9125" y="1257300"/>
          <a:ext cx="3371850" cy="1945690"/>
        </a:xfrm>
        <a:prstGeom prst="rect">
          <a:avLst/>
        </a:prstGeom>
      </xdr:spPr>
    </xdr:pic>
    <xdr:clientData/>
  </xdr:twoCellAnchor>
  <xdr:twoCellAnchor editAs="oneCell">
    <xdr:from>
      <xdr:col>1</xdr:col>
      <xdr:colOff>7181851</xdr:colOff>
      <xdr:row>6</xdr:row>
      <xdr:rowOff>38101</xdr:rowOff>
    </xdr:from>
    <xdr:to>
      <xdr:col>2</xdr:col>
      <xdr:colOff>476250</xdr:colOff>
      <xdr:row>16</xdr:row>
      <xdr:rowOff>19051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B35FC5-292C-C259-330D-13E99AF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1" y="1181101"/>
          <a:ext cx="3257549" cy="188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638E-7CAA-41F1-863F-F76B1B4C1DD2}">
  <dimension ref="A2:N54"/>
  <sheetViews>
    <sheetView tabSelected="1" workbookViewId="0">
      <selection activeCell="H33" sqref="H33"/>
    </sheetView>
  </sheetViews>
  <sheetFormatPr baseColWidth="10" defaultRowHeight="15" x14ac:dyDescent="0.25"/>
  <cols>
    <col min="1" max="1" width="12.7109375" customWidth="1"/>
    <col min="2" max="5" width="16.140625" customWidth="1"/>
    <col min="6" max="6" width="6.42578125" customWidth="1"/>
    <col min="7" max="7" width="10.5703125" customWidth="1"/>
    <col min="8" max="8" width="20.140625" bestFit="1" customWidth="1"/>
    <col min="9" max="10" width="20.140625" customWidth="1"/>
    <col min="11" max="11" width="23.42578125" customWidth="1"/>
    <col min="12" max="12" width="22.85546875" bestFit="1" customWidth="1"/>
    <col min="13" max="13" width="23" style="1" bestFit="1" customWidth="1"/>
    <col min="14" max="14" width="18.42578125" bestFit="1" customWidth="1"/>
  </cols>
  <sheetData>
    <row r="2" spans="1:14" x14ac:dyDescent="0.25">
      <c r="E2" s="15" t="s">
        <v>163</v>
      </c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25">
      <c r="H4" s="14" t="s">
        <v>162</v>
      </c>
      <c r="I4" s="14"/>
      <c r="J4" s="14"/>
      <c r="K4" s="16" t="s">
        <v>167</v>
      </c>
      <c r="L4" s="16"/>
      <c r="M4" s="16"/>
      <c r="N4" s="16"/>
    </row>
    <row r="5" spans="1:14" x14ac:dyDescent="0.25">
      <c r="A5" s="8" t="s">
        <v>155</v>
      </c>
      <c r="B5" s="8" t="s">
        <v>154</v>
      </c>
      <c r="C5" s="8" t="s">
        <v>153</v>
      </c>
      <c r="D5" s="8" t="s">
        <v>152</v>
      </c>
      <c r="E5" s="11" t="s">
        <v>151</v>
      </c>
      <c r="F5" s="7" t="s">
        <v>150</v>
      </c>
      <c r="G5" s="7" t="s">
        <v>148</v>
      </c>
      <c r="H5" s="12" t="s">
        <v>166</v>
      </c>
      <c r="I5" s="12" t="s">
        <v>164</v>
      </c>
      <c r="J5" s="12" t="s">
        <v>165</v>
      </c>
      <c r="K5" s="13" t="s">
        <v>160</v>
      </c>
      <c r="L5" s="13" t="s">
        <v>149</v>
      </c>
      <c r="M5" s="13" t="s">
        <v>161</v>
      </c>
      <c r="N5" s="13" t="s">
        <v>147</v>
      </c>
    </row>
    <row r="6" spans="1:14" x14ac:dyDescent="0.25">
      <c r="A6" s="5" t="s">
        <v>146</v>
      </c>
      <c r="B6" s="3">
        <v>45337.643750000003</v>
      </c>
      <c r="C6" s="3" t="s">
        <v>145</v>
      </c>
      <c r="D6" s="2">
        <v>9000</v>
      </c>
      <c r="E6" s="2" t="s">
        <v>144</v>
      </c>
      <c r="F6">
        <v>2</v>
      </c>
      <c r="G6" s="6">
        <v>45323</v>
      </c>
      <c r="K6">
        <v>8.8062749999999976</v>
      </c>
      <c r="L6">
        <f>K6*14</f>
        <v>123.28784999999996</v>
      </c>
      <c r="M6" s="1">
        <v>0.41666666666666669</v>
      </c>
      <c r="N6" s="6"/>
    </row>
    <row r="7" spans="1:14" x14ac:dyDescent="0.25">
      <c r="A7" s="5" t="s">
        <v>143</v>
      </c>
      <c r="B7" s="3">
        <v>45338.599305555559</v>
      </c>
      <c r="C7" s="3" t="s">
        <v>142</v>
      </c>
      <c r="D7" s="2">
        <v>9000</v>
      </c>
      <c r="E7" s="2" t="s">
        <v>141</v>
      </c>
      <c r="F7">
        <v>7</v>
      </c>
      <c r="G7" s="6">
        <v>45323</v>
      </c>
      <c r="K7">
        <v>151.857575</v>
      </c>
      <c r="L7">
        <f>K7*4</f>
        <v>607.43029999999999</v>
      </c>
      <c r="M7" s="1">
        <v>0.84375</v>
      </c>
      <c r="N7" s="6"/>
    </row>
    <row r="8" spans="1:14" x14ac:dyDescent="0.25">
      <c r="A8" s="5" t="s">
        <v>140</v>
      </c>
      <c r="B8" s="3">
        <v>45339.552083333336</v>
      </c>
      <c r="C8" s="3" t="s">
        <v>139</v>
      </c>
      <c r="D8" s="2">
        <v>9000</v>
      </c>
      <c r="E8" s="2" t="s">
        <v>138</v>
      </c>
      <c r="F8">
        <v>7</v>
      </c>
      <c r="G8" s="6">
        <v>45323</v>
      </c>
      <c r="K8">
        <v>82.117500000000021</v>
      </c>
      <c r="L8">
        <f>K8*4</f>
        <v>328.47000000000008</v>
      </c>
      <c r="M8" s="1">
        <v>0.85416666666666663</v>
      </c>
      <c r="N8" s="6"/>
    </row>
    <row r="9" spans="1:14" x14ac:dyDescent="0.25">
      <c r="A9" s="5" t="s">
        <v>137</v>
      </c>
      <c r="B9" s="3">
        <v>45341.492361111108</v>
      </c>
      <c r="C9" s="3" t="s">
        <v>136</v>
      </c>
      <c r="D9" s="2">
        <v>9000</v>
      </c>
      <c r="E9" s="2" t="s">
        <v>135</v>
      </c>
      <c r="F9">
        <v>7</v>
      </c>
      <c r="G9" s="6">
        <v>45323</v>
      </c>
      <c r="K9">
        <v>181.50319999999999</v>
      </c>
      <c r="L9">
        <f>K9*4</f>
        <v>726.01279999999997</v>
      </c>
      <c r="M9" s="1">
        <v>0.85416666666666663</v>
      </c>
      <c r="N9" s="6"/>
    </row>
    <row r="10" spans="1:14" x14ac:dyDescent="0.25">
      <c r="A10" s="5" t="s">
        <v>134</v>
      </c>
      <c r="B10" s="3">
        <v>45341.621527777781</v>
      </c>
      <c r="C10" s="3" t="s">
        <v>133</v>
      </c>
      <c r="D10" s="2">
        <v>9000</v>
      </c>
      <c r="E10" s="2" t="s">
        <v>132</v>
      </c>
      <c r="F10">
        <v>7</v>
      </c>
      <c r="G10" s="6">
        <v>45323</v>
      </c>
      <c r="K10">
        <v>112.59777500000007</v>
      </c>
      <c r="L10">
        <f>K10*4</f>
        <v>450.39110000000028</v>
      </c>
      <c r="M10" s="1">
        <v>0.82291666666666663</v>
      </c>
      <c r="N10" s="6"/>
    </row>
    <row r="11" spans="1:14" x14ac:dyDescent="0.25">
      <c r="A11" s="5" t="s">
        <v>131</v>
      </c>
      <c r="B11" s="3">
        <v>45342.583333333336</v>
      </c>
      <c r="C11" s="3" t="s">
        <v>130</v>
      </c>
      <c r="D11" s="2">
        <v>9000</v>
      </c>
      <c r="E11" s="2" t="s">
        <v>129</v>
      </c>
      <c r="F11">
        <v>7</v>
      </c>
      <c r="G11" s="6">
        <v>45323</v>
      </c>
      <c r="K11">
        <f>149.16735+0.22605</f>
        <v>149.39339999999999</v>
      </c>
      <c r="L11">
        <f>K11*4</f>
        <v>597.57359999999994</v>
      </c>
      <c r="M11" s="1">
        <v>0.84375</v>
      </c>
      <c r="N11" s="6"/>
    </row>
    <row r="12" spans="1:14" x14ac:dyDescent="0.25">
      <c r="A12" s="5" t="s">
        <v>128</v>
      </c>
      <c r="B12" s="3">
        <v>45344.613888888889</v>
      </c>
      <c r="C12" s="3" t="s">
        <v>127</v>
      </c>
      <c r="D12" s="2">
        <v>9000</v>
      </c>
      <c r="E12" s="2" t="s">
        <v>126</v>
      </c>
      <c r="F12">
        <v>1</v>
      </c>
      <c r="G12" s="6">
        <v>45323</v>
      </c>
      <c r="K12">
        <v>20.545599999999993</v>
      </c>
      <c r="L12">
        <f>K12*28</f>
        <v>575.27679999999987</v>
      </c>
      <c r="M12" s="1">
        <v>0.875</v>
      </c>
      <c r="N12" s="6"/>
    </row>
    <row r="13" spans="1:14" x14ac:dyDescent="0.25">
      <c r="A13" s="5" t="s">
        <v>125</v>
      </c>
      <c r="B13" s="3">
        <v>45345.572222222225</v>
      </c>
      <c r="C13" s="3" t="s">
        <v>124</v>
      </c>
      <c r="D13" s="2">
        <v>9000</v>
      </c>
      <c r="E13" s="2" t="s">
        <v>123</v>
      </c>
      <c r="F13">
        <v>7</v>
      </c>
      <c r="G13" s="6">
        <v>45323</v>
      </c>
      <c r="K13">
        <v>172.44245000000006</v>
      </c>
      <c r="L13">
        <f t="shared" ref="L13:L32" si="0">K13*4</f>
        <v>689.76980000000026</v>
      </c>
      <c r="M13" s="1">
        <v>0.83333333333333337</v>
      </c>
      <c r="N13" s="6"/>
    </row>
    <row r="14" spans="1:14" x14ac:dyDescent="0.25">
      <c r="A14" s="5" t="s">
        <v>122</v>
      </c>
      <c r="B14" s="3">
        <v>45345.453472222223</v>
      </c>
      <c r="C14" s="3" t="s">
        <v>121</v>
      </c>
      <c r="D14" s="2">
        <v>9000</v>
      </c>
      <c r="E14" s="2" t="s">
        <v>120</v>
      </c>
      <c r="F14">
        <v>7</v>
      </c>
      <c r="G14" s="6">
        <v>45323</v>
      </c>
      <c r="K14">
        <v>85.645650000000018</v>
      </c>
      <c r="L14">
        <f t="shared" si="0"/>
        <v>342.58260000000007</v>
      </c>
      <c r="M14" s="1">
        <v>0.47916666666666669</v>
      </c>
      <c r="N14" s="6"/>
    </row>
    <row r="15" spans="1:14" x14ac:dyDescent="0.25">
      <c r="A15" s="5" t="s">
        <v>119</v>
      </c>
      <c r="B15" s="3">
        <v>45345.564583333333</v>
      </c>
      <c r="C15" s="3" t="s">
        <v>118</v>
      </c>
      <c r="D15" s="2">
        <v>9000</v>
      </c>
      <c r="E15" s="2" t="s">
        <v>117</v>
      </c>
      <c r="F15">
        <v>7</v>
      </c>
      <c r="G15" s="6">
        <v>45323</v>
      </c>
      <c r="K15">
        <v>37.670200000000008</v>
      </c>
      <c r="L15">
        <f t="shared" si="0"/>
        <v>150.68080000000003</v>
      </c>
      <c r="M15" s="1">
        <v>0.61458333333333337</v>
      </c>
      <c r="N15" s="6"/>
    </row>
    <row r="16" spans="1:14" x14ac:dyDescent="0.25">
      <c r="A16" s="5" t="s">
        <v>116</v>
      </c>
      <c r="B16" s="3">
        <v>45346.445833333331</v>
      </c>
      <c r="C16" s="3" t="s">
        <v>115</v>
      </c>
      <c r="D16" s="2">
        <v>9000</v>
      </c>
      <c r="E16" s="2" t="s">
        <v>114</v>
      </c>
      <c r="F16">
        <v>7</v>
      </c>
      <c r="G16" s="6">
        <v>45323</v>
      </c>
      <c r="K16">
        <v>146.06082500000005</v>
      </c>
      <c r="L16">
        <f t="shared" si="0"/>
        <v>584.2433000000002</v>
      </c>
      <c r="M16" s="1">
        <v>0.63541666666666663</v>
      </c>
      <c r="N16" s="6"/>
    </row>
    <row r="17" spans="1:14" x14ac:dyDescent="0.25">
      <c r="A17" s="5" t="s">
        <v>113</v>
      </c>
      <c r="B17" s="3">
        <v>45346.503472222219</v>
      </c>
      <c r="C17" s="3" t="s">
        <v>112</v>
      </c>
      <c r="D17" s="2">
        <v>9000</v>
      </c>
      <c r="E17" s="2" t="s">
        <v>111</v>
      </c>
      <c r="F17">
        <v>7</v>
      </c>
      <c r="G17" s="6">
        <v>45323</v>
      </c>
      <c r="K17">
        <v>51.965924999999991</v>
      </c>
      <c r="L17">
        <f t="shared" si="0"/>
        <v>207.86369999999997</v>
      </c>
      <c r="M17" s="1">
        <v>0.82291666666666663</v>
      </c>
      <c r="N17" s="6"/>
    </row>
    <row r="18" spans="1:14" x14ac:dyDescent="0.25">
      <c r="A18" s="5" t="s">
        <v>110</v>
      </c>
      <c r="B18" s="3">
        <v>45346.574999999997</v>
      </c>
      <c r="C18" s="3" t="s">
        <v>109</v>
      </c>
      <c r="D18" s="2">
        <v>9000</v>
      </c>
      <c r="E18" s="2" t="s">
        <v>108</v>
      </c>
      <c r="F18">
        <v>7</v>
      </c>
      <c r="G18" s="6">
        <v>45323</v>
      </c>
      <c r="K18">
        <v>212.14615000000003</v>
      </c>
      <c r="L18">
        <f t="shared" si="0"/>
        <v>848.58460000000014</v>
      </c>
      <c r="M18" s="1">
        <v>0.48958333333333331</v>
      </c>
      <c r="N18" s="6"/>
    </row>
    <row r="19" spans="1:14" x14ac:dyDescent="0.25">
      <c r="A19" s="5" t="s">
        <v>107</v>
      </c>
      <c r="B19" s="3">
        <v>45348.50277777778</v>
      </c>
      <c r="C19" s="3" t="s">
        <v>106</v>
      </c>
      <c r="D19" s="2">
        <v>9000</v>
      </c>
      <c r="E19" s="2" t="s">
        <v>105</v>
      </c>
      <c r="F19">
        <v>7</v>
      </c>
      <c r="G19" s="6">
        <v>45323</v>
      </c>
      <c r="K19">
        <f>157.5801+0.151175-0.160275</f>
        <v>157.57099999999997</v>
      </c>
      <c r="L19">
        <f t="shared" si="0"/>
        <v>630.28399999999988</v>
      </c>
      <c r="M19" s="1">
        <v>0.53125</v>
      </c>
      <c r="N19" s="6"/>
    </row>
    <row r="20" spans="1:14" x14ac:dyDescent="0.25">
      <c r="A20" s="5" t="s">
        <v>104</v>
      </c>
      <c r="B20" s="3">
        <v>45348.667361111111</v>
      </c>
      <c r="C20" s="3" t="s">
        <v>103</v>
      </c>
      <c r="D20" s="2">
        <v>9000</v>
      </c>
      <c r="E20" s="2" t="s">
        <v>102</v>
      </c>
      <c r="F20">
        <v>7</v>
      </c>
      <c r="G20" s="6">
        <v>45352</v>
      </c>
      <c r="K20">
        <f>59.459525-0.088425+0.105275</f>
        <v>59.476374999999997</v>
      </c>
      <c r="L20">
        <f t="shared" si="0"/>
        <v>237.90549999999999</v>
      </c>
      <c r="M20" s="1">
        <v>0.70833333333333337</v>
      </c>
      <c r="N20" s="6"/>
    </row>
    <row r="21" spans="1:14" x14ac:dyDescent="0.25">
      <c r="A21" s="5" t="s">
        <v>101</v>
      </c>
      <c r="B21" s="3">
        <v>45349.428472222222</v>
      </c>
      <c r="C21" s="3" t="s">
        <v>100</v>
      </c>
      <c r="D21" s="2">
        <v>9000</v>
      </c>
      <c r="E21" s="2" t="s">
        <v>99</v>
      </c>
      <c r="F21">
        <v>7</v>
      </c>
      <c r="G21" s="6">
        <v>45352</v>
      </c>
      <c r="K21">
        <f>186.491275-0.266375</f>
        <v>186.22489999999999</v>
      </c>
      <c r="L21">
        <f t="shared" si="0"/>
        <v>744.89959999999996</v>
      </c>
      <c r="M21" s="1">
        <v>0.89583333333333337</v>
      </c>
      <c r="N21" s="6"/>
    </row>
    <row r="22" spans="1:14" x14ac:dyDescent="0.25">
      <c r="A22" s="5" t="s">
        <v>98</v>
      </c>
      <c r="B22" s="3">
        <v>45349.45416666667</v>
      </c>
      <c r="C22" s="3" t="s">
        <v>97</v>
      </c>
      <c r="D22" s="2">
        <v>9000</v>
      </c>
      <c r="E22" s="2" t="s">
        <v>96</v>
      </c>
      <c r="F22">
        <v>7</v>
      </c>
      <c r="G22" s="6">
        <v>45352</v>
      </c>
      <c r="K22">
        <v>155.28607500000004</v>
      </c>
      <c r="L22">
        <f t="shared" si="0"/>
        <v>621.14430000000016</v>
      </c>
      <c r="M22" s="1">
        <v>0.85416666666666663</v>
      </c>
      <c r="N22" s="6"/>
    </row>
    <row r="23" spans="1:14" x14ac:dyDescent="0.25">
      <c r="A23" s="5" t="s">
        <v>95</v>
      </c>
      <c r="B23" s="3">
        <v>45349.548611111109</v>
      </c>
      <c r="C23" s="3" t="s">
        <v>94</v>
      </c>
      <c r="D23" s="2">
        <v>9000</v>
      </c>
      <c r="E23" s="2" t="s">
        <v>93</v>
      </c>
      <c r="F23">
        <v>7</v>
      </c>
      <c r="G23" s="6">
        <v>45352</v>
      </c>
      <c r="K23">
        <v>156.50087500000004</v>
      </c>
      <c r="L23">
        <f t="shared" si="0"/>
        <v>626.00350000000014</v>
      </c>
      <c r="M23" s="1">
        <v>0.84375</v>
      </c>
      <c r="N23" s="6"/>
    </row>
    <row r="24" spans="1:14" x14ac:dyDescent="0.25">
      <c r="A24" s="5" t="s">
        <v>92</v>
      </c>
      <c r="B24" s="3">
        <v>45349.629166666666</v>
      </c>
      <c r="C24" s="3" t="s">
        <v>91</v>
      </c>
      <c r="D24" s="2">
        <v>9000</v>
      </c>
      <c r="E24" s="2" t="s">
        <v>90</v>
      </c>
      <c r="F24">
        <v>7</v>
      </c>
      <c r="G24" s="6">
        <v>45352</v>
      </c>
      <c r="K24">
        <v>112.41265000000003</v>
      </c>
      <c r="L24">
        <f t="shared" si="0"/>
        <v>449.65060000000011</v>
      </c>
      <c r="M24" s="1">
        <v>0.83333333333333337</v>
      </c>
      <c r="N24" s="6"/>
    </row>
    <row r="25" spans="1:14" x14ac:dyDescent="0.25">
      <c r="A25" s="5" t="s">
        <v>89</v>
      </c>
      <c r="B25" s="4">
        <v>45350.431250000001</v>
      </c>
      <c r="C25" s="3" t="s">
        <v>88</v>
      </c>
      <c r="D25" s="2">
        <v>9000</v>
      </c>
      <c r="E25" s="2" t="s">
        <v>87</v>
      </c>
      <c r="F25">
        <v>7</v>
      </c>
      <c r="G25" s="6">
        <v>45352</v>
      </c>
      <c r="K25">
        <v>79.773774999999986</v>
      </c>
      <c r="L25">
        <f t="shared" si="0"/>
        <v>319.09509999999995</v>
      </c>
      <c r="M25" s="1">
        <v>0.47916666666666669</v>
      </c>
      <c r="N25" s="6"/>
    </row>
    <row r="26" spans="1:14" x14ac:dyDescent="0.25">
      <c r="A26" s="5" t="s">
        <v>86</v>
      </c>
      <c r="B26" s="4">
        <v>45350.546527777777</v>
      </c>
      <c r="C26" s="3" t="s">
        <v>85</v>
      </c>
      <c r="D26" s="2">
        <v>9000</v>
      </c>
      <c r="E26" s="2" t="s">
        <v>84</v>
      </c>
      <c r="F26">
        <v>7</v>
      </c>
      <c r="G26" s="6">
        <v>45352</v>
      </c>
      <c r="K26">
        <v>41.328575000000029</v>
      </c>
      <c r="L26">
        <f t="shared" si="0"/>
        <v>165.31430000000012</v>
      </c>
      <c r="M26" s="1">
        <v>0.51041666666666663</v>
      </c>
      <c r="N26" s="6"/>
    </row>
    <row r="27" spans="1:14" x14ac:dyDescent="0.25">
      <c r="A27" s="5" t="s">
        <v>83</v>
      </c>
      <c r="B27" s="4">
        <v>45350.478472222225</v>
      </c>
      <c r="C27" s="3" t="s">
        <v>82</v>
      </c>
      <c r="D27" s="2">
        <v>9000</v>
      </c>
      <c r="E27" s="2" t="s">
        <v>81</v>
      </c>
      <c r="F27">
        <v>7</v>
      </c>
      <c r="G27" s="6">
        <v>45352</v>
      </c>
      <c r="K27">
        <v>48.416775000000001</v>
      </c>
      <c r="L27">
        <f t="shared" si="0"/>
        <v>193.6671</v>
      </c>
      <c r="M27" s="1">
        <v>0.47916666666666669</v>
      </c>
      <c r="N27" s="6"/>
    </row>
    <row r="28" spans="1:14" x14ac:dyDescent="0.25">
      <c r="A28" s="5" t="s">
        <v>80</v>
      </c>
      <c r="B28" s="4">
        <v>45350.642361111109</v>
      </c>
      <c r="C28" s="3" t="s">
        <v>79</v>
      </c>
      <c r="D28" s="2">
        <v>9000</v>
      </c>
      <c r="E28" s="2" t="s">
        <v>78</v>
      </c>
      <c r="F28">
        <v>7</v>
      </c>
      <c r="G28" s="6">
        <v>45352</v>
      </c>
      <c r="K28">
        <v>108.73715000000003</v>
      </c>
      <c r="L28">
        <f t="shared" si="0"/>
        <v>434.94860000000011</v>
      </c>
      <c r="M28" s="1">
        <v>0.53125</v>
      </c>
      <c r="N28" s="6"/>
    </row>
    <row r="29" spans="1:14" x14ac:dyDescent="0.25">
      <c r="A29" s="5" t="s">
        <v>77</v>
      </c>
      <c r="B29" s="4">
        <v>45351.443055555559</v>
      </c>
      <c r="C29" s="3" t="s">
        <v>76</v>
      </c>
      <c r="D29" s="2">
        <v>9000</v>
      </c>
      <c r="E29" s="2" t="s">
        <v>75</v>
      </c>
      <c r="F29">
        <v>7</v>
      </c>
      <c r="G29" s="6">
        <v>45352</v>
      </c>
      <c r="K29">
        <v>53.675649999999976</v>
      </c>
      <c r="L29">
        <f t="shared" si="0"/>
        <v>214.7025999999999</v>
      </c>
      <c r="M29" s="1">
        <v>0.40625</v>
      </c>
      <c r="N29" s="6"/>
    </row>
    <row r="30" spans="1:14" x14ac:dyDescent="0.25">
      <c r="A30" s="5" t="s">
        <v>74</v>
      </c>
      <c r="B30" s="4">
        <v>45351.578472222223</v>
      </c>
      <c r="C30" s="3" t="s">
        <v>73</v>
      </c>
      <c r="D30" s="2">
        <v>9000</v>
      </c>
      <c r="E30" s="2" t="s">
        <v>72</v>
      </c>
      <c r="F30">
        <v>7</v>
      </c>
      <c r="G30" s="6">
        <v>45352</v>
      </c>
      <c r="K30">
        <v>16.544875000000001</v>
      </c>
      <c r="L30">
        <f t="shared" si="0"/>
        <v>66.179500000000004</v>
      </c>
      <c r="M30" s="1">
        <v>0.90625</v>
      </c>
      <c r="N30" s="6"/>
    </row>
    <row r="31" spans="1:14" x14ac:dyDescent="0.25">
      <c r="A31" s="5" t="s">
        <v>71</v>
      </c>
      <c r="B31" s="4">
        <v>45351.545138888891</v>
      </c>
      <c r="C31" s="3" t="s">
        <v>70</v>
      </c>
      <c r="D31" s="2">
        <v>9000</v>
      </c>
      <c r="E31" s="2" t="s">
        <v>69</v>
      </c>
      <c r="F31">
        <v>7</v>
      </c>
      <c r="G31" s="6">
        <v>45352</v>
      </c>
      <c r="K31">
        <v>96.743800000000022</v>
      </c>
      <c r="L31">
        <f t="shared" si="0"/>
        <v>386.97520000000009</v>
      </c>
      <c r="M31" s="1">
        <v>0.83333333333333337</v>
      </c>
      <c r="N31" s="6"/>
    </row>
    <row r="32" spans="1:14" x14ac:dyDescent="0.25">
      <c r="A32" s="5" t="s">
        <v>68</v>
      </c>
      <c r="B32" s="4">
        <v>45352.461805555555</v>
      </c>
      <c r="C32" s="3" t="s">
        <v>67</v>
      </c>
      <c r="D32" s="2">
        <v>9000</v>
      </c>
      <c r="E32" s="2" t="s">
        <v>66</v>
      </c>
      <c r="F32">
        <v>7</v>
      </c>
      <c r="G32" s="6">
        <v>45352</v>
      </c>
      <c r="K32">
        <v>130.83439999999996</v>
      </c>
      <c r="L32">
        <f t="shared" si="0"/>
        <v>523.33759999999984</v>
      </c>
      <c r="M32" s="1">
        <v>0.84375</v>
      </c>
      <c r="N32" s="6"/>
    </row>
    <row r="33" spans="1:14" s="21" customFormat="1" x14ac:dyDescent="0.25">
      <c r="A33" s="17" t="s">
        <v>65</v>
      </c>
      <c r="B33" s="18">
        <v>45352.466666666667</v>
      </c>
      <c r="C33" s="19" t="s">
        <v>64</v>
      </c>
      <c r="D33" s="20">
        <v>9000</v>
      </c>
      <c r="E33" s="20" t="s">
        <v>63</v>
      </c>
      <c r="F33" s="21">
        <v>3</v>
      </c>
      <c r="G33" s="22">
        <v>45352</v>
      </c>
      <c r="H33" s="24"/>
      <c r="K33" s="21">
        <v>15.771650000000005</v>
      </c>
      <c r="L33" s="21">
        <f>K33*28/3</f>
        <v>147.2020666666667</v>
      </c>
      <c r="M33" s="23">
        <v>0.85416666666666663</v>
      </c>
      <c r="N33" s="22"/>
    </row>
    <row r="34" spans="1:14" x14ac:dyDescent="0.25">
      <c r="A34" s="5" t="s">
        <v>62</v>
      </c>
      <c r="B34" s="4">
        <v>45352.545138888891</v>
      </c>
      <c r="C34" s="3" t="s">
        <v>61</v>
      </c>
      <c r="D34" s="2">
        <v>9000</v>
      </c>
      <c r="E34" s="2" t="s">
        <v>60</v>
      </c>
      <c r="F34">
        <v>7</v>
      </c>
      <c r="G34" s="6">
        <v>45352</v>
      </c>
      <c r="K34">
        <v>39.613749999999996</v>
      </c>
      <c r="L34">
        <f>K34*4</f>
        <v>158.45499999999998</v>
      </c>
      <c r="M34" s="1">
        <v>0.67708333333333337</v>
      </c>
      <c r="N34" s="6"/>
    </row>
    <row r="35" spans="1:14" x14ac:dyDescent="0.25">
      <c r="A35" s="5" t="s">
        <v>59</v>
      </c>
      <c r="B35" s="4">
        <v>45352.586111111108</v>
      </c>
      <c r="C35" s="3" t="s">
        <v>58</v>
      </c>
      <c r="D35" s="2">
        <v>9000</v>
      </c>
      <c r="E35" s="2" t="s">
        <v>57</v>
      </c>
      <c r="F35">
        <v>7</v>
      </c>
      <c r="G35" s="6">
        <v>45352</v>
      </c>
      <c r="K35">
        <v>129.725425</v>
      </c>
      <c r="L35">
        <f>K35*4</f>
        <v>518.90170000000001</v>
      </c>
      <c r="M35" s="1">
        <v>0.82291666666666663</v>
      </c>
      <c r="N35" s="6"/>
    </row>
    <row r="36" spans="1:14" x14ac:dyDescent="0.25">
      <c r="A36" s="5" t="s">
        <v>56</v>
      </c>
      <c r="B36" s="4">
        <v>45353.438888888886</v>
      </c>
      <c r="C36" s="3" t="s">
        <v>55</v>
      </c>
      <c r="D36" s="2">
        <v>9000</v>
      </c>
      <c r="E36" s="2" t="s">
        <v>54</v>
      </c>
      <c r="F36">
        <v>7</v>
      </c>
      <c r="G36" s="6">
        <v>45352</v>
      </c>
      <c r="K36">
        <v>26.861450000000005</v>
      </c>
      <c r="L36">
        <f>K36*4</f>
        <v>107.44580000000002</v>
      </c>
      <c r="M36" s="1">
        <v>0.90625</v>
      </c>
      <c r="N36" s="6"/>
    </row>
    <row r="37" spans="1:14" x14ac:dyDescent="0.25">
      <c r="A37" s="5" t="s">
        <v>53</v>
      </c>
      <c r="B37" s="4">
        <v>45353.432638888888</v>
      </c>
      <c r="C37" s="3" t="s">
        <v>52</v>
      </c>
      <c r="D37" s="2">
        <v>9000</v>
      </c>
      <c r="E37" s="2" t="s">
        <v>51</v>
      </c>
      <c r="F37">
        <v>7</v>
      </c>
      <c r="G37" s="6">
        <v>45352</v>
      </c>
      <c r="K37">
        <v>120.21802500000001</v>
      </c>
      <c r="L37">
        <f>K37*4</f>
        <v>480.87210000000005</v>
      </c>
      <c r="M37" s="1">
        <v>0.84375</v>
      </c>
      <c r="N37" s="6"/>
    </row>
    <row r="38" spans="1:14" x14ac:dyDescent="0.25">
      <c r="A38" s="5" t="s">
        <v>50</v>
      </c>
      <c r="B38" s="4">
        <v>45353.543055555558</v>
      </c>
      <c r="C38" s="3" t="s">
        <v>49</v>
      </c>
      <c r="D38" s="2">
        <v>9000</v>
      </c>
      <c r="E38" s="2" t="s">
        <v>48</v>
      </c>
      <c r="F38">
        <v>7</v>
      </c>
      <c r="G38" s="6">
        <v>45352</v>
      </c>
      <c r="K38">
        <v>92.619624999999985</v>
      </c>
      <c r="L38">
        <f>K38*4</f>
        <v>370.47849999999994</v>
      </c>
      <c r="M38" s="1">
        <v>0.875</v>
      </c>
      <c r="N38" s="6"/>
    </row>
    <row r="39" spans="1:14" x14ac:dyDescent="0.25">
      <c r="A39" s="5" t="s">
        <v>47</v>
      </c>
      <c r="B39" s="4">
        <v>45355.405555555553</v>
      </c>
      <c r="C39" s="3" t="s">
        <v>46</v>
      </c>
      <c r="D39" s="2">
        <v>9000</v>
      </c>
      <c r="E39" s="2" t="s">
        <v>45</v>
      </c>
    </row>
    <row r="40" spans="1:14" x14ac:dyDescent="0.25">
      <c r="A40" s="5" t="s">
        <v>44</v>
      </c>
      <c r="B40" s="4">
        <v>45355.443749999999</v>
      </c>
      <c r="C40" s="3" t="s">
        <v>43</v>
      </c>
      <c r="D40" s="2">
        <v>9000</v>
      </c>
      <c r="E40" s="2" t="s">
        <v>42</v>
      </c>
    </row>
    <row r="41" spans="1:14" x14ac:dyDescent="0.25">
      <c r="A41" s="5" t="s">
        <v>41</v>
      </c>
      <c r="B41" s="4">
        <v>45355.529166666667</v>
      </c>
      <c r="C41" s="3" t="s">
        <v>40</v>
      </c>
      <c r="D41" s="2">
        <v>9000</v>
      </c>
      <c r="E41" s="2" t="s">
        <v>39</v>
      </c>
    </row>
    <row r="42" spans="1:14" x14ac:dyDescent="0.25">
      <c r="A42" s="5" t="s">
        <v>38</v>
      </c>
      <c r="B42" s="4">
        <v>45355.559027777781</v>
      </c>
      <c r="C42" s="3" t="s">
        <v>37</v>
      </c>
      <c r="D42" s="2">
        <v>9000</v>
      </c>
      <c r="E42" s="2" t="s">
        <v>36</v>
      </c>
    </row>
    <row r="43" spans="1:14" x14ac:dyDescent="0.25">
      <c r="A43" s="5" t="s">
        <v>35</v>
      </c>
      <c r="B43" s="4">
        <v>45356.513194444444</v>
      </c>
      <c r="C43" s="3" t="s">
        <v>34</v>
      </c>
      <c r="D43" s="2">
        <v>9000</v>
      </c>
      <c r="E43" s="2" t="s">
        <v>33</v>
      </c>
    </row>
    <row r="44" spans="1:14" x14ac:dyDescent="0.25">
      <c r="A44" s="5" t="s">
        <v>32</v>
      </c>
      <c r="B44" s="4">
        <v>45356.452777777777</v>
      </c>
      <c r="C44" s="3" t="s">
        <v>31</v>
      </c>
      <c r="D44" s="2">
        <v>9000</v>
      </c>
      <c r="E44" s="2" t="s">
        <v>30</v>
      </c>
    </row>
    <row r="45" spans="1:14" x14ac:dyDescent="0.25">
      <c r="A45" s="5" t="s">
        <v>29</v>
      </c>
      <c r="B45" s="4">
        <v>45356.557638888888</v>
      </c>
      <c r="C45" s="3" t="s">
        <v>28</v>
      </c>
      <c r="D45" s="2">
        <v>9000</v>
      </c>
      <c r="E45" s="2" t="s">
        <v>27</v>
      </c>
    </row>
    <row r="46" spans="1:14" x14ac:dyDescent="0.25">
      <c r="A46" s="5" t="s">
        <v>26</v>
      </c>
      <c r="B46" s="4">
        <v>45356.734722222223</v>
      </c>
      <c r="C46" s="3" t="s">
        <v>25</v>
      </c>
      <c r="D46" s="2">
        <v>9000</v>
      </c>
      <c r="E46" s="2" t="s">
        <v>24</v>
      </c>
    </row>
    <row r="47" spans="1:14" x14ac:dyDescent="0.25">
      <c r="A47" s="5" t="s">
        <v>23</v>
      </c>
      <c r="B47" s="4">
        <v>45357.440972222219</v>
      </c>
      <c r="C47" s="3" t="s">
        <v>22</v>
      </c>
      <c r="D47" s="2">
        <v>9000</v>
      </c>
      <c r="E47" s="2" t="s">
        <v>21</v>
      </c>
    </row>
    <row r="48" spans="1:14" x14ac:dyDescent="0.25">
      <c r="A48" s="5" t="s">
        <v>20</v>
      </c>
      <c r="B48" s="4">
        <v>45357.53125</v>
      </c>
      <c r="C48" s="3" t="s">
        <v>19</v>
      </c>
      <c r="D48" s="2">
        <v>9000</v>
      </c>
      <c r="E48" s="2" t="s">
        <v>18</v>
      </c>
    </row>
    <row r="49" spans="1:5" x14ac:dyDescent="0.25">
      <c r="A49" s="5" t="s">
        <v>17</v>
      </c>
      <c r="B49" s="4">
        <v>45357.556944444441</v>
      </c>
      <c r="C49" s="3" t="s">
        <v>16</v>
      </c>
      <c r="D49" s="2">
        <v>9000</v>
      </c>
      <c r="E49" s="2" t="s">
        <v>15</v>
      </c>
    </row>
    <row r="50" spans="1:5" x14ac:dyDescent="0.25">
      <c r="A50" s="5" t="s">
        <v>14</v>
      </c>
      <c r="B50" s="4">
        <v>45357.627083333333</v>
      </c>
      <c r="C50" s="3" t="s">
        <v>13</v>
      </c>
      <c r="D50" s="2">
        <v>9000</v>
      </c>
      <c r="E50" s="2" t="s">
        <v>12</v>
      </c>
    </row>
    <row r="51" spans="1:5" x14ac:dyDescent="0.25">
      <c r="A51" s="5" t="s">
        <v>11</v>
      </c>
      <c r="B51" s="4">
        <v>45358.520833333336</v>
      </c>
      <c r="C51" s="3" t="s">
        <v>10</v>
      </c>
      <c r="D51" s="2">
        <v>9000</v>
      </c>
      <c r="E51" s="2" t="s">
        <v>9</v>
      </c>
    </row>
    <row r="52" spans="1:5" x14ac:dyDescent="0.25">
      <c r="A52" s="5" t="s">
        <v>8</v>
      </c>
      <c r="B52" s="4">
        <v>45358.629166666666</v>
      </c>
      <c r="C52" s="3" t="s">
        <v>7</v>
      </c>
      <c r="D52" s="2">
        <v>9000</v>
      </c>
      <c r="E52" s="2" t="s">
        <v>6</v>
      </c>
    </row>
    <row r="53" spans="1:5" x14ac:dyDescent="0.25">
      <c r="A53" s="5" t="s">
        <v>5</v>
      </c>
      <c r="B53" s="4">
        <v>45358.688194444447</v>
      </c>
      <c r="C53" s="3" t="s">
        <v>4</v>
      </c>
      <c r="D53" s="2">
        <v>9000</v>
      </c>
      <c r="E53" s="2" t="s">
        <v>3</v>
      </c>
    </row>
    <row r="54" spans="1:5" x14ac:dyDescent="0.25">
      <c r="A54" s="5" t="s">
        <v>2</v>
      </c>
      <c r="B54" s="4">
        <v>45358.724999999999</v>
      </c>
      <c r="C54" s="3" t="s">
        <v>1</v>
      </c>
      <c r="D54" s="2">
        <v>9500</v>
      </c>
      <c r="E54" s="2" t="s">
        <v>0</v>
      </c>
    </row>
  </sheetData>
  <mergeCells count="3">
    <mergeCell ref="H4:J4"/>
    <mergeCell ref="E2:N2"/>
    <mergeCell ref="K4:N4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962D-B756-42A3-B51E-F3832EEABA92}">
  <dimension ref="B2:B5"/>
  <sheetViews>
    <sheetView workbookViewId="0">
      <selection activeCell="B29" sqref="B29"/>
    </sheetView>
  </sheetViews>
  <sheetFormatPr baseColWidth="10" defaultRowHeight="15" x14ac:dyDescent="0.25"/>
  <cols>
    <col min="2" max="2" width="149.42578125" customWidth="1"/>
  </cols>
  <sheetData>
    <row r="2" spans="2:2" x14ac:dyDescent="0.25">
      <c r="B2" s="10" t="s">
        <v>159</v>
      </c>
    </row>
    <row r="3" spans="2:2" x14ac:dyDescent="0.25">
      <c r="B3" s="9" t="s">
        <v>156</v>
      </c>
    </row>
    <row r="4" spans="2:2" x14ac:dyDescent="0.25">
      <c r="B4" s="9" t="s">
        <v>157</v>
      </c>
    </row>
    <row r="5" spans="2:2" x14ac:dyDescent="0.25">
      <c r="B5" s="9" t="s">
        <v>158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AB5B909CE34048A55494F5707C9C87" ma:contentTypeVersion="13" ma:contentTypeDescription="Crear nuevo documento." ma:contentTypeScope="" ma:versionID="c90307ecfb2a0bb6da5064985a881c65">
  <xsd:schema xmlns:xsd="http://www.w3.org/2001/XMLSchema" xmlns:xs="http://www.w3.org/2001/XMLSchema" xmlns:p="http://schemas.microsoft.com/office/2006/metadata/properties" xmlns:ns2="ebc0152a-21dc-4578-99e3-5d781d8cdef0" xmlns:ns3="1058e4eb-2451-40af-9ba8-e8784aba9a12" targetNamespace="http://schemas.microsoft.com/office/2006/metadata/properties" ma:root="true" ma:fieldsID="cca6f2157ecc4dfa54158af168c34db0" ns2:_="" ns3:_="">
    <xsd:import namespace="ebc0152a-21dc-4578-99e3-5d781d8cdef0"/>
    <xsd:import namespace="1058e4eb-2451-40af-9ba8-e8784aba9a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0152a-21dc-4578-99e3-5d781d8cd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2ffe5e1-7149-47b7-87ac-d73d06b6da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8e4eb-2451-40af-9ba8-e8784aba9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203EA-6C41-4753-BD8F-9218FBFB5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c0152a-21dc-4578-99e3-5d781d8cdef0"/>
    <ds:schemaRef ds:uri="1058e4eb-2451-40af-9ba8-e8784aba9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E24BD4-0A76-478D-A25D-7C06362F55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Solis TECHING</dc:creator>
  <cp:lastModifiedBy>Jordan Valladares TECHING</cp:lastModifiedBy>
  <dcterms:created xsi:type="dcterms:W3CDTF">2024-03-14T17:55:24Z</dcterms:created>
  <dcterms:modified xsi:type="dcterms:W3CDTF">2024-03-25T20:52:17Z</dcterms:modified>
</cp:coreProperties>
</file>