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akashi.mishima\Desktop\"/>
    </mc:Choice>
  </mc:AlternateContent>
  <xr:revisionPtr revIDLastSave="0" documentId="13_ncr:1_{3DC6ECD1-0196-464A-AF34-009AEE5A9E90}" xr6:coauthVersionLast="47" xr6:coauthVersionMax="47" xr10:uidLastSave="{00000000-0000-0000-0000-000000000000}"/>
  <bookViews>
    <workbookView xWindow="-75" yWindow="-16320" windowWidth="29040" windowHeight="15720" activeTab="1" xr2:uid="{00000000-000D-0000-FFFF-FFFF00000000}"/>
  </bookViews>
  <sheets>
    <sheet name="Amivoice" sheetId="2" r:id="rId1"/>
    <sheet name="Speechmatics_Standard" sheetId="5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" l="1"/>
  <c r="Q9" i="5"/>
  <c r="K9" i="5"/>
  <c r="B9" i="5"/>
  <c r="K8" i="5"/>
  <c r="Q8" i="5" s="1"/>
  <c r="B8" i="5"/>
  <c r="K7" i="5"/>
  <c r="Q7" i="5" s="1"/>
  <c r="B7" i="5"/>
  <c r="K6" i="5"/>
  <c r="Q6" i="5" s="1"/>
  <c r="B6" i="5"/>
  <c r="Q5" i="5"/>
  <c r="K5" i="5"/>
  <c r="B5" i="5"/>
  <c r="K4" i="5"/>
  <c r="Q4" i="5" s="1"/>
  <c r="B4" i="5"/>
  <c r="K3" i="5"/>
  <c r="Q3" i="5" s="1"/>
  <c r="B3" i="5"/>
  <c r="K2" i="5"/>
  <c r="Q2" i="5" s="1"/>
  <c r="B2" i="5"/>
  <c r="K3" i="2"/>
  <c r="K4" i="2"/>
  <c r="K5" i="2"/>
  <c r="K6" i="2"/>
  <c r="K7" i="2"/>
  <c r="K8" i="2"/>
  <c r="K9" i="2"/>
  <c r="K2" i="2"/>
  <c r="B9" i="2"/>
  <c r="B8" i="2"/>
  <c r="B7" i="2"/>
  <c r="B6" i="2"/>
  <c r="B5" i="2"/>
  <c r="B4" i="2"/>
  <c r="B3" i="2"/>
  <c r="B2" i="2"/>
  <c r="Q11" i="5" l="1"/>
  <c r="K11" i="5"/>
  <c r="Q3" i="2"/>
  <c r="Q9" i="2"/>
  <c r="Q4" i="2"/>
  <c r="G11" i="2"/>
  <c r="Q7" i="2"/>
  <c r="Q8" i="2"/>
  <c r="Q6" i="2"/>
  <c r="Q5" i="2"/>
  <c r="K11" i="2"/>
  <c r="Q2" i="2"/>
  <c r="U11" i="5" l="1"/>
  <c r="Q11" i="2"/>
  <c r="U11" i="2" s="1"/>
</calcChain>
</file>

<file path=xl/sharedStrings.xml><?xml version="1.0" encoding="utf-8"?>
<sst xmlns="http://schemas.openxmlformats.org/spreadsheetml/2006/main" count="80" uniqueCount="38">
  <si>
    <t>No.</t>
  </si>
  <si>
    <t>WER</t>
  </si>
  <si>
    <t>CER</t>
  </si>
  <si>
    <t>AVE</t>
    <phoneticPr fontId="3"/>
  </si>
  <si>
    <t>number of sentences = 行数</t>
  </si>
  <si>
    <t>substitutions = 誤った単語や文字の数(位置は正しいが、内容が誤っている)</t>
  </si>
  <si>
    <t>deletions = 認識されていない単語や文字の数（原文にはある単語や文字が認識されておらず、文字起こし文では空白）</t>
  </si>
  <si>
    <t>insertions = 誤った単語や文字が挿入されている数（原文にはない単語や文字が文字起こし文にある）</t>
  </si>
  <si>
    <t>hits = 原文と文字起こし文で一致している単語や文字の数</t>
  </si>
  <si>
    <t>substitutions</t>
    <phoneticPr fontId="2"/>
  </si>
  <si>
    <t>deletions</t>
    <phoneticPr fontId="2"/>
  </si>
  <si>
    <t>insertions</t>
    <phoneticPr fontId="2"/>
  </si>
  <si>
    <t>hits</t>
    <phoneticPr fontId="2"/>
  </si>
  <si>
    <t>Total Words</t>
    <phoneticPr fontId="2"/>
  </si>
  <si>
    <t>Percentage Value</t>
    <phoneticPr fontId="2"/>
  </si>
  <si>
    <t>Total WER</t>
    <phoneticPr fontId="2"/>
  </si>
  <si>
    <t>87.50</t>
  </si>
  <si>
    <t>93.23</t>
  </si>
  <si>
    <t>DataInfo</t>
    <phoneticPr fontId="2"/>
  </si>
  <si>
    <t>Location</t>
    <phoneticPr fontId="2"/>
  </si>
  <si>
    <t>Noise</t>
    <phoneticPr fontId="2"/>
  </si>
  <si>
    <t>Result</t>
    <phoneticPr fontId="2"/>
  </si>
  <si>
    <t>MTGpod</t>
    <phoneticPr fontId="2"/>
  </si>
  <si>
    <t>Office</t>
    <phoneticPr fontId="2"/>
  </si>
  <si>
    <t>Cafeteria</t>
    <phoneticPr fontId="2"/>
  </si>
  <si>
    <t>Shoppingarea</t>
    <phoneticPr fontId="2"/>
  </si>
  <si>
    <t>OutsideSpace</t>
    <phoneticPr fontId="2"/>
  </si>
  <si>
    <t>Ticketgate</t>
    <phoneticPr fontId="2"/>
  </si>
  <si>
    <t>Station</t>
    <phoneticPr fontId="2"/>
  </si>
  <si>
    <t>Crossroad</t>
    <phoneticPr fontId="2"/>
  </si>
  <si>
    <t>None</t>
    <phoneticPr fontId="2"/>
  </si>
  <si>
    <t>Speaking</t>
    <phoneticPr fontId="2"/>
  </si>
  <si>
    <t>BGM</t>
    <phoneticPr fontId="2"/>
  </si>
  <si>
    <t>Wind</t>
    <phoneticPr fontId="2"/>
  </si>
  <si>
    <t>Train</t>
    <phoneticPr fontId="2"/>
  </si>
  <si>
    <t>Car</t>
    <phoneticPr fontId="2"/>
  </si>
  <si>
    <t>WER</t>
    <phoneticPr fontId="2"/>
  </si>
  <si>
    <t>Result-jiwer (WER)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</si>
</sst>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HGGothicE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10" fontId="0" fillId="0" borderId="1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1415-9702-4395-98F0-6991B562BAA8}">
  <dimension ref="A1:U18"/>
  <sheetViews>
    <sheetView zoomScale="70" zoomScaleNormal="70" workbookViewId="0">
      <selection activeCell="I11" sqref="I11"/>
    </sheetView>
  </sheetViews>
  <sheetFormatPr defaultColWidth="7.83203125" defaultRowHeight="18"/>
  <cols>
    <col min="1" max="1" width="9.33203125" bestFit="1" customWidth="1"/>
    <col min="3" max="3" width="14.25" bestFit="1" customWidth="1"/>
    <col min="4" max="4" width="9.75" bestFit="1" customWidth="1"/>
    <col min="6" max="6" width="8" style="3" hidden="1" customWidth="1"/>
    <col min="7" max="7" width="10" style="3" customWidth="1"/>
    <col min="8" max="8" width="8.5" style="3" hidden="1" customWidth="1"/>
    <col min="9" max="9" width="61.9140625" customWidth="1"/>
    <col min="11" max="11" width="19.25" bestFit="1" customWidth="1"/>
    <col min="12" max="12" width="13.75" bestFit="1" customWidth="1"/>
    <col min="14" max="14" width="10.58203125" bestFit="1" customWidth="1"/>
    <col min="15" max="15" width="5.25" bestFit="1" customWidth="1"/>
    <col min="16" max="16" width="9.33203125" bestFit="1" customWidth="1"/>
    <col min="17" max="17" width="18.08203125" bestFit="1" customWidth="1"/>
    <col min="20" max="20" width="11" bestFit="1" customWidth="1"/>
  </cols>
  <sheetData>
    <row r="1" spans="1:21" s="1" customFormat="1" ht="18.5" thickBot="1">
      <c r="A1" s="1" t="s">
        <v>18</v>
      </c>
      <c r="B1" s="1" t="s">
        <v>0</v>
      </c>
      <c r="C1" s="1" t="s">
        <v>19</v>
      </c>
      <c r="D1" s="1" t="s">
        <v>20</v>
      </c>
      <c r="E1" s="1" t="s">
        <v>21</v>
      </c>
      <c r="F1" s="2" t="s">
        <v>1</v>
      </c>
      <c r="G1" s="2" t="s">
        <v>36</v>
      </c>
      <c r="H1" s="2" t="s">
        <v>2</v>
      </c>
      <c r="I1" s="1" t="s">
        <v>37</v>
      </c>
      <c r="K1" s="1" t="s">
        <v>13</v>
      </c>
      <c r="L1" s="1" t="s">
        <v>9</v>
      </c>
      <c r="M1" s="1" t="s">
        <v>10</v>
      </c>
      <c r="N1" s="1" t="s">
        <v>11</v>
      </c>
      <c r="O1" s="1" t="s">
        <v>12</v>
      </c>
      <c r="Q1" s="1" t="s">
        <v>14</v>
      </c>
    </row>
    <row r="2" spans="1:21" ht="18.5" thickTop="1">
      <c r="B2">
        <f t="shared" ref="B2:B9" si="0">ROW()-1</f>
        <v>1</v>
      </c>
      <c r="C2" t="s">
        <v>22</v>
      </c>
      <c r="D2" t="s">
        <v>30</v>
      </c>
      <c r="F2" s="3">
        <v>49.57</v>
      </c>
      <c r="G2" s="4"/>
      <c r="H2">
        <v>40.840000000000003</v>
      </c>
      <c r="I2" s="5"/>
      <c r="K2">
        <f>SUM(L2,M2,O2)</f>
        <v>0</v>
      </c>
      <c r="P2" s="6"/>
      <c r="Q2">
        <f>K2*G2</f>
        <v>0</v>
      </c>
    </row>
    <row r="3" spans="1:21">
      <c r="B3">
        <f t="shared" si="0"/>
        <v>2</v>
      </c>
      <c r="C3" t="s">
        <v>23</v>
      </c>
      <c r="D3" t="s">
        <v>31</v>
      </c>
      <c r="F3" s="3">
        <v>76.760000000000005</v>
      </c>
      <c r="G3" s="4"/>
      <c r="H3" s="3">
        <v>70</v>
      </c>
      <c r="I3" s="5"/>
      <c r="K3">
        <f t="shared" ref="K3:K9" si="1">SUM(L3,M3,O3)</f>
        <v>0</v>
      </c>
      <c r="P3" s="6"/>
      <c r="Q3">
        <f>K3*G3</f>
        <v>0</v>
      </c>
    </row>
    <row r="4" spans="1:21">
      <c r="B4">
        <f t="shared" si="0"/>
        <v>3</v>
      </c>
      <c r="C4" t="s">
        <v>24</v>
      </c>
      <c r="D4" t="s">
        <v>31</v>
      </c>
      <c r="F4" s="3">
        <v>65.650000000000006</v>
      </c>
      <c r="G4" s="4"/>
      <c r="H4" s="3">
        <v>57.04</v>
      </c>
      <c r="I4" s="5"/>
      <c r="K4">
        <f t="shared" si="1"/>
        <v>0</v>
      </c>
      <c r="P4" s="6"/>
      <c r="Q4">
        <f>K4*G4</f>
        <v>0</v>
      </c>
    </row>
    <row r="5" spans="1:21">
      <c r="B5">
        <f t="shared" si="0"/>
        <v>4</v>
      </c>
      <c r="C5" t="s">
        <v>25</v>
      </c>
      <c r="D5" t="s">
        <v>32</v>
      </c>
      <c r="F5" s="3">
        <v>74.41</v>
      </c>
      <c r="G5" s="4"/>
      <c r="H5" s="3">
        <v>62.38</v>
      </c>
      <c r="I5" s="5"/>
      <c r="K5">
        <f t="shared" si="1"/>
        <v>0</v>
      </c>
      <c r="P5" s="6"/>
      <c r="Q5">
        <f>K5*G5</f>
        <v>0</v>
      </c>
    </row>
    <row r="6" spans="1:21">
      <c r="B6">
        <f t="shared" si="0"/>
        <v>5</v>
      </c>
      <c r="C6" t="s">
        <v>26</v>
      </c>
      <c r="D6" t="s">
        <v>33</v>
      </c>
      <c r="F6" s="3">
        <v>71.040000000000006</v>
      </c>
      <c r="G6" s="4"/>
      <c r="H6" s="3">
        <v>67.06</v>
      </c>
      <c r="I6" s="5"/>
      <c r="K6">
        <f t="shared" si="1"/>
        <v>0</v>
      </c>
      <c r="P6" s="6"/>
      <c r="Q6">
        <f>K6*G6</f>
        <v>0</v>
      </c>
    </row>
    <row r="7" spans="1:21">
      <c r="B7">
        <f t="shared" si="0"/>
        <v>6</v>
      </c>
      <c r="C7" t="s">
        <v>27</v>
      </c>
      <c r="D7" t="s">
        <v>31</v>
      </c>
      <c r="F7" s="3">
        <v>77.819999999999993</v>
      </c>
      <c r="G7" s="4"/>
      <c r="H7" s="3">
        <v>65.709999999999994</v>
      </c>
      <c r="I7" s="5"/>
      <c r="K7">
        <f t="shared" si="1"/>
        <v>0</v>
      </c>
      <c r="P7" s="6"/>
      <c r="Q7">
        <f>K7*G7</f>
        <v>0</v>
      </c>
    </row>
    <row r="8" spans="1:21">
      <c r="B8">
        <f t="shared" si="0"/>
        <v>7</v>
      </c>
      <c r="C8" t="s">
        <v>28</v>
      </c>
      <c r="D8" t="s">
        <v>34</v>
      </c>
      <c r="F8" s="3">
        <v>67.95</v>
      </c>
      <c r="G8" s="4"/>
      <c r="H8" s="3">
        <v>58.5</v>
      </c>
      <c r="I8" s="5"/>
      <c r="K8">
        <f t="shared" si="1"/>
        <v>0</v>
      </c>
      <c r="P8" s="6"/>
      <c r="Q8">
        <f>K8*G8</f>
        <v>0</v>
      </c>
    </row>
    <row r="9" spans="1:21">
      <c r="B9">
        <f t="shared" si="0"/>
        <v>8</v>
      </c>
      <c r="C9" t="s">
        <v>29</v>
      </c>
      <c r="D9" t="s">
        <v>35</v>
      </c>
      <c r="F9" s="3" t="s">
        <v>17</v>
      </c>
      <c r="G9" s="4"/>
      <c r="H9" s="3" t="s">
        <v>16</v>
      </c>
      <c r="I9" s="5"/>
      <c r="K9">
        <f t="shared" si="1"/>
        <v>0</v>
      </c>
      <c r="P9" s="6"/>
      <c r="Q9">
        <f>K9*G9</f>
        <v>0</v>
      </c>
    </row>
    <row r="10" spans="1:21">
      <c r="G10" s="4"/>
    </row>
    <row r="11" spans="1:21">
      <c r="E11" t="s">
        <v>3</v>
      </c>
      <c r="G11" s="3" t="e">
        <f>AVERAGE(G2:G9)</f>
        <v>#DIV/0!</v>
      </c>
      <c r="K11">
        <f>SUM(K2:K9)</f>
        <v>0</v>
      </c>
      <c r="Q11">
        <f>SUM(Q2:Q9)</f>
        <v>0</v>
      </c>
      <c r="T11" t="s">
        <v>15</v>
      </c>
      <c r="U11" s="6" t="e">
        <f>Q11/K11</f>
        <v>#DIV/0!</v>
      </c>
    </row>
    <row r="14" spans="1:21">
      <c r="I14" t="s">
        <v>4</v>
      </c>
    </row>
    <row r="15" spans="1:21">
      <c r="I15" t="s">
        <v>5</v>
      </c>
    </row>
    <row r="16" spans="1:21">
      <c r="I16" t="s">
        <v>6</v>
      </c>
    </row>
    <row r="17" spans="9:9">
      <c r="I17" t="s">
        <v>7</v>
      </c>
    </row>
    <row r="18" spans="9:9">
      <c r="I18" t="s">
        <v>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7040-176D-455C-BBCE-9741661DC5D7}">
  <dimension ref="A1:U18"/>
  <sheetViews>
    <sheetView tabSelected="1" zoomScale="70" zoomScaleNormal="70" workbookViewId="0">
      <selection activeCell="I19" sqref="I19"/>
    </sheetView>
  </sheetViews>
  <sheetFormatPr defaultColWidth="7.83203125" defaultRowHeight="18"/>
  <cols>
    <col min="1" max="1" width="9.33203125" bestFit="1" customWidth="1"/>
    <col min="3" max="3" width="14.25" bestFit="1" customWidth="1"/>
    <col min="4" max="4" width="9.75" bestFit="1" customWidth="1"/>
    <col min="6" max="6" width="8" style="3" hidden="1" customWidth="1"/>
    <col min="7" max="7" width="10" style="3" customWidth="1"/>
    <col min="8" max="8" width="8.5" style="3" hidden="1" customWidth="1"/>
    <col min="9" max="9" width="61.9140625" customWidth="1"/>
    <col min="11" max="11" width="19.25" bestFit="1" customWidth="1"/>
    <col min="12" max="12" width="13.75" bestFit="1" customWidth="1"/>
    <col min="14" max="14" width="10.58203125" bestFit="1" customWidth="1"/>
    <col min="15" max="15" width="5.25" bestFit="1" customWidth="1"/>
    <col min="16" max="16" width="9.33203125" bestFit="1" customWidth="1"/>
    <col min="17" max="17" width="18.08203125" bestFit="1" customWidth="1"/>
    <col min="20" max="20" width="11" bestFit="1" customWidth="1"/>
  </cols>
  <sheetData>
    <row r="1" spans="1:21" s="1" customFormat="1" ht="18.5" thickBot="1">
      <c r="A1" s="1" t="s">
        <v>18</v>
      </c>
      <c r="B1" s="1" t="s">
        <v>0</v>
      </c>
      <c r="C1" s="1" t="s">
        <v>19</v>
      </c>
      <c r="D1" s="1" t="s">
        <v>20</v>
      </c>
      <c r="E1" s="1" t="s">
        <v>21</v>
      </c>
      <c r="F1" s="2" t="s">
        <v>1</v>
      </c>
      <c r="G1" s="2" t="s">
        <v>36</v>
      </c>
      <c r="H1" s="2" t="s">
        <v>2</v>
      </c>
      <c r="I1" s="1" t="s">
        <v>37</v>
      </c>
      <c r="K1" s="1" t="s">
        <v>13</v>
      </c>
      <c r="L1" s="1" t="s">
        <v>9</v>
      </c>
      <c r="M1" s="1" t="s">
        <v>10</v>
      </c>
      <c r="N1" s="1" t="s">
        <v>11</v>
      </c>
      <c r="O1" s="1" t="s">
        <v>12</v>
      </c>
      <c r="Q1" s="1" t="s">
        <v>14</v>
      </c>
    </row>
    <row r="2" spans="1:21" ht="18.5" thickTop="1">
      <c r="B2">
        <f t="shared" ref="B2:B9" si="0">ROW()-1</f>
        <v>1</v>
      </c>
      <c r="C2" t="s">
        <v>22</v>
      </c>
      <c r="D2" t="s">
        <v>30</v>
      </c>
      <c r="F2" s="3">
        <v>49.57</v>
      </c>
      <c r="G2" s="4"/>
      <c r="H2">
        <v>40.840000000000003</v>
      </c>
      <c r="I2" s="5"/>
      <c r="K2">
        <f>SUM(L2,M2,O2)</f>
        <v>0</v>
      </c>
      <c r="P2" s="6"/>
      <c r="Q2">
        <f>K2*G2</f>
        <v>0</v>
      </c>
    </row>
    <row r="3" spans="1:21">
      <c r="B3">
        <f t="shared" si="0"/>
        <v>2</v>
      </c>
      <c r="C3" t="s">
        <v>23</v>
      </c>
      <c r="D3" t="s">
        <v>31</v>
      </c>
      <c r="F3" s="3">
        <v>76.760000000000005</v>
      </c>
      <c r="G3" s="4"/>
      <c r="H3" s="3">
        <v>70</v>
      </c>
      <c r="I3" s="5"/>
      <c r="K3">
        <f t="shared" ref="K3:K9" si="1">SUM(L3,M3,O3)</f>
        <v>0</v>
      </c>
      <c r="P3" s="6"/>
      <c r="Q3">
        <f>K3*G3</f>
        <v>0</v>
      </c>
    </row>
    <row r="4" spans="1:21">
      <c r="B4">
        <f t="shared" si="0"/>
        <v>3</v>
      </c>
      <c r="C4" t="s">
        <v>24</v>
      </c>
      <c r="D4" t="s">
        <v>31</v>
      </c>
      <c r="F4" s="3">
        <v>65.650000000000006</v>
      </c>
      <c r="G4" s="4"/>
      <c r="H4" s="3">
        <v>57.04</v>
      </c>
      <c r="I4" s="5"/>
      <c r="K4">
        <f t="shared" si="1"/>
        <v>0</v>
      </c>
      <c r="P4" s="6"/>
      <c r="Q4">
        <f>K4*G4</f>
        <v>0</v>
      </c>
    </row>
    <row r="5" spans="1:21">
      <c r="B5">
        <f t="shared" si="0"/>
        <v>4</v>
      </c>
      <c r="C5" t="s">
        <v>25</v>
      </c>
      <c r="D5" t="s">
        <v>32</v>
      </c>
      <c r="F5" s="3">
        <v>74.41</v>
      </c>
      <c r="G5" s="4"/>
      <c r="H5" s="3">
        <v>62.38</v>
      </c>
      <c r="I5" s="5"/>
      <c r="K5">
        <f t="shared" si="1"/>
        <v>0</v>
      </c>
      <c r="P5" s="6"/>
      <c r="Q5">
        <f>K5*G5</f>
        <v>0</v>
      </c>
    </row>
    <row r="6" spans="1:21">
      <c r="B6">
        <f t="shared" si="0"/>
        <v>5</v>
      </c>
      <c r="C6" t="s">
        <v>26</v>
      </c>
      <c r="D6" t="s">
        <v>33</v>
      </c>
      <c r="F6" s="3">
        <v>71.040000000000006</v>
      </c>
      <c r="G6" s="4"/>
      <c r="H6" s="3">
        <v>67.06</v>
      </c>
      <c r="I6" s="5"/>
      <c r="K6">
        <f t="shared" si="1"/>
        <v>0</v>
      </c>
      <c r="P6" s="6"/>
      <c r="Q6">
        <f>K6*G6</f>
        <v>0</v>
      </c>
    </row>
    <row r="7" spans="1:21">
      <c r="B7">
        <f t="shared" si="0"/>
        <v>6</v>
      </c>
      <c r="C7" t="s">
        <v>27</v>
      </c>
      <c r="D7" t="s">
        <v>31</v>
      </c>
      <c r="F7" s="3">
        <v>77.819999999999993</v>
      </c>
      <c r="G7" s="4"/>
      <c r="H7" s="3">
        <v>65.709999999999994</v>
      </c>
      <c r="I7" s="5"/>
      <c r="K7">
        <f t="shared" si="1"/>
        <v>0</v>
      </c>
      <c r="P7" s="6"/>
      <c r="Q7">
        <f>K7*G7</f>
        <v>0</v>
      </c>
    </row>
    <row r="8" spans="1:21">
      <c r="B8">
        <f t="shared" si="0"/>
        <v>7</v>
      </c>
      <c r="C8" t="s">
        <v>28</v>
      </c>
      <c r="D8" t="s">
        <v>34</v>
      </c>
      <c r="F8" s="3">
        <v>67.95</v>
      </c>
      <c r="G8" s="4"/>
      <c r="H8" s="3">
        <v>58.5</v>
      </c>
      <c r="I8" s="5"/>
      <c r="K8">
        <f t="shared" si="1"/>
        <v>0</v>
      </c>
      <c r="P8" s="6"/>
      <c r="Q8">
        <f>K8*G8</f>
        <v>0</v>
      </c>
    </row>
    <row r="9" spans="1:21">
      <c r="B9">
        <f t="shared" si="0"/>
        <v>8</v>
      </c>
      <c r="C9" t="s">
        <v>29</v>
      </c>
      <c r="D9" t="s">
        <v>35</v>
      </c>
      <c r="F9" s="3" t="s">
        <v>17</v>
      </c>
      <c r="G9" s="4"/>
      <c r="H9" s="3" t="s">
        <v>16</v>
      </c>
      <c r="I9" s="5"/>
      <c r="K9">
        <f t="shared" si="1"/>
        <v>0</v>
      </c>
      <c r="P9" s="6"/>
      <c r="Q9">
        <f>K9*G9</f>
        <v>0</v>
      </c>
    </row>
    <row r="10" spans="1:21">
      <c r="G10" s="4"/>
    </row>
    <row r="11" spans="1:21">
      <c r="E11" t="s">
        <v>3</v>
      </c>
      <c r="G11" s="3" t="e">
        <f>AVERAGE(G2:G9)</f>
        <v>#DIV/0!</v>
      </c>
      <c r="K11">
        <f>SUM(K2:K9)</f>
        <v>0</v>
      </c>
      <c r="Q11">
        <f>SUM(Q2:Q9)</f>
        <v>0</v>
      </c>
      <c r="T11" t="s">
        <v>15</v>
      </c>
      <c r="U11" s="6" t="e">
        <f>Q11/K11</f>
        <v>#DIV/0!</v>
      </c>
    </row>
    <row r="14" spans="1:21">
      <c r="I14" t="s">
        <v>4</v>
      </c>
    </row>
    <row r="15" spans="1:21">
      <c r="I15" t="s">
        <v>5</v>
      </c>
    </row>
    <row r="16" spans="1:21">
      <c r="I16" t="s">
        <v>6</v>
      </c>
    </row>
    <row r="17" spans="9:9">
      <c r="I17" t="s">
        <v>7</v>
      </c>
    </row>
    <row r="18" spans="9:9">
      <c r="I18" t="s">
        <v>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Amivoice</vt:lpstr>
      <vt:lpstr>Speechmatics_Standard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Mishima, Takashi | Missy | ENTSB</dc:creator>
  <cp:lastModifiedBy>Mishima, Takashi | Missy | ENTSB</cp:lastModifiedBy>
  <dcterms:created xsi:type="dcterms:W3CDTF">2015-06-05T18:17:20Z</dcterms:created>
  <dcterms:modified xsi:type="dcterms:W3CDTF">2025-05-22T07:33:48Z</dcterms:modified>
</cp:coreProperties>
</file>