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T2" i="1" l="1"/>
  <c r="Y7" i="1"/>
  <c r="Y6" i="1"/>
  <c r="Y5" i="1"/>
  <c r="Y4" i="1"/>
  <c r="T3" i="1" l="1"/>
  <c r="T7" i="1"/>
  <c r="T6" i="1"/>
  <c r="T5" i="1"/>
  <c r="T4" i="1"/>
  <c r="E3" i="1"/>
  <c r="E4" i="1"/>
  <c r="E5" i="1"/>
  <c r="E6" i="1"/>
  <c r="E7" i="1"/>
  <c r="E2" i="1"/>
  <c r="J2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<sst xmlns="http://schemas.openxmlformats.org/spreadsheetml/2006/main" count="19" uniqueCount="15">
  <si>
    <t>a</t>
  </si>
  <si>
    <t>x</t>
  </si>
  <si>
    <t>b</t>
  </si>
  <si>
    <t>ax+b</t>
  </si>
  <si>
    <t>Réel</t>
  </si>
  <si>
    <t>Mesuré</t>
  </si>
  <si>
    <t>Moyenne</t>
  </si>
  <si>
    <t>Ecart constaté</t>
  </si>
  <si>
    <t>Ax+B</t>
  </si>
  <si>
    <t>M2</t>
  </si>
  <si>
    <t>M1</t>
  </si>
  <si>
    <t>x1</t>
  </si>
  <si>
    <t>y1</t>
  </si>
  <si>
    <t>X2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</si>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</sst>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0.15664062500000003"/>
          <c:w val="0.81862729658792655"/>
          <c:h val="0.35357509022309713"/>
        </c:manualLayout>
      </c:layout>
      <c:lineChart>
        <c:grouping val="standar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Réel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Feuil1!$A$2:$A$7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Feuil1!$B$2:$B$7</c:f>
              <c:numCache>
                <c:formatCode>General</c:formatCode>
                <c:ptCount val="6"/>
                <c:pt idx="0">
                  <c:v>242</c:v>
                </c:pt>
                <c:pt idx="1">
                  <c:v>461</c:v>
                </c:pt>
                <c:pt idx="2">
                  <c:v>579</c:v>
                </c:pt>
                <c:pt idx="3">
                  <c:v>995</c:v>
                </c:pt>
                <c:pt idx="4">
                  <c:v>1070</c:v>
                </c:pt>
                <c:pt idx="5">
                  <c:v>1390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Mesuré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Feuil1!$A$2:$A$7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Feuil1!$C$2:$C$7</c:f>
              <c:numCache>
                <c:formatCode>General</c:formatCode>
                <c:ptCount val="6"/>
                <c:pt idx="0">
                  <c:v>40</c:v>
                </c:pt>
                <c:pt idx="1">
                  <c:v>66</c:v>
                </c:pt>
                <c:pt idx="2">
                  <c:v>97</c:v>
                </c:pt>
                <c:pt idx="3">
                  <c:v>174</c:v>
                </c:pt>
                <c:pt idx="4">
                  <c:v>229</c:v>
                </c:pt>
                <c:pt idx="5">
                  <c:v>277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Feuil1!$D$1</c:f>
              <c:strCache>
                <c:ptCount val="1"/>
                <c:pt idx="0">
                  <c:v>Moyenne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Feuil1!$A$2:$A$7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Feuil1!$D$2:$D$7</c:f>
              <c:numCache>
                <c:formatCode>General</c:formatCode>
                <c:ptCount val="6"/>
                <c:pt idx="0">
                  <c:v>141</c:v>
                </c:pt>
                <c:pt idx="1">
                  <c:v>263.5</c:v>
                </c:pt>
                <c:pt idx="2">
                  <c:v>338</c:v>
                </c:pt>
                <c:pt idx="3">
                  <c:v>584.5</c:v>
                </c:pt>
                <c:pt idx="4">
                  <c:v>649.5</c:v>
                </c:pt>
                <c:pt idx="5">
                  <c:v>833.5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Feuil1!$E$1</c:f>
              <c:strCache>
                <c:ptCount val="1"/>
                <c:pt idx="0">
                  <c:v>Ecart constaté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Feuil1!$A$2:$A$7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Feuil1!$E$2:$E$7</c:f>
              <c:numCache>
                <c:formatCode>General</c:formatCode>
                <c:ptCount val="6"/>
                <c:pt idx="0">
                  <c:v>202</c:v>
                </c:pt>
                <c:pt idx="1">
                  <c:v>395</c:v>
                </c:pt>
                <c:pt idx="2">
                  <c:v>482</c:v>
                </c:pt>
                <c:pt idx="3">
                  <c:v>821</c:v>
                </c:pt>
                <c:pt idx="4">
                  <c:v>841</c:v>
                </c:pt>
                <c:pt idx="5">
                  <c:v>1113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008447792"/>
        <c:axId val="-2008441808"/>
      </c:lineChart>
      <c:catAx>
        <c:axId val="-200844779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08441808"/>
        <c:crosses val="autoZero"/>
        <c:auto val="1"/>
        <c:lblAlgn val="ctr"/>
        <c:lblOffset val="100"/>
        <c:noMultiLvlLbl val="0"/>
      </c:catAx>
      <c:valAx>
        <c:axId val="-200844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08447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Feuil1!$S$1</c:f>
              <c:strCache>
                <c:ptCount val="1"/>
                <c:pt idx="0">
                  <c:v>Réel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Feuil1!$R$2:$R$7</c:f>
              <c:numCache>
                <c:formatCode>General</c:formatCode>
                <c:ptCount val="6"/>
                <c:pt idx="0">
                  <c:v>40</c:v>
                </c:pt>
                <c:pt idx="1">
                  <c:v>66</c:v>
                </c:pt>
                <c:pt idx="2">
                  <c:v>97</c:v>
                </c:pt>
                <c:pt idx="3">
                  <c:v>174</c:v>
                </c:pt>
                <c:pt idx="4">
                  <c:v>229</c:v>
                </c:pt>
                <c:pt idx="5">
                  <c:v>277</c:v>
                </c:pt>
              </c:numCache>
            </c:numRef>
          </c:cat>
          <c:val>
            <c:numRef>
              <c:f>Feuil1!$S$2:$S$7</c:f>
              <c:numCache>
                <c:formatCode>General</c:formatCode>
                <c:ptCount val="6"/>
                <c:pt idx="0">
                  <c:v>242</c:v>
                </c:pt>
                <c:pt idx="1">
                  <c:v>461</c:v>
                </c:pt>
                <c:pt idx="2">
                  <c:v>579</c:v>
                </c:pt>
                <c:pt idx="3">
                  <c:v>995</c:v>
                </c:pt>
                <c:pt idx="4">
                  <c:v>1070</c:v>
                </c:pt>
                <c:pt idx="5">
                  <c:v>1390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934371184"/>
        <c:axId val="-1934375536"/>
      </c:lineChart>
      <c:catAx>
        <c:axId val="-193437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Lux mesuré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34375536"/>
        <c:crosses val="autoZero"/>
        <c:auto val="1"/>
        <c:lblAlgn val="ctr"/>
        <c:lblOffset val="100"/>
        <c:noMultiLvlLbl val="0"/>
      </c:catAx>
      <c:valAx>
        <c:axId val="-193437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LUX réel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3437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9</xdr:row>
      <xdr:rowOff>140970</xdr:rowOff>
    </xdr:from>
    <xdr:to>
      <xdr:col>13</xdr:col>
      <xdr:colOff>243840</xdr:colOff>
      <xdr:row>27</xdr:row>
      <xdr:rowOff>167640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9</xdr:row>
      <xdr:rowOff>182217</xdr:rowOff>
    </xdr:from>
    <xdr:to>
      <xdr:col>23</xdr:col>
      <xdr:colOff>26504</xdr:colOff>
      <xdr:row>24</xdr:row>
      <xdr:rowOff>185530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"/>
  <sheetViews>
    <sheetView tabSelected="1" topLeftCell="I1" zoomScale="115" zoomScaleNormal="115" workbookViewId="0">
      <selection activeCell="Y13" sqref="Y13"/>
    </sheetView>
  </sheetViews>
  <sheetFormatPr baseColWidth="10" defaultColWidth="8.88671875" defaultRowHeight="14.4" x14ac:dyDescent="0.3"/>
  <cols>
    <col min="1" max="1" width="3" bestFit="1" customWidth="1"/>
    <col min="2" max="2" width="7.44140625" customWidth="1"/>
    <col min="3" max="3" width="7.109375" bestFit="1" customWidth="1"/>
    <col min="4" max="4" width="9.6640625" bestFit="1" customWidth="1"/>
    <col min="5" max="5" width="12.77734375" bestFit="1" customWidth="1"/>
    <col min="7" max="7" width="2" bestFit="1" customWidth="1"/>
    <col min="8" max="8" width="1.88671875" bestFit="1" customWidth="1"/>
    <col min="9" max="9" width="2" bestFit="1" customWidth="1"/>
    <col min="10" max="10" width="4.88671875" bestFit="1" customWidth="1"/>
  </cols>
  <sheetData>
    <row r="1" spans="1:25" x14ac:dyDescent="0.3">
      <c r="B1" s="1" t="s">
        <v>4</v>
      </c>
      <c r="C1" s="1" t="s">
        <v>5</v>
      </c>
      <c r="D1" s="1" t="s">
        <v>6</v>
      </c>
      <c r="E1" s="1" t="s">
        <v>7</v>
      </c>
      <c r="G1" s="1" t="s">
        <v>0</v>
      </c>
      <c r="H1" s="1" t="s">
        <v>1</v>
      </c>
      <c r="I1" s="1" t="s">
        <v>2</v>
      </c>
      <c r="J1" s="1" t="s">
        <v>3</v>
      </c>
      <c r="R1" s="1" t="s">
        <v>5</v>
      </c>
      <c r="S1" s="1" t="s">
        <v>4</v>
      </c>
      <c r="T1" s="1" t="s">
        <v>8</v>
      </c>
      <c r="U1" s="1"/>
      <c r="W1" t="s">
        <v>0</v>
      </c>
      <c r="X1">
        <v>5</v>
      </c>
      <c r="Y1">
        <v>4.8438800000000004</v>
      </c>
    </row>
    <row r="2" spans="1:25" x14ac:dyDescent="0.3">
      <c r="A2">
        <v>1</v>
      </c>
      <c r="B2" s="1">
        <v>242</v>
      </c>
      <c r="C2" s="1">
        <v>40</v>
      </c>
      <c r="D2" s="1">
        <f>((B2-C2)/2)+C2</f>
        <v>141</v>
      </c>
      <c r="E2" s="1">
        <f>B2-C2</f>
        <v>202</v>
      </c>
      <c r="G2" s="1"/>
      <c r="H2" s="1"/>
      <c r="I2" s="1"/>
      <c r="J2" s="1">
        <f>(G2*H2)+I2</f>
        <v>0</v>
      </c>
      <c r="Q2" t="s">
        <v>10</v>
      </c>
      <c r="R2" s="1">
        <v>40</v>
      </c>
      <c r="S2" s="1">
        <v>242</v>
      </c>
      <c r="T2" s="1">
        <f>($X$1*R2)+($X$2)</f>
        <v>248</v>
      </c>
      <c r="U2" s="1"/>
      <c r="W2" t="s">
        <v>2</v>
      </c>
      <c r="X2">
        <v>48</v>
      </c>
      <c r="Y2">
        <v>48.244700000000002</v>
      </c>
    </row>
    <row r="3" spans="1:25" x14ac:dyDescent="0.3">
      <c r="A3">
        <v>2</v>
      </c>
      <c r="B3" s="1">
        <v>461</v>
      </c>
      <c r="C3" s="1">
        <v>66</v>
      </c>
      <c r="D3" s="1">
        <f t="shared" ref="D3:D7" si="0">((B3-C3)/2)+C3</f>
        <v>263.5</v>
      </c>
      <c r="E3" s="1">
        <f t="shared" ref="E3:E7" si="1">B3-C3</f>
        <v>395</v>
      </c>
      <c r="R3" s="1">
        <v>66</v>
      </c>
      <c r="S3" s="1">
        <v>461</v>
      </c>
      <c r="T3" s="1">
        <f t="shared" ref="T3:T7" si="2">($X$1*R3)+($X$2)</f>
        <v>378</v>
      </c>
      <c r="U3" s="1"/>
    </row>
    <row r="4" spans="1:25" x14ac:dyDescent="0.3">
      <c r="A4">
        <v>3</v>
      </c>
      <c r="B4" s="1">
        <v>579</v>
      </c>
      <c r="C4" s="1">
        <v>97</v>
      </c>
      <c r="D4" s="1">
        <f t="shared" si="0"/>
        <v>338</v>
      </c>
      <c r="E4" s="1">
        <f t="shared" si="1"/>
        <v>482</v>
      </c>
      <c r="R4" s="1">
        <v>97</v>
      </c>
      <c r="S4" s="1">
        <v>579</v>
      </c>
      <c r="T4" s="1">
        <f t="shared" si="2"/>
        <v>533</v>
      </c>
      <c r="U4" s="1"/>
      <c r="X4" t="s">
        <v>11</v>
      </c>
      <c r="Y4">
        <f>R2</f>
        <v>40</v>
      </c>
    </row>
    <row r="5" spans="1:25" x14ac:dyDescent="0.3">
      <c r="A5">
        <v>4</v>
      </c>
      <c r="B5" s="1">
        <v>995</v>
      </c>
      <c r="C5" s="1">
        <v>174</v>
      </c>
      <c r="D5" s="1">
        <f t="shared" si="0"/>
        <v>584.5</v>
      </c>
      <c r="E5" s="1">
        <f t="shared" si="1"/>
        <v>821</v>
      </c>
      <c r="R5" s="1">
        <v>174</v>
      </c>
      <c r="S5" s="1">
        <v>995</v>
      </c>
      <c r="T5" s="1">
        <f t="shared" si="2"/>
        <v>918</v>
      </c>
      <c r="U5" s="1"/>
      <c r="X5" t="s">
        <v>12</v>
      </c>
      <c r="Y5">
        <f>S2</f>
        <v>242</v>
      </c>
    </row>
    <row r="6" spans="1:25" x14ac:dyDescent="0.3">
      <c r="A6">
        <v>5</v>
      </c>
      <c r="B6" s="1">
        <v>1070</v>
      </c>
      <c r="C6" s="1">
        <v>229</v>
      </c>
      <c r="D6" s="1">
        <f t="shared" si="0"/>
        <v>649.5</v>
      </c>
      <c r="E6" s="1">
        <f t="shared" si="1"/>
        <v>841</v>
      </c>
      <c r="R6" s="1">
        <v>229</v>
      </c>
      <c r="S6" s="1">
        <v>1070</v>
      </c>
      <c r="T6" s="1">
        <f t="shared" si="2"/>
        <v>1193</v>
      </c>
      <c r="U6" s="1"/>
      <c r="X6" t="s">
        <v>13</v>
      </c>
      <c r="Y6">
        <f>R7</f>
        <v>277</v>
      </c>
    </row>
    <row r="7" spans="1:25" x14ac:dyDescent="0.3">
      <c r="A7">
        <v>6</v>
      </c>
      <c r="B7" s="1">
        <v>1390</v>
      </c>
      <c r="C7" s="1">
        <v>277</v>
      </c>
      <c r="D7" s="1">
        <f t="shared" si="0"/>
        <v>833.5</v>
      </c>
      <c r="E7" s="1">
        <f t="shared" si="1"/>
        <v>1113</v>
      </c>
      <c r="Q7" t="s">
        <v>9</v>
      </c>
      <c r="R7" s="1">
        <v>277</v>
      </c>
      <c r="S7" s="1">
        <v>1390</v>
      </c>
      <c r="T7" s="1">
        <f t="shared" si="2"/>
        <v>1433</v>
      </c>
      <c r="U7" s="1"/>
      <c r="X7" t="s">
        <v>14</v>
      </c>
      <c r="Y7">
        <f>S7</f>
        <v>1390</v>
      </c>
    </row>
    <row r="8" spans="1:25" x14ac:dyDescent="0.3">
      <c r="S8" s="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2016-06-14T15:56:44Z</dcterms:modified>
</cp:coreProperties>
</file>