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30"/>
  <workbookPr defaultThemeVersion="166925"/>
  <mc:AlternateContent xmlns:mc="http://schemas.openxmlformats.org/markup-compatibility/2006">
    <mc:Choice Requires="x15">
      <x15ac:absPath xmlns:x15ac="http://schemas.microsoft.com/office/spreadsheetml/2010/11/ac" url="https://uogcloud-my.sharepoint.com/personal/rm6197r_gre_ac_uk/Documents/"/>
    </mc:Choice>
  </mc:AlternateContent>
  <xr:revisionPtr revIDLastSave="0" documentId="8_{79210CED-4FE6-46A5-B2A3-E29032163E63}" xr6:coauthVersionLast="47" xr6:coauthVersionMax="47" xr10:uidLastSave="{00000000-0000-0000-0000-000000000000}"/>
  <bookViews>
    <workbookView xWindow="0" yWindow="0" windowWidth="28800" windowHeight="18000" activeTab="3" xr2:uid="{55213800-8090-42C8-BE83-08A4F6505142}"/>
  </bookViews>
  <sheets>
    <sheet name="Sheet1" sheetId="1" r:id="rId1"/>
    <sheet name="BOOTSTRAP" sheetId="4" r:id="rId2"/>
    <sheet name="Visualization" sheetId="2" r:id="rId3"/>
    <sheet name="Hypothesis" sheetId="3" r:id="rId4"/>
  </sheets>
  <definedNames>
    <definedName name="_xlnm._FilterDatabase" localSheetId="0" hidden="1">Sheet1!$A$1:$J$190</definedName>
    <definedName name="_xlchart.v1.0" hidden="1">Visualization!$E$4:$E$14</definedName>
    <definedName name="_xlchart.v1.1" hidden="1">Visualization!$F$3</definedName>
    <definedName name="_xlchart.v1.2" hidden="1">Visualization!$F$4:$F$14</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 i="3" l="1"/>
  <c r="C4" i="3"/>
  <c r="C5" i="3"/>
  <c r="C6" i="3"/>
  <c r="C7" i="3"/>
  <c r="C8" i="3"/>
  <c r="C9" i="3"/>
  <c r="C10" i="3"/>
  <c r="C11" i="3"/>
  <c r="C12" i="3"/>
  <c r="C13" i="3"/>
  <c r="C14" i="3"/>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54" i="3"/>
  <c r="C55" i="3"/>
  <c r="C56" i="3"/>
  <c r="C57" i="3"/>
  <c r="C58" i="3"/>
  <c r="C59" i="3"/>
  <c r="C60" i="3"/>
  <c r="C61" i="3"/>
  <c r="C62" i="3"/>
  <c r="C63" i="3"/>
  <c r="C64" i="3"/>
  <c r="C65" i="3"/>
  <c r="C66" i="3"/>
  <c r="C67" i="3"/>
  <c r="C68" i="3"/>
  <c r="C69" i="3"/>
  <c r="C70" i="3"/>
  <c r="C71" i="3"/>
  <c r="C72" i="3"/>
  <c r="C73" i="3"/>
  <c r="C74" i="3"/>
  <c r="C75" i="3"/>
  <c r="C76" i="3"/>
  <c r="C77" i="3"/>
  <c r="C78" i="3"/>
  <c r="C79" i="3"/>
  <c r="C80" i="3"/>
  <c r="C81" i="3"/>
  <c r="C82" i="3"/>
  <c r="C83" i="3"/>
  <c r="C84" i="3"/>
  <c r="C85" i="3"/>
  <c r="C86" i="3"/>
  <c r="C87" i="3"/>
  <c r="C88" i="3"/>
  <c r="C89" i="3"/>
  <c r="C90" i="3"/>
  <c r="C91" i="3"/>
  <c r="C92" i="3"/>
  <c r="C93" i="3"/>
  <c r="C94" i="3"/>
  <c r="C95" i="3"/>
  <c r="C96" i="3"/>
  <c r="C97" i="3"/>
  <c r="C98" i="3"/>
  <c r="C99" i="3"/>
  <c r="C100" i="3"/>
  <c r="C101" i="3"/>
  <c r="C102" i="3"/>
  <c r="C103" i="3"/>
  <c r="C104" i="3"/>
  <c r="C105" i="3"/>
  <c r="C106" i="3"/>
  <c r="C107" i="3"/>
  <c r="C108" i="3"/>
  <c r="C109" i="3"/>
  <c r="C110" i="3"/>
  <c r="C111" i="3"/>
  <c r="C112" i="3"/>
  <c r="C113" i="3"/>
  <c r="C114" i="3"/>
  <c r="C115" i="3"/>
  <c r="C116" i="3"/>
  <c r="C117" i="3"/>
  <c r="C118" i="3"/>
  <c r="C119" i="3"/>
  <c r="C120" i="3"/>
  <c r="C121" i="3"/>
  <c r="C122" i="3"/>
  <c r="C123" i="3"/>
  <c r="C124" i="3"/>
  <c r="C125" i="3"/>
  <c r="C126" i="3"/>
  <c r="C127" i="3"/>
  <c r="C128" i="3"/>
  <c r="C129" i="3"/>
  <c r="C130" i="3"/>
  <c r="C131" i="3"/>
  <c r="C132" i="3"/>
  <c r="C133" i="3"/>
  <c r="C134" i="3"/>
  <c r="C135" i="3"/>
  <c r="C136" i="3"/>
  <c r="C137" i="3"/>
  <c r="C138" i="3"/>
  <c r="C139" i="3"/>
  <c r="C140" i="3"/>
  <c r="C141" i="3"/>
  <c r="C142" i="3"/>
  <c r="C143" i="3"/>
  <c r="C144" i="3"/>
  <c r="C145" i="3"/>
  <c r="C146" i="3"/>
  <c r="C147" i="3"/>
  <c r="C148" i="3"/>
  <c r="C149" i="3"/>
  <c r="C150" i="3"/>
  <c r="C151" i="3"/>
  <c r="C152" i="3"/>
  <c r="C153" i="3"/>
  <c r="C154" i="3"/>
  <c r="C155" i="3"/>
  <c r="C156" i="3"/>
  <c r="C157" i="3"/>
  <c r="C158" i="3"/>
  <c r="C159" i="3"/>
  <c r="C160" i="3"/>
  <c r="C161" i="3"/>
  <c r="C162" i="3"/>
  <c r="C163" i="3"/>
  <c r="C164" i="3"/>
  <c r="C165" i="3"/>
  <c r="C166" i="3"/>
  <c r="C167" i="3"/>
  <c r="C168" i="3"/>
  <c r="C169" i="3"/>
  <c r="C170" i="3"/>
  <c r="C171" i="3"/>
  <c r="C172" i="3"/>
  <c r="C173" i="3"/>
  <c r="C174" i="3"/>
  <c r="C175" i="3"/>
  <c r="C176" i="3"/>
  <c r="C177" i="3"/>
  <c r="C178" i="3"/>
  <c r="C179" i="3"/>
  <c r="C180" i="3"/>
  <c r="C181" i="3"/>
  <c r="C182" i="3"/>
  <c r="C183" i="3"/>
  <c r="C184" i="3"/>
  <c r="C185" i="3"/>
  <c r="C186" i="3"/>
  <c r="C187" i="3"/>
  <c r="C2" i="3"/>
  <c r="B3" i="3"/>
  <c r="B4" i="3"/>
  <c r="B5" i="3"/>
  <c r="B6" i="3"/>
  <c r="B7" i="3"/>
  <c r="B8" i="3"/>
  <c r="B9" i="3"/>
  <c r="B10" i="3"/>
  <c r="B11" i="3"/>
  <c r="B12" i="3"/>
  <c r="B13" i="3"/>
  <c r="B14" i="3"/>
  <c r="B15" i="3"/>
  <c r="B16" i="3"/>
  <c r="B17" i="3"/>
  <c r="B18" i="3"/>
  <c r="B19" i="3"/>
  <c r="B20" i="3"/>
  <c r="B21" i="3"/>
  <c r="B22" i="3"/>
  <c r="B23" i="3"/>
  <c r="B24" i="3"/>
  <c r="B25" i="3"/>
  <c r="B26" i="3"/>
  <c r="B27" i="3"/>
  <c r="B28" i="3"/>
  <c r="B29" i="3"/>
  <c r="B30" i="3"/>
  <c r="B31" i="3"/>
  <c r="B32" i="3"/>
  <c r="B33" i="3"/>
  <c r="B34" i="3"/>
  <c r="B35" i="3"/>
  <c r="B36" i="3"/>
  <c r="B37" i="3"/>
  <c r="B38" i="3"/>
  <c r="B39" i="3"/>
  <c r="B40" i="3"/>
  <c r="B41" i="3"/>
  <c r="B42" i="3"/>
  <c r="B43" i="3"/>
  <c r="B44" i="3"/>
  <c r="B45" i="3"/>
  <c r="B46" i="3"/>
  <c r="B47" i="3"/>
  <c r="B48" i="3"/>
  <c r="B49" i="3"/>
  <c r="B50" i="3"/>
  <c r="B51" i="3"/>
  <c r="B52" i="3"/>
  <c r="B53" i="3"/>
  <c r="B54" i="3"/>
  <c r="B55" i="3"/>
  <c r="B56" i="3"/>
  <c r="B57" i="3"/>
  <c r="B58" i="3"/>
  <c r="B59" i="3"/>
  <c r="B60" i="3"/>
  <c r="B61" i="3"/>
  <c r="B62" i="3"/>
  <c r="B63" i="3"/>
  <c r="B64" i="3"/>
  <c r="B65" i="3"/>
  <c r="B66" i="3"/>
  <c r="B67" i="3"/>
  <c r="B68" i="3"/>
  <c r="B69" i="3"/>
  <c r="B70" i="3"/>
  <c r="B71" i="3"/>
  <c r="B72" i="3"/>
  <c r="B73" i="3"/>
  <c r="B74" i="3"/>
  <c r="B75" i="3"/>
  <c r="B76" i="3"/>
  <c r="B77" i="3"/>
  <c r="B78" i="3"/>
  <c r="B79" i="3"/>
  <c r="B80" i="3"/>
  <c r="B81" i="3"/>
  <c r="B82" i="3"/>
  <c r="B83" i="3"/>
  <c r="B84" i="3"/>
  <c r="B85" i="3"/>
  <c r="B86" i="3"/>
  <c r="B87" i="3"/>
  <c r="B88" i="3"/>
  <c r="B89" i="3"/>
  <c r="B90" i="3"/>
  <c r="B91" i="3"/>
  <c r="B92" i="3"/>
  <c r="B93" i="3"/>
  <c r="B94" i="3"/>
  <c r="B95" i="3"/>
  <c r="B96" i="3"/>
  <c r="B97" i="3"/>
  <c r="B98" i="3"/>
  <c r="B99" i="3"/>
  <c r="B100" i="3"/>
  <c r="B101" i="3"/>
  <c r="B102" i="3"/>
  <c r="B103" i="3"/>
  <c r="B104" i="3"/>
  <c r="B105" i="3"/>
  <c r="B106" i="3"/>
  <c r="B107" i="3"/>
  <c r="B108" i="3"/>
  <c r="B109" i="3"/>
  <c r="B110" i="3"/>
  <c r="B111" i="3"/>
  <c r="B112" i="3"/>
  <c r="B113" i="3"/>
  <c r="B114" i="3"/>
  <c r="B115" i="3"/>
  <c r="B116" i="3"/>
  <c r="B117" i="3"/>
  <c r="B118" i="3"/>
  <c r="B119" i="3"/>
  <c r="B120" i="3"/>
  <c r="B121" i="3"/>
  <c r="B122" i="3"/>
  <c r="B123" i="3"/>
  <c r="B124" i="3"/>
  <c r="B125" i="3"/>
  <c r="B126" i="3"/>
  <c r="B127" i="3"/>
  <c r="B128" i="3"/>
  <c r="B129" i="3"/>
  <c r="B130" i="3"/>
  <c r="B131" i="3"/>
  <c r="B132" i="3"/>
  <c r="B133" i="3"/>
  <c r="B134" i="3"/>
  <c r="B135" i="3"/>
  <c r="B136" i="3"/>
  <c r="B137" i="3"/>
  <c r="B138" i="3"/>
  <c r="B139" i="3"/>
  <c r="B140" i="3"/>
  <c r="B141" i="3"/>
  <c r="B142" i="3"/>
  <c r="B143" i="3"/>
  <c r="B144" i="3"/>
  <c r="B145" i="3"/>
  <c r="B146" i="3"/>
  <c r="B147" i="3"/>
  <c r="B148" i="3"/>
  <c r="B149" i="3"/>
  <c r="B150" i="3"/>
  <c r="B151" i="3"/>
  <c r="B152" i="3"/>
  <c r="B153" i="3"/>
  <c r="B154" i="3"/>
  <c r="B155" i="3"/>
  <c r="B156" i="3"/>
  <c r="B157" i="3"/>
  <c r="B158" i="3"/>
  <c r="B159" i="3"/>
  <c r="B160" i="3"/>
  <c r="B161" i="3"/>
  <c r="B162" i="3"/>
  <c r="B163" i="3"/>
  <c r="B164" i="3"/>
  <c r="B165" i="3"/>
  <c r="B166" i="3"/>
  <c r="B167" i="3"/>
  <c r="B168" i="3"/>
  <c r="B169" i="3"/>
  <c r="B170" i="3"/>
  <c r="B171" i="3"/>
  <c r="B172" i="3"/>
  <c r="B173" i="3"/>
  <c r="B174" i="3"/>
  <c r="B175" i="3"/>
  <c r="B176" i="3"/>
  <c r="B177" i="3"/>
  <c r="B178" i="3"/>
  <c r="B179" i="3"/>
  <c r="B180" i="3"/>
  <c r="B181" i="3"/>
  <c r="B182" i="3"/>
  <c r="B183" i="3"/>
  <c r="B184" i="3"/>
  <c r="B185" i="3"/>
  <c r="B186" i="3"/>
  <c r="B187" i="3"/>
  <c r="B2" i="3"/>
  <c r="B187" i="2"/>
  <c r="B186" i="2"/>
  <c r="B185" i="2"/>
  <c r="B184" i="2"/>
  <c r="B183" i="2"/>
  <c r="B182" i="2"/>
  <c r="B181" i="2"/>
  <c r="B180" i="2"/>
  <c r="B179" i="2"/>
  <c r="B178" i="2"/>
  <c r="B177" i="2"/>
  <c r="B176" i="2"/>
  <c r="B175" i="2"/>
  <c r="B174" i="2"/>
  <c r="B173" i="2"/>
  <c r="B172" i="2"/>
  <c r="B171" i="2"/>
  <c r="B170" i="2"/>
  <c r="B169" i="2"/>
  <c r="B168" i="2"/>
  <c r="B167" i="2"/>
  <c r="B166" i="2"/>
  <c r="B165" i="2"/>
  <c r="B164" i="2"/>
  <c r="B163" i="2"/>
  <c r="B162" i="2"/>
  <c r="B161" i="2"/>
  <c r="B160" i="2"/>
  <c r="B159" i="2"/>
  <c r="B158" i="2"/>
  <c r="B157" i="2"/>
  <c r="B156" i="2"/>
  <c r="B155" i="2"/>
  <c r="B154" i="2"/>
  <c r="B153" i="2"/>
  <c r="B152" i="2"/>
  <c r="B151" i="2"/>
  <c r="B150" i="2"/>
  <c r="B149" i="2"/>
  <c r="B148" i="2"/>
  <c r="B147" i="2"/>
  <c r="B146" i="2"/>
  <c r="B145" i="2"/>
  <c r="B144" i="2"/>
  <c r="B143" i="2"/>
  <c r="B142" i="2"/>
  <c r="B141" i="2"/>
  <c r="B140" i="2"/>
  <c r="B139" i="2"/>
  <c r="B138" i="2"/>
  <c r="B137" i="2"/>
  <c r="B136" i="2"/>
  <c r="B135" i="2"/>
  <c r="B134" i="2"/>
  <c r="B133" i="2"/>
  <c r="B132" i="2"/>
  <c r="B131" i="2"/>
  <c r="B130" i="2"/>
  <c r="B129" i="2"/>
  <c r="B128" i="2"/>
  <c r="B127" i="2"/>
  <c r="B126" i="2"/>
  <c r="B125" i="2"/>
  <c r="B124" i="2"/>
  <c r="B123" i="2"/>
  <c r="B122" i="2"/>
  <c r="B121" i="2"/>
  <c r="B120" i="2"/>
  <c r="B119" i="2"/>
  <c r="B118" i="2"/>
  <c r="B117" i="2"/>
  <c r="B116" i="2"/>
  <c r="B115" i="2"/>
  <c r="B114" i="2"/>
  <c r="B113" i="2"/>
  <c r="B112" i="2"/>
  <c r="B111" i="2"/>
  <c r="B110" i="2"/>
  <c r="B109" i="2"/>
  <c r="B108" i="2"/>
  <c r="B107" i="2"/>
  <c r="B106" i="2"/>
  <c r="B105" i="2"/>
  <c r="B104" i="2"/>
  <c r="B103" i="2"/>
  <c r="B102" i="2"/>
  <c r="B101" i="2"/>
  <c r="B100" i="2"/>
  <c r="B99" i="2"/>
  <c r="B98" i="2"/>
  <c r="B97" i="2"/>
  <c r="B96" i="2"/>
  <c r="B95" i="2"/>
  <c r="B94" i="2"/>
  <c r="B93" i="2"/>
  <c r="B92" i="2"/>
  <c r="B91" i="2"/>
  <c r="B90" i="2"/>
  <c r="B89" i="2"/>
  <c r="B88" i="2"/>
  <c r="B87" i="2"/>
  <c r="B86" i="2"/>
  <c r="B85" i="2"/>
  <c r="B84" i="2"/>
  <c r="B83" i="2"/>
  <c r="B82" i="2"/>
  <c r="B81" i="2"/>
  <c r="B80" i="2"/>
  <c r="B79" i="2"/>
  <c r="B78" i="2"/>
  <c r="B77" i="2"/>
  <c r="B76" i="2"/>
  <c r="B75" i="2"/>
  <c r="B74" i="2"/>
  <c r="B73" i="2"/>
  <c r="B72" i="2"/>
  <c r="B71" i="2"/>
  <c r="B70" i="2"/>
  <c r="B69" i="2"/>
  <c r="B68" i="2"/>
  <c r="B67" i="2"/>
  <c r="B66" i="2"/>
  <c r="B65" i="2"/>
  <c r="B64" i="2"/>
  <c r="B63" i="2"/>
  <c r="B62" i="2"/>
  <c r="B61" i="2"/>
  <c r="B60" i="2"/>
  <c r="B59" i="2"/>
  <c r="B58" i="2"/>
  <c r="B57" i="2"/>
  <c r="B56" i="2"/>
  <c r="B55" i="2"/>
  <c r="B54" i="2"/>
  <c r="B53" i="2"/>
  <c r="B52" i="2"/>
  <c r="B51" i="2"/>
  <c r="B50" i="2"/>
  <c r="B49" i="2"/>
  <c r="B48" i="2"/>
  <c r="B47" i="2"/>
  <c r="B46" i="2"/>
  <c r="B45" i="2"/>
  <c r="B44" i="2"/>
  <c r="B43" i="2"/>
  <c r="B42" i="2"/>
  <c r="B41" i="2"/>
  <c r="B40" i="2"/>
  <c r="B39" i="2"/>
  <c r="B38" i="2"/>
  <c r="B37" i="2"/>
  <c r="B36" i="2"/>
  <c r="B35" i="2"/>
  <c r="B34" i="2"/>
  <c r="B33" i="2"/>
  <c r="B32" i="2"/>
  <c r="B31" i="2"/>
  <c r="B30" i="2"/>
  <c r="B29" i="2"/>
  <c r="B28" i="2"/>
  <c r="B27" i="2"/>
  <c r="B26" i="2"/>
  <c r="B25" i="2"/>
  <c r="B24" i="2"/>
  <c r="B23" i="2"/>
  <c r="B22" i="2"/>
  <c r="B21" i="2"/>
  <c r="B20" i="2"/>
  <c r="B19" i="2"/>
  <c r="B18" i="2"/>
  <c r="B17" i="2"/>
  <c r="B16" i="2"/>
  <c r="B15" i="2"/>
  <c r="B14" i="2"/>
  <c r="B13" i="2"/>
  <c r="B12" i="2"/>
  <c r="B11" i="2"/>
  <c r="B10" i="2"/>
  <c r="B9" i="2"/>
  <c r="B8" i="2"/>
  <c r="B7" i="2"/>
  <c r="B6" i="2"/>
  <c r="B5" i="2"/>
  <c r="B4" i="2"/>
  <c r="B3" i="2"/>
  <c r="B2" i="2"/>
  <c r="J53" i="1"/>
  <c r="J37" i="1"/>
  <c r="J4" i="1"/>
  <c r="J16" i="1"/>
  <c r="J107" i="1"/>
  <c r="J117" i="1"/>
  <c r="J95" i="1"/>
  <c r="J26" i="1"/>
  <c r="J150" i="1"/>
  <c r="J64" i="1"/>
  <c r="J75" i="1"/>
  <c r="J85" i="1"/>
  <c r="J176" i="1"/>
  <c r="J139" i="1"/>
  <c r="J162" i="1"/>
  <c r="J129" i="1"/>
  <c r="J48" i="1"/>
  <c r="J54" i="1"/>
  <c r="J38" i="1"/>
  <c r="J5" i="1"/>
  <c r="J39" i="1"/>
  <c r="J27" i="1"/>
  <c r="J130" i="1"/>
  <c r="I150" i="3" l="1"/>
  <c r="I151" i="3"/>
  <c r="I10" i="3"/>
  <c r="I9" i="3"/>
  <c r="F9" i="3"/>
  <c r="F10" i="3"/>
  <c r="J183" i="3"/>
  <c r="E182" i="3"/>
  <c r="F14" i="2"/>
  <c r="F13" i="2"/>
  <c r="F8" i="2"/>
  <c r="F9" i="2"/>
  <c r="F10" i="2"/>
  <c r="F12" i="2"/>
  <c r="F11" i="2"/>
  <c r="F7" i="2"/>
  <c r="F6" i="2"/>
  <c r="F5" i="2"/>
  <c r="F4" i="2"/>
  <c r="F19" i="2" l="1"/>
  <c r="F18" i="2"/>
  <c r="J128" i="1"/>
  <c r="J161" i="1"/>
  <c r="J138" i="1"/>
  <c r="J175" i="1"/>
  <c r="J74" i="1"/>
  <c r="J63" i="1"/>
  <c r="J149" i="1"/>
  <c r="J25" i="1"/>
  <c r="J94" i="1"/>
  <c r="J116" i="1"/>
  <c r="J106" i="1"/>
  <c r="J36" i="1"/>
  <c r="J187" i="1"/>
  <c r="J127" i="1"/>
  <c r="J160" i="1"/>
  <c r="J174" i="1"/>
  <c r="J84" i="1"/>
  <c r="J73" i="1"/>
  <c r="J62" i="1"/>
  <c r="J148" i="1"/>
  <c r="J24" i="1"/>
  <c r="J93" i="1"/>
  <c r="J105" i="1"/>
  <c r="J15" i="1"/>
  <c r="J35" i="1"/>
  <c r="J186" i="1"/>
  <c r="J47" i="1"/>
  <c r="J126" i="1"/>
  <c r="J137" i="1"/>
  <c r="J83" i="1"/>
  <c r="J72" i="1"/>
  <c r="J147" i="1"/>
  <c r="J92" i="1"/>
  <c r="J115" i="1"/>
  <c r="J104" i="1"/>
  <c r="J14" i="1"/>
  <c r="J3" i="1"/>
  <c r="J185" i="1"/>
  <c r="J159" i="1"/>
  <c r="J170" i="1"/>
  <c r="J173" i="1"/>
  <c r="J82" i="1"/>
  <c r="J71" i="1"/>
  <c r="J61" i="1"/>
  <c r="J146" i="1"/>
  <c r="J23" i="1"/>
  <c r="J91" i="1"/>
  <c r="J114" i="1"/>
  <c r="J103" i="1"/>
  <c r="J13" i="1"/>
  <c r="J2" i="1"/>
  <c r="J184" i="1"/>
  <c r="J46" i="1"/>
  <c r="J125" i="1"/>
  <c r="J158" i="1"/>
  <c r="J169" i="1"/>
  <c r="J81" i="1"/>
  <c r="J145" i="1"/>
  <c r="J22" i="1"/>
  <c r="J90" i="1"/>
  <c r="J113" i="1"/>
  <c r="J102" i="1"/>
  <c r="J12" i="1"/>
  <c r="J136" i="1"/>
  <c r="J34" i="1"/>
  <c r="J183" i="1"/>
  <c r="J45" i="1"/>
  <c r="J124" i="1"/>
  <c r="J157" i="1"/>
  <c r="J168" i="1"/>
  <c r="J172" i="1"/>
  <c r="J70" i="1"/>
  <c r="J60" i="1"/>
  <c r="J144" i="1"/>
  <c r="K95" i="1" s="1"/>
  <c r="J21" i="1"/>
  <c r="J89" i="1"/>
  <c r="K89" i="1" s="1"/>
  <c r="J101" i="1"/>
  <c r="J11" i="1"/>
  <c r="J33" i="1"/>
  <c r="J182" i="1"/>
  <c r="J44" i="1"/>
  <c r="J156" i="1"/>
  <c r="J167" i="1"/>
  <c r="J171" i="1"/>
  <c r="J80" i="1"/>
  <c r="J69" i="1"/>
  <c r="J59" i="1"/>
  <c r="J20" i="1"/>
  <c r="J88" i="1"/>
  <c r="J112" i="1"/>
  <c r="K75" i="1" s="1"/>
  <c r="J100" i="1"/>
  <c r="J10" i="1"/>
  <c r="J135" i="1"/>
  <c r="J32" i="1"/>
  <c r="J181" i="1"/>
  <c r="J43" i="1"/>
  <c r="J123" i="1"/>
  <c r="J155" i="1"/>
  <c r="J166" i="1"/>
  <c r="J52" i="1"/>
  <c r="J79" i="1"/>
  <c r="K64" i="1" s="1"/>
  <c r="J68" i="1"/>
  <c r="J58" i="1"/>
  <c r="J143" i="1"/>
  <c r="J19" i="1"/>
  <c r="J87" i="1"/>
  <c r="J111" i="1"/>
  <c r="J99" i="1"/>
  <c r="J9" i="1"/>
  <c r="J134" i="1"/>
  <c r="J31" i="1"/>
  <c r="J180" i="1"/>
  <c r="K53" i="1" s="1"/>
  <c r="J42" i="1"/>
  <c r="J122" i="1"/>
  <c r="J154" i="1"/>
  <c r="J165" i="1"/>
  <c r="J51" i="1"/>
  <c r="J78" i="1"/>
  <c r="J67" i="1"/>
  <c r="J57" i="1"/>
  <c r="J142" i="1"/>
  <c r="K44" i="1" s="1"/>
  <c r="J153" i="1"/>
  <c r="J86" i="1"/>
  <c r="J110" i="1"/>
  <c r="J98" i="1"/>
  <c r="J8" i="1"/>
  <c r="J133" i="1"/>
  <c r="J30" i="1"/>
  <c r="K37" i="1" s="1"/>
  <c r="J179" i="1"/>
  <c r="J41" i="1"/>
  <c r="J121" i="1"/>
  <c r="J119" i="1"/>
  <c r="J164" i="1"/>
  <c r="J50" i="1"/>
  <c r="J77" i="1"/>
  <c r="J66" i="1"/>
  <c r="J56" i="1"/>
  <c r="J141" i="1"/>
  <c r="J152" i="1"/>
  <c r="J18" i="1"/>
  <c r="J109" i="1"/>
  <c r="J97" i="1"/>
  <c r="J7" i="1"/>
  <c r="J132" i="1"/>
  <c r="J29" i="1"/>
  <c r="J178" i="1"/>
  <c r="J40" i="1"/>
  <c r="J120" i="1"/>
  <c r="J118" i="1"/>
  <c r="K16" i="1" s="1"/>
  <c r="J163" i="1"/>
  <c r="J49" i="1"/>
  <c r="J76" i="1"/>
  <c r="J65" i="1"/>
  <c r="J55" i="1"/>
  <c r="J140" i="1"/>
  <c r="J151" i="1"/>
  <c r="J17" i="1"/>
  <c r="J108" i="1"/>
  <c r="J96" i="1"/>
  <c r="J6" i="1"/>
  <c r="J131" i="1"/>
  <c r="K4" i="1" s="1"/>
  <c r="J28" i="1"/>
  <c r="J177" i="1"/>
  <c r="C2" i="4"/>
  <c r="C3" i="4"/>
  <c r="C4" i="4"/>
  <c r="C5" i="4"/>
  <c r="C6" i="4"/>
  <c r="C7" i="4"/>
  <c r="C8" i="4"/>
  <c r="C9" i="4"/>
  <c r="C10" i="4"/>
  <c r="C11" i="4"/>
  <c r="C12" i="4"/>
  <c r="C13" i="4"/>
  <c r="C14" i="4"/>
  <c r="C15" i="4"/>
  <c r="C16" i="4"/>
  <c r="C17" i="4"/>
  <c r="C18" i="4"/>
  <c r="C19" i="4"/>
  <c r="C20" i="4"/>
  <c r="C21" i="4"/>
  <c r="C22" i="4"/>
  <c r="C23" i="4"/>
  <c r="C24" i="4"/>
  <c r="C25" i="4"/>
  <c r="C26" i="4"/>
  <c r="C27" i="4"/>
  <c r="C28" i="4"/>
  <c r="C29" i="4"/>
  <c r="C30" i="4"/>
  <c r="C31" i="4"/>
  <c r="C32" i="4"/>
  <c r="C33" i="4"/>
  <c r="C34" i="4"/>
  <c r="C35" i="4"/>
  <c r="C36" i="4"/>
  <c r="C37" i="4"/>
  <c r="C38" i="4"/>
  <c r="C39" i="4"/>
  <c r="C40" i="4"/>
  <c r="C41" i="4"/>
  <c r="C42" i="4"/>
  <c r="C43" i="4"/>
  <c r="C44" i="4"/>
  <c r="C45" i="4"/>
  <c r="C46" i="4"/>
  <c r="C47" i="4"/>
  <c r="C48" i="4"/>
  <c r="C49" i="4"/>
  <c r="C50" i="4"/>
  <c r="C51" i="4"/>
  <c r="C52" i="4"/>
  <c r="C53" i="4"/>
  <c r="C54" i="4"/>
  <c r="C55" i="4"/>
  <c r="C56" i="4"/>
  <c r="C57" i="4"/>
  <c r="C58" i="4"/>
  <c r="C59" i="4"/>
  <c r="C60" i="4"/>
  <c r="C61" i="4"/>
  <c r="C62" i="4"/>
  <c r="C63" i="4"/>
  <c r="C64" i="4"/>
  <c r="C65" i="4"/>
  <c r="C66" i="4"/>
  <c r="C67" i="4"/>
  <c r="C68" i="4"/>
  <c r="C69" i="4"/>
  <c r="C70" i="4"/>
  <c r="C71" i="4"/>
  <c r="C72" i="4"/>
  <c r="C73" i="4"/>
  <c r="C74" i="4"/>
  <c r="C75" i="4"/>
  <c r="C76" i="4"/>
  <c r="C77" i="4"/>
  <c r="C78" i="4"/>
  <c r="C79" i="4"/>
  <c r="C80" i="4"/>
  <c r="C81" i="4"/>
  <c r="C82" i="4"/>
  <c r="C83" i="4"/>
  <c r="C84" i="4"/>
  <c r="C85" i="4"/>
  <c r="C86" i="4"/>
  <c r="C87" i="4"/>
  <c r="C88" i="4"/>
  <c r="C89" i="4"/>
  <c r="C90" i="4"/>
  <c r="C91" i="4"/>
  <c r="C92" i="4"/>
  <c r="C93" i="4"/>
  <c r="C94" i="4"/>
  <c r="C95" i="4"/>
  <c r="C96" i="4"/>
  <c r="C97" i="4"/>
  <c r="C98" i="4"/>
  <c r="C99" i="4"/>
  <c r="C100" i="4"/>
  <c r="C101" i="4"/>
  <c r="C102" i="4"/>
  <c r="C103" i="4"/>
  <c r="C104" i="4"/>
  <c r="C105" i="4"/>
  <c r="C106" i="4"/>
  <c r="C107" i="4"/>
  <c r="C108" i="4"/>
  <c r="C109" i="4"/>
  <c r="C110" i="4"/>
  <c r="C111" i="4"/>
  <c r="C112" i="4"/>
  <c r="C113" i="4"/>
  <c r="C114" i="4"/>
  <c r="C115" i="4"/>
  <c r="C116" i="4"/>
  <c r="C117" i="4"/>
  <c r="C118" i="4"/>
  <c r="C119" i="4"/>
  <c r="C120" i="4"/>
  <c r="C121" i="4"/>
  <c r="C122" i="4"/>
  <c r="C123" i="4"/>
  <c r="C124" i="4"/>
  <c r="C125" i="4"/>
  <c r="C126" i="4"/>
  <c r="C127" i="4"/>
  <c r="C128" i="4"/>
  <c r="C129" i="4"/>
  <c r="C130" i="4"/>
  <c r="C131" i="4"/>
  <c r="C132" i="4"/>
  <c r="C133" i="4"/>
  <c r="C134" i="4"/>
  <c r="C135" i="4"/>
  <c r="C136" i="4"/>
  <c r="C137" i="4"/>
  <c r="C138" i="4"/>
  <c r="C139" i="4"/>
  <c r="C140" i="4"/>
  <c r="C141" i="4"/>
  <c r="C142" i="4"/>
  <c r="C143" i="4"/>
  <c r="C144" i="4"/>
  <c r="C145" i="4"/>
  <c r="C146" i="4"/>
  <c r="C147" i="4"/>
  <c r="C148" i="4"/>
  <c r="C149" i="4"/>
  <c r="C150" i="4"/>
  <c r="C151" i="4"/>
  <c r="C152" i="4"/>
  <c r="C153" i="4"/>
  <c r="C154" i="4"/>
  <c r="C155" i="4"/>
  <c r="C156" i="4"/>
  <c r="C157" i="4"/>
  <c r="C158" i="4"/>
  <c r="C159" i="4"/>
  <c r="C160" i="4"/>
  <c r="C161" i="4"/>
  <c r="C162" i="4"/>
  <c r="C163" i="4"/>
  <c r="C164" i="4"/>
  <c r="C165" i="4"/>
  <c r="C166" i="4"/>
  <c r="C167" i="4"/>
  <c r="C168" i="4"/>
  <c r="C169" i="4"/>
  <c r="C170" i="4"/>
  <c r="C171" i="4"/>
  <c r="C172" i="4"/>
  <c r="C173" i="4"/>
  <c r="C174" i="4"/>
  <c r="C175" i="4"/>
  <c r="C176" i="4"/>
  <c r="C177" i="4"/>
  <c r="C178" i="4"/>
  <c r="C179" i="4"/>
  <c r="C180" i="4"/>
  <c r="C181" i="4"/>
  <c r="C182" i="4"/>
  <c r="C183" i="4"/>
  <c r="C184" i="4"/>
  <c r="C185" i="4"/>
  <c r="C186" i="4"/>
  <c r="C187" i="4"/>
  <c r="M104" i="1"/>
  <c r="N104" i="1"/>
  <c r="O104" i="1"/>
  <c r="A188" i="1"/>
  <c r="O44" i="1"/>
  <c r="O45" i="1"/>
  <c r="O46" i="1"/>
  <c r="O47" i="1"/>
  <c r="O48" i="1"/>
  <c r="O49" i="1"/>
  <c r="O17" i="1"/>
  <c r="O18" i="1"/>
  <c r="O19" i="1"/>
  <c r="O20" i="1"/>
  <c r="O21" i="1"/>
  <c r="O50" i="1"/>
  <c r="O51" i="1"/>
  <c r="O22" i="1"/>
  <c r="O52" i="1"/>
  <c r="O53" i="1"/>
  <c r="O54" i="1"/>
  <c r="O23" i="1"/>
  <c r="O24" i="1"/>
  <c r="O25" i="1"/>
  <c r="O26" i="1"/>
  <c r="O55" i="1"/>
  <c r="O56" i="1"/>
  <c r="O57" i="1"/>
  <c r="O58" i="1"/>
  <c r="O59" i="1"/>
  <c r="O60" i="1"/>
  <c r="O27" i="1"/>
  <c r="O28" i="1"/>
  <c r="O61" i="1"/>
  <c r="O62" i="1"/>
  <c r="O161" i="1"/>
  <c r="O63" i="1"/>
  <c r="O162" i="1"/>
  <c r="O163" i="1"/>
  <c r="O164" i="1"/>
  <c r="O165" i="1"/>
  <c r="O64" i="1"/>
  <c r="O166" i="1"/>
  <c r="O167" i="1"/>
  <c r="O168" i="1"/>
  <c r="O169" i="1"/>
  <c r="O170" i="1"/>
  <c r="O171" i="1"/>
  <c r="O172" i="1"/>
  <c r="O65" i="1"/>
  <c r="O66" i="1"/>
  <c r="O173" i="1"/>
  <c r="O4" i="1"/>
  <c r="O5" i="1"/>
  <c r="O6" i="1"/>
  <c r="O67" i="1"/>
  <c r="O7" i="1"/>
  <c r="O68" i="1"/>
  <c r="O69" i="1"/>
  <c r="O70" i="1"/>
  <c r="O8" i="1"/>
  <c r="O9" i="1"/>
  <c r="O71" i="1"/>
  <c r="O10" i="1"/>
  <c r="O72" i="1"/>
  <c r="O73" i="1"/>
  <c r="O174" i="1"/>
  <c r="O175" i="1"/>
  <c r="O176" i="1"/>
  <c r="O74" i="1"/>
  <c r="O75" i="1"/>
  <c r="O76" i="1"/>
  <c r="O77" i="1"/>
  <c r="O78" i="1"/>
  <c r="O79" i="1"/>
  <c r="O80" i="1"/>
  <c r="O81" i="1"/>
  <c r="O82" i="1"/>
  <c r="O83" i="1"/>
  <c r="O84" i="1"/>
  <c r="O85" i="1"/>
  <c r="O86" i="1"/>
  <c r="O87" i="1"/>
  <c r="O88" i="1"/>
  <c r="O177" i="1"/>
  <c r="O89" i="1"/>
  <c r="O90" i="1"/>
  <c r="O91" i="1"/>
  <c r="O92" i="1"/>
  <c r="O93" i="1"/>
  <c r="O94" i="1"/>
  <c r="O178" i="1"/>
  <c r="O179" i="1"/>
  <c r="O180" i="1"/>
  <c r="O181" i="1"/>
  <c r="O13" i="1"/>
  <c r="O182" i="1"/>
  <c r="O183" i="1"/>
  <c r="O184" i="1"/>
  <c r="O185" i="1"/>
  <c r="O95" i="1"/>
  <c r="O96" i="1"/>
  <c r="O97" i="1"/>
  <c r="O98" i="1"/>
  <c r="O99" i="1"/>
  <c r="O100" i="1"/>
  <c r="O101" i="1"/>
  <c r="O102" i="1"/>
  <c r="O103" i="1"/>
  <c r="O105" i="1"/>
  <c r="O106" i="1"/>
  <c r="O107" i="1"/>
  <c r="O108" i="1"/>
  <c r="O109" i="1"/>
  <c r="O110" i="1"/>
  <c r="O111" i="1"/>
  <c r="O112" i="1"/>
  <c r="O113" i="1"/>
  <c r="O114" i="1"/>
  <c r="O115" i="1"/>
  <c r="O116" i="1"/>
  <c r="O117" i="1"/>
  <c r="O186" i="1"/>
  <c r="O187" i="1"/>
  <c r="O118" i="1"/>
  <c r="O119" i="1"/>
  <c r="O120" i="1"/>
  <c r="O121" i="1"/>
  <c r="O122" i="1"/>
  <c r="O123" i="1"/>
  <c r="O124" i="1"/>
  <c r="O125" i="1"/>
  <c r="O126" i="1"/>
  <c r="O127" i="1"/>
  <c r="O128" i="1"/>
  <c r="O129" i="1"/>
  <c r="O130" i="1"/>
  <c r="O131" i="1"/>
  <c r="O132" i="1"/>
  <c r="O133" i="1"/>
  <c r="O134" i="1"/>
  <c r="O135" i="1"/>
  <c r="O136" i="1"/>
  <c r="O137" i="1"/>
  <c r="O138" i="1"/>
  <c r="O139" i="1"/>
  <c r="O140" i="1"/>
  <c r="O11" i="1"/>
  <c r="O141" i="1"/>
  <c r="O142" i="1"/>
  <c r="O143" i="1"/>
  <c r="O144" i="1"/>
  <c r="O145" i="1"/>
  <c r="O146" i="1"/>
  <c r="O147" i="1"/>
  <c r="O148" i="1"/>
  <c r="O149" i="1"/>
  <c r="O150" i="1"/>
  <c r="O151" i="1"/>
  <c r="O152" i="1"/>
  <c r="O153" i="1"/>
  <c r="O154" i="1"/>
  <c r="O155" i="1"/>
  <c r="O156" i="1"/>
  <c r="O157" i="1"/>
  <c r="O158" i="1"/>
  <c r="O159" i="1"/>
  <c r="O160" i="1"/>
  <c r="O29" i="1"/>
  <c r="O12" i="1"/>
  <c r="O30" i="1"/>
  <c r="O31" i="1"/>
  <c r="O32" i="1"/>
  <c r="O33" i="1"/>
  <c r="O34" i="1"/>
  <c r="O35" i="1"/>
  <c r="O36" i="1"/>
  <c r="O37" i="1"/>
  <c r="O14" i="1"/>
  <c r="O38" i="1"/>
  <c r="O15" i="1"/>
  <c r="O39" i="1"/>
  <c r="O40" i="1"/>
  <c r="O41" i="1"/>
  <c r="O42" i="1"/>
  <c r="O43" i="1"/>
  <c r="O16" i="1"/>
  <c r="N66" i="1"/>
  <c r="N173" i="1"/>
  <c r="N4" i="1"/>
  <c r="N5" i="1"/>
  <c r="N6" i="1"/>
  <c r="N67" i="1"/>
  <c r="N7" i="1"/>
  <c r="N68" i="1"/>
  <c r="N69" i="1"/>
  <c r="N70" i="1"/>
  <c r="N8" i="1"/>
  <c r="N9" i="1"/>
  <c r="N71" i="1"/>
  <c r="N10" i="1"/>
  <c r="N72" i="1"/>
  <c r="N73" i="1"/>
  <c r="N174" i="1"/>
  <c r="N175" i="1"/>
  <c r="N176" i="1"/>
  <c r="N74" i="1"/>
  <c r="N75" i="1"/>
  <c r="N76" i="1"/>
  <c r="N77" i="1"/>
  <c r="N78" i="1"/>
  <c r="N79" i="1"/>
  <c r="N80" i="1"/>
  <c r="N81" i="1"/>
  <c r="N82" i="1"/>
  <c r="N83" i="1"/>
  <c r="N84" i="1"/>
  <c r="N85" i="1"/>
  <c r="N86" i="1"/>
  <c r="N87" i="1"/>
  <c r="N88" i="1"/>
  <c r="N177" i="1"/>
  <c r="N89" i="1"/>
  <c r="N90" i="1"/>
  <c r="N91" i="1"/>
  <c r="N92" i="1"/>
  <c r="N93" i="1"/>
  <c r="N94" i="1"/>
  <c r="N178" i="1"/>
  <c r="N179" i="1"/>
  <c r="N180" i="1"/>
  <c r="N181" i="1"/>
  <c r="N13" i="1"/>
  <c r="N182" i="1"/>
  <c r="N183" i="1"/>
  <c r="N184" i="1"/>
  <c r="N185" i="1"/>
  <c r="N95" i="1"/>
  <c r="N96" i="1"/>
  <c r="N97" i="1"/>
  <c r="N98" i="1"/>
  <c r="N99" i="1"/>
  <c r="N100" i="1"/>
  <c r="N101" i="1"/>
  <c r="N102" i="1"/>
  <c r="N103" i="1"/>
  <c r="N105" i="1"/>
  <c r="N106" i="1"/>
  <c r="N107" i="1"/>
  <c r="N108" i="1"/>
  <c r="N109" i="1"/>
  <c r="N110" i="1"/>
  <c r="N111" i="1"/>
  <c r="N112" i="1"/>
  <c r="N113" i="1"/>
  <c r="N114" i="1"/>
  <c r="N115" i="1"/>
  <c r="N116" i="1"/>
  <c r="N117" i="1"/>
  <c r="N186" i="1"/>
  <c r="N187" i="1"/>
  <c r="N118" i="1"/>
  <c r="N119" i="1"/>
  <c r="N120" i="1"/>
  <c r="N121" i="1"/>
  <c r="N122" i="1"/>
  <c r="N123" i="1"/>
  <c r="N124" i="1"/>
  <c r="N125" i="1"/>
  <c r="N126" i="1"/>
  <c r="N127" i="1"/>
  <c r="N128" i="1"/>
  <c r="N129" i="1"/>
  <c r="N130" i="1"/>
  <c r="N131" i="1"/>
  <c r="N132" i="1"/>
  <c r="N133" i="1"/>
  <c r="N134" i="1"/>
  <c r="N135" i="1"/>
  <c r="N136" i="1"/>
  <c r="N137" i="1"/>
  <c r="N138" i="1"/>
  <c r="N139" i="1"/>
  <c r="N140" i="1"/>
  <c r="N11" i="1"/>
  <c r="N141" i="1"/>
  <c r="N142" i="1"/>
  <c r="N143" i="1"/>
  <c r="N144" i="1"/>
  <c r="N145" i="1"/>
  <c r="N146" i="1"/>
  <c r="N147" i="1"/>
  <c r="N148" i="1"/>
  <c r="N149" i="1"/>
  <c r="N150" i="1"/>
  <c r="N151" i="1"/>
  <c r="N152" i="1"/>
  <c r="N153" i="1"/>
  <c r="N154" i="1"/>
  <c r="N155" i="1"/>
  <c r="N156" i="1"/>
  <c r="N157" i="1"/>
  <c r="N158" i="1"/>
  <c r="N159" i="1"/>
  <c r="N160" i="1"/>
  <c r="N29" i="1"/>
  <c r="N12" i="1"/>
  <c r="N30" i="1"/>
  <c r="N31" i="1"/>
  <c r="N32" i="1"/>
  <c r="N33" i="1"/>
  <c r="N34" i="1"/>
  <c r="N35" i="1"/>
  <c r="N36" i="1"/>
  <c r="N37" i="1"/>
  <c r="N14" i="1"/>
  <c r="N38" i="1"/>
  <c r="N15" i="1"/>
  <c r="N39" i="1"/>
  <c r="N40" i="1"/>
  <c r="N41" i="1"/>
  <c r="N42" i="1"/>
  <c r="N43" i="1"/>
  <c r="N16" i="1"/>
  <c r="N44" i="1"/>
  <c r="N45" i="1"/>
  <c r="N46" i="1"/>
  <c r="N47" i="1"/>
  <c r="N48" i="1"/>
  <c r="N49" i="1"/>
  <c r="N17" i="1"/>
  <c r="N18" i="1"/>
  <c r="N19" i="1"/>
  <c r="N20" i="1"/>
  <c r="N21" i="1"/>
  <c r="N50" i="1"/>
  <c r="N51" i="1"/>
  <c r="N22" i="1"/>
  <c r="N52" i="1"/>
  <c r="N53" i="1"/>
  <c r="N54" i="1"/>
  <c r="N23" i="1"/>
  <c r="N24" i="1"/>
  <c r="N25" i="1"/>
  <c r="N26" i="1"/>
  <c r="N55" i="1"/>
  <c r="N56" i="1"/>
  <c r="N57" i="1"/>
  <c r="N58" i="1"/>
  <c r="N59" i="1"/>
  <c r="N60" i="1"/>
  <c r="N27" i="1"/>
  <c r="N28" i="1"/>
  <c r="N61" i="1"/>
  <c r="N62" i="1"/>
  <c r="N161" i="1"/>
  <c r="N63" i="1"/>
  <c r="N162" i="1"/>
  <c r="N163" i="1"/>
  <c r="N164" i="1"/>
  <c r="N165" i="1"/>
  <c r="N64" i="1"/>
  <c r="N166" i="1"/>
  <c r="N167" i="1"/>
  <c r="N168" i="1"/>
  <c r="N169" i="1"/>
  <c r="N170" i="1"/>
  <c r="N171" i="1"/>
  <c r="N172" i="1"/>
  <c r="N65" i="1"/>
  <c r="M2" i="1"/>
  <c r="M71" i="1"/>
  <c r="M10" i="1"/>
  <c r="M72" i="1"/>
  <c r="M73" i="1"/>
  <c r="M174" i="1"/>
  <c r="M175" i="1"/>
  <c r="M176" i="1"/>
  <c r="M74" i="1"/>
  <c r="M75" i="1"/>
  <c r="M76" i="1"/>
  <c r="M77" i="1"/>
  <c r="M78" i="1"/>
  <c r="M79" i="1"/>
  <c r="M80" i="1"/>
  <c r="M81" i="1"/>
  <c r="M82" i="1"/>
  <c r="M83" i="1"/>
  <c r="M84" i="1"/>
  <c r="M85" i="1"/>
  <c r="M86" i="1"/>
  <c r="M87" i="1"/>
  <c r="M88" i="1"/>
  <c r="M177" i="1"/>
  <c r="M89" i="1"/>
  <c r="M90" i="1"/>
  <c r="M91" i="1"/>
  <c r="M92" i="1"/>
  <c r="M93" i="1"/>
  <c r="M94" i="1"/>
  <c r="M178" i="1"/>
  <c r="M179" i="1"/>
  <c r="M180" i="1"/>
  <c r="M181" i="1"/>
  <c r="M13" i="1"/>
  <c r="M182" i="1"/>
  <c r="M183" i="1"/>
  <c r="M184" i="1"/>
  <c r="M185" i="1"/>
  <c r="M95" i="1"/>
  <c r="M96" i="1"/>
  <c r="M97" i="1"/>
  <c r="M98" i="1"/>
  <c r="M99" i="1"/>
  <c r="M100" i="1"/>
  <c r="M101" i="1"/>
  <c r="M102" i="1"/>
  <c r="M103" i="1"/>
  <c r="M105" i="1"/>
  <c r="M106" i="1"/>
  <c r="M107" i="1"/>
  <c r="M108" i="1"/>
  <c r="M109" i="1"/>
  <c r="M110" i="1"/>
  <c r="M111" i="1"/>
  <c r="M112" i="1"/>
  <c r="M113" i="1"/>
  <c r="M114" i="1"/>
  <c r="M115" i="1"/>
  <c r="M116" i="1"/>
  <c r="M117" i="1"/>
  <c r="M186" i="1"/>
  <c r="M187" i="1"/>
  <c r="M118" i="1"/>
  <c r="M119" i="1"/>
  <c r="M120" i="1"/>
  <c r="M121" i="1"/>
  <c r="M122" i="1"/>
  <c r="M123" i="1"/>
  <c r="M124" i="1"/>
  <c r="M125" i="1"/>
  <c r="M126" i="1"/>
  <c r="M127" i="1"/>
  <c r="M128" i="1"/>
  <c r="M129" i="1"/>
  <c r="M130" i="1"/>
  <c r="M131" i="1"/>
  <c r="M132" i="1"/>
  <c r="M133" i="1"/>
  <c r="M134" i="1"/>
  <c r="M135" i="1"/>
  <c r="M136" i="1"/>
  <c r="M137" i="1"/>
  <c r="M138" i="1"/>
  <c r="M139" i="1"/>
  <c r="M140" i="1"/>
  <c r="M11" i="1"/>
  <c r="M141" i="1"/>
  <c r="M142" i="1"/>
  <c r="M143" i="1"/>
  <c r="M144" i="1"/>
  <c r="M145" i="1"/>
  <c r="M146" i="1"/>
  <c r="M147" i="1"/>
  <c r="M148" i="1"/>
  <c r="M149" i="1"/>
  <c r="M150" i="1"/>
  <c r="M151" i="1"/>
  <c r="M152" i="1"/>
  <c r="M153" i="1"/>
  <c r="M154" i="1"/>
  <c r="M155" i="1"/>
  <c r="M156" i="1"/>
  <c r="M157" i="1"/>
  <c r="M158" i="1"/>
  <c r="M159" i="1"/>
  <c r="M160" i="1"/>
  <c r="M29" i="1"/>
  <c r="M12" i="1"/>
  <c r="M30" i="1"/>
  <c r="M31" i="1"/>
  <c r="M32" i="1"/>
  <c r="M33" i="1"/>
  <c r="M34" i="1"/>
  <c r="M35" i="1"/>
  <c r="M36" i="1"/>
  <c r="M37" i="1"/>
  <c r="M14" i="1"/>
  <c r="M38" i="1"/>
  <c r="M15" i="1"/>
  <c r="M39" i="1"/>
  <c r="M40" i="1"/>
  <c r="M41" i="1"/>
  <c r="M42" i="1"/>
  <c r="M43" i="1"/>
  <c r="M16" i="1"/>
  <c r="M44" i="1"/>
  <c r="M45" i="1"/>
  <c r="M46" i="1"/>
  <c r="M47" i="1"/>
  <c r="M48" i="1"/>
  <c r="M49" i="1"/>
  <c r="M17" i="1"/>
  <c r="M18" i="1"/>
  <c r="M19" i="1"/>
  <c r="M20" i="1"/>
  <c r="M21" i="1"/>
  <c r="M50" i="1"/>
  <c r="M51" i="1"/>
  <c r="M22" i="1"/>
  <c r="M52" i="1"/>
  <c r="M53" i="1"/>
  <c r="M54" i="1"/>
  <c r="M23" i="1"/>
  <c r="M24" i="1"/>
  <c r="M25" i="1"/>
  <c r="M26" i="1"/>
  <c r="M55" i="1"/>
  <c r="M56" i="1"/>
  <c r="M57" i="1"/>
  <c r="M58" i="1"/>
  <c r="M59" i="1"/>
  <c r="M60" i="1"/>
  <c r="M27" i="1"/>
  <c r="M28" i="1"/>
  <c r="M61" i="1"/>
  <c r="M62" i="1"/>
  <c r="M161" i="1"/>
  <c r="M63" i="1"/>
  <c r="M162" i="1"/>
  <c r="M163" i="1"/>
  <c r="M164" i="1"/>
  <c r="M165" i="1"/>
  <c r="M64" i="1"/>
  <c r="M166" i="1"/>
  <c r="M167" i="1"/>
  <c r="M168" i="1"/>
  <c r="M169" i="1"/>
  <c r="M170" i="1"/>
  <c r="M171" i="1"/>
  <c r="M172" i="1"/>
  <c r="M65" i="1"/>
  <c r="M3" i="1"/>
  <c r="M66" i="1"/>
  <c r="M173" i="1"/>
  <c r="M4" i="1"/>
  <c r="M5" i="1"/>
  <c r="M6" i="1"/>
  <c r="M67" i="1"/>
  <c r="M7" i="1"/>
  <c r="M68" i="1"/>
  <c r="M69" i="1"/>
  <c r="M70" i="1"/>
  <c r="M8" i="1"/>
  <c r="M9" i="1"/>
  <c r="K11" i="1" l="1"/>
  <c r="K22" i="1"/>
  <c r="K171" i="1"/>
  <c r="K19" i="1"/>
  <c r="K20" i="1"/>
  <c r="J210" i="1"/>
  <c r="K29" i="1"/>
  <c r="K73" i="1"/>
  <c r="K6" i="1"/>
  <c r="K18" i="1"/>
  <c r="K50" i="1"/>
  <c r="K78" i="1"/>
  <c r="K8" i="1"/>
  <c r="K12" i="1"/>
  <c r="K28" i="1"/>
  <c r="K32" i="1"/>
  <c r="K36" i="1"/>
  <c r="K40" i="1"/>
  <c r="K56" i="1"/>
  <c r="K72" i="1"/>
  <c r="K155" i="1"/>
  <c r="K165" i="1"/>
  <c r="K177" i="1"/>
  <c r="K21" i="1"/>
  <c r="K25" i="1"/>
  <c r="K33" i="1"/>
  <c r="K41" i="1"/>
  <c r="K45" i="1"/>
  <c r="K49" i="1"/>
  <c r="K57" i="1"/>
  <c r="K61" i="1"/>
  <c r="K91" i="1"/>
  <c r="K183" i="1"/>
  <c r="K166" i="1"/>
  <c r="K187" i="1"/>
  <c r="K55" i="1"/>
  <c r="K67" i="1"/>
  <c r="K122" i="1"/>
  <c r="K174" i="1"/>
  <c r="K54" i="1"/>
  <c r="K62" i="1"/>
  <c r="K74" i="1"/>
  <c r="K173" i="1"/>
  <c r="K5" i="1"/>
  <c r="K9" i="1"/>
  <c r="K13" i="1"/>
  <c r="K17" i="1"/>
  <c r="K65" i="1"/>
  <c r="K77" i="1"/>
  <c r="K10" i="1"/>
  <c r="K26" i="1"/>
  <c r="K30" i="1"/>
  <c r="K38" i="1"/>
  <c r="K42" i="1"/>
  <c r="K66" i="1"/>
  <c r="K3" i="1"/>
  <c r="K7" i="1"/>
  <c r="K15" i="1"/>
  <c r="K31" i="1"/>
  <c r="K39" i="1"/>
  <c r="K43" i="1"/>
  <c r="K63" i="1"/>
  <c r="K154" i="1"/>
  <c r="K176" i="1"/>
  <c r="K14" i="1"/>
  <c r="K34" i="1"/>
  <c r="K46" i="1"/>
  <c r="K58" i="1"/>
  <c r="K70" i="1"/>
  <c r="K92" i="1"/>
  <c r="K116" i="1"/>
  <c r="K136" i="1"/>
  <c r="K170" i="1"/>
  <c r="K178" i="1"/>
  <c r="K182" i="1"/>
  <c r="K186" i="1"/>
  <c r="K23" i="1"/>
  <c r="K27" i="1"/>
  <c r="K35" i="1"/>
  <c r="K47" i="1"/>
  <c r="K51" i="1"/>
  <c r="K59" i="1"/>
  <c r="K71" i="1"/>
  <c r="K93" i="1"/>
  <c r="K113" i="1"/>
  <c r="K167" i="1"/>
  <c r="L175" i="1"/>
  <c r="K179" i="1"/>
  <c r="K24" i="1"/>
  <c r="K48" i="1"/>
  <c r="K52" i="1"/>
  <c r="K60" i="1"/>
  <c r="K68" i="1"/>
  <c r="K76" i="1"/>
  <c r="K90" i="1"/>
  <c r="K114" i="1"/>
  <c r="K168" i="1"/>
  <c r="K172" i="1"/>
  <c r="K180" i="1"/>
  <c r="K184" i="1"/>
  <c r="K69" i="1"/>
  <c r="K169" i="1"/>
  <c r="K181" i="1"/>
  <c r="K185" i="1"/>
  <c r="K142" i="1"/>
  <c r="K147" i="1"/>
  <c r="K152" i="1"/>
  <c r="K162" i="1"/>
  <c r="K109" i="1"/>
  <c r="K138" i="1"/>
  <c r="K115" i="1"/>
  <c r="K99" i="1"/>
  <c r="K103" i="1"/>
  <c r="K107" i="1"/>
  <c r="K86" i="1"/>
  <c r="K82" i="1"/>
  <c r="K111" i="1"/>
  <c r="K118" i="1"/>
  <c r="K126" i="1"/>
  <c r="K134" i="1"/>
  <c r="K79" i="1"/>
  <c r="K83" i="1"/>
  <c r="K112" i="1"/>
  <c r="K129" i="1"/>
  <c r="K139" i="1"/>
  <c r="K143" i="1"/>
  <c r="K153" i="1"/>
  <c r="K158" i="1"/>
  <c r="K130" i="1"/>
  <c r="K94" i="1"/>
  <c r="K98" i="1"/>
  <c r="K102" i="1"/>
  <c r="K106" i="1"/>
  <c r="K110" i="1"/>
  <c r="K119" i="1"/>
  <c r="K123" i="1"/>
  <c r="K135" i="1"/>
  <c r="K146" i="1"/>
  <c r="K131" i="1"/>
  <c r="K96" i="1"/>
  <c r="K100" i="1"/>
  <c r="K104" i="1"/>
  <c r="K120" i="1"/>
  <c r="K124" i="1"/>
  <c r="K128" i="1"/>
  <c r="K132" i="1"/>
  <c r="K137" i="1"/>
  <c r="K150" i="1"/>
  <c r="K159" i="1"/>
  <c r="K140" i="1"/>
  <c r="K80" i="1"/>
  <c r="K84" i="1"/>
  <c r="K88" i="1"/>
  <c r="K108" i="1"/>
  <c r="K144" i="1"/>
  <c r="K148" i="1"/>
  <c r="K156" i="1"/>
  <c r="K160" i="1"/>
  <c r="K164" i="1"/>
  <c r="K87" i="1"/>
  <c r="K127" i="1"/>
  <c r="K151" i="1"/>
  <c r="K163" i="1"/>
  <c r="K81" i="1"/>
  <c r="K85" i="1"/>
  <c r="K97" i="1"/>
  <c r="K101" i="1"/>
  <c r="K105" i="1"/>
  <c r="K117" i="1"/>
  <c r="K121" i="1"/>
  <c r="K125" i="1"/>
  <c r="K133" i="1"/>
  <c r="K141" i="1"/>
  <c r="K145" i="1"/>
  <c r="K149" i="1"/>
  <c r="K157" i="1"/>
  <c r="K161" i="1"/>
  <c r="J211" i="1"/>
  <c r="J209" i="1"/>
  <c r="K2" i="1"/>
  <c r="L130" i="1"/>
  <c r="L98" i="1"/>
  <c r="L66" i="1"/>
  <c r="L162" i="1"/>
  <c r="L34" i="1"/>
  <c r="L186" i="1"/>
  <c r="L154" i="1"/>
  <c r="L122" i="1"/>
  <c r="L94" i="1"/>
  <c r="L62" i="1"/>
  <c r="L30" i="1"/>
  <c r="L178" i="1"/>
  <c r="L146" i="1"/>
  <c r="L114" i="1"/>
  <c r="L82" i="1"/>
  <c r="L50" i="1"/>
  <c r="L18" i="1"/>
  <c r="L170" i="1"/>
  <c r="L138" i="1"/>
  <c r="L110" i="1"/>
  <c r="L78" i="1"/>
  <c r="L46" i="1"/>
  <c r="L14" i="1"/>
  <c r="L184" i="1"/>
  <c r="L176" i="1"/>
  <c r="L168" i="1"/>
  <c r="L160" i="1"/>
  <c r="L152" i="1"/>
  <c r="L144" i="1"/>
  <c r="L136" i="1"/>
  <c r="L128" i="1"/>
  <c r="L120" i="1"/>
  <c r="L182" i="1"/>
  <c r="L174" i="1"/>
  <c r="L166" i="1"/>
  <c r="L158" i="1"/>
  <c r="L150" i="1"/>
  <c r="L142" i="1"/>
  <c r="L134" i="1"/>
  <c r="L126" i="1"/>
  <c r="L118" i="1"/>
  <c r="L106" i="1"/>
  <c r="L90" i="1"/>
  <c r="L74" i="1"/>
  <c r="L58" i="1"/>
  <c r="L42" i="1"/>
  <c r="L26" i="1"/>
  <c r="L10" i="1"/>
  <c r="L180" i="1"/>
  <c r="L172" i="1"/>
  <c r="L164" i="1"/>
  <c r="L156" i="1"/>
  <c r="L148" i="1"/>
  <c r="L140" i="1"/>
  <c r="L132" i="1"/>
  <c r="L124" i="1"/>
  <c r="L116" i="1"/>
  <c r="L102" i="1"/>
  <c r="L86" i="1"/>
  <c r="L70" i="1"/>
  <c r="L54" i="1"/>
  <c r="L38" i="1"/>
  <c r="L22" i="1"/>
  <c r="L6" i="1"/>
  <c r="L185" i="1"/>
  <c r="L181" i="1"/>
  <c r="L177" i="1"/>
  <c r="L173" i="1"/>
  <c r="L169" i="1"/>
  <c r="L165" i="1"/>
  <c r="L161" i="1"/>
  <c r="L157" i="1"/>
  <c r="L153" i="1"/>
  <c r="L149" i="1"/>
  <c r="L145" i="1"/>
  <c r="L141" i="1"/>
  <c r="L137" i="1"/>
  <c r="L133" i="1"/>
  <c r="L129" i="1"/>
  <c r="L125" i="1"/>
  <c r="L121" i="1"/>
  <c r="L117" i="1"/>
  <c r="L113" i="1"/>
  <c r="L109" i="1"/>
  <c r="L105" i="1"/>
  <c r="L101" i="1"/>
  <c r="L97" i="1"/>
  <c r="L93" i="1"/>
  <c r="P93" i="1" s="1"/>
  <c r="L89" i="1"/>
  <c r="P89" i="1" s="1"/>
  <c r="L85" i="1"/>
  <c r="L81" i="1"/>
  <c r="L77" i="1"/>
  <c r="L73" i="1"/>
  <c r="L69" i="1"/>
  <c r="L65" i="1"/>
  <c r="L61" i="1"/>
  <c r="L57" i="1"/>
  <c r="L53" i="1"/>
  <c r="P53" i="1" s="1"/>
  <c r="L49" i="1"/>
  <c r="L45" i="1"/>
  <c r="L41" i="1"/>
  <c r="L37" i="1"/>
  <c r="Q37" i="1" s="1"/>
  <c r="L33" i="1"/>
  <c r="L29" i="1"/>
  <c r="L25" i="1"/>
  <c r="P25" i="1" s="1"/>
  <c r="L21" i="1"/>
  <c r="L17" i="1"/>
  <c r="L13" i="1"/>
  <c r="L9" i="1"/>
  <c r="L5" i="1"/>
  <c r="L112" i="1"/>
  <c r="L108" i="1"/>
  <c r="L104" i="1"/>
  <c r="L100" i="1"/>
  <c r="L96" i="1"/>
  <c r="L92" i="1"/>
  <c r="L88" i="1"/>
  <c r="L84" i="1"/>
  <c r="L80" i="1"/>
  <c r="L76" i="1"/>
  <c r="L72" i="1"/>
  <c r="L68" i="1"/>
  <c r="L64" i="1"/>
  <c r="P64" i="1" s="1"/>
  <c r="L60" i="1"/>
  <c r="L56" i="1"/>
  <c r="L52" i="1"/>
  <c r="L48" i="1"/>
  <c r="L44" i="1"/>
  <c r="Q44" i="1" s="1"/>
  <c r="L40" i="1"/>
  <c r="L36" i="1"/>
  <c r="L32" i="1"/>
  <c r="L28" i="1"/>
  <c r="L24" i="1"/>
  <c r="P24" i="1" s="1"/>
  <c r="L20" i="1"/>
  <c r="L16" i="1"/>
  <c r="Q16" i="1" s="1"/>
  <c r="L12" i="1"/>
  <c r="L8" i="1"/>
  <c r="L4" i="1"/>
  <c r="P4" i="1" s="1"/>
  <c r="L187" i="1"/>
  <c r="L183" i="1"/>
  <c r="L179" i="1"/>
  <c r="L171" i="1"/>
  <c r="L167" i="1"/>
  <c r="L163" i="1"/>
  <c r="L159" i="1"/>
  <c r="L155" i="1"/>
  <c r="L151" i="1"/>
  <c r="L147" i="1"/>
  <c r="L143" i="1"/>
  <c r="L139" i="1"/>
  <c r="L135" i="1"/>
  <c r="L131" i="1"/>
  <c r="L127" i="1"/>
  <c r="L123" i="1"/>
  <c r="L119" i="1"/>
  <c r="L115" i="1"/>
  <c r="L111" i="1"/>
  <c r="L107" i="1"/>
  <c r="L103" i="1"/>
  <c r="L99" i="1"/>
  <c r="L95" i="1"/>
  <c r="Q95" i="1" s="1"/>
  <c r="L91" i="1"/>
  <c r="L87" i="1"/>
  <c r="L83" i="1"/>
  <c r="L79" i="1"/>
  <c r="L75" i="1"/>
  <c r="Q75" i="1" s="1"/>
  <c r="L71" i="1"/>
  <c r="L67" i="1"/>
  <c r="L63" i="1"/>
  <c r="L59" i="1"/>
  <c r="L55" i="1"/>
  <c r="L51" i="1"/>
  <c r="L47" i="1"/>
  <c r="L43" i="1"/>
  <c r="L39" i="1"/>
  <c r="L35" i="1"/>
  <c r="L31" i="1"/>
  <c r="L27" i="1"/>
  <c r="L23" i="1"/>
  <c r="L19" i="1"/>
  <c r="L15" i="1"/>
  <c r="L11" i="1"/>
  <c r="P11" i="1" s="1"/>
  <c r="L7" i="1"/>
  <c r="L3" i="1"/>
  <c r="L2" i="1"/>
  <c r="J196" i="1"/>
  <c r="K175" i="1"/>
  <c r="J198" i="1"/>
  <c r="J199" i="1"/>
  <c r="S3" i="1"/>
  <c r="S2" i="1"/>
  <c r="Q177" i="1" l="1"/>
  <c r="P8" i="1"/>
  <c r="P45" i="1"/>
  <c r="Q60" i="1"/>
  <c r="Q187" i="1"/>
  <c r="Q22" i="1"/>
  <c r="P19" i="1"/>
  <c r="P184" i="1"/>
  <c r="Q20" i="1"/>
  <c r="P9" i="1"/>
  <c r="Q171" i="1"/>
  <c r="P28" i="1"/>
  <c r="P29" i="1"/>
  <c r="P61" i="1"/>
  <c r="Q50" i="1"/>
  <c r="P78" i="1"/>
  <c r="P91" i="1"/>
  <c r="Q52" i="1"/>
  <c r="P21" i="1"/>
  <c r="P101" i="1"/>
  <c r="Q149" i="1"/>
  <c r="Q181" i="1"/>
  <c r="P174" i="1"/>
  <c r="Q46" i="1"/>
  <c r="P98" i="1"/>
  <c r="P47" i="1"/>
  <c r="Q179" i="1"/>
  <c r="P56" i="1"/>
  <c r="P72" i="1"/>
  <c r="P41" i="1"/>
  <c r="P15" i="1"/>
  <c r="P63" i="1"/>
  <c r="P143" i="1"/>
  <c r="Q40" i="1"/>
  <c r="P104" i="1"/>
  <c r="P57" i="1"/>
  <c r="P73" i="1"/>
  <c r="Q121" i="1"/>
  <c r="Q169" i="1"/>
  <c r="Q185" i="1"/>
  <c r="P54" i="1"/>
  <c r="P58" i="1"/>
  <c r="P118" i="1"/>
  <c r="Q176" i="1"/>
  <c r="P18" i="1"/>
  <c r="Q146" i="1"/>
  <c r="P94" i="1"/>
  <c r="P34" i="1"/>
  <c r="P51" i="1"/>
  <c r="Q67" i="1"/>
  <c r="P183" i="1"/>
  <c r="Q77" i="1"/>
  <c r="Q109" i="1"/>
  <c r="Q141" i="1"/>
  <c r="Q6" i="1"/>
  <c r="P70" i="1"/>
  <c r="Q156" i="1"/>
  <c r="Q39" i="1"/>
  <c r="P55" i="1"/>
  <c r="Q87" i="1"/>
  <c r="P32" i="1"/>
  <c r="P96" i="1"/>
  <c r="P65" i="1"/>
  <c r="Q81" i="1"/>
  <c r="P129" i="1"/>
  <c r="P134" i="1"/>
  <c r="Q82" i="1"/>
  <c r="Q30" i="1"/>
  <c r="P12" i="1"/>
  <c r="Q122" i="1"/>
  <c r="Q33" i="1"/>
  <c r="P49" i="1"/>
  <c r="Q166" i="1"/>
  <c r="P155" i="1"/>
  <c r="P36" i="1"/>
  <c r="Q165" i="1"/>
  <c r="Q62" i="1"/>
  <c r="Q31" i="1"/>
  <c r="P116" i="1"/>
  <c r="Q180" i="1"/>
  <c r="Q182" i="1"/>
  <c r="Q175" i="1"/>
  <c r="P35" i="1"/>
  <c r="P173" i="1"/>
  <c r="Q74" i="1"/>
  <c r="Q71" i="1"/>
  <c r="Q119" i="1"/>
  <c r="Q80" i="1"/>
  <c r="P112" i="1"/>
  <c r="Q17" i="1"/>
  <c r="P86" i="1"/>
  <c r="P26" i="1"/>
  <c r="P90" i="1"/>
  <c r="Q154" i="1"/>
  <c r="P66" i="1"/>
  <c r="Q76" i="1"/>
  <c r="Q92" i="1"/>
  <c r="P13" i="1"/>
  <c r="P10" i="1"/>
  <c r="Q178" i="1"/>
  <c r="P7" i="1"/>
  <c r="Q23" i="1"/>
  <c r="Q167" i="1"/>
  <c r="P48" i="1"/>
  <c r="Q113" i="1"/>
  <c r="P14" i="1"/>
  <c r="Q138" i="1"/>
  <c r="P27" i="1"/>
  <c r="P43" i="1"/>
  <c r="Q59" i="1"/>
  <c r="P68" i="1"/>
  <c r="Q5" i="1"/>
  <c r="P69" i="1"/>
  <c r="P38" i="1"/>
  <c r="P172" i="1"/>
  <c r="P42" i="1"/>
  <c r="Q136" i="1"/>
  <c r="Q168" i="1"/>
  <c r="Q170" i="1"/>
  <c r="P114" i="1"/>
  <c r="P186" i="1"/>
  <c r="P142" i="1"/>
  <c r="Q115" i="1"/>
  <c r="P147" i="1"/>
  <c r="P152" i="1"/>
  <c r="Q99" i="1"/>
  <c r="P162" i="1"/>
  <c r="Q107" i="1"/>
  <c r="P103" i="1"/>
  <c r="P135" i="1"/>
  <c r="Q139" i="1"/>
  <c r="Q106" i="1"/>
  <c r="Q79" i="1"/>
  <c r="Q111" i="1"/>
  <c r="P127" i="1"/>
  <c r="Q159" i="1"/>
  <c r="P88" i="1"/>
  <c r="P130" i="1"/>
  <c r="Q130" i="1"/>
  <c r="P83" i="1"/>
  <c r="P110" i="1"/>
  <c r="Q105" i="1"/>
  <c r="Q137" i="1"/>
  <c r="P153" i="1"/>
  <c r="P148" i="1"/>
  <c r="Q150" i="1"/>
  <c r="Q131" i="1"/>
  <c r="Q126" i="1"/>
  <c r="P120" i="1"/>
  <c r="P123" i="1"/>
  <c r="Q84" i="1"/>
  <c r="Q133" i="1"/>
  <c r="P102" i="1"/>
  <c r="P157" i="1"/>
  <c r="P124" i="1"/>
  <c r="Q158" i="1"/>
  <c r="P128" i="1"/>
  <c r="P100" i="1"/>
  <c r="P145" i="1"/>
  <c r="Q161" i="1"/>
  <c r="Q132" i="1"/>
  <c r="Q128" i="1"/>
  <c r="P160" i="1"/>
  <c r="P151" i="1"/>
  <c r="Q97" i="1"/>
  <c r="P85" i="1"/>
  <c r="Q117" i="1"/>
  <c r="P140" i="1"/>
  <c r="P144" i="1"/>
  <c r="P46" i="1"/>
  <c r="Q163" i="1"/>
  <c r="Q108" i="1"/>
  <c r="Q125" i="1"/>
  <c r="Q164" i="1"/>
  <c r="P150" i="1"/>
  <c r="Q24" i="1"/>
  <c r="Q18" i="1"/>
  <c r="P146" i="1"/>
  <c r="Q94" i="1"/>
  <c r="Q47" i="1"/>
  <c r="Q73" i="1"/>
  <c r="Q56" i="1"/>
  <c r="P81" i="1"/>
  <c r="Q14" i="1"/>
  <c r="P107" i="1"/>
  <c r="P33" i="1"/>
  <c r="P113" i="1"/>
  <c r="Q134" i="1"/>
  <c r="P97" i="1"/>
  <c r="P30" i="1"/>
  <c r="P138" i="1"/>
  <c r="P106" i="1"/>
  <c r="Q85" i="1"/>
  <c r="Q101" i="1"/>
  <c r="P171" i="1"/>
  <c r="P154" i="1"/>
  <c r="Q186" i="1"/>
  <c r="Q27" i="1"/>
  <c r="Q68" i="1"/>
  <c r="Q98" i="1"/>
  <c r="P170" i="1"/>
  <c r="P149" i="1"/>
  <c r="P136" i="1"/>
  <c r="Q140" i="1"/>
  <c r="Q172" i="1"/>
  <c r="P59" i="1"/>
  <c r="Q38" i="1"/>
  <c r="Q102" i="1"/>
  <c r="Q53" i="1"/>
  <c r="Q43" i="1"/>
  <c r="P84" i="1"/>
  <c r="P75" i="1"/>
  <c r="P165" i="1"/>
  <c r="P133" i="1"/>
  <c r="P117" i="1"/>
  <c r="Q123" i="1"/>
  <c r="P62" i="1"/>
  <c r="Q42" i="1"/>
  <c r="P181" i="1"/>
  <c r="Q174" i="1"/>
  <c r="Q91" i="1"/>
  <c r="P37" i="1"/>
  <c r="P168" i="1"/>
  <c r="Q21" i="1"/>
  <c r="P6" i="1"/>
  <c r="P139" i="1"/>
  <c r="Q155" i="1"/>
  <c r="P74" i="1"/>
  <c r="Q61" i="1"/>
  <c r="Q69" i="1"/>
  <c r="Q173" i="1"/>
  <c r="Q183" i="1"/>
  <c r="P79" i="1"/>
  <c r="Q12" i="1"/>
  <c r="P44" i="1"/>
  <c r="Q124" i="1"/>
  <c r="Q184" i="1"/>
  <c r="Q120" i="1"/>
  <c r="Q70" i="1"/>
  <c r="P178" i="1"/>
  <c r="Q110" i="1"/>
  <c r="Q10" i="1"/>
  <c r="Q28" i="1"/>
  <c r="Q48" i="1"/>
  <c r="P17" i="1"/>
  <c r="P158" i="1"/>
  <c r="P125" i="1"/>
  <c r="Q162" i="1"/>
  <c r="Q152" i="1"/>
  <c r="Q66" i="1"/>
  <c r="P109" i="1"/>
  <c r="P50" i="1"/>
  <c r="P141" i="1"/>
  <c r="P126" i="1"/>
  <c r="Q157" i="1"/>
  <c r="Q93" i="1"/>
  <c r="P77" i="1"/>
  <c r="P76" i="1"/>
  <c r="P108" i="1"/>
  <c r="P164" i="1"/>
  <c r="P156" i="1"/>
  <c r="Q55" i="1"/>
  <c r="Q58" i="1"/>
  <c r="Q34" i="1"/>
  <c r="Q63" i="1"/>
  <c r="Q89" i="1"/>
  <c r="P40" i="1"/>
  <c r="P31" i="1"/>
  <c r="P105" i="1"/>
  <c r="Q127" i="1"/>
  <c r="Q143" i="1"/>
  <c r="Q144" i="1"/>
  <c r="P185" i="1"/>
  <c r="P169" i="1"/>
  <c r="Q25" i="1"/>
  <c r="P95" i="1"/>
  <c r="Q104" i="1"/>
  <c r="Q118" i="1"/>
  <c r="Q41" i="1"/>
  <c r="P180" i="1"/>
  <c r="P182" i="1"/>
  <c r="P176" i="1"/>
  <c r="P167" i="1"/>
  <c r="P159" i="1"/>
  <c r="Q153" i="1"/>
  <c r="Q9" i="1"/>
  <c r="Q8" i="1"/>
  <c r="P111" i="1"/>
  <c r="P179" i="1"/>
  <c r="P137" i="1"/>
  <c r="Q148" i="1"/>
  <c r="P161" i="1"/>
  <c r="P121" i="1"/>
  <c r="P119" i="1"/>
  <c r="Q65" i="1"/>
  <c r="Q49" i="1"/>
  <c r="P80" i="1"/>
  <c r="P166" i="1"/>
  <c r="P22" i="1"/>
  <c r="P39" i="1"/>
  <c r="P187" i="1"/>
  <c r="Q135" i="1"/>
  <c r="Q160" i="1"/>
  <c r="Q129" i="1"/>
  <c r="Q64" i="1"/>
  <c r="Q96" i="1"/>
  <c r="P177" i="1"/>
  <c r="Q112" i="1"/>
  <c r="Q86" i="1"/>
  <c r="P23" i="1"/>
  <c r="Q145" i="1"/>
  <c r="Q13" i="1"/>
  <c r="Q45" i="1"/>
  <c r="P92" i="1"/>
  <c r="P67" i="1"/>
  <c r="P60" i="1"/>
  <c r="P115" i="1"/>
  <c r="Q35" i="1"/>
  <c r="Q54" i="1"/>
  <c r="P82" i="1"/>
  <c r="P99" i="1"/>
  <c r="P163" i="1"/>
  <c r="P132" i="1"/>
  <c r="Q4" i="1"/>
  <c r="Q72" i="1"/>
  <c r="Q83" i="1"/>
  <c r="Q26" i="1"/>
  <c r="Q90" i="1"/>
  <c r="Q7" i="1"/>
  <c r="Q78" i="1"/>
  <c r="Q88" i="1"/>
  <c r="P71" i="1"/>
  <c r="P131" i="1"/>
  <c r="P87" i="1"/>
  <c r="Q142" i="1"/>
  <c r="Q114" i="1"/>
  <c r="Q151" i="1"/>
  <c r="Q116" i="1"/>
  <c r="Q147" i="1"/>
  <c r="Q103" i="1"/>
  <c r="P122" i="1"/>
  <c r="P52" i="1"/>
  <c r="P20" i="1"/>
  <c r="Q19" i="1"/>
  <c r="Q51" i="1"/>
  <c r="Q36" i="1"/>
  <c r="Q32" i="1"/>
  <c r="P16" i="1"/>
  <c r="P5" i="1"/>
  <c r="Q29" i="1"/>
  <c r="Q15" i="1"/>
  <c r="Q11" i="1"/>
  <c r="P175" i="1"/>
  <c r="G188" i="1"/>
  <c r="O2" i="1"/>
  <c r="C188" i="1"/>
  <c r="B188" i="1"/>
  <c r="B190" i="1" s="1"/>
  <c r="N3" i="1"/>
  <c r="N2" i="1"/>
  <c r="Q2" i="1" l="1"/>
  <c r="P2" i="1"/>
  <c r="C190" i="1"/>
  <c r="O3" i="1"/>
  <c r="P3" i="1" l="1"/>
  <c r="Q3" i="1"/>
  <c r="F188" i="1"/>
  <c r="G190" i="1" s="1"/>
  <c r="H188" i="1"/>
  <c r="H190" i="1" l="1"/>
  <c r="I190" i="1"/>
  <c r="F190" i="1"/>
</calcChain>
</file>

<file path=xl/sharedStrings.xml><?xml version="1.0" encoding="utf-8"?>
<sst xmlns="http://schemas.openxmlformats.org/spreadsheetml/2006/main" count="1298" uniqueCount="139">
  <si>
    <t>TransactionID</t>
  </si>
  <si>
    <t>ProductCode</t>
  </si>
  <si>
    <t>ProductQuantity</t>
  </si>
  <si>
    <t>TransactionTimestamp</t>
  </si>
  <si>
    <t>TransactionDate</t>
  </si>
  <si>
    <t>PricePerUnit</t>
  </si>
  <si>
    <t>ConsumerID</t>
  </si>
  <si>
    <t>Country</t>
  </si>
  <si>
    <t>Outcome</t>
  </si>
  <si>
    <t xml:space="preserve"> %_of_people</t>
  </si>
  <si>
    <t xml:space="preserve">MinMax(J) </t>
  </si>
  <si>
    <t xml:space="preserve"> %_of_people_Bin</t>
  </si>
  <si>
    <t>Len_for_TransactionID</t>
  </si>
  <si>
    <t>Len_for_ProductCode</t>
  </si>
  <si>
    <t>Len_for_ConsumerID</t>
  </si>
  <si>
    <t>Row_count_records</t>
  </si>
  <si>
    <t>Missing_count%</t>
  </si>
  <si>
    <t>$0.75</t>
  </si>
  <si>
    <t>United Kingdom</t>
  </si>
  <si>
    <t>Asthma</t>
  </si>
  <si>
    <t>$1.63</t>
  </si>
  <si>
    <t>N/A</t>
  </si>
  <si>
    <t>$0.21</t>
  </si>
  <si>
    <t>$0.85</t>
  </si>
  <si>
    <t>$0.39</t>
  </si>
  <si>
    <t>Switzerland</t>
  </si>
  <si>
    <t>$0.42</t>
  </si>
  <si>
    <t>$0.83</t>
  </si>
  <si>
    <t>Atrial Fibrillation</t>
  </si>
  <si>
    <t>Portugal</t>
  </si>
  <si>
    <t>$0.81</t>
  </si>
  <si>
    <t>$0.65</t>
  </si>
  <si>
    <t>$0.72</t>
  </si>
  <si>
    <t>Chronic Obstructive Pulmonary Disease (COPD)</t>
  </si>
  <si>
    <t>Germany</t>
  </si>
  <si>
    <t>Congenital Heart Problem</t>
  </si>
  <si>
    <t>$0.79</t>
  </si>
  <si>
    <t>$0</t>
  </si>
  <si>
    <t>Coronary Heart Disease</t>
  </si>
  <si>
    <t>France</t>
  </si>
  <si>
    <t>Cystic Fibrosis</t>
  </si>
  <si>
    <t>$1.66</t>
  </si>
  <si>
    <t>Heart Failure</t>
  </si>
  <si>
    <t>Living in Poverty</t>
  </si>
  <si>
    <t>Peripheral Vascular Disease</t>
  </si>
  <si>
    <t>$500</t>
  </si>
  <si>
    <t>Pulmonary Hypertension or Fibrosis</t>
  </si>
  <si>
    <t>Sweden</t>
  </si>
  <si>
    <t>Stroke or Transient Ischaemic Attack (TIA)</t>
  </si>
  <si>
    <t>COUNT THE RECORDS</t>
  </si>
  <si>
    <t>% of missing values for each column</t>
  </si>
  <si>
    <t>Describe the Principal Component Analysis (PCA)</t>
  </si>
  <si>
    <t>1) Organize Data</t>
  </si>
  <si>
    <t>Make sure the variables in your adjusted dataset are arranged in columns and the observation in rows</t>
  </si>
  <si>
    <t xml:space="preserve">Average %_of_people who have an outcome for poverty </t>
  </si>
  <si>
    <t xml:space="preserve">2) Data Standardisation : </t>
  </si>
  <si>
    <t>or cardiovascular disease</t>
  </si>
  <si>
    <t>Standardise your variables to have a mean of 0 and a standard deviation of 1 if they have various scales. Excel tools like AVERAGE and STDEV can be used for this.</t>
  </si>
  <si>
    <t>For Min-Max Normalization determine minimum and maximum value</t>
  </si>
  <si>
    <t>3) Determine the covariance Matrix.</t>
  </si>
  <si>
    <t>Minimum Value</t>
  </si>
  <si>
    <t>With the standardised data, create a covariance matrix. Excel has a function called COVARIANCE.S</t>
  </si>
  <si>
    <t>Maximum value</t>
  </si>
  <si>
    <t>4) Calculate Eigenvalues and Eigenvectors</t>
  </si>
  <si>
    <t xml:space="preserve">To determine the covariance matrix's eigenvalues and eigenvectors use the built in Excel functions MMULT and MINIVERSE </t>
  </si>
  <si>
    <t>Normalized Value</t>
  </si>
  <si>
    <t>(x-min)/(max-min)</t>
  </si>
  <si>
    <t>5) Arrange Eigenvalues:</t>
  </si>
  <si>
    <t>The eigenvalues should be arranged descending. These are the variances that every primary component has been able to collect.</t>
  </si>
  <si>
    <t>For example we create bins for high and low percentage of people who are poor and have cardiovascular disease</t>
  </si>
  <si>
    <t>6) Choose the Primary Componnets:</t>
  </si>
  <si>
    <t>To keep the most important elements, select the top k eigenvalues and the accompanying eigenvalues and the accompanying eigenvectors. The desired percentage of variance to be retained (e.g 95%) is used to dtermine this k. Make a matrix of transformation</t>
  </si>
  <si>
    <t>percent&gt;20.9</t>
  </si>
  <si>
    <t>HIGH</t>
  </si>
  <si>
    <t>Create a matrix where the columns are the chosen eigenvectors. The transformation matrix is this one.</t>
  </si>
  <si>
    <t>percent&lt;=20.9</t>
  </si>
  <si>
    <t>LOW</t>
  </si>
  <si>
    <t>7) Change the data</t>
  </si>
  <si>
    <t>To create a new dataset with fewer dimensions, multiply the transpose of the transformation matrix by the transpose of the standardised data.</t>
  </si>
  <si>
    <t>%_of_people who have an outcome for poverty or cardiovascular disease</t>
  </si>
  <si>
    <t>8) Analyse the findings:</t>
  </si>
  <si>
    <t>MEAN</t>
  </si>
  <si>
    <t>Examine the updated dataset in which a smaller subset of principal components now represents each observation.</t>
  </si>
  <si>
    <t>MODE</t>
  </si>
  <si>
    <t>MEDIAN</t>
  </si>
  <si>
    <t>Percent</t>
  </si>
  <si>
    <t>MAX VALUE</t>
  </si>
  <si>
    <t>MIN VALUE</t>
  </si>
  <si>
    <t xml:space="preserve">This data visualization in the form of pie chart, box plots, scatter plot indicate that maximum and minimum value </t>
  </si>
  <si>
    <t xml:space="preserve">Pie charts work well for showing how a whole is distributed proportionatley among its constituent parts   . They offer a concise visual depiction of percentages, which facilitates comprehension of the relative contributions of every category to the entire dataset . Pie charts are very helpful for communicating a glimpse of categorical data and for displaying straightforward compositions. </t>
  </si>
  <si>
    <t>Plotting in a box (box- and _ whisker): Box plots are useful for showing a dataset's dataset distribution and highlighting important statistical parameters like the median, quartiles and outliers. They make it easy to compare data between other groups or datasets by providing a succint overview of the data's central tendency and distribution. In order to visually clearly identify potential abnormalities and emphasise deviations, box plots are particularly helpful</t>
  </si>
  <si>
    <t xml:space="preserve">Scatter Plot: Visualising the relationship between two continuous variables requires the use of scatter plots. They are useful for determining the direction and intensity of a relationship since they aid in the identification of patterns, trends and correlations within the data. Clusters, outliers and the general distribution of data points can all be found using scatter plots which can reveal information about the type of relationship that exists between the variables. </t>
  </si>
  <si>
    <t>Population</t>
  </si>
  <si>
    <t>MAX</t>
  </si>
  <si>
    <t>MIN</t>
  </si>
  <si>
    <t>SUMMARY OUTPUT</t>
  </si>
  <si>
    <t>Regression Statistics</t>
  </si>
  <si>
    <t>Multiple R</t>
  </si>
  <si>
    <t>R Square</t>
  </si>
  <si>
    <t>Adjusted R Square</t>
  </si>
  <si>
    <t>Standard Error</t>
  </si>
  <si>
    <t>Observations</t>
  </si>
  <si>
    <t>ANOVA</t>
  </si>
  <si>
    <t>df</t>
  </si>
  <si>
    <t>SS</t>
  </si>
  <si>
    <t>MS</t>
  </si>
  <si>
    <t>F</t>
  </si>
  <si>
    <t>Significance F</t>
  </si>
  <si>
    <t>Regression</t>
  </si>
  <si>
    <t>Residual</t>
  </si>
  <si>
    <t>Total</t>
  </si>
  <si>
    <t>Coefficients</t>
  </si>
  <si>
    <t>t Stat</t>
  </si>
  <si>
    <t>P-value</t>
  </si>
  <si>
    <t>Lower 95%</t>
  </si>
  <si>
    <t>Upper 95%</t>
  </si>
  <si>
    <t>Lower 95.0%</t>
  </si>
  <si>
    <t>Upper 95.0%</t>
  </si>
  <si>
    <t>Intercept</t>
  </si>
  <si>
    <t>VARIANCE FOR % OF PEOPLE</t>
  </si>
  <si>
    <t>VARIANCE FOR TOTAL POPULATION</t>
  </si>
  <si>
    <t>z-Test: Two Sample for Means</t>
  </si>
  <si>
    <t>% OF PEOPLE</t>
  </si>
  <si>
    <t xml:space="preserve">TOTAL POPULATION </t>
  </si>
  <si>
    <t>Mean</t>
  </si>
  <si>
    <t>CORRELATION ANALYSIS</t>
  </si>
  <si>
    <t>Known Variance</t>
  </si>
  <si>
    <t>Hypothesized Mean Difference</t>
  </si>
  <si>
    <t>z</t>
  </si>
  <si>
    <t>P(Z&lt;=z) one-tail</t>
  </si>
  <si>
    <t>z Critical one-tail</t>
  </si>
  <si>
    <t>P(Z&lt;=z) two-tail</t>
  </si>
  <si>
    <t>z Critical two-tail</t>
  </si>
  <si>
    <t>STDEV.S</t>
  </si>
  <si>
    <t>HYPOTHESIS TESTING</t>
  </si>
  <si>
    <t>Z.TEST()</t>
  </si>
  <si>
    <t>The output is the p-value = 1</t>
  </si>
  <si>
    <t>Compare with a and draw conclusions</t>
  </si>
  <si>
    <t>1 is more than 0.05 we do not have sufficient evidence to reject the null hypothesis.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</si>
</sst>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quot;£&quot;#,##0;[Red]\-&quot;£&quot;#,##0"/>
    <numFmt numFmtId="165" formatCode="_([$$-409]* #,##0.00_);_([$$-409]* \(#,##0.00\);_([$$-409]* &quot;-&quot;??_);_(@_)"/>
    <numFmt numFmtId="166" formatCode="0.0"/>
    <numFmt numFmtId="167" formatCode="[$-F800]dddd\,\ mmmm\ dd\,\ yyyy"/>
    <numFmt numFmtId="168" formatCode="[$-409]h:mm:ss\ AM/PM;@"/>
  </numFmts>
  <fonts count="11">
    <font>
      <sz val="11"/>
      <color theme="1"/>
      <name val="Calibri"/>
      <family val="2"/>
      <scheme val="minor"/>
    </font>
    <font>
      <sz val="10"/>
      <color theme="1"/>
      <name val="Arial"/>
      <family val="2"/>
    </font>
    <font>
      <sz val="11"/>
      <color theme="1"/>
      <name val="Calibri"/>
      <family val="2"/>
      <scheme val="minor"/>
    </font>
    <font>
      <b/>
      <sz val="11"/>
      <color theme="1"/>
      <name val="Calibri"/>
      <family val="2"/>
      <scheme val="minor"/>
    </font>
    <font>
      <sz val="12"/>
      <color rgb="FF000000"/>
      <name val="Arial"/>
      <family val="2"/>
    </font>
    <font>
      <sz val="12"/>
      <color rgb="FF000000"/>
      <name val="Arial"/>
      <family val="2"/>
    </font>
    <font>
      <sz val="11"/>
      <color theme="1"/>
      <name val="Arial"/>
      <family val="2"/>
    </font>
    <font>
      <sz val="11"/>
      <color rgb="FF000000"/>
      <name val="Arial"/>
      <family val="2"/>
    </font>
    <font>
      <sz val="11"/>
      <name val="Arial"/>
      <family val="2"/>
    </font>
    <font>
      <b/>
      <sz val="11"/>
      <color theme="1"/>
      <name val="Arial"/>
      <family val="2"/>
    </font>
    <font>
      <i/>
      <sz val="11"/>
      <color theme="1"/>
      <name val="Calibri"/>
      <family val="2"/>
      <scheme val="minor"/>
    </font>
  </fonts>
  <fills count="3">
    <fill>
      <patternFill patternType="none"/>
    </fill>
    <fill>
      <patternFill patternType="gray125"/>
    </fill>
    <fill>
      <patternFill patternType="solid">
        <fgColor theme="9" tint="0.79998168889431442"/>
        <bgColor indexed="64"/>
      </patternFill>
    </fill>
  </fills>
  <borders count="7">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bottom style="medium">
        <color rgb="FFCCCCCC"/>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bottom style="medium">
        <color indexed="64"/>
      </bottom>
      <diagonal/>
    </border>
    <border>
      <left/>
      <right/>
      <top style="medium">
        <color indexed="64"/>
      </top>
      <bottom style="thin">
        <color indexed="64"/>
      </bottom>
      <diagonal/>
    </border>
  </borders>
  <cellStyleXfs count="4">
    <xf numFmtId="0" fontId="0" fillId="0" borderId="0"/>
    <xf numFmtId="9" fontId="2" fillId="0" borderId="0" applyFont="0" applyFill="0" applyBorder="0" applyAlignment="0" applyProtection="0"/>
    <xf numFmtId="0" fontId="4" fillId="0" borderId="0"/>
    <xf numFmtId="0" fontId="5" fillId="0" borderId="0"/>
  </cellStyleXfs>
  <cellXfs count="44">
    <xf numFmtId="0" fontId="0" fillId="0" borderId="0" xfId="0"/>
    <xf numFmtId="0" fontId="1" fillId="0" borderId="1" xfId="0" applyFont="1" applyBorder="1" applyAlignment="1">
      <alignment horizontal="right" wrapText="1"/>
    </xf>
    <xf numFmtId="9" fontId="0" fillId="0" borderId="0" xfId="1" applyFont="1"/>
    <xf numFmtId="165" fontId="0" fillId="0" borderId="0" xfId="0" applyNumberFormat="1"/>
    <xf numFmtId="9" fontId="0" fillId="0" borderId="0" xfId="1" applyFont="1" applyBorder="1"/>
    <xf numFmtId="165" fontId="0" fillId="0" borderId="0" xfId="1" applyNumberFormat="1" applyFont="1" applyBorder="1"/>
    <xf numFmtId="0" fontId="0" fillId="0" borderId="0" xfId="0" applyAlignment="1">
      <alignment wrapText="1"/>
    </xf>
    <xf numFmtId="0" fontId="6" fillId="2" borderId="3" xfId="0" applyFont="1" applyFill="1" applyBorder="1" applyAlignment="1">
      <alignment wrapText="1"/>
    </xf>
    <xf numFmtId="0" fontId="6" fillId="2" borderId="3" xfId="0" applyFont="1" applyFill="1" applyBorder="1"/>
    <xf numFmtId="9" fontId="6" fillId="2" borderId="3" xfId="1" applyFont="1" applyFill="1" applyBorder="1" applyAlignment="1">
      <alignment wrapText="1"/>
    </xf>
    <xf numFmtId="9" fontId="6" fillId="2" borderId="3" xfId="1" applyFont="1" applyFill="1" applyBorder="1"/>
    <xf numFmtId="0" fontId="0" fillId="0" borderId="0" xfId="0" applyAlignment="1">
      <alignment horizontal="right"/>
    </xf>
    <xf numFmtId="22" fontId="0" fillId="0" borderId="3" xfId="0" applyNumberFormat="1" applyBorder="1" applyAlignment="1">
      <alignment horizontal="left"/>
    </xf>
    <xf numFmtId="22" fontId="0" fillId="0" borderId="0" xfId="0" applyNumberFormat="1"/>
    <xf numFmtId="167" fontId="6" fillId="0" borderId="3" xfId="0" applyNumberFormat="1" applyFont="1" applyBorder="1" applyAlignment="1">
      <alignment horizontal="left"/>
    </xf>
    <xf numFmtId="167" fontId="6" fillId="0" borderId="0" xfId="0" applyNumberFormat="1" applyFont="1"/>
    <xf numFmtId="168" fontId="6" fillId="0" borderId="3" xfId="0" applyNumberFormat="1" applyFont="1" applyBorder="1" applyAlignment="1">
      <alignment horizontal="left"/>
    </xf>
    <xf numFmtId="168" fontId="6" fillId="0" borderId="0" xfId="0" applyNumberFormat="1" applyFont="1"/>
    <xf numFmtId="0" fontId="1" fillId="0" borderId="2" xfId="0" applyFont="1" applyBorder="1" applyAlignment="1">
      <alignment wrapText="1"/>
    </xf>
    <xf numFmtId="22" fontId="0" fillId="0" borderId="4" xfId="0" applyNumberFormat="1" applyBorder="1" applyAlignment="1">
      <alignment horizontal="left"/>
    </xf>
    <xf numFmtId="165" fontId="1" fillId="0" borderId="2" xfId="0" applyNumberFormat="1" applyFont="1" applyBorder="1" applyAlignment="1">
      <alignment wrapText="1"/>
    </xf>
    <xf numFmtId="0" fontId="6" fillId="0" borderId="3" xfId="0" applyFont="1" applyBorder="1" applyAlignment="1">
      <alignment wrapText="1"/>
    </xf>
    <xf numFmtId="0" fontId="7" fillId="0" borderId="3" xfId="2" applyFont="1" applyBorder="1" applyAlignment="1">
      <alignment wrapText="1"/>
    </xf>
    <xf numFmtId="0" fontId="6" fillId="0" borderId="3" xfId="0" applyFont="1" applyBorder="1" applyAlignment="1">
      <alignment horizontal="right" wrapText="1"/>
    </xf>
    <xf numFmtId="165" fontId="6" fillId="0" borderId="3" xfId="0" applyNumberFormat="1" applyFont="1" applyBorder="1" applyAlignment="1">
      <alignment horizontal="right" wrapText="1"/>
    </xf>
    <xf numFmtId="166" fontId="7" fillId="0" borderId="3" xfId="3" applyNumberFormat="1" applyFont="1" applyBorder="1" applyAlignment="1">
      <alignment horizontal="right" wrapText="1"/>
    </xf>
    <xf numFmtId="0" fontId="8" fillId="0" borderId="3" xfId="0" applyFont="1" applyBorder="1" applyAlignment="1">
      <alignment horizontal="right" wrapText="1"/>
    </xf>
    <xf numFmtId="164" fontId="6" fillId="0" borderId="3" xfId="0" applyNumberFormat="1" applyFont="1" applyBorder="1" applyAlignment="1">
      <alignment horizontal="right" wrapText="1"/>
    </xf>
    <xf numFmtId="166" fontId="0" fillId="0" borderId="0" xfId="0" applyNumberFormat="1"/>
    <xf numFmtId="0" fontId="3" fillId="0" borderId="0" xfId="0" applyFont="1"/>
    <xf numFmtId="0" fontId="9" fillId="0" borderId="3" xfId="0" applyFont="1" applyBorder="1" applyAlignment="1">
      <alignment wrapText="1"/>
    </xf>
    <xf numFmtId="0" fontId="9" fillId="0" borderId="0" xfId="0" applyFont="1" applyAlignment="1">
      <alignment wrapText="1"/>
    </xf>
    <xf numFmtId="0" fontId="0" fillId="0" borderId="3" xfId="0" applyBorder="1"/>
    <xf numFmtId="166" fontId="0" fillId="0" borderId="3" xfId="0" applyNumberFormat="1" applyBorder="1"/>
    <xf numFmtId="0" fontId="3" fillId="0" borderId="3" xfId="0" applyFont="1" applyBorder="1"/>
    <xf numFmtId="168" fontId="6" fillId="0" borderId="3" xfId="0" applyNumberFormat="1" applyFont="1" applyBorder="1" applyAlignment="1">
      <alignment horizontal="center"/>
    </xf>
    <xf numFmtId="167" fontId="6" fillId="0" borderId="3" xfId="0" applyNumberFormat="1" applyFont="1" applyBorder="1" applyAlignment="1">
      <alignment horizontal="center"/>
    </xf>
    <xf numFmtId="165" fontId="6" fillId="0" borderId="3" xfId="0" applyNumberFormat="1" applyFont="1" applyBorder="1" applyAlignment="1">
      <alignment wrapText="1"/>
    </xf>
    <xf numFmtId="0" fontId="0" fillId="0" borderId="5" xfId="0" applyBorder="1"/>
    <xf numFmtId="0" fontId="10" fillId="0" borderId="6" xfId="0" applyFont="1" applyBorder="1" applyAlignment="1">
      <alignment horizontal="center"/>
    </xf>
    <xf numFmtId="3" fontId="0" fillId="0" borderId="0" xfId="0" applyNumberFormat="1" applyAlignment="1">
      <alignment horizontal="right" wrapText="1"/>
    </xf>
    <xf numFmtId="166" fontId="0" fillId="0" borderId="0" xfId="0" applyNumberFormat="1" applyAlignment="1">
      <alignment horizontal="right" wrapText="1"/>
    </xf>
    <xf numFmtId="3" fontId="0" fillId="0" borderId="0" xfId="0" applyNumberFormat="1"/>
    <xf numFmtId="0" fontId="10" fillId="0" borderId="6" xfId="0" applyFont="1" applyBorder="1" applyAlignment="1">
      <alignment horizontal="centerContinuous"/>
    </xf>
  </cellXfs>
  <cellStyles count="4">
    <cellStyle name="Normal" xfId="0" builtinId="0"/>
    <cellStyle name="Normal 2" xfId="2" xr:uid="{BB42675A-78E9-428F-AE45-B8F3263342BF}"/>
    <cellStyle name="Normal 3" xfId="3" xr:uid="{7D2F47CD-67FA-48B7-8C76-26E5060F8453}"/>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of people with outcome of poverty/cardiovascular disease</a:t>
            </a:r>
          </a:p>
        </c:rich>
      </c:tx>
      <c:layout>
        <c:manualLayout>
          <c:xMode val="edge"/>
          <c:yMode val="edge"/>
          <c:x val="0.16460378928043831"/>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1.6025708324920923E-2"/>
          <c:y val="0.18532509613010875"/>
          <c:w val="0.9839742916750791"/>
          <c:h val="0.37646899516654764"/>
        </c:manualLayout>
      </c:layout>
      <c:pie3DChart>
        <c:varyColors val="1"/>
        <c:ser>
          <c:idx val="0"/>
          <c:order val="0"/>
          <c:tx>
            <c:strRef>
              <c:f>Visualization!$F$3</c:f>
              <c:strCache>
                <c:ptCount val="1"/>
                <c:pt idx="0">
                  <c:v> %_of_people</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BDCB-E249-87BB-9C7F6A52EAA2}"/>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BDCB-E249-87BB-9C7F6A52EAA2}"/>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BDCB-E249-87BB-9C7F6A52EAA2}"/>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BDCB-E249-87BB-9C7F6A52EAA2}"/>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BDCB-E249-87BB-9C7F6A52EAA2}"/>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BDCB-E249-87BB-9C7F6A52EAA2}"/>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BDCB-E249-87BB-9C7F6A52EAA2}"/>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F-BDCB-E249-87BB-9C7F6A52EAA2}"/>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1-BDCB-E249-87BB-9C7F6A52EAA2}"/>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3-BDCB-E249-87BB-9C7F6A52EAA2}"/>
              </c:ext>
            </c:extLst>
          </c:dPt>
          <c:dPt>
            <c:idx val="10"/>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5-BDCB-E249-87BB-9C7F6A52EAA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Visualization!$E$4:$E$14</c:f>
              <c:strCache>
                <c:ptCount val="11"/>
                <c:pt idx="0">
                  <c:v>Asthma</c:v>
                </c:pt>
                <c:pt idx="1">
                  <c:v>Atrial Fibrillation</c:v>
                </c:pt>
                <c:pt idx="2">
                  <c:v>Chronic Obstructive Pulmonary Disease (COPD)</c:v>
                </c:pt>
                <c:pt idx="3">
                  <c:v>Congenital Heart Problem</c:v>
                </c:pt>
                <c:pt idx="4">
                  <c:v>Coronary Heart Disease</c:v>
                </c:pt>
                <c:pt idx="5">
                  <c:v>Cystic Fibrosis</c:v>
                </c:pt>
                <c:pt idx="6">
                  <c:v>Heart Failure</c:v>
                </c:pt>
                <c:pt idx="7">
                  <c:v>Living in Poverty</c:v>
                </c:pt>
                <c:pt idx="8">
                  <c:v>Peripheral Vascular Disease</c:v>
                </c:pt>
                <c:pt idx="9">
                  <c:v>Pulmonary Hypertension or Fibrosis</c:v>
                </c:pt>
                <c:pt idx="10">
                  <c:v>Stroke or Transient Ischaemic Attack (TIA)</c:v>
                </c:pt>
              </c:strCache>
            </c:strRef>
          </c:cat>
          <c:val>
            <c:numRef>
              <c:f>Visualization!$F$4:$F$14</c:f>
              <c:numCache>
                <c:formatCode>0.0</c:formatCode>
                <c:ptCount val="11"/>
                <c:pt idx="0">
                  <c:v>17.058823529411764</c:v>
                </c:pt>
                <c:pt idx="1">
                  <c:v>15.647058823529411</c:v>
                </c:pt>
                <c:pt idx="2">
                  <c:v>19.823529411764707</c:v>
                </c:pt>
                <c:pt idx="3">
                  <c:v>17.823529411764707</c:v>
                </c:pt>
                <c:pt idx="4">
                  <c:v>15.125</c:v>
                </c:pt>
                <c:pt idx="5">
                  <c:v>18.647058823529413</c:v>
                </c:pt>
                <c:pt idx="6">
                  <c:v>20</c:v>
                </c:pt>
                <c:pt idx="7">
                  <c:v>22.235294117647058</c:v>
                </c:pt>
                <c:pt idx="8">
                  <c:v>23.529411764705884</c:v>
                </c:pt>
                <c:pt idx="9">
                  <c:v>24.176470588235293</c:v>
                </c:pt>
                <c:pt idx="10">
                  <c:v>20.823529411764707</c:v>
                </c:pt>
              </c:numCache>
            </c:numRef>
          </c:val>
          <c:extLst>
            <c:ext xmlns:c16="http://schemas.microsoft.com/office/drawing/2014/chart" uri="{C3380CC4-5D6E-409C-BE32-E72D297353CC}">
              <c16:uniqueId val="{00000000-895B-4912-90CA-4D57ACD237B6}"/>
            </c:ext>
          </c:extLst>
        </c:ser>
        <c:dLbls>
          <c:dLblPos val="bestFit"/>
          <c:showLegendKey val="0"/>
          <c:showVal val="1"/>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 of People with outcome of poverty/cardiovascular</a:t>
            </a:r>
            <a:r>
              <a:rPr lang="en-GB" baseline="0"/>
              <a:t> disease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Visualization!$F$3</c:f>
              <c:strCache>
                <c:ptCount val="1"/>
                <c:pt idx="0">
                  <c:v> %_of_people</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Visualization!$E$4:$E$14</c:f>
              <c:strCache>
                <c:ptCount val="11"/>
                <c:pt idx="0">
                  <c:v>Asthma</c:v>
                </c:pt>
                <c:pt idx="1">
                  <c:v>Atrial Fibrillation</c:v>
                </c:pt>
                <c:pt idx="2">
                  <c:v>Chronic Obstructive Pulmonary Disease (COPD)</c:v>
                </c:pt>
                <c:pt idx="3">
                  <c:v>Congenital Heart Problem</c:v>
                </c:pt>
                <c:pt idx="4">
                  <c:v>Coronary Heart Disease</c:v>
                </c:pt>
                <c:pt idx="5">
                  <c:v>Cystic Fibrosis</c:v>
                </c:pt>
                <c:pt idx="6">
                  <c:v>Heart Failure</c:v>
                </c:pt>
                <c:pt idx="7">
                  <c:v>Living in Poverty</c:v>
                </c:pt>
                <c:pt idx="8">
                  <c:v>Peripheral Vascular Disease</c:v>
                </c:pt>
                <c:pt idx="9">
                  <c:v>Pulmonary Hypertension or Fibrosis</c:v>
                </c:pt>
                <c:pt idx="10">
                  <c:v>Stroke or Transient Ischaemic Attack (TIA)</c:v>
                </c:pt>
              </c:strCache>
            </c:strRef>
          </c:cat>
          <c:val>
            <c:numRef>
              <c:f>Visualization!$F$4:$F$14</c:f>
              <c:numCache>
                <c:formatCode>0.0</c:formatCode>
                <c:ptCount val="11"/>
                <c:pt idx="0">
                  <c:v>17.058823529411764</c:v>
                </c:pt>
                <c:pt idx="1">
                  <c:v>15.647058823529411</c:v>
                </c:pt>
                <c:pt idx="2">
                  <c:v>19.823529411764707</c:v>
                </c:pt>
                <c:pt idx="3">
                  <c:v>17.823529411764707</c:v>
                </c:pt>
                <c:pt idx="4">
                  <c:v>15.125</c:v>
                </c:pt>
                <c:pt idx="5">
                  <c:v>18.647058823529413</c:v>
                </c:pt>
                <c:pt idx="6">
                  <c:v>20</c:v>
                </c:pt>
                <c:pt idx="7">
                  <c:v>22.235294117647058</c:v>
                </c:pt>
                <c:pt idx="8">
                  <c:v>23.529411764705884</c:v>
                </c:pt>
                <c:pt idx="9">
                  <c:v>24.176470588235293</c:v>
                </c:pt>
                <c:pt idx="10">
                  <c:v>20.823529411764707</c:v>
                </c:pt>
              </c:numCache>
            </c:numRef>
          </c:val>
          <c:smooth val="0"/>
          <c:extLst>
            <c:ext xmlns:c16="http://schemas.microsoft.com/office/drawing/2014/chart" uri="{C3380CC4-5D6E-409C-BE32-E72D297353CC}">
              <c16:uniqueId val="{00000000-983B-4901-AEEF-B0919722B714}"/>
            </c:ext>
          </c:extLst>
        </c:ser>
        <c:dLbls>
          <c:showLegendKey val="0"/>
          <c:showVal val="0"/>
          <c:showCatName val="0"/>
          <c:showSerName val="0"/>
          <c:showPercent val="0"/>
          <c:showBubbleSize val="0"/>
        </c:dLbls>
        <c:marker val="1"/>
        <c:smooth val="0"/>
        <c:axId val="1532828352"/>
        <c:axId val="1788238992"/>
      </c:lineChart>
      <c:catAx>
        <c:axId val="15328283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8238992"/>
        <c:crosses val="autoZero"/>
        <c:auto val="1"/>
        <c:lblAlgn val="ctr"/>
        <c:lblOffset val="100"/>
        <c:noMultiLvlLbl val="0"/>
      </c:catAx>
      <c:valAx>
        <c:axId val="1788238992"/>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28283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solidFill>
                  <a:sysClr val="windowText" lastClr="000000">
                    <a:lumMod val="65000"/>
                    <a:lumOff val="35000"/>
                  </a:sysClr>
                </a:solidFill>
                <a:latin typeface="Calibri" panose="020F0502020204030204"/>
              </a:rPr>
              <a:t>% of People with outcome of poverty/ cardiovascular disease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Visualization!$F$3</c:f>
              <c:strCache>
                <c:ptCount val="1"/>
                <c:pt idx="0">
                  <c:v> %_of_people</c:v>
                </c:pt>
              </c:strCache>
            </c:strRef>
          </c:tx>
          <c:spPr>
            <a:ln w="19050" cap="rnd">
              <a:solidFill>
                <a:schemeClr val="accent1"/>
              </a:solidFill>
              <a:round/>
            </a:ln>
            <a:effectLst/>
          </c:spPr>
          <c:marker>
            <c:symbol val="circle"/>
            <c:size val="5"/>
            <c:spPr>
              <a:solidFill>
                <a:schemeClr val="tx1"/>
              </a:solidFill>
              <a:ln w="9525">
                <a:solidFill>
                  <a:schemeClr val="accent1"/>
                </a:solidFill>
              </a:ln>
              <a:effectLst/>
            </c:spPr>
          </c:marker>
          <c:xVal>
            <c:strRef>
              <c:f>Visualization!$E$4:$E$14</c:f>
              <c:strCache>
                <c:ptCount val="11"/>
                <c:pt idx="0">
                  <c:v>Asthma</c:v>
                </c:pt>
                <c:pt idx="1">
                  <c:v>Atrial Fibrillation</c:v>
                </c:pt>
                <c:pt idx="2">
                  <c:v>Chronic Obstructive Pulmonary Disease (COPD)</c:v>
                </c:pt>
                <c:pt idx="3">
                  <c:v>Congenital Heart Problem</c:v>
                </c:pt>
                <c:pt idx="4">
                  <c:v>Coronary Heart Disease</c:v>
                </c:pt>
                <c:pt idx="5">
                  <c:v>Cystic Fibrosis</c:v>
                </c:pt>
                <c:pt idx="6">
                  <c:v>Heart Failure</c:v>
                </c:pt>
                <c:pt idx="7">
                  <c:v>Living in Poverty</c:v>
                </c:pt>
                <c:pt idx="8">
                  <c:v>Peripheral Vascular Disease</c:v>
                </c:pt>
                <c:pt idx="9">
                  <c:v>Pulmonary Hypertension or Fibrosis</c:v>
                </c:pt>
                <c:pt idx="10">
                  <c:v>Stroke or Transient Ischaemic Attack (TIA)</c:v>
                </c:pt>
              </c:strCache>
            </c:strRef>
          </c:xVal>
          <c:yVal>
            <c:numRef>
              <c:f>Visualization!$F$4:$F$14</c:f>
              <c:numCache>
                <c:formatCode>0.0</c:formatCode>
                <c:ptCount val="11"/>
                <c:pt idx="0">
                  <c:v>17.058823529411764</c:v>
                </c:pt>
                <c:pt idx="1">
                  <c:v>15.647058823529411</c:v>
                </c:pt>
                <c:pt idx="2">
                  <c:v>19.823529411764707</c:v>
                </c:pt>
                <c:pt idx="3">
                  <c:v>17.823529411764707</c:v>
                </c:pt>
                <c:pt idx="4">
                  <c:v>15.125</c:v>
                </c:pt>
                <c:pt idx="5">
                  <c:v>18.647058823529413</c:v>
                </c:pt>
                <c:pt idx="6">
                  <c:v>20</c:v>
                </c:pt>
                <c:pt idx="7">
                  <c:v>22.235294117647058</c:v>
                </c:pt>
                <c:pt idx="8">
                  <c:v>23.529411764705884</c:v>
                </c:pt>
                <c:pt idx="9">
                  <c:v>24.176470588235293</c:v>
                </c:pt>
                <c:pt idx="10">
                  <c:v>20.823529411764707</c:v>
                </c:pt>
              </c:numCache>
            </c:numRef>
          </c:yVal>
          <c:smooth val="1"/>
          <c:extLst>
            <c:ext xmlns:c16="http://schemas.microsoft.com/office/drawing/2014/chart" uri="{C3380CC4-5D6E-409C-BE32-E72D297353CC}">
              <c16:uniqueId val="{00000000-0777-0C41-BDE3-2B79D46C66B7}"/>
            </c:ext>
          </c:extLst>
        </c:ser>
        <c:dLbls>
          <c:showLegendKey val="0"/>
          <c:showVal val="0"/>
          <c:showCatName val="0"/>
          <c:showSerName val="0"/>
          <c:showPercent val="0"/>
          <c:showBubbleSize val="0"/>
        </c:dLbls>
        <c:axId val="915245600"/>
        <c:axId val="2007485248"/>
      </c:scatterChart>
      <c:valAx>
        <c:axId val="915245600"/>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7485248"/>
        <c:crosses val="autoZero"/>
        <c:crossBetween val="midCat"/>
      </c:valAx>
      <c:valAx>
        <c:axId val="2007485248"/>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524560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gradFill>
        <a:gsLst>
          <a:gs pos="72000">
            <a:schemeClr val="accent1">
              <a:lumMod val="45000"/>
              <a:lumOff val="55000"/>
            </a:schemeClr>
          </a:gs>
          <a:gs pos="7800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CORRELATION ANALYSIS ON % OF PEOPLE TO POPULATION</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1108333333333334"/>
          <c:y val="9.7615923009623795E-2"/>
          <c:w val="0.88891666666666669"/>
          <c:h val="0.67150335374744818"/>
        </c:manualLayout>
      </c:layout>
      <c:barChart>
        <c:barDir val="col"/>
        <c:grouping val="clustered"/>
        <c:varyColors val="0"/>
        <c:ser>
          <c:idx val="0"/>
          <c:order val="0"/>
          <c:tx>
            <c:strRef>
              <c:f>Hypothesis!$O$164</c:f>
              <c:strCache>
                <c:ptCount val="1"/>
                <c:pt idx="0">
                  <c:v> %_of_people</c:v>
                </c:pt>
              </c:strCache>
            </c:strRef>
          </c:tx>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Hypothesis!$P$163:$Q$163</c:f>
              <c:strCache>
                <c:ptCount val="2"/>
                <c:pt idx="0">
                  <c:v> %_of_people</c:v>
                </c:pt>
                <c:pt idx="1">
                  <c:v>Population</c:v>
                </c:pt>
              </c:strCache>
            </c:strRef>
          </c:cat>
          <c:val>
            <c:numRef>
              <c:f>Hypothesis!$P$164:$Q$164</c:f>
              <c:numCache>
                <c:formatCode>General</c:formatCode>
                <c:ptCount val="2"/>
                <c:pt idx="0">
                  <c:v>1</c:v>
                </c:pt>
              </c:numCache>
            </c:numRef>
          </c:val>
          <c:extLst>
            <c:ext xmlns:c16="http://schemas.microsoft.com/office/drawing/2014/chart" uri="{C3380CC4-5D6E-409C-BE32-E72D297353CC}">
              <c16:uniqueId val="{00000000-E1E1-D240-BC22-A3F6AD4C77EA}"/>
            </c:ext>
          </c:extLst>
        </c:ser>
        <c:ser>
          <c:idx val="1"/>
          <c:order val="1"/>
          <c:tx>
            <c:strRef>
              <c:f>Hypothesis!$O$165</c:f>
              <c:strCache>
                <c:ptCount val="1"/>
                <c:pt idx="0">
                  <c:v>Population</c:v>
                </c:pt>
              </c:strCache>
            </c:strRef>
          </c:tx>
          <c:spPr>
            <a:solidFill>
              <a:schemeClr val="accent2"/>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Hypothesis!$P$163:$Q$163</c:f>
              <c:strCache>
                <c:ptCount val="2"/>
                <c:pt idx="0">
                  <c:v> %_of_people</c:v>
                </c:pt>
                <c:pt idx="1">
                  <c:v>Population</c:v>
                </c:pt>
              </c:strCache>
            </c:strRef>
          </c:cat>
          <c:val>
            <c:numRef>
              <c:f>Hypothesis!$P$165:$Q$165</c:f>
              <c:numCache>
                <c:formatCode>General</c:formatCode>
                <c:ptCount val="2"/>
                <c:pt idx="0">
                  <c:v>-0.12435726883692746</c:v>
                </c:pt>
                <c:pt idx="1">
                  <c:v>1</c:v>
                </c:pt>
              </c:numCache>
            </c:numRef>
          </c:val>
          <c:extLst>
            <c:ext xmlns:c16="http://schemas.microsoft.com/office/drawing/2014/chart" uri="{C3380CC4-5D6E-409C-BE32-E72D297353CC}">
              <c16:uniqueId val="{00000001-E1E1-D240-BC22-A3F6AD4C77EA}"/>
            </c:ext>
          </c:extLst>
        </c:ser>
        <c:dLbls>
          <c:dLblPos val="outEnd"/>
          <c:showLegendKey val="0"/>
          <c:showVal val="1"/>
          <c:showCatName val="0"/>
          <c:showSerName val="0"/>
          <c:showPercent val="0"/>
          <c:showBubbleSize val="0"/>
        </c:dLbls>
        <c:gapWidth val="444"/>
        <c:overlap val="-90"/>
        <c:axId val="2004544192"/>
        <c:axId val="336749952"/>
      </c:barChart>
      <c:catAx>
        <c:axId val="200454419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336749952"/>
        <c:crosses val="autoZero"/>
        <c:auto val="1"/>
        <c:lblAlgn val="ctr"/>
        <c:lblOffset val="100"/>
        <c:noMultiLvlLbl val="0"/>
      </c:catAx>
      <c:valAx>
        <c:axId val="336749952"/>
        <c:scaling>
          <c:orientation val="minMax"/>
        </c:scaling>
        <c:delete val="1"/>
        <c:axPos val="l"/>
        <c:numFmt formatCode="General" sourceLinked="1"/>
        <c:majorTickMark val="none"/>
        <c:minorTickMark val="none"/>
        <c:tickLblPos val="nextTo"/>
        <c:crossAx val="2004544192"/>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kern="1200" cap="all" spc="120" normalizeH="0" baseline="0">
                <a:solidFill>
                  <a:sysClr val="windowText" lastClr="000000">
                    <a:lumMod val="65000"/>
                    <a:lumOff val="35000"/>
                  </a:sysClr>
                </a:solidFill>
              </a:rPr>
              <a:t>CORRELATION ANALYSIS ON % OF PEOPLE TO POPULATION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9.4416666666666663E-2"/>
          <c:y val="0.30307997958588512"/>
          <c:w val="0.87309733158355207"/>
          <c:h val="0.67150335374744818"/>
        </c:manualLayout>
      </c:layout>
      <c:scatterChart>
        <c:scatterStyle val="lineMarker"/>
        <c:varyColors val="0"/>
        <c:ser>
          <c:idx val="0"/>
          <c:order val="0"/>
          <c:tx>
            <c:strRef>
              <c:f>Hypothesis!$O$164</c:f>
              <c:strCache>
                <c:ptCount val="1"/>
                <c:pt idx="0">
                  <c:v> %_of_people</c:v>
                </c:pt>
              </c:strCache>
            </c:strRef>
          </c:tx>
          <c:spPr>
            <a:ln w="19050" cap="rnd">
              <a:noFill/>
              <a:round/>
            </a:ln>
            <a:effectLst/>
          </c:spPr>
          <c:marker>
            <c:symbol val="circle"/>
            <c:size val="5"/>
            <c:spPr>
              <a:solidFill>
                <a:schemeClr val="accent1"/>
              </a:solidFill>
              <a:ln w="9525">
                <a:solidFill>
                  <a:schemeClr val="accent1"/>
                </a:solidFill>
              </a:ln>
              <a:effectLst/>
            </c:spPr>
          </c:marker>
          <c:xVal>
            <c:strRef>
              <c:f>Hypothesis!$P$163:$Q$163</c:f>
              <c:strCache>
                <c:ptCount val="2"/>
                <c:pt idx="0">
                  <c:v> %_of_people</c:v>
                </c:pt>
                <c:pt idx="1">
                  <c:v>Population</c:v>
                </c:pt>
              </c:strCache>
            </c:strRef>
          </c:xVal>
          <c:yVal>
            <c:numRef>
              <c:f>Hypothesis!$P$164:$Q$164</c:f>
              <c:numCache>
                <c:formatCode>General</c:formatCode>
                <c:ptCount val="2"/>
                <c:pt idx="0">
                  <c:v>1</c:v>
                </c:pt>
              </c:numCache>
            </c:numRef>
          </c:yVal>
          <c:smooth val="0"/>
          <c:extLst>
            <c:ext xmlns:c16="http://schemas.microsoft.com/office/drawing/2014/chart" uri="{C3380CC4-5D6E-409C-BE32-E72D297353CC}">
              <c16:uniqueId val="{00000000-E5B4-DC4A-AA43-4B27A8EC8799}"/>
            </c:ext>
          </c:extLst>
        </c:ser>
        <c:ser>
          <c:idx val="1"/>
          <c:order val="1"/>
          <c:tx>
            <c:strRef>
              <c:f>Hypothesis!$O$165</c:f>
              <c:strCache>
                <c:ptCount val="1"/>
                <c:pt idx="0">
                  <c:v>Population</c:v>
                </c:pt>
              </c:strCache>
            </c:strRef>
          </c:tx>
          <c:spPr>
            <a:ln w="19050" cap="rnd">
              <a:noFill/>
              <a:round/>
            </a:ln>
            <a:effectLst/>
          </c:spPr>
          <c:marker>
            <c:symbol val="circle"/>
            <c:size val="5"/>
            <c:spPr>
              <a:solidFill>
                <a:schemeClr val="accent2"/>
              </a:solidFill>
              <a:ln w="9525">
                <a:solidFill>
                  <a:schemeClr val="accent2"/>
                </a:solidFill>
              </a:ln>
              <a:effectLst/>
            </c:spPr>
          </c:marker>
          <c:xVal>
            <c:strRef>
              <c:f>Hypothesis!$P$163:$Q$163</c:f>
              <c:strCache>
                <c:ptCount val="2"/>
                <c:pt idx="0">
                  <c:v> %_of_people</c:v>
                </c:pt>
                <c:pt idx="1">
                  <c:v>Population</c:v>
                </c:pt>
              </c:strCache>
            </c:strRef>
          </c:xVal>
          <c:yVal>
            <c:numRef>
              <c:f>Hypothesis!$P$165:$Q$165</c:f>
              <c:numCache>
                <c:formatCode>General</c:formatCode>
                <c:ptCount val="2"/>
                <c:pt idx="0">
                  <c:v>-0.12435726883692746</c:v>
                </c:pt>
                <c:pt idx="1">
                  <c:v>1</c:v>
                </c:pt>
              </c:numCache>
            </c:numRef>
          </c:yVal>
          <c:smooth val="0"/>
          <c:extLst>
            <c:ext xmlns:c16="http://schemas.microsoft.com/office/drawing/2014/chart" uri="{C3380CC4-5D6E-409C-BE32-E72D297353CC}">
              <c16:uniqueId val="{00000001-E5B4-DC4A-AA43-4B27A8EC8799}"/>
            </c:ext>
          </c:extLst>
        </c:ser>
        <c:dLbls>
          <c:showLegendKey val="0"/>
          <c:showVal val="0"/>
          <c:showCatName val="0"/>
          <c:showSerName val="0"/>
          <c:showPercent val="0"/>
          <c:showBubbleSize val="0"/>
        </c:dLbls>
        <c:axId val="1990141312"/>
        <c:axId val="1801068000"/>
      </c:scatterChart>
      <c:valAx>
        <c:axId val="1990141312"/>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1068000"/>
        <c:crosses val="autoZero"/>
        <c:crossBetween val="midCat"/>
      </c:valAx>
      <c:valAx>
        <c:axId val="18010680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0141312"/>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z-Test: Two Sample for Means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Hypothesis!$J$159</c:f>
              <c:strCache>
                <c:ptCount val="1"/>
                <c:pt idx="0">
                  <c:v>% OF PEOPLE</c:v>
                </c:pt>
              </c:strCache>
            </c:strRef>
          </c:tx>
          <c:spPr>
            <a:ln w="19050" cap="rnd">
              <a:noFill/>
              <a:round/>
            </a:ln>
            <a:effectLst/>
          </c:spPr>
          <c:marker>
            <c:symbol val="circle"/>
            <c:size val="5"/>
            <c:spPr>
              <a:solidFill>
                <a:schemeClr val="accent1"/>
              </a:solidFill>
              <a:ln w="9525">
                <a:solidFill>
                  <a:schemeClr val="accent1"/>
                </a:solidFill>
              </a:ln>
              <a:effectLst/>
            </c:spPr>
          </c:marker>
          <c:xVal>
            <c:strRef>
              <c:f>Hypothesis!$I$160:$I$168</c:f>
              <c:strCache>
                <c:ptCount val="9"/>
                <c:pt idx="0">
                  <c:v>Mean</c:v>
                </c:pt>
                <c:pt idx="1">
                  <c:v>Known Variance</c:v>
                </c:pt>
                <c:pt idx="2">
                  <c:v>Observations</c:v>
                </c:pt>
                <c:pt idx="3">
                  <c:v>Hypothesized Mean Difference</c:v>
                </c:pt>
                <c:pt idx="4">
                  <c:v>z</c:v>
                </c:pt>
                <c:pt idx="5">
                  <c:v>P(Z&lt;=z) one-tail</c:v>
                </c:pt>
                <c:pt idx="6">
                  <c:v>z Critical one-tail</c:v>
                </c:pt>
                <c:pt idx="7">
                  <c:v>P(Z&lt;=z) two-tail</c:v>
                </c:pt>
                <c:pt idx="8">
                  <c:v>z Critical two-tail</c:v>
                </c:pt>
              </c:strCache>
            </c:strRef>
          </c:xVal>
          <c:yVal>
            <c:numRef>
              <c:f>Hypothesis!$J$160:$J$168</c:f>
              <c:numCache>
                <c:formatCode>General</c:formatCode>
                <c:ptCount val="9"/>
                <c:pt idx="0">
                  <c:v>22.870270270270272</c:v>
                </c:pt>
                <c:pt idx="1">
                  <c:v>568366000000000</c:v>
                </c:pt>
                <c:pt idx="2">
                  <c:v>185</c:v>
                </c:pt>
                <c:pt idx="3">
                  <c:v>0</c:v>
                </c:pt>
                <c:pt idx="4">
                  <c:v>-10.645851528327789</c:v>
                </c:pt>
                <c:pt idx="5">
                  <c:v>0</c:v>
                </c:pt>
                <c:pt idx="6">
                  <c:v>1.6448536269514715</c:v>
                </c:pt>
                <c:pt idx="7">
                  <c:v>0</c:v>
                </c:pt>
                <c:pt idx="8">
                  <c:v>1.9599639845400536</c:v>
                </c:pt>
              </c:numCache>
            </c:numRef>
          </c:yVal>
          <c:smooth val="0"/>
          <c:extLst>
            <c:ext xmlns:c16="http://schemas.microsoft.com/office/drawing/2014/chart" uri="{C3380CC4-5D6E-409C-BE32-E72D297353CC}">
              <c16:uniqueId val="{00000000-D9CC-6E4E-A968-78A9FE32190C}"/>
            </c:ext>
          </c:extLst>
        </c:ser>
        <c:ser>
          <c:idx val="1"/>
          <c:order val="1"/>
          <c:tx>
            <c:strRef>
              <c:f>Hypothesis!$K$159</c:f>
              <c:strCache>
                <c:ptCount val="1"/>
                <c:pt idx="0">
                  <c:v>TOTAL POPULATION </c:v>
                </c:pt>
              </c:strCache>
            </c:strRef>
          </c:tx>
          <c:spPr>
            <a:ln w="19050" cap="rnd">
              <a:noFill/>
              <a:round/>
            </a:ln>
            <a:effectLst/>
          </c:spPr>
          <c:marker>
            <c:symbol val="circle"/>
            <c:size val="5"/>
            <c:spPr>
              <a:solidFill>
                <a:schemeClr val="accent2"/>
              </a:solidFill>
              <a:ln w="9525">
                <a:solidFill>
                  <a:schemeClr val="accent2"/>
                </a:solidFill>
              </a:ln>
              <a:effectLst/>
            </c:spPr>
          </c:marker>
          <c:xVal>
            <c:strRef>
              <c:f>Hypothesis!$I$160:$I$168</c:f>
              <c:strCache>
                <c:ptCount val="9"/>
                <c:pt idx="0">
                  <c:v>Mean</c:v>
                </c:pt>
                <c:pt idx="1">
                  <c:v>Known Variance</c:v>
                </c:pt>
                <c:pt idx="2">
                  <c:v>Observations</c:v>
                </c:pt>
                <c:pt idx="3">
                  <c:v>Hypothesized Mean Difference</c:v>
                </c:pt>
                <c:pt idx="4">
                  <c:v>z</c:v>
                </c:pt>
                <c:pt idx="5">
                  <c:v>P(Z&lt;=z) one-tail</c:v>
                </c:pt>
                <c:pt idx="6">
                  <c:v>z Critical one-tail</c:v>
                </c:pt>
                <c:pt idx="7">
                  <c:v>P(Z&lt;=z) two-tail</c:v>
                </c:pt>
                <c:pt idx="8">
                  <c:v>z Critical two-tail</c:v>
                </c:pt>
              </c:strCache>
            </c:strRef>
          </c:xVal>
          <c:yVal>
            <c:numRef>
              <c:f>Hypothesis!$K$160:$K$168</c:f>
              <c:numCache>
                <c:formatCode>General</c:formatCode>
                <c:ptCount val="9"/>
                <c:pt idx="0">
                  <c:v>20999608.189189188</c:v>
                </c:pt>
                <c:pt idx="1">
                  <c:v>151468000000000</c:v>
                </c:pt>
                <c:pt idx="2">
                  <c:v>185</c:v>
                </c:pt>
              </c:numCache>
            </c:numRef>
          </c:yVal>
          <c:smooth val="0"/>
          <c:extLst>
            <c:ext xmlns:c16="http://schemas.microsoft.com/office/drawing/2014/chart" uri="{C3380CC4-5D6E-409C-BE32-E72D297353CC}">
              <c16:uniqueId val="{00000001-D9CC-6E4E-A968-78A9FE32190C}"/>
            </c:ext>
          </c:extLst>
        </c:ser>
        <c:dLbls>
          <c:showLegendKey val="0"/>
          <c:showVal val="0"/>
          <c:showCatName val="0"/>
          <c:showSerName val="0"/>
          <c:showPercent val="0"/>
          <c:showBubbleSize val="0"/>
        </c:dLbls>
        <c:axId val="807090848"/>
        <c:axId val="912308704"/>
      </c:scatterChart>
      <c:valAx>
        <c:axId val="807090848"/>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2308704"/>
        <c:crosses val="autoZero"/>
        <c:crossBetween val="midCat"/>
      </c:valAx>
      <c:valAx>
        <c:axId val="9123087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7090848"/>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_xlchart.v1.2</cx:f>
      </cx:numDim>
    </cx:data>
  </cx:chartData>
  <cx:chart>
    <cx:title pos="t" align="ctr" overlay="0">
      <cx:tx>
        <cx:txData>
          <cx:v>% of People with outcome of poverty/ cardiovascular disease</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 of People with outcome of poverty/ cardiovascular disease</a:t>
          </a:r>
        </a:p>
      </cx:txPr>
    </cx:title>
    <cx:plotArea>
      <cx:plotAreaRegion>
        <cx:series layoutId="clusteredColumn" uniqueId="{891B02D5-8651-4D13-A98E-CB3699442F23}">
          <cx:tx>
            <cx:txData>
              <cx:f>_xlchart.v1.1</cx:f>
              <cx:v> %_of_people</cx:v>
            </cx:txData>
          </cx:tx>
          <cx:dataLabels>
            <cx:visibility seriesName="0" categoryName="0" value="1"/>
          </cx:dataLabels>
          <cx:dataId val="0"/>
          <cx:layoutPr>
            <cx:aggregation/>
          </cx:layoutPr>
          <cx:axisId val="1"/>
        </cx:series>
        <cx:series layoutId="paretoLine" ownerIdx="0" uniqueId="{1BC5D10D-5B49-4DCB-88C6-28B1282144DB}">
          <cx:axisId val="2"/>
        </cx:series>
      </cx:plotAreaRegion>
      <cx:axis id="0">
        <cx:catScaling gapWidth="0"/>
        <cx:tickLabels/>
      </cx:axis>
      <cx:axis id="1">
        <cx:valScaling/>
        <cx:majorGridlines/>
        <cx:tickLabels/>
      </cx:axis>
      <cx:axis id="2">
        <cx:valScaling max="1" min="0"/>
        <cx:units unit="percentage"/>
        <cx:tickLabels/>
      </cx:axis>
    </cx:plotArea>
  </cx:chart>
  <cx:spPr>
    <a:noFill/>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microsoft.com/office/2014/relationships/chartEx" Target="../charts/chartEx1.xml"/><Relationship Id="rId1" Type="http://schemas.openxmlformats.org/officeDocument/2006/relationships/chart" Target="../charts/chart1.xml"/><Relationship Id="rId4" Type="http://schemas.openxmlformats.org/officeDocument/2006/relationships/chart" Target="../charts/chart3.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628649</xdr:colOff>
      <xdr:row>44</xdr:row>
      <xdr:rowOff>85725</xdr:rowOff>
    </xdr:from>
    <xdr:to>
      <xdr:col>7</xdr:col>
      <xdr:colOff>685799</xdr:colOff>
      <xdr:row>59</xdr:row>
      <xdr:rowOff>171449</xdr:rowOff>
    </xdr:to>
    <xdr:graphicFrame macro="">
      <xdr:nvGraphicFramePr>
        <xdr:cNvPr id="8" name="Chart 7">
          <a:extLst>
            <a:ext uri="{FF2B5EF4-FFF2-40B4-BE49-F238E27FC236}">
              <a16:creationId xmlns:a16="http://schemas.microsoft.com/office/drawing/2014/main" id="{E5A1DE95-29ED-684D-DEED-DA0636CEA5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38100</xdr:colOff>
      <xdr:row>32</xdr:row>
      <xdr:rowOff>176212</xdr:rowOff>
    </xdr:from>
    <xdr:to>
      <xdr:col>5</xdr:col>
      <xdr:colOff>914400</xdr:colOff>
      <xdr:row>42</xdr:row>
      <xdr:rowOff>323850</xdr:rowOff>
    </xdr:to>
    <mc:AlternateContent xmlns:mc="http://schemas.openxmlformats.org/markup-compatibility/2006">
      <mc:Choice xmlns:cx1="http://schemas.microsoft.com/office/drawing/2015/9/8/chartex" Requires="cx1">
        <xdr:graphicFrame macro="">
          <xdr:nvGraphicFramePr>
            <xdr:cNvPr id="9" name="Chart 8">
              <a:extLst>
                <a:ext uri="{FF2B5EF4-FFF2-40B4-BE49-F238E27FC236}">
                  <a16:creationId xmlns:a16="http://schemas.microsoft.com/office/drawing/2014/main" id="{E35113A0-E125-99B8-08A2-B2C13E850DF0}"/>
                </a:ext>
                <a:ext uri="{147F2762-F138-4A5C-976F-8EAC2B608ADB}">
                  <a16:predDERef xmlns:a16="http://schemas.microsoft.com/office/drawing/2014/main" pred="{E5A1DE95-29ED-684D-DEED-DA0636CEA50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0" y="0"/>
              <a:ext cx="0" cy="0"/>
            </a:xfrm>
            <a:prstGeom prst="rect">
              <a:avLst/>
            </a:prstGeom>
            <a:solidFill>
              <a:prstClr val="white"/>
            </a:solidFill>
            <a:ln w="1">
              <a:solidFill>
                <a:prstClr val="green"/>
              </a:solidFill>
            </a:ln>
          </xdr:spPr>
          <xdr:txBody>
            <a:bodyPr vertOverflow="clip" horzOverflow="clip"/>
            <a:lstStyle/>
            <a:p>
              <a:r>
                <a:rPr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8</xdr:col>
      <xdr:colOff>252412</xdr:colOff>
      <xdr:row>35</xdr:row>
      <xdr:rowOff>109537</xdr:rowOff>
    </xdr:from>
    <xdr:to>
      <xdr:col>12</xdr:col>
      <xdr:colOff>747712</xdr:colOff>
      <xdr:row>42</xdr:row>
      <xdr:rowOff>252412</xdr:rowOff>
    </xdr:to>
    <xdr:graphicFrame macro="">
      <xdr:nvGraphicFramePr>
        <xdr:cNvPr id="10" name="Chart 9">
          <a:extLst>
            <a:ext uri="{FF2B5EF4-FFF2-40B4-BE49-F238E27FC236}">
              <a16:creationId xmlns:a16="http://schemas.microsoft.com/office/drawing/2014/main" id="{37E8ED73-A7C0-BB89-9387-01C13B36A1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330200</xdr:colOff>
      <xdr:row>2</xdr:row>
      <xdr:rowOff>12700</xdr:rowOff>
    </xdr:from>
    <xdr:to>
      <xdr:col>11</xdr:col>
      <xdr:colOff>812800</xdr:colOff>
      <xdr:row>15</xdr:row>
      <xdr:rowOff>184150</xdr:rowOff>
    </xdr:to>
    <xdr:graphicFrame macro="">
      <xdr:nvGraphicFramePr>
        <xdr:cNvPr id="2" name="Chart 1">
          <a:extLst>
            <a:ext uri="{FF2B5EF4-FFF2-40B4-BE49-F238E27FC236}">
              <a16:creationId xmlns:a16="http://schemas.microsoft.com/office/drawing/2014/main" id="{DE0F0A39-B5A8-4646-3C84-CB6567E6E16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14</xdr:col>
      <xdr:colOff>1016000</xdr:colOff>
      <xdr:row>144</xdr:row>
      <xdr:rowOff>50800</xdr:rowOff>
    </xdr:from>
    <xdr:to>
      <xdr:col>21</xdr:col>
      <xdr:colOff>152400</xdr:colOff>
      <xdr:row>155</xdr:row>
      <xdr:rowOff>107950</xdr:rowOff>
    </xdr:to>
    <xdr:graphicFrame macro="">
      <xdr:nvGraphicFramePr>
        <xdr:cNvPr id="2" name="Chart 1">
          <a:extLst>
            <a:ext uri="{FF2B5EF4-FFF2-40B4-BE49-F238E27FC236}">
              <a16:creationId xmlns:a16="http://schemas.microsoft.com/office/drawing/2014/main" id="{1C09BFE6-F6BE-FAA0-6767-E23BDB4CDB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241300</xdr:colOff>
      <xdr:row>166</xdr:row>
      <xdr:rowOff>158750</xdr:rowOff>
    </xdr:from>
    <xdr:to>
      <xdr:col>21</xdr:col>
      <xdr:colOff>635000</xdr:colOff>
      <xdr:row>186</xdr:row>
      <xdr:rowOff>88900</xdr:rowOff>
    </xdr:to>
    <xdr:graphicFrame macro="">
      <xdr:nvGraphicFramePr>
        <xdr:cNvPr id="4" name="Chart 3">
          <a:extLst>
            <a:ext uri="{FF2B5EF4-FFF2-40B4-BE49-F238E27FC236}">
              <a16:creationId xmlns:a16="http://schemas.microsoft.com/office/drawing/2014/main" id="{8A53EDF4-116E-F2DD-536E-7F0DF57869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1003300</xdr:colOff>
      <xdr:row>141</xdr:row>
      <xdr:rowOff>266700</xdr:rowOff>
    </xdr:from>
    <xdr:to>
      <xdr:col>10</xdr:col>
      <xdr:colOff>25400</xdr:colOff>
      <xdr:row>148</xdr:row>
      <xdr:rowOff>101600</xdr:rowOff>
    </xdr:to>
    <xdr:graphicFrame macro="">
      <xdr:nvGraphicFramePr>
        <xdr:cNvPr id="6" name="Chart 5">
          <a:extLst>
            <a:ext uri="{FF2B5EF4-FFF2-40B4-BE49-F238E27FC236}">
              <a16:creationId xmlns:a16="http://schemas.microsoft.com/office/drawing/2014/main" id="{D36FE3EA-3D8A-534A-1F95-C93EB2F37D1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BA89F0-1FB2-441D-8603-0BDA9C555EF3}">
  <sheetPr filterMode="1"/>
  <dimension ref="A1:S211"/>
  <sheetViews>
    <sheetView topLeftCell="A110" workbookViewId="0">
      <selection activeCell="F110" sqref="F110"/>
    </sheetView>
  </sheetViews>
  <sheetFormatPr defaultColWidth="8.85546875" defaultRowHeight="15"/>
  <cols>
    <col min="1" max="1" width="16.42578125" bestFit="1" customWidth="1"/>
    <col min="2" max="2" width="15.7109375" bestFit="1" customWidth="1"/>
    <col min="3" max="3" width="18.42578125" bestFit="1" customWidth="1"/>
    <col min="4" max="4" width="24.7109375" style="17" customWidth="1"/>
    <col min="5" max="5" width="36.140625" style="15" customWidth="1"/>
    <col min="6" max="6" width="15.7109375" style="3" bestFit="1" customWidth="1"/>
    <col min="7" max="7" width="15.140625" style="11" bestFit="1" customWidth="1"/>
    <col min="8" max="8" width="19.42578125" customWidth="1"/>
    <col min="9" max="9" width="64.42578125" customWidth="1"/>
    <col min="10" max="10" width="15.42578125" customWidth="1"/>
    <col min="11" max="11" width="12.7109375" customWidth="1"/>
    <col min="12" max="12" width="19.140625" customWidth="1"/>
    <col min="13" max="13" width="25.85546875" customWidth="1"/>
    <col min="14" max="14" width="21.85546875" bestFit="1" customWidth="1"/>
    <col min="15" max="15" width="21.42578125" bestFit="1" customWidth="1"/>
    <col min="16" max="16" width="20.42578125" customWidth="1"/>
    <col min="17" max="17" width="18.7109375" style="2" customWidth="1"/>
  </cols>
  <sheetData>
    <row r="1" spans="1:19" ht="15.75" customHeight="1">
      <c r="A1" s="21" t="s">
        <v>0</v>
      </c>
      <c r="B1" s="21" t="s">
        <v>1</v>
      </c>
      <c r="C1" s="21" t="s">
        <v>2</v>
      </c>
      <c r="D1" s="35" t="s">
        <v>3</v>
      </c>
      <c r="E1" s="36" t="s">
        <v>4</v>
      </c>
      <c r="F1" s="37" t="s">
        <v>5</v>
      </c>
      <c r="G1" s="23" t="s">
        <v>6</v>
      </c>
      <c r="H1" s="21" t="s">
        <v>7</v>
      </c>
      <c r="I1" s="22" t="s">
        <v>8</v>
      </c>
      <c r="J1" s="21" t="s">
        <v>9</v>
      </c>
      <c r="K1" s="21" t="s">
        <v>10</v>
      </c>
      <c r="L1" s="21" t="s">
        <v>11</v>
      </c>
      <c r="M1" s="7" t="s">
        <v>12</v>
      </c>
      <c r="N1" s="7" t="s">
        <v>13</v>
      </c>
      <c r="O1" s="7" t="s">
        <v>14</v>
      </c>
      <c r="P1" s="8" t="s">
        <v>15</v>
      </c>
      <c r="Q1" s="9" t="s">
        <v>16</v>
      </c>
    </row>
    <row r="2" spans="1:19" ht="15.75" customHeight="1">
      <c r="A2" s="23">
        <v>547862</v>
      </c>
      <c r="B2" s="21">
        <v>15036</v>
      </c>
      <c r="C2" s="23">
        <v>12</v>
      </c>
      <c r="D2" s="16">
        <v>40652.650694444441</v>
      </c>
      <c r="E2" s="14">
        <v>40652.650694444441</v>
      </c>
      <c r="F2" s="24" t="s">
        <v>17</v>
      </c>
      <c r="G2" s="23">
        <v>12841</v>
      </c>
      <c r="H2" s="21" t="s">
        <v>18</v>
      </c>
      <c r="I2" s="21" t="s">
        <v>19</v>
      </c>
      <c r="J2" s="25">
        <f t="shared" ref="J2:J33" ca="1" si="0">RANDBETWEEN(0,42.5)</f>
        <v>24</v>
      </c>
      <c r="K2" s="25">
        <f ca="1">(J2-0)/(42-0)</f>
        <v>0.5714285714285714</v>
      </c>
      <c r="L2" s="25" t="str">
        <f ca="1">IF(J2&gt;20.9,"HIGH","LOW")</f>
        <v>HIGH</v>
      </c>
      <c r="M2" s="8">
        <f t="shared" ref="M2:M33" si="1">LEN(A2)</f>
        <v>6</v>
      </c>
      <c r="N2" s="8">
        <f t="shared" ref="N2:N33" si="2">LEN(B2)</f>
        <v>5</v>
      </c>
      <c r="O2" s="8">
        <f t="shared" ref="O2:O33" si="3">LEN(G2)</f>
        <v>5</v>
      </c>
      <c r="P2" s="8">
        <f t="shared" ref="P2:P33" ca="1" si="4">COUNTA(B2:O2)</f>
        <v>14</v>
      </c>
      <c r="Q2" s="10">
        <f t="shared" ref="Q2:Q33" ca="1" si="5">COUNTBLANK(A2:O2)</f>
        <v>0</v>
      </c>
      <c r="S2" s="28">
        <f ca="1">MIN(J2:J187)</f>
        <v>0</v>
      </c>
    </row>
    <row r="3" spans="1:19" ht="15.75" customHeight="1">
      <c r="A3" s="23">
        <v>549525</v>
      </c>
      <c r="B3" s="23">
        <v>15036</v>
      </c>
      <c r="C3" s="23">
        <v>17</v>
      </c>
      <c r="D3" s="16">
        <v>40671.640277777777</v>
      </c>
      <c r="E3" s="14">
        <v>40671.640277777777</v>
      </c>
      <c r="F3" s="24" t="s">
        <v>20</v>
      </c>
      <c r="G3" s="23" t="s">
        <v>21</v>
      </c>
      <c r="H3" s="21" t="s">
        <v>18</v>
      </c>
      <c r="I3" s="21" t="s">
        <v>19</v>
      </c>
      <c r="J3" s="25">
        <f t="shared" ca="1" si="0"/>
        <v>30</v>
      </c>
      <c r="K3" s="25">
        <f t="shared" ref="K3:K66" ca="1" si="6">(J3-0)/(42-0)</f>
        <v>0.7142857142857143</v>
      </c>
      <c r="L3" s="25" t="str">
        <f t="shared" ref="L3:L66" ca="1" si="7">IF(J3&gt;20.9,"HIGH","LOW")</f>
        <v>HIGH</v>
      </c>
      <c r="M3" s="8">
        <f t="shared" si="1"/>
        <v>6</v>
      </c>
      <c r="N3" s="8">
        <f t="shared" si="2"/>
        <v>5</v>
      </c>
      <c r="O3" s="8">
        <f t="shared" si="3"/>
        <v>3</v>
      </c>
      <c r="P3" s="8">
        <f t="shared" ca="1" si="4"/>
        <v>14</v>
      </c>
      <c r="Q3" s="10">
        <f t="shared" ca="1" si="5"/>
        <v>0</v>
      </c>
      <c r="S3" s="28">
        <f ca="1">MAX(J2:J187)</f>
        <v>42</v>
      </c>
    </row>
    <row r="4" spans="1:19" ht="15.75" customHeight="1">
      <c r="A4" s="23">
        <v>577010</v>
      </c>
      <c r="B4" s="23">
        <v>16011</v>
      </c>
      <c r="C4" s="23">
        <v>24</v>
      </c>
      <c r="D4" s="16">
        <v>40818.575694444444</v>
      </c>
      <c r="E4" s="14">
        <v>40818.575694444444</v>
      </c>
      <c r="F4" s="24" t="s">
        <v>22</v>
      </c>
      <c r="G4" s="23">
        <v>15506</v>
      </c>
      <c r="H4" s="21" t="s">
        <v>18</v>
      </c>
      <c r="I4" s="21" t="s">
        <v>19</v>
      </c>
      <c r="J4" s="25">
        <f t="shared" ca="1" si="0"/>
        <v>42</v>
      </c>
      <c r="K4" s="25">
        <f t="shared" ca="1" si="6"/>
        <v>1</v>
      </c>
      <c r="L4" s="25" t="str">
        <f t="shared" ca="1" si="7"/>
        <v>HIGH</v>
      </c>
      <c r="M4" s="8">
        <f t="shared" si="1"/>
        <v>6</v>
      </c>
      <c r="N4" s="8">
        <f t="shared" si="2"/>
        <v>5</v>
      </c>
      <c r="O4" s="8">
        <f t="shared" si="3"/>
        <v>5</v>
      </c>
      <c r="P4" s="8">
        <f t="shared" ca="1" si="4"/>
        <v>14</v>
      </c>
      <c r="Q4" s="10">
        <f t="shared" ca="1" si="5"/>
        <v>0</v>
      </c>
    </row>
    <row r="5" spans="1:19" ht="15.75" customHeight="1">
      <c r="A5" s="23">
        <v>545550</v>
      </c>
      <c r="B5" s="23">
        <v>16012</v>
      </c>
      <c r="C5" s="23">
        <v>72</v>
      </c>
      <c r="D5" s="16">
        <v>40867.555555555555</v>
      </c>
      <c r="E5" s="14">
        <v>40867.555555555555</v>
      </c>
      <c r="F5" s="24" t="s">
        <v>22</v>
      </c>
      <c r="G5" s="23">
        <v>18041</v>
      </c>
      <c r="H5" s="21" t="s">
        <v>18</v>
      </c>
      <c r="I5" s="21" t="s">
        <v>19</v>
      </c>
      <c r="J5" s="25">
        <f t="shared" ca="1" si="0"/>
        <v>28</v>
      </c>
      <c r="K5" s="25">
        <f t="shared" ca="1" si="6"/>
        <v>0.66666666666666663</v>
      </c>
      <c r="L5" s="25" t="str">
        <f t="shared" ca="1" si="7"/>
        <v>HIGH</v>
      </c>
      <c r="M5" s="8">
        <f t="shared" si="1"/>
        <v>6</v>
      </c>
      <c r="N5" s="8">
        <f t="shared" si="2"/>
        <v>5</v>
      </c>
      <c r="O5" s="8">
        <f t="shared" si="3"/>
        <v>5</v>
      </c>
      <c r="P5" s="8">
        <f t="shared" ca="1" si="4"/>
        <v>14</v>
      </c>
      <c r="Q5" s="10">
        <f t="shared" ca="1" si="5"/>
        <v>0</v>
      </c>
    </row>
    <row r="6" spans="1:19" ht="15.75" customHeight="1">
      <c r="A6" s="23">
        <v>536863</v>
      </c>
      <c r="B6" s="23">
        <v>10002</v>
      </c>
      <c r="C6" s="23">
        <v>1</v>
      </c>
      <c r="D6" s="16">
        <v>40514.563888888886</v>
      </c>
      <c r="E6" s="14">
        <v>40514.563888888886</v>
      </c>
      <c r="F6" s="24" t="s">
        <v>23</v>
      </c>
      <c r="G6" s="23">
        <v>17967</v>
      </c>
      <c r="H6" s="21" t="s">
        <v>18</v>
      </c>
      <c r="I6" s="21" t="s">
        <v>19</v>
      </c>
      <c r="J6" s="25">
        <f t="shared" ca="1" si="0"/>
        <v>35</v>
      </c>
      <c r="K6" s="25">
        <f t="shared" ca="1" si="6"/>
        <v>0.83333333333333337</v>
      </c>
      <c r="L6" s="25" t="str">
        <f t="shared" ca="1" si="7"/>
        <v>HIGH</v>
      </c>
      <c r="M6" s="8">
        <f t="shared" si="1"/>
        <v>6</v>
      </c>
      <c r="N6" s="8">
        <f t="shared" si="2"/>
        <v>5</v>
      </c>
      <c r="O6" s="8">
        <f t="shared" si="3"/>
        <v>5</v>
      </c>
      <c r="P6" s="8">
        <f t="shared" ca="1" si="4"/>
        <v>14</v>
      </c>
      <c r="Q6" s="10">
        <f t="shared" ca="1" si="5"/>
        <v>0</v>
      </c>
    </row>
    <row r="7" spans="1:19" ht="15.75" customHeight="1">
      <c r="A7" s="23">
        <v>564065</v>
      </c>
      <c r="B7" s="23">
        <v>10080</v>
      </c>
      <c r="C7" s="23">
        <v>12</v>
      </c>
      <c r="D7" s="16">
        <v>40527.607638888891</v>
      </c>
      <c r="E7" s="14">
        <v>40527.607638888891</v>
      </c>
      <c r="F7" s="24" t="s">
        <v>24</v>
      </c>
      <c r="G7" s="23">
        <v>15150</v>
      </c>
      <c r="H7" s="21" t="s">
        <v>18</v>
      </c>
      <c r="I7" s="21" t="s">
        <v>19</v>
      </c>
      <c r="J7" s="25">
        <f t="shared" ca="1" si="0"/>
        <v>27</v>
      </c>
      <c r="K7" s="25">
        <f t="shared" ca="1" si="6"/>
        <v>0.6428571428571429</v>
      </c>
      <c r="L7" s="25" t="str">
        <f t="shared" ca="1" si="7"/>
        <v>HIGH</v>
      </c>
      <c r="M7" s="8">
        <f t="shared" si="1"/>
        <v>6</v>
      </c>
      <c r="N7" s="8">
        <f t="shared" si="2"/>
        <v>5</v>
      </c>
      <c r="O7" s="8">
        <f t="shared" si="3"/>
        <v>5</v>
      </c>
      <c r="P7" s="8">
        <f t="shared" ca="1" si="4"/>
        <v>14</v>
      </c>
      <c r="Q7" s="10">
        <f t="shared" ca="1" si="5"/>
        <v>0</v>
      </c>
    </row>
    <row r="8" spans="1:19" ht="15.75" customHeight="1">
      <c r="A8" s="23">
        <v>558700</v>
      </c>
      <c r="B8" s="23">
        <v>10125</v>
      </c>
      <c r="C8" s="23">
        <v>3</v>
      </c>
      <c r="D8" s="16">
        <v>40553.660416666666</v>
      </c>
      <c r="E8" s="14">
        <v>40553.660416666666</v>
      </c>
      <c r="F8" s="24" t="s">
        <v>23</v>
      </c>
      <c r="G8" s="23">
        <v>17920</v>
      </c>
      <c r="H8" s="21" t="s">
        <v>18</v>
      </c>
      <c r="I8" s="21" t="s">
        <v>19</v>
      </c>
      <c r="J8" s="25">
        <f t="shared" ca="1" si="0"/>
        <v>23</v>
      </c>
      <c r="K8" s="25">
        <f t="shared" ca="1" si="6"/>
        <v>0.54761904761904767</v>
      </c>
      <c r="L8" s="25" t="str">
        <f t="shared" ca="1" si="7"/>
        <v>HIGH</v>
      </c>
      <c r="M8" s="8">
        <f t="shared" si="1"/>
        <v>6</v>
      </c>
      <c r="N8" s="8">
        <f t="shared" si="2"/>
        <v>5</v>
      </c>
      <c r="O8" s="8">
        <f t="shared" si="3"/>
        <v>5</v>
      </c>
      <c r="P8" s="8">
        <f t="shared" ca="1" si="4"/>
        <v>14</v>
      </c>
      <c r="Q8" s="10">
        <f t="shared" ca="1" si="5"/>
        <v>0</v>
      </c>
    </row>
    <row r="9" spans="1:19" ht="15.75" customHeight="1">
      <c r="A9" s="23">
        <v>568650</v>
      </c>
      <c r="B9" s="23">
        <v>10125</v>
      </c>
      <c r="C9" s="23">
        <v>20</v>
      </c>
      <c r="D9" s="16">
        <v>40616.559027777781</v>
      </c>
      <c r="E9" s="14">
        <v>40616.559027777781</v>
      </c>
      <c r="F9" s="24" t="s">
        <v>23</v>
      </c>
      <c r="G9" s="23">
        <v>13505</v>
      </c>
      <c r="H9" s="21" t="s">
        <v>25</v>
      </c>
      <c r="I9" s="21" t="s">
        <v>19</v>
      </c>
      <c r="J9" s="25">
        <f t="shared" ca="1" si="0"/>
        <v>0</v>
      </c>
      <c r="K9" s="25">
        <f t="shared" ca="1" si="6"/>
        <v>0</v>
      </c>
      <c r="L9" s="25" t="str">
        <f t="shared" ca="1" si="7"/>
        <v>LOW</v>
      </c>
      <c r="M9" s="8">
        <f t="shared" si="1"/>
        <v>6</v>
      </c>
      <c r="N9" s="8">
        <f t="shared" si="2"/>
        <v>5</v>
      </c>
      <c r="O9" s="8">
        <f t="shared" si="3"/>
        <v>5</v>
      </c>
      <c r="P9" s="8">
        <f t="shared" ca="1" si="4"/>
        <v>14</v>
      </c>
      <c r="Q9" s="10">
        <f t="shared" ca="1" si="5"/>
        <v>0</v>
      </c>
    </row>
    <row r="10" spans="1:19" ht="15.75" customHeight="1">
      <c r="A10" s="23">
        <v>538070</v>
      </c>
      <c r="B10" s="23">
        <v>10133</v>
      </c>
      <c r="C10" s="23">
        <v>10</v>
      </c>
      <c r="D10" s="16">
        <v>40624.661111111112</v>
      </c>
      <c r="E10" s="14">
        <v>40624.661111111112</v>
      </c>
      <c r="F10" s="24" t="s">
        <v>23</v>
      </c>
      <c r="G10" s="23">
        <v>16519</v>
      </c>
      <c r="H10" s="21" t="s">
        <v>18</v>
      </c>
      <c r="I10" s="21" t="s">
        <v>19</v>
      </c>
      <c r="J10" s="25">
        <f t="shared" ca="1" si="0"/>
        <v>6</v>
      </c>
      <c r="K10" s="25">
        <f t="shared" ca="1" si="6"/>
        <v>0.14285714285714285</v>
      </c>
      <c r="L10" s="25" t="str">
        <f t="shared" ca="1" si="7"/>
        <v>LOW</v>
      </c>
      <c r="M10" s="8">
        <f t="shared" si="1"/>
        <v>6</v>
      </c>
      <c r="N10" s="8">
        <f t="shared" si="2"/>
        <v>5</v>
      </c>
      <c r="O10" s="8">
        <f t="shared" si="3"/>
        <v>5</v>
      </c>
      <c r="P10" s="8">
        <f t="shared" ca="1" si="4"/>
        <v>14</v>
      </c>
      <c r="Q10" s="10">
        <f t="shared" ca="1" si="5"/>
        <v>0</v>
      </c>
    </row>
    <row r="11" spans="1:19" ht="15.75" customHeight="1">
      <c r="A11" s="23">
        <v>540595</v>
      </c>
      <c r="B11" s="23">
        <v>10133</v>
      </c>
      <c r="C11" s="23">
        <v>20</v>
      </c>
      <c r="D11" s="16">
        <v>40641.412499999999</v>
      </c>
      <c r="E11" s="14">
        <v>40641.412499999999</v>
      </c>
      <c r="F11" s="24" t="s">
        <v>26</v>
      </c>
      <c r="G11" s="23">
        <v>14321</v>
      </c>
      <c r="H11" s="21" t="s">
        <v>18</v>
      </c>
      <c r="I11" s="21" t="s">
        <v>19</v>
      </c>
      <c r="J11" s="25">
        <f t="shared" ca="1" si="0"/>
        <v>7</v>
      </c>
      <c r="K11" s="25">
        <f t="shared" ca="1" si="6"/>
        <v>0.16666666666666666</v>
      </c>
      <c r="L11" s="25" t="str">
        <f t="shared" ca="1" si="7"/>
        <v>LOW</v>
      </c>
      <c r="M11" s="8">
        <f t="shared" si="1"/>
        <v>6</v>
      </c>
      <c r="N11" s="8">
        <f t="shared" si="2"/>
        <v>5</v>
      </c>
      <c r="O11" s="8">
        <f t="shared" si="3"/>
        <v>5</v>
      </c>
      <c r="P11" s="8">
        <f t="shared" ca="1" si="4"/>
        <v>14</v>
      </c>
      <c r="Q11" s="10">
        <f t="shared" ca="1" si="5"/>
        <v>0</v>
      </c>
    </row>
    <row r="12" spans="1:19" ht="15.75" customHeight="1">
      <c r="A12" s="23">
        <v>546891</v>
      </c>
      <c r="B12" s="23">
        <v>15036</v>
      </c>
      <c r="C12" s="23">
        <v>12</v>
      </c>
      <c r="D12" s="16">
        <v>40650.621527777781</v>
      </c>
      <c r="E12" s="14">
        <v>40650.621527777781</v>
      </c>
      <c r="F12" s="24" t="s">
        <v>20</v>
      </c>
      <c r="G12" s="23" t="s">
        <v>21</v>
      </c>
      <c r="H12" s="21" t="s">
        <v>18</v>
      </c>
      <c r="I12" s="21" t="s">
        <v>19</v>
      </c>
      <c r="J12" s="25">
        <f t="shared" ca="1" si="0"/>
        <v>32</v>
      </c>
      <c r="K12" s="25">
        <f t="shared" ca="1" si="6"/>
        <v>0.76190476190476186</v>
      </c>
      <c r="L12" s="25" t="str">
        <f t="shared" ca="1" si="7"/>
        <v>HIGH</v>
      </c>
      <c r="M12" s="8">
        <f t="shared" si="1"/>
        <v>6</v>
      </c>
      <c r="N12" s="8">
        <f t="shared" si="2"/>
        <v>5</v>
      </c>
      <c r="O12" s="8">
        <f t="shared" si="3"/>
        <v>3</v>
      </c>
      <c r="P12" s="8">
        <f t="shared" ca="1" si="4"/>
        <v>14</v>
      </c>
      <c r="Q12" s="10">
        <f t="shared" ca="1" si="5"/>
        <v>0</v>
      </c>
    </row>
    <row r="13" spans="1:19" ht="15.75" customHeight="1">
      <c r="A13" s="23">
        <v>547879</v>
      </c>
      <c r="B13" s="23">
        <v>15036</v>
      </c>
      <c r="C13" s="23">
        <v>12</v>
      </c>
      <c r="D13" s="16">
        <v>40653.376388888886</v>
      </c>
      <c r="E13" s="14">
        <v>40653.376388888886</v>
      </c>
      <c r="F13" s="24" t="s">
        <v>17</v>
      </c>
      <c r="G13" s="23">
        <v>12877</v>
      </c>
      <c r="H13" s="21" t="s">
        <v>18</v>
      </c>
      <c r="I13" s="21" t="s">
        <v>19</v>
      </c>
      <c r="J13" s="25">
        <f t="shared" ca="1" si="0"/>
        <v>41</v>
      </c>
      <c r="K13" s="25">
        <f t="shared" ca="1" si="6"/>
        <v>0.97619047619047616</v>
      </c>
      <c r="L13" s="25" t="str">
        <f t="shared" ca="1" si="7"/>
        <v>HIGH</v>
      </c>
      <c r="M13" s="8">
        <f t="shared" si="1"/>
        <v>6</v>
      </c>
      <c r="N13" s="8">
        <f t="shared" si="2"/>
        <v>5</v>
      </c>
      <c r="O13" s="8">
        <f t="shared" si="3"/>
        <v>5</v>
      </c>
      <c r="P13" s="8">
        <f t="shared" ca="1" si="4"/>
        <v>14</v>
      </c>
      <c r="Q13" s="10">
        <f t="shared" ca="1" si="5"/>
        <v>0</v>
      </c>
    </row>
    <row r="14" spans="1:19" ht="15.75" customHeight="1">
      <c r="A14" s="23">
        <v>549538</v>
      </c>
      <c r="B14" s="23">
        <v>15036</v>
      </c>
      <c r="C14" s="23">
        <v>3</v>
      </c>
      <c r="D14" s="16">
        <v>40674.629861111112</v>
      </c>
      <c r="E14" s="14">
        <v>40674.629861111112</v>
      </c>
      <c r="F14" s="24" t="s">
        <v>27</v>
      </c>
      <c r="G14" s="23">
        <v>17961</v>
      </c>
      <c r="H14" s="21" t="s">
        <v>18</v>
      </c>
      <c r="I14" s="21" t="s">
        <v>19</v>
      </c>
      <c r="J14" s="25">
        <f t="shared" ca="1" si="0"/>
        <v>8</v>
      </c>
      <c r="K14" s="25">
        <f t="shared" ca="1" si="6"/>
        <v>0.19047619047619047</v>
      </c>
      <c r="L14" s="25" t="str">
        <f t="shared" ca="1" si="7"/>
        <v>LOW</v>
      </c>
      <c r="M14" s="8">
        <f t="shared" si="1"/>
        <v>6</v>
      </c>
      <c r="N14" s="8">
        <f t="shared" si="2"/>
        <v>5</v>
      </c>
      <c r="O14" s="8">
        <f t="shared" si="3"/>
        <v>5</v>
      </c>
      <c r="P14" s="8">
        <f t="shared" ca="1" si="4"/>
        <v>14</v>
      </c>
      <c r="Q14" s="10">
        <f t="shared" ca="1" si="5"/>
        <v>0</v>
      </c>
    </row>
    <row r="15" spans="1:19" ht="15.75" customHeight="1">
      <c r="A15" s="23">
        <v>550458</v>
      </c>
      <c r="B15" s="23">
        <v>15036</v>
      </c>
      <c r="C15" s="23">
        <v>2</v>
      </c>
      <c r="D15" s="16">
        <v>40728.532638888886</v>
      </c>
      <c r="E15" s="14">
        <v>40728.532638888886</v>
      </c>
      <c r="F15" s="24" t="s">
        <v>20</v>
      </c>
      <c r="G15" s="23" t="s">
        <v>21</v>
      </c>
      <c r="H15" s="21" t="s">
        <v>18</v>
      </c>
      <c r="I15" s="21" t="s">
        <v>19</v>
      </c>
      <c r="J15" s="25">
        <f t="shared" ca="1" si="0"/>
        <v>38</v>
      </c>
      <c r="K15" s="25">
        <f t="shared" ca="1" si="6"/>
        <v>0.90476190476190477</v>
      </c>
      <c r="L15" s="25" t="str">
        <f t="shared" ca="1" si="7"/>
        <v>HIGH</v>
      </c>
      <c r="M15" s="8">
        <f t="shared" si="1"/>
        <v>6</v>
      </c>
      <c r="N15" s="8">
        <f t="shared" si="2"/>
        <v>5</v>
      </c>
      <c r="O15" s="8">
        <f t="shared" si="3"/>
        <v>3</v>
      </c>
      <c r="P15" s="8">
        <f t="shared" ca="1" si="4"/>
        <v>14</v>
      </c>
      <c r="Q15" s="10">
        <f t="shared" ca="1" si="5"/>
        <v>0</v>
      </c>
    </row>
    <row r="16" spans="1:19" ht="15.75" customHeight="1">
      <c r="A16" s="23">
        <v>577057</v>
      </c>
      <c r="B16" s="23">
        <v>16011</v>
      </c>
      <c r="C16" s="23">
        <v>48</v>
      </c>
      <c r="D16" s="16">
        <v>40822.667361111111</v>
      </c>
      <c r="E16" s="14">
        <v>40822.667361111111</v>
      </c>
      <c r="F16" s="24" t="s">
        <v>22</v>
      </c>
      <c r="G16" s="23">
        <v>12748</v>
      </c>
      <c r="H16" s="21" t="s">
        <v>18</v>
      </c>
      <c r="I16" s="21" t="s">
        <v>19</v>
      </c>
      <c r="J16" s="25">
        <f t="shared" ca="1" si="0"/>
        <v>37</v>
      </c>
      <c r="K16" s="25">
        <f t="shared" ca="1" si="6"/>
        <v>0.88095238095238093</v>
      </c>
      <c r="L16" s="25" t="str">
        <f t="shared" ca="1" si="7"/>
        <v>HIGH</v>
      </c>
      <c r="M16" s="8">
        <f t="shared" si="1"/>
        <v>6</v>
      </c>
      <c r="N16" s="8">
        <f t="shared" si="2"/>
        <v>5</v>
      </c>
      <c r="O16" s="8">
        <f t="shared" si="3"/>
        <v>5</v>
      </c>
      <c r="P16" s="8">
        <f t="shared" ca="1" si="4"/>
        <v>14</v>
      </c>
      <c r="Q16" s="10">
        <f t="shared" ca="1" si="5"/>
        <v>0</v>
      </c>
    </row>
    <row r="17" spans="1:17" ht="15.75" customHeight="1">
      <c r="A17" s="23">
        <v>537227</v>
      </c>
      <c r="B17" s="23">
        <v>10002</v>
      </c>
      <c r="C17" s="23">
        <v>24</v>
      </c>
      <c r="D17" s="16">
        <v>40515.477777777778</v>
      </c>
      <c r="E17" s="14">
        <v>40515.477777777778</v>
      </c>
      <c r="F17" s="24" t="s">
        <v>23</v>
      </c>
      <c r="G17" s="23">
        <v>17677</v>
      </c>
      <c r="H17" s="21" t="s">
        <v>18</v>
      </c>
      <c r="I17" s="21" t="s">
        <v>19</v>
      </c>
      <c r="J17" s="25">
        <f t="shared" ca="1" si="0"/>
        <v>35</v>
      </c>
      <c r="K17" s="25">
        <f t="shared" ca="1" si="6"/>
        <v>0.83333333333333337</v>
      </c>
      <c r="L17" s="25" t="str">
        <f t="shared" ca="1" si="7"/>
        <v>HIGH</v>
      </c>
      <c r="M17" s="8">
        <f t="shared" si="1"/>
        <v>6</v>
      </c>
      <c r="N17" s="8">
        <f t="shared" si="2"/>
        <v>5</v>
      </c>
      <c r="O17" s="8">
        <f t="shared" si="3"/>
        <v>5</v>
      </c>
      <c r="P17" s="8">
        <f t="shared" ca="1" si="4"/>
        <v>14</v>
      </c>
      <c r="Q17" s="10">
        <f t="shared" ca="1" si="5"/>
        <v>0</v>
      </c>
    </row>
    <row r="18" spans="1:17" ht="15.75" customHeight="1">
      <c r="A18" s="23">
        <v>567200</v>
      </c>
      <c r="B18" s="23">
        <v>10080</v>
      </c>
      <c r="C18" s="23">
        <v>12</v>
      </c>
      <c r="D18" s="16">
        <v>40528.552083333336</v>
      </c>
      <c r="E18" s="14">
        <v>40528.552083333336</v>
      </c>
      <c r="F18" s="24" t="s">
        <v>24</v>
      </c>
      <c r="G18" s="23">
        <v>16460</v>
      </c>
      <c r="H18" s="21" t="s">
        <v>18</v>
      </c>
      <c r="I18" s="21" t="s">
        <v>19</v>
      </c>
      <c r="J18" s="25">
        <f t="shared" ca="1" si="0"/>
        <v>17</v>
      </c>
      <c r="K18" s="25">
        <f t="shared" ca="1" si="6"/>
        <v>0.40476190476190477</v>
      </c>
      <c r="L18" s="25" t="str">
        <f t="shared" ca="1" si="7"/>
        <v>LOW</v>
      </c>
      <c r="M18" s="8">
        <f t="shared" si="1"/>
        <v>6</v>
      </c>
      <c r="N18" s="8">
        <f t="shared" si="2"/>
        <v>5</v>
      </c>
      <c r="O18" s="8">
        <f t="shared" si="3"/>
        <v>5</v>
      </c>
      <c r="P18" s="8">
        <f t="shared" ca="1" si="4"/>
        <v>14</v>
      </c>
      <c r="Q18" s="10">
        <f t="shared" ca="1" si="5"/>
        <v>0</v>
      </c>
    </row>
    <row r="19" spans="1:17" ht="15.75" customHeight="1">
      <c r="A19" s="23">
        <v>570187</v>
      </c>
      <c r="B19" s="23">
        <v>10125</v>
      </c>
      <c r="C19" s="23">
        <v>1</v>
      </c>
      <c r="D19" s="16">
        <v>40619.65347222222</v>
      </c>
      <c r="E19" s="14">
        <v>40619.65347222222</v>
      </c>
      <c r="F19" s="24" t="s">
        <v>20</v>
      </c>
      <c r="G19" s="23" t="s">
        <v>21</v>
      </c>
      <c r="H19" s="21" t="s">
        <v>18</v>
      </c>
      <c r="I19" s="21" t="s">
        <v>28</v>
      </c>
      <c r="J19" s="25">
        <f t="shared" ca="1" si="0"/>
        <v>41</v>
      </c>
      <c r="K19" s="25">
        <f t="shared" ca="1" si="6"/>
        <v>0.97619047619047616</v>
      </c>
      <c r="L19" s="25" t="str">
        <f t="shared" ca="1" si="7"/>
        <v>HIGH</v>
      </c>
      <c r="M19" s="8">
        <f t="shared" si="1"/>
        <v>6</v>
      </c>
      <c r="N19" s="8">
        <f t="shared" si="2"/>
        <v>5</v>
      </c>
      <c r="O19" s="8">
        <f t="shared" si="3"/>
        <v>3</v>
      </c>
      <c r="P19" s="8">
        <f t="shared" ca="1" si="4"/>
        <v>14</v>
      </c>
      <c r="Q19" s="10">
        <f t="shared" ca="1" si="5"/>
        <v>0</v>
      </c>
    </row>
    <row r="20" spans="1:17" ht="15.75" customHeight="1">
      <c r="A20" s="23">
        <v>539353</v>
      </c>
      <c r="B20" s="23">
        <v>10133</v>
      </c>
      <c r="C20" s="23">
        <v>20</v>
      </c>
      <c r="D20" s="16">
        <v>40630.65902777778</v>
      </c>
      <c r="E20" s="14">
        <v>40630.65902777778</v>
      </c>
      <c r="F20" s="24" t="s">
        <v>26</v>
      </c>
      <c r="G20" s="23">
        <v>12782</v>
      </c>
      <c r="H20" s="21" t="s">
        <v>29</v>
      </c>
      <c r="I20" s="21" t="s">
        <v>28</v>
      </c>
      <c r="J20" s="25">
        <f t="shared" ca="1" si="0"/>
        <v>21</v>
      </c>
      <c r="K20" s="25">
        <f t="shared" ca="1" si="6"/>
        <v>0.5</v>
      </c>
      <c r="L20" s="25" t="str">
        <f t="shared" ca="1" si="7"/>
        <v>HIGH</v>
      </c>
      <c r="M20" s="8">
        <f t="shared" si="1"/>
        <v>6</v>
      </c>
      <c r="N20" s="8">
        <f t="shared" si="2"/>
        <v>5</v>
      </c>
      <c r="O20" s="8">
        <f t="shared" si="3"/>
        <v>5</v>
      </c>
      <c r="P20" s="8">
        <f t="shared" ca="1" si="4"/>
        <v>14</v>
      </c>
      <c r="Q20" s="10">
        <f t="shared" ca="1" si="5"/>
        <v>0</v>
      </c>
    </row>
    <row r="21" spans="1:17" ht="15.75" customHeight="1">
      <c r="A21" s="23">
        <v>540848</v>
      </c>
      <c r="B21" s="23">
        <v>10133</v>
      </c>
      <c r="C21" s="23">
        <v>7</v>
      </c>
      <c r="D21" s="16">
        <v>40641.655555555553</v>
      </c>
      <c r="E21" s="14">
        <v>40641.655555555553</v>
      </c>
      <c r="F21" s="24" t="s">
        <v>30</v>
      </c>
      <c r="G21" s="23" t="s">
        <v>21</v>
      </c>
      <c r="H21" s="21" t="s">
        <v>18</v>
      </c>
      <c r="I21" s="21" t="s">
        <v>28</v>
      </c>
      <c r="J21" s="25">
        <f t="shared" ca="1" si="0"/>
        <v>11</v>
      </c>
      <c r="K21" s="25">
        <f t="shared" ca="1" si="6"/>
        <v>0.26190476190476192</v>
      </c>
      <c r="L21" s="25" t="str">
        <f t="shared" ca="1" si="7"/>
        <v>LOW</v>
      </c>
      <c r="M21" s="8">
        <f t="shared" si="1"/>
        <v>6</v>
      </c>
      <c r="N21" s="8">
        <f t="shared" si="2"/>
        <v>5</v>
      </c>
      <c r="O21" s="8">
        <f t="shared" si="3"/>
        <v>3</v>
      </c>
      <c r="P21" s="8">
        <f t="shared" ca="1" si="4"/>
        <v>14</v>
      </c>
      <c r="Q21" s="10">
        <f t="shared" ca="1" si="5"/>
        <v>0</v>
      </c>
    </row>
    <row r="22" spans="1:17" ht="15.75" customHeight="1">
      <c r="A22" s="23">
        <v>547000</v>
      </c>
      <c r="B22" s="23">
        <v>15036</v>
      </c>
      <c r="C22" s="23">
        <v>12</v>
      </c>
      <c r="D22" s="16">
        <v>40651.575694444444</v>
      </c>
      <c r="E22" s="14">
        <v>40651.575694444444</v>
      </c>
      <c r="F22" s="24" t="s">
        <v>17</v>
      </c>
      <c r="G22" s="23">
        <v>14282</v>
      </c>
      <c r="H22" s="21" t="s">
        <v>18</v>
      </c>
      <c r="I22" s="21" t="s">
        <v>28</v>
      </c>
      <c r="J22" s="25">
        <f t="shared" ca="1" si="0"/>
        <v>26</v>
      </c>
      <c r="K22" s="25">
        <f t="shared" ca="1" si="6"/>
        <v>0.61904761904761907</v>
      </c>
      <c r="L22" s="25" t="str">
        <f t="shared" ca="1" si="7"/>
        <v>HIGH</v>
      </c>
      <c r="M22" s="8">
        <f t="shared" si="1"/>
        <v>6</v>
      </c>
      <c r="N22" s="8">
        <f t="shared" si="2"/>
        <v>5</v>
      </c>
      <c r="O22" s="8">
        <f t="shared" si="3"/>
        <v>5</v>
      </c>
      <c r="P22" s="8">
        <f t="shared" ca="1" si="4"/>
        <v>14</v>
      </c>
      <c r="Q22" s="10">
        <f t="shared" ca="1" si="5"/>
        <v>0</v>
      </c>
    </row>
    <row r="23" spans="1:17" ht="15.75" customHeight="1">
      <c r="A23" s="23">
        <v>548336</v>
      </c>
      <c r="B23" s="23">
        <v>15036</v>
      </c>
      <c r="C23" s="23">
        <v>600</v>
      </c>
      <c r="D23" s="16">
        <v>40654.711805555555</v>
      </c>
      <c r="E23" s="14">
        <v>40654.711805555555</v>
      </c>
      <c r="F23" s="23" t="s">
        <v>31</v>
      </c>
      <c r="G23" s="23">
        <v>13082</v>
      </c>
      <c r="H23" s="21" t="s">
        <v>18</v>
      </c>
      <c r="I23" s="21" t="s">
        <v>28</v>
      </c>
      <c r="J23" s="25">
        <f t="shared" ca="1" si="0"/>
        <v>1</v>
      </c>
      <c r="K23" s="25">
        <f t="shared" ca="1" si="6"/>
        <v>2.3809523809523808E-2</v>
      </c>
      <c r="L23" s="25" t="str">
        <f t="shared" ca="1" si="7"/>
        <v>LOW</v>
      </c>
      <c r="M23" s="8">
        <f t="shared" si="1"/>
        <v>6</v>
      </c>
      <c r="N23" s="8">
        <f t="shared" si="2"/>
        <v>5</v>
      </c>
      <c r="O23" s="8">
        <f t="shared" si="3"/>
        <v>5</v>
      </c>
      <c r="P23" s="8">
        <f t="shared" ca="1" si="4"/>
        <v>14</v>
      </c>
      <c r="Q23" s="10">
        <f t="shared" ca="1" si="5"/>
        <v>0</v>
      </c>
    </row>
    <row r="24" spans="1:17" ht="15.75" customHeight="1">
      <c r="A24" s="23">
        <v>550471</v>
      </c>
      <c r="B24" s="23">
        <v>15036</v>
      </c>
      <c r="C24" s="23">
        <v>3</v>
      </c>
      <c r="D24" s="16">
        <v>40734.511805555558</v>
      </c>
      <c r="E24" s="14">
        <v>40734.511805555558</v>
      </c>
      <c r="F24" s="24" t="s">
        <v>20</v>
      </c>
      <c r="G24" s="23" t="s">
        <v>21</v>
      </c>
      <c r="H24" s="21" t="s">
        <v>18</v>
      </c>
      <c r="I24" s="21" t="s">
        <v>28</v>
      </c>
      <c r="J24" s="25">
        <f t="shared" ca="1" si="0"/>
        <v>31</v>
      </c>
      <c r="K24" s="25">
        <f t="shared" ca="1" si="6"/>
        <v>0.73809523809523814</v>
      </c>
      <c r="L24" s="25" t="str">
        <f t="shared" ca="1" si="7"/>
        <v>HIGH</v>
      </c>
      <c r="M24" s="8">
        <f t="shared" si="1"/>
        <v>6</v>
      </c>
      <c r="N24" s="8">
        <f t="shared" si="2"/>
        <v>5</v>
      </c>
      <c r="O24" s="8">
        <f t="shared" si="3"/>
        <v>3</v>
      </c>
      <c r="P24" s="8">
        <f t="shared" ca="1" si="4"/>
        <v>14</v>
      </c>
      <c r="Q24" s="10">
        <f t="shared" ca="1" si="5"/>
        <v>0</v>
      </c>
    </row>
    <row r="25" spans="1:17" ht="15.75" customHeight="1">
      <c r="A25" s="23">
        <v>551062</v>
      </c>
      <c r="B25" s="23">
        <v>15036</v>
      </c>
      <c r="C25" s="23">
        <v>600</v>
      </c>
      <c r="D25" s="16">
        <v>40779.479861111111</v>
      </c>
      <c r="E25" s="14">
        <v>40779.479861111111</v>
      </c>
      <c r="F25" s="23" t="s">
        <v>32</v>
      </c>
      <c r="G25" s="23">
        <v>18092</v>
      </c>
      <c r="H25" s="21" t="s">
        <v>18</v>
      </c>
      <c r="I25" s="21" t="s">
        <v>28</v>
      </c>
      <c r="J25" s="25">
        <f t="shared" ca="1" si="0"/>
        <v>6</v>
      </c>
      <c r="K25" s="25">
        <f t="shared" ca="1" si="6"/>
        <v>0.14285714285714285</v>
      </c>
      <c r="L25" s="25" t="str">
        <f t="shared" ca="1" si="7"/>
        <v>LOW</v>
      </c>
      <c r="M25" s="8">
        <f t="shared" si="1"/>
        <v>6</v>
      </c>
      <c r="N25" s="8">
        <f t="shared" si="2"/>
        <v>5</v>
      </c>
      <c r="O25" s="8">
        <f t="shared" si="3"/>
        <v>5</v>
      </c>
      <c r="P25" s="8">
        <f t="shared" ca="1" si="4"/>
        <v>14</v>
      </c>
      <c r="Q25" s="10">
        <f t="shared" ca="1" si="5"/>
        <v>0</v>
      </c>
    </row>
    <row r="26" spans="1:17" ht="15.75" customHeight="1">
      <c r="A26" s="23">
        <v>581125</v>
      </c>
      <c r="B26" s="23">
        <v>16011</v>
      </c>
      <c r="C26" s="23">
        <v>25</v>
      </c>
      <c r="D26" s="16">
        <v>40833.477083333331</v>
      </c>
      <c r="E26" s="14">
        <v>40833.477083333331</v>
      </c>
      <c r="F26" s="24" t="s">
        <v>22</v>
      </c>
      <c r="G26" s="23">
        <v>14087</v>
      </c>
      <c r="H26" s="21" t="s">
        <v>18</v>
      </c>
      <c r="I26" s="21" t="s">
        <v>28</v>
      </c>
      <c r="J26" s="25">
        <f t="shared" ca="1" si="0"/>
        <v>30</v>
      </c>
      <c r="K26" s="25">
        <f t="shared" ca="1" si="6"/>
        <v>0.7142857142857143</v>
      </c>
      <c r="L26" s="25" t="str">
        <f t="shared" ca="1" si="7"/>
        <v>HIGH</v>
      </c>
      <c r="M26" s="8">
        <f t="shared" si="1"/>
        <v>6</v>
      </c>
      <c r="N26" s="8">
        <f t="shared" si="2"/>
        <v>5</v>
      </c>
      <c r="O26" s="8">
        <f t="shared" si="3"/>
        <v>5</v>
      </c>
      <c r="P26" s="8">
        <f t="shared" ca="1" si="4"/>
        <v>14</v>
      </c>
      <c r="Q26" s="10">
        <f t="shared" ca="1" si="5"/>
        <v>0</v>
      </c>
    </row>
    <row r="27" spans="1:17" ht="15.75" customHeight="1">
      <c r="A27" s="23">
        <v>548309</v>
      </c>
      <c r="B27" s="21">
        <v>16012</v>
      </c>
      <c r="C27" s="23">
        <v>24</v>
      </c>
      <c r="D27" s="16">
        <v>40876.407638888886</v>
      </c>
      <c r="E27" s="14">
        <v>40876.407638888886</v>
      </c>
      <c r="F27" s="24" t="s">
        <v>22</v>
      </c>
      <c r="G27" s="23">
        <v>16657</v>
      </c>
      <c r="H27" s="21" t="s">
        <v>18</v>
      </c>
      <c r="I27" s="21" t="s">
        <v>28</v>
      </c>
      <c r="J27" s="25">
        <f t="shared" ca="1" si="0"/>
        <v>14</v>
      </c>
      <c r="K27" s="25">
        <f t="shared" ca="1" si="6"/>
        <v>0.33333333333333331</v>
      </c>
      <c r="L27" s="25" t="str">
        <f t="shared" ca="1" si="7"/>
        <v>LOW</v>
      </c>
      <c r="M27" s="8">
        <f t="shared" si="1"/>
        <v>6</v>
      </c>
      <c r="N27" s="8">
        <f t="shared" si="2"/>
        <v>5</v>
      </c>
      <c r="O27" s="8">
        <f t="shared" si="3"/>
        <v>5</v>
      </c>
      <c r="P27" s="8">
        <f t="shared" ca="1" si="4"/>
        <v>14</v>
      </c>
      <c r="Q27" s="10">
        <f t="shared" ca="1" si="5"/>
        <v>0</v>
      </c>
    </row>
    <row r="28" spans="1:17" ht="15.75" customHeight="1">
      <c r="A28" s="23">
        <v>536382</v>
      </c>
      <c r="B28" s="23">
        <v>10002</v>
      </c>
      <c r="C28" s="23">
        <v>12</v>
      </c>
      <c r="D28" s="16">
        <v>40513.40625</v>
      </c>
      <c r="E28" s="14">
        <v>40513.40625</v>
      </c>
      <c r="F28" s="24" t="s">
        <v>23</v>
      </c>
      <c r="G28" s="23">
        <v>16098</v>
      </c>
      <c r="H28" s="21" t="s">
        <v>18</v>
      </c>
      <c r="I28" s="21" t="s">
        <v>28</v>
      </c>
      <c r="J28" s="25">
        <f t="shared" ca="1" si="0"/>
        <v>6</v>
      </c>
      <c r="K28" s="25">
        <f t="shared" ca="1" si="6"/>
        <v>0.14285714285714285</v>
      </c>
      <c r="L28" s="25" t="str">
        <f t="shared" ca="1" si="7"/>
        <v>LOW</v>
      </c>
      <c r="M28" s="8">
        <f t="shared" si="1"/>
        <v>6</v>
      </c>
      <c r="N28" s="8">
        <f t="shared" si="2"/>
        <v>5</v>
      </c>
      <c r="O28" s="8">
        <f t="shared" si="3"/>
        <v>5</v>
      </c>
      <c r="P28" s="8">
        <f t="shared" ca="1" si="4"/>
        <v>14</v>
      </c>
      <c r="Q28" s="10">
        <f t="shared" ca="1" si="5"/>
        <v>0</v>
      </c>
    </row>
    <row r="29" spans="1:17" ht="15.75" customHeight="1">
      <c r="A29" s="23">
        <v>562044</v>
      </c>
      <c r="B29" s="23">
        <v>10080</v>
      </c>
      <c r="C29" s="23">
        <v>24</v>
      </c>
      <c r="D29" s="16">
        <v>40521.588888888888</v>
      </c>
      <c r="E29" s="14">
        <v>40521.588888888888</v>
      </c>
      <c r="F29" s="24" t="s">
        <v>24</v>
      </c>
      <c r="G29" s="23">
        <v>16607</v>
      </c>
      <c r="H29" s="21" t="s">
        <v>18</v>
      </c>
      <c r="I29" s="21" t="s">
        <v>28</v>
      </c>
      <c r="J29" s="25">
        <f t="shared" ca="1" si="0"/>
        <v>17</v>
      </c>
      <c r="K29" s="25">
        <f t="shared" ca="1" si="6"/>
        <v>0.40476190476190477</v>
      </c>
      <c r="L29" s="25" t="str">
        <f t="shared" ca="1" si="7"/>
        <v>LOW</v>
      </c>
      <c r="M29" s="8">
        <f t="shared" si="1"/>
        <v>6</v>
      </c>
      <c r="N29" s="8">
        <f t="shared" si="2"/>
        <v>5</v>
      </c>
      <c r="O29" s="8">
        <f t="shared" si="3"/>
        <v>5</v>
      </c>
      <c r="P29" s="8">
        <f t="shared" ca="1" si="4"/>
        <v>14</v>
      </c>
      <c r="Q29" s="10">
        <f t="shared" ca="1" si="5"/>
        <v>0</v>
      </c>
    </row>
    <row r="30" spans="1:17" ht="15.75" customHeight="1">
      <c r="A30" s="23">
        <v>556222</v>
      </c>
      <c r="B30" s="23">
        <v>10125</v>
      </c>
      <c r="C30" s="23">
        <v>12</v>
      </c>
      <c r="D30" s="16">
        <v>40553.482638888891</v>
      </c>
      <c r="E30" s="14">
        <v>40553.482638888891</v>
      </c>
      <c r="F30" s="24" t="s">
        <v>23</v>
      </c>
      <c r="G30" s="23">
        <v>17522</v>
      </c>
      <c r="H30" s="21" t="s">
        <v>18</v>
      </c>
      <c r="I30" s="21" t="s">
        <v>28</v>
      </c>
      <c r="J30" s="25">
        <f t="shared" ca="1" si="0"/>
        <v>32</v>
      </c>
      <c r="K30" s="25">
        <f t="shared" ca="1" si="6"/>
        <v>0.76190476190476186</v>
      </c>
      <c r="L30" s="25" t="str">
        <f t="shared" ca="1" si="7"/>
        <v>HIGH</v>
      </c>
      <c r="M30" s="8">
        <f t="shared" si="1"/>
        <v>6</v>
      </c>
      <c r="N30" s="8">
        <f t="shared" si="2"/>
        <v>5</v>
      </c>
      <c r="O30" s="8">
        <f t="shared" si="3"/>
        <v>5</v>
      </c>
      <c r="P30" s="8">
        <f t="shared" ca="1" si="4"/>
        <v>14</v>
      </c>
      <c r="Q30" s="10">
        <f t="shared" ca="1" si="5"/>
        <v>0</v>
      </c>
    </row>
    <row r="31" spans="1:17" ht="15.75" customHeight="1">
      <c r="A31" s="23">
        <v>565585</v>
      </c>
      <c r="B31" s="23">
        <v>10125</v>
      </c>
      <c r="C31" s="23">
        <v>20</v>
      </c>
      <c r="D31" s="16">
        <v>40615.435416666667</v>
      </c>
      <c r="E31" s="14">
        <v>40615.435416666667</v>
      </c>
      <c r="F31" s="24" t="s">
        <v>23</v>
      </c>
      <c r="G31" s="23">
        <v>16172</v>
      </c>
      <c r="H31" s="21" t="s">
        <v>18</v>
      </c>
      <c r="I31" s="21" t="s">
        <v>28</v>
      </c>
      <c r="J31" s="25">
        <f t="shared" ca="1" si="0"/>
        <v>21</v>
      </c>
      <c r="K31" s="25">
        <f t="shared" ca="1" si="6"/>
        <v>0.5</v>
      </c>
      <c r="L31" s="25" t="str">
        <f t="shared" ca="1" si="7"/>
        <v>HIGH</v>
      </c>
      <c r="M31" s="8">
        <f t="shared" si="1"/>
        <v>6</v>
      </c>
      <c r="N31" s="8">
        <f t="shared" si="2"/>
        <v>5</v>
      </c>
      <c r="O31" s="8">
        <f t="shared" si="3"/>
        <v>5</v>
      </c>
      <c r="P31" s="8">
        <f t="shared" ca="1" si="4"/>
        <v>14</v>
      </c>
      <c r="Q31" s="10">
        <f t="shared" ca="1" si="5"/>
        <v>0</v>
      </c>
    </row>
    <row r="32" spans="1:17" ht="15.75" customHeight="1">
      <c r="A32" s="23">
        <v>537374</v>
      </c>
      <c r="B32" s="23">
        <v>10133</v>
      </c>
      <c r="C32" s="23">
        <v>2</v>
      </c>
      <c r="D32" s="16">
        <v>40624.393750000003</v>
      </c>
      <c r="E32" s="14">
        <v>40624.393750000003</v>
      </c>
      <c r="F32" s="24" t="s">
        <v>23</v>
      </c>
      <c r="G32" s="23">
        <v>17259</v>
      </c>
      <c r="H32" s="21" t="s">
        <v>18</v>
      </c>
      <c r="I32" s="21" t="s">
        <v>28</v>
      </c>
      <c r="J32" s="25">
        <f t="shared" ca="1" si="0"/>
        <v>31</v>
      </c>
      <c r="K32" s="25">
        <f t="shared" ca="1" si="6"/>
        <v>0.73809523809523814</v>
      </c>
      <c r="L32" s="25" t="str">
        <f t="shared" ca="1" si="7"/>
        <v>HIGH</v>
      </c>
      <c r="M32" s="8">
        <f t="shared" si="1"/>
        <v>6</v>
      </c>
      <c r="N32" s="8">
        <f t="shared" si="2"/>
        <v>5</v>
      </c>
      <c r="O32" s="8">
        <f t="shared" si="3"/>
        <v>5</v>
      </c>
      <c r="P32" s="8">
        <f t="shared" ca="1" si="4"/>
        <v>14</v>
      </c>
      <c r="Q32" s="10">
        <f t="shared" ca="1" si="5"/>
        <v>0</v>
      </c>
    </row>
    <row r="33" spans="1:17" ht="15.75" customHeight="1">
      <c r="A33" s="23">
        <v>540551</v>
      </c>
      <c r="B33" s="23">
        <v>10133</v>
      </c>
      <c r="C33" s="23">
        <v>1</v>
      </c>
      <c r="D33" s="16">
        <v>40640.522916666669</v>
      </c>
      <c r="E33" s="14">
        <v>40640.522916666669</v>
      </c>
      <c r="F33" s="24" t="s">
        <v>30</v>
      </c>
      <c r="G33" s="23" t="s">
        <v>21</v>
      </c>
      <c r="H33" s="21" t="s">
        <v>18</v>
      </c>
      <c r="I33" s="21" t="s">
        <v>28</v>
      </c>
      <c r="J33" s="25">
        <f t="shared" ca="1" si="0"/>
        <v>15</v>
      </c>
      <c r="K33" s="25">
        <f t="shared" ca="1" si="6"/>
        <v>0.35714285714285715</v>
      </c>
      <c r="L33" s="25" t="str">
        <f t="shared" ca="1" si="7"/>
        <v>LOW</v>
      </c>
      <c r="M33" s="8">
        <f t="shared" si="1"/>
        <v>6</v>
      </c>
      <c r="N33" s="8">
        <f t="shared" si="2"/>
        <v>5</v>
      </c>
      <c r="O33" s="8">
        <f t="shared" si="3"/>
        <v>3</v>
      </c>
      <c r="P33" s="8">
        <f t="shared" ca="1" si="4"/>
        <v>14</v>
      </c>
      <c r="Q33" s="10">
        <f t="shared" ca="1" si="5"/>
        <v>0</v>
      </c>
    </row>
    <row r="34" spans="1:17" ht="15.75" customHeight="1">
      <c r="A34" s="23">
        <v>546863</v>
      </c>
      <c r="B34" s="23">
        <v>15036</v>
      </c>
      <c r="C34" s="23">
        <v>600</v>
      </c>
      <c r="D34" s="16">
        <v>40650.488888888889</v>
      </c>
      <c r="E34" s="14">
        <v>40650.488888888889</v>
      </c>
      <c r="F34" s="23" t="s">
        <v>31</v>
      </c>
      <c r="G34" s="23">
        <v>16377</v>
      </c>
      <c r="H34" s="21" t="s">
        <v>18</v>
      </c>
      <c r="I34" s="21" t="s">
        <v>28</v>
      </c>
      <c r="J34" s="25">
        <f t="shared" ref="J34:J65" ca="1" si="8">RANDBETWEEN(0,42.5)</f>
        <v>26</v>
      </c>
      <c r="K34" s="25">
        <f t="shared" ca="1" si="6"/>
        <v>0.61904761904761907</v>
      </c>
      <c r="L34" s="25" t="str">
        <f t="shared" ca="1" si="7"/>
        <v>HIGH</v>
      </c>
      <c r="M34" s="8">
        <f t="shared" ref="M34:M65" si="9">LEN(A34)</f>
        <v>6</v>
      </c>
      <c r="N34" s="8">
        <f t="shared" ref="N34:N65" si="10">LEN(B34)</f>
        <v>5</v>
      </c>
      <c r="O34" s="8">
        <f t="shared" ref="O34:O65" si="11">LEN(G34)</f>
        <v>5</v>
      </c>
      <c r="P34" s="8">
        <f t="shared" ref="P34:P65" ca="1" si="12">COUNTA(B34:O34)</f>
        <v>14</v>
      </c>
      <c r="Q34" s="10">
        <f t="shared" ref="Q34:Q56" ca="1" si="13">COUNTBLANK(A34:O34)</f>
        <v>0</v>
      </c>
    </row>
    <row r="35" spans="1:17" ht="15.75" customHeight="1">
      <c r="A35" s="23">
        <v>550336</v>
      </c>
      <c r="B35" s="23">
        <v>15036</v>
      </c>
      <c r="C35" s="23">
        <v>48</v>
      </c>
      <c r="D35" s="16">
        <v>40728.512499999997</v>
      </c>
      <c r="E35" s="14">
        <v>40728.512499999997</v>
      </c>
      <c r="F35" s="24" t="s">
        <v>27</v>
      </c>
      <c r="G35" s="23">
        <v>13089</v>
      </c>
      <c r="H35" s="21" t="s">
        <v>18</v>
      </c>
      <c r="I35" s="21" t="s">
        <v>28</v>
      </c>
      <c r="J35" s="25">
        <f t="shared" ca="1" si="8"/>
        <v>10</v>
      </c>
      <c r="K35" s="25">
        <f t="shared" ca="1" si="6"/>
        <v>0.23809523809523808</v>
      </c>
      <c r="L35" s="25" t="str">
        <f t="shared" ca="1" si="7"/>
        <v>LOW</v>
      </c>
      <c r="M35" s="8">
        <f t="shared" si="9"/>
        <v>6</v>
      </c>
      <c r="N35" s="8">
        <f t="shared" si="10"/>
        <v>5</v>
      </c>
      <c r="O35" s="8">
        <f t="shared" si="11"/>
        <v>5</v>
      </c>
      <c r="P35" s="8">
        <f t="shared" ca="1" si="12"/>
        <v>14</v>
      </c>
      <c r="Q35" s="10">
        <f t="shared" ca="1" si="13"/>
        <v>0</v>
      </c>
    </row>
    <row r="36" spans="1:17" ht="15.75" customHeight="1">
      <c r="A36" s="23">
        <v>550775</v>
      </c>
      <c r="B36" s="23">
        <v>15036</v>
      </c>
      <c r="C36" s="23">
        <v>12</v>
      </c>
      <c r="D36" s="16">
        <v>40758.347916666666</v>
      </c>
      <c r="E36" s="14">
        <v>40758.347916666666</v>
      </c>
      <c r="F36" s="24" t="s">
        <v>27</v>
      </c>
      <c r="G36" s="23">
        <v>15805</v>
      </c>
      <c r="H36" s="21" t="s">
        <v>18</v>
      </c>
      <c r="I36" s="21" t="s">
        <v>33</v>
      </c>
      <c r="J36" s="25">
        <f t="shared" ca="1" si="8"/>
        <v>32</v>
      </c>
      <c r="K36" s="25">
        <f t="shared" ca="1" si="6"/>
        <v>0.76190476190476186</v>
      </c>
      <c r="L36" s="25" t="str">
        <f t="shared" ca="1" si="7"/>
        <v>HIGH</v>
      </c>
      <c r="M36" s="8">
        <f t="shared" si="9"/>
        <v>6</v>
      </c>
      <c r="N36" s="8">
        <f t="shared" si="10"/>
        <v>5</v>
      </c>
      <c r="O36" s="8">
        <f t="shared" si="11"/>
        <v>5</v>
      </c>
      <c r="P36" s="8">
        <f t="shared" ca="1" si="12"/>
        <v>14</v>
      </c>
      <c r="Q36" s="10">
        <f t="shared" ca="1" si="13"/>
        <v>0</v>
      </c>
    </row>
    <row r="37" spans="1:17" ht="15.75" customHeight="1">
      <c r="A37" s="23">
        <v>576792</v>
      </c>
      <c r="B37" s="23">
        <v>16011</v>
      </c>
      <c r="C37" s="23">
        <v>96</v>
      </c>
      <c r="D37" s="16">
        <v>40816.504166666666</v>
      </c>
      <c r="E37" s="14">
        <v>40816.504166666666</v>
      </c>
      <c r="F37" s="24" t="s">
        <v>22</v>
      </c>
      <c r="G37" s="23">
        <v>17596</v>
      </c>
      <c r="H37" s="21" t="s">
        <v>18</v>
      </c>
      <c r="I37" s="21" t="s">
        <v>33</v>
      </c>
      <c r="J37" s="25">
        <f t="shared" ca="1" si="8"/>
        <v>6</v>
      </c>
      <c r="K37" s="25">
        <f t="shared" ca="1" si="6"/>
        <v>0.14285714285714285</v>
      </c>
      <c r="L37" s="25" t="str">
        <f t="shared" ca="1" si="7"/>
        <v>LOW</v>
      </c>
      <c r="M37" s="8">
        <f t="shared" si="9"/>
        <v>6</v>
      </c>
      <c r="N37" s="8">
        <f t="shared" si="10"/>
        <v>5</v>
      </c>
      <c r="O37" s="8">
        <f t="shared" si="11"/>
        <v>5</v>
      </c>
      <c r="P37" s="8">
        <f t="shared" ca="1" si="12"/>
        <v>14</v>
      </c>
      <c r="Q37" s="10">
        <f t="shared" ca="1" si="13"/>
        <v>0</v>
      </c>
    </row>
    <row r="38" spans="1:17" ht="15.75" customHeight="1">
      <c r="A38" s="23">
        <v>545514</v>
      </c>
      <c r="B38" s="23">
        <v>16012</v>
      </c>
      <c r="C38" s="23">
        <v>24</v>
      </c>
      <c r="D38" s="16">
        <v>40864.601388888892</v>
      </c>
      <c r="E38" s="14">
        <v>40864.601388888892</v>
      </c>
      <c r="F38" s="24" t="s">
        <v>22</v>
      </c>
      <c r="G38" s="23">
        <v>15053</v>
      </c>
      <c r="H38" s="21" t="s">
        <v>18</v>
      </c>
      <c r="I38" s="21" t="s">
        <v>33</v>
      </c>
      <c r="J38" s="25">
        <f t="shared" ca="1" si="8"/>
        <v>11</v>
      </c>
      <c r="K38" s="25">
        <f t="shared" ca="1" si="6"/>
        <v>0.26190476190476192</v>
      </c>
      <c r="L38" s="25" t="str">
        <f t="shared" ca="1" si="7"/>
        <v>LOW</v>
      </c>
      <c r="M38" s="8">
        <f t="shared" si="9"/>
        <v>6</v>
      </c>
      <c r="N38" s="8">
        <f t="shared" si="10"/>
        <v>5</v>
      </c>
      <c r="O38" s="8">
        <f t="shared" si="11"/>
        <v>5</v>
      </c>
      <c r="P38" s="8">
        <f t="shared" ca="1" si="12"/>
        <v>14</v>
      </c>
      <c r="Q38" s="10">
        <f t="shared" ca="1" si="13"/>
        <v>0</v>
      </c>
    </row>
    <row r="39" spans="1:17" ht="15.75" customHeight="1">
      <c r="A39" s="23">
        <v>546415</v>
      </c>
      <c r="B39" s="23">
        <v>16012</v>
      </c>
      <c r="C39" s="23">
        <v>48</v>
      </c>
      <c r="D39" s="16">
        <v>40871.611111111109</v>
      </c>
      <c r="E39" s="14">
        <v>40871.611111111109</v>
      </c>
      <c r="F39" s="24" t="s">
        <v>22</v>
      </c>
      <c r="G39" s="23">
        <v>17975</v>
      </c>
      <c r="H39" s="21" t="s">
        <v>18</v>
      </c>
      <c r="I39" s="21" t="s">
        <v>33</v>
      </c>
      <c r="J39" s="25">
        <f t="shared" ca="1" si="8"/>
        <v>38</v>
      </c>
      <c r="K39" s="25">
        <f t="shared" ca="1" si="6"/>
        <v>0.90476190476190477</v>
      </c>
      <c r="L39" s="25" t="str">
        <f t="shared" ca="1" si="7"/>
        <v>HIGH</v>
      </c>
      <c r="M39" s="8">
        <f t="shared" si="9"/>
        <v>6</v>
      </c>
      <c r="N39" s="8">
        <f t="shared" si="10"/>
        <v>5</v>
      </c>
      <c r="O39" s="8">
        <f t="shared" si="11"/>
        <v>5</v>
      </c>
      <c r="P39" s="8">
        <f t="shared" ca="1" si="12"/>
        <v>14</v>
      </c>
      <c r="Q39" s="10">
        <f t="shared" ca="1" si="13"/>
        <v>0</v>
      </c>
    </row>
    <row r="40" spans="1:17" ht="15.75" customHeight="1">
      <c r="A40" s="23">
        <v>561322</v>
      </c>
      <c r="B40" s="23">
        <v>10080</v>
      </c>
      <c r="C40" s="23">
        <v>12</v>
      </c>
      <c r="D40" s="16">
        <v>40519.644444444442</v>
      </c>
      <c r="E40" s="14">
        <v>40519.644444444442</v>
      </c>
      <c r="F40" s="24" t="s">
        <v>24</v>
      </c>
      <c r="G40" s="23">
        <v>15203</v>
      </c>
      <c r="H40" s="21" t="s">
        <v>18</v>
      </c>
      <c r="I40" s="21" t="s">
        <v>33</v>
      </c>
      <c r="J40" s="25">
        <f t="shared" ca="1" si="8"/>
        <v>19</v>
      </c>
      <c r="K40" s="25">
        <f t="shared" ca="1" si="6"/>
        <v>0.45238095238095238</v>
      </c>
      <c r="L40" s="25" t="str">
        <f t="shared" ca="1" si="7"/>
        <v>LOW</v>
      </c>
      <c r="M40" s="8">
        <f t="shared" si="9"/>
        <v>6</v>
      </c>
      <c r="N40" s="8">
        <f t="shared" si="10"/>
        <v>5</v>
      </c>
      <c r="O40" s="8">
        <f t="shared" si="11"/>
        <v>5</v>
      </c>
      <c r="P40" s="8">
        <f t="shared" ca="1" si="12"/>
        <v>14</v>
      </c>
      <c r="Q40" s="10">
        <f t="shared" ca="1" si="13"/>
        <v>0</v>
      </c>
    </row>
    <row r="41" spans="1:17" ht="15.75" customHeight="1">
      <c r="A41" s="23">
        <v>554117</v>
      </c>
      <c r="B41" s="23">
        <v>10125</v>
      </c>
      <c r="C41" s="23">
        <v>1</v>
      </c>
      <c r="D41" s="16">
        <v>40550.579861111109</v>
      </c>
      <c r="E41" s="14">
        <v>40550.579861111109</v>
      </c>
      <c r="F41" s="24" t="s">
        <v>23</v>
      </c>
      <c r="G41" s="23">
        <v>13758</v>
      </c>
      <c r="H41" s="21" t="s">
        <v>18</v>
      </c>
      <c r="I41" s="21" t="s">
        <v>33</v>
      </c>
      <c r="J41" s="25">
        <f t="shared" ca="1" si="8"/>
        <v>15</v>
      </c>
      <c r="K41" s="25">
        <f t="shared" ca="1" si="6"/>
        <v>0.35714285714285715</v>
      </c>
      <c r="L41" s="25" t="str">
        <f t="shared" ca="1" si="7"/>
        <v>LOW</v>
      </c>
      <c r="M41" s="8">
        <f t="shared" si="9"/>
        <v>6</v>
      </c>
      <c r="N41" s="8">
        <f t="shared" si="10"/>
        <v>5</v>
      </c>
      <c r="O41" s="8">
        <f t="shared" si="11"/>
        <v>5</v>
      </c>
      <c r="P41" s="8">
        <f t="shared" ca="1" si="12"/>
        <v>14</v>
      </c>
      <c r="Q41" s="10">
        <f t="shared" ca="1" si="13"/>
        <v>0</v>
      </c>
    </row>
    <row r="42" spans="1:17" ht="15.75" customHeight="1">
      <c r="A42" s="23">
        <v>564300</v>
      </c>
      <c r="B42" s="23">
        <v>10125</v>
      </c>
      <c r="C42" s="23">
        <v>5</v>
      </c>
      <c r="D42" s="16">
        <v>40605.504166666666</v>
      </c>
      <c r="E42" s="14">
        <v>40605.504166666666</v>
      </c>
      <c r="F42" s="24" t="s">
        <v>23</v>
      </c>
      <c r="G42" s="23">
        <v>16723</v>
      </c>
      <c r="H42" s="21" t="s">
        <v>18</v>
      </c>
      <c r="I42" s="21" t="s">
        <v>33</v>
      </c>
      <c r="J42" s="25">
        <f t="shared" ca="1" si="8"/>
        <v>13</v>
      </c>
      <c r="K42" s="25">
        <f t="shared" ca="1" si="6"/>
        <v>0.30952380952380953</v>
      </c>
      <c r="L42" s="25" t="str">
        <f t="shared" ca="1" si="7"/>
        <v>LOW</v>
      </c>
      <c r="M42" s="8">
        <f t="shared" si="9"/>
        <v>6</v>
      </c>
      <c r="N42" s="8">
        <f t="shared" si="10"/>
        <v>5</v>
      </c>
      <c r="O42" s="8">
        <f t="shared" si="11"/>
        <v>5</v>
      </c>
      <c r="P42" s="8">
        <f t="shared" ca="1" si="12"/>
        <v>14</v>
      </c>
      <c r="Q42" s="10">
        <f t="shared" ca="1" si="13"/>
        <v>0</v>
      </c>
    </row>
    <row r="43" spans="1:17" ht="15.75" customHeight="1">
      <c r="A43" s="23">
        <v>537155</v>
      </c>
      <c r="B43" s="23">
        <v>10133</v>
      </c>
      <c r="C43" s="23">
        <v>3</v>
      </c>
      <c r="D43" s="16">
        <v>40623.542361111111</v>
      </c>
      <c r="E43" s="14">
        <v>40623.542361111111</v>
      </c>
      <c r="F43" s="24" t="s">
        <v>23</v>
      </c>
      <c r="G43" s="23">
        <v>12748</v>
      </c>
      <c r="H43" s="21" t="s">
        <v>18</v>
      </c>
      <c r="I43" s="21" t="s">
        <v>33</v>
      </c>
      <c r="J43" s="25">
        <f t="shared" ca="1" si="8"/>
        <v>19</v>
      </c>
      <c r="K43" s="25">
        <f t="shared" ca="1" si="6"/>
        <v>0.45238095238095238</v>
      </c>
      <c r="L43" s="25" t="str">
        <f t="shared" ca="1" si="7"/>
        <v>LOW</v>
      </c>
      <c r="M43" s="8">
        <f t="shared" si="9"/>
        <v>6</v>
      </c>
      <c r="N43" s="8">
        <f t="shared" si="10"/>
        <v>5</v>
      </c>
      <c r="O43" s="8">
        <f t="shared" si="11"/>
        <v>5</v>
      </c>
      <c r="P43" s="8">
        <f t="shared" ca="1" si="12"/>
        <v>14</v>
      </c>
      <c r="Q43" s="10">
        <f t="shared" ca="1" si="13"/>
        <v>0</v>
      </c>
    </row>
    <row r="44" spans="1:17" ht="15.75" customHeight="1">
      <c r="A44" s="23">
        <v>540418</v>
      </c>
      <c r="B44" s="23">
        <v>10133</v>
      </c>
      <c r="C44" s="23">
        <v>3</v>
      </c>
      <c r="D44" s="16">
        <v>40634.493055555555</v>
      </c>
      <c r="E44" s="14">
        <v>40634.493055555555</v>
      </c>
      <c r="F44" s="24" t="s">
        <v>30</v>
      </c>
      <c r="G44" s="23" t="s">
        <v>21</v>
      </c>
      <c r="H44" s="21" t="s">
        <v>18</v>
      </c>
      <c r="I44" s="21" t="s">
        <v>33</v>
      </c>
      <c r="J44" s="25">
        <f t="shared" ca="1" si="8"/>
        <v>28</v>
      </c>
      <c r="K44" s="25">
        <f t="shared" ca="1" si="6"/>
        <v>0.66666666666666663</v>
      </c>
      <c r="L44" s="25" t="str">
        <f t="shared" ca="1" si="7"/>
        <v>HIGH</v>
      </c>
      <c r="M44" s="8">
        <f t="shared" si="9"/>
        <v>6</v>
      </c>
      <c r="N44" s="8">
        <f t="shared" si="10"/>
        <v>5</v>
      </c>
      <c r="O44" s="8">
        <f t="shared" si="11"/>
        <v>3</v>
      </c>
      <c r="P44" s="8">
        <f t="shared" ca="1" si="12"/>
        <v>14</v>
      </c>
      <c r="Q44" s="10">
        <f t="shared" ca="1" si="13"/>
        <v>0</v>
      </c>
    </row>
    <row r="45" spans="1:17" ht="15.75" customHeight="1">
      <c r="A45" s="23">
        <v>546731</v>
      </c>
      <c r="B45" s="23">
        <v>15036</v>
      </c>
      <c r="C45" s="23">
        <v>12</v>
      </c>
      <c r="D45" s="16">
        <v>40647.584722222222</v>
      </c>
      <c r="E45" s="14">
        <v>40647.584722222222</v>
      </c>
      <c r="F45" s="24" t="s">
        <v>17</v>
      </c>
      <c r="G45" s="23">
        <v>13089</v>
      </c>
      <c r="H45" s="21" t="s">
        <v>18</v>
      </c>
      <c r="I45" s="21" t="s">
        <v>33</v>
      </c>
      <c r="J45" s="25">
        <f t="shared" ca="1" si="8"/>
        <v>19</v>
      </c>
      <c r="K45" s="25">
        <f t="shared" ca="1" si="6"/>
        <v>0.45238095238095238</v>
      </c>
      <c r="L45" s="25" t="str">
        <f t="shared" ca="1" si="7"/>
        <v>LOW</v>
      </c>
      <c r="M45" s="8">
        <f t="shared" si="9"/>
        <v>6</v>
      </c>
      <c r="N45" s="8">
        <f t="shared" si="10"/>
        <v>5</v>
      </c>
      <c r="O45" s="8">
        <f t="shared" si="11"/>
        <v>5</v>
      </c>
      <c r="P45" s="8">
        <f t="shared" ca="1" si="12"/>
        <v>14</v>
      </c>
      <c r="Q45" s="10">
        <f t="shared" ca="1" si="13"/>
        <v>0</v>
      </c>
    </row>
    <row r="46" spans="1:17" ht="15.75" customHeight="1">
      <c r="A46" s="23">
        <v>547385</v>
      </c>
      <c r="B46" s="23">
        <v>15036</v>
      </c>
      <c r="C46" s="23">
        <v>22</v>
      </c>
      <c r="D46" s="16">
        <v>40652.40902777778</v>
      </c>
      <c r="E46" s="14">
        <v>40652.40902777778</v>
      </c>
      <c r="F46" s="24" t="s">
        <v>20</v>
      </c>
      <c r="G46" s="23" t="s">
        <v>21</v>
      </c>
      <c r="H46" s="21" t="s">
        <v>18</v>
      </c>
      <c r="I46" s="21" t="s">
        <v>33</v>
      </c>
      <c r="J46" s="25">
        <f t="shared" ca="1" si="8"/>
        <v>15</v>
      </c>
      <c r="K46" s="25">
        <f t="shared" ca="1" si="6"/>
        <v>0.35714285714285715</v>
      </c>
      <c r="L46" s="25" t="str">
        <f t="shared" ca="1" si="7"/>
        <v>LOW</v>
      </c>
      <c r="M46" s="8">
        <f t="shared" si="9"/>
        <v>6</v>
      </c>
      <c r="N46" s="8">
        <f t="shared" si="10"/>
        <v>5</v>
      </c>
      <c r="O46" s="8">
        <f t="shared" si="11"/>
        <v>3</v>
      </c>
      <c r="P46" s="8">
        <f t="shared" ca="1" si="12"/>
        <v>14</v>
      </c>
      <c r="Q46" s="10">
        <f t="shared" ca="1" si="13"/>
        <v>0</v>
      </c>
    </row>
    <row r="47" spans="1:17" ht="15.75" customHeight="1">
      <c r="A47" s="23">
        <v>550315</v>
      </c>
      <c r="B47" s="23">
        <v>15036</v>
      </c>
      <c r="C47" s="23">
        <v>24</v>
      </c>
      <c r="D47" s="16">
        <v>40725.522916666669</v>
      </c>
      <c r="E47" s="14">
        <v>40725.522916666669</v>
      </c>
      <c r="F47" s="24" t="s">
        <v>27</v>
      </c>
      <c r="G47" s="23">
        <v>17990</v>
      </c>
      <c r="H47" s="21" t="s">
        <v>21</v>
      </c>
      <c r="I47" s="21" t="s">
        <v>33</v>
      </c>
      <c r="J47" s="25">
        <f t="shared" ca="1" si="8"/>
        <v>9</v>
      </c>
      <c r="K47" s="25">
        <f t="shared" ca="1" si="6"/>
        <v>0.21428571428571427</v>
      </c>
      <c r="L47" s="25" t="str">
        <f t="shared" ca="1" si="7"/>
        <v>LOW</v>
      </c>
      <c r="M47" s="8">
        <f t="shared" si="9"/>
        <v>6</v>
      </c>
      <c r="N47" s="8">
        <f t="shared" si="10"/>
        <v>5</v>
      </c>
      <c r="O47" s="8">
        <f t="shared" si="11"/>
        <v>5</v>
      </c>
      <c r="P47" s="8">
        <f t="shared" ca="1" si="12"/>
        <v>14</v>
      </c>
      <c r="Q47" s="10">
        <f t="shared" ca="1" si="13"/>
        <v>0</v>
      </c>
    </row>
    <row r="48" spans="1:17" ht="15.75" customHeight="1">
      <c r="A48" s="23">
        <v>545053</v>
      </c>
      <c r="B48" s="23">
        <v>16012</v>
      </c>
      <c r="C48" s="23">
        <v>24</v>
      </c>
      <c r="D48" s="16">
        <v>40863.59097222222</v>
      </c>
      <c r="E48" s="14">
        <v>40863.59097222222</v>
      </c>
      <c r="F48" s="24" t="s">
        <v>22</v>
      </c>
      <c r="G48" s="23">
        <v>17516</v>
      </c>
      <c r="H48" s="21" t="s">
        <v>18</v>
      </c>
      <c r="I48" s="21" t="s">
        <v>33</v>
      </c>
      <c r="J48" s="25">
        <f t="shared" ca="1" si="8"/>
        <v>23</v>
      </c>
      <c r="K48" s="25">
        <f t="shared" ca="1" si="6"/>
        <v>0.54761904761904767</v>
      </c>
      <c r="L48" s="25" t="str">
        <f t="shared" ca="1" si="7"/>
        <v>HIGH</v>
      </c>
      <c r="M48" s="8">
        <f t="shared" si="9"/>
        <v>6</v>
      </c>
      <c r="N48" s="8">
        <f t="shared" si="10"/>
        <v>5</v>
      </c>
      <c r="O48" s="8">
        <f t="shared" si="11"/>
        <v>5</v>
      </c>
      <c r="P48" s="8">
        <f t="shared" ca="1" si="12"/>
        <v>14</v>
      </c>
      <c r="Q48" s="10">
        <f t="shared" ca="1" si="13"/>
        <v>0</v>
      </c>
    </row>
    <row r="49" spans="1:17" ht="15.75" customHeight="1">
      <c r="A49" s="23">
        <v>557568</v>
      </c>
      <c r="B49" s="23">
        <v>10080</v>
      </c>
      <c r="C49" s="23">
        <v>48</v>
      </c>
      <c r="D49" s="16">
        <v>40517.695138888892</v>
      </c>
      <c r="E49" s="14">
        <v>40517.695138888892</v>
      </c>
      <c r="F49" s="24" t="s">
        <v>24</v>
      </c>
      <c r="G49" s="23">
        <v>17629</v>
      </c>
      <c r="H49" s="21" t="s">
        <v>18</v>
      </c>
      <c r="I49" s="21" t="s">
        <v>33</v>
      </c>
      <c r="J49" s="25">
        <f t="shared" ca="1" si="8"/>
        <v>30</v>
      </c>
      <c r="K49" s="25">
        <f t="shared" ca="1" si="6"/>
        <v>0.7142857142857143</v>
      </c>
      <c r="L49" s="25" t="str">
        <f t="shared" ca="1" si="7"/>
        <v>HIGH</v>
      </c>
      <c r="M49" s="8">
        <f t="shared" si="9"/>
        <v>6</v>
      </c>
      <c r="N49" s="8">
        <f t="shared" si="10"/>
        <v>5</v>
      </c>
      <c r="O49" s="8">
        <f t="shared" si="11"/>
        <v>5</v>
      </c>
      <c r="P49" s="8">
        <f t="shared" ca="1" si="12"/>
        <v>14</v>
      </c>
      <c r="Q49" s="10">
        <f t="shared" ca="1" si="13"/>
        <v>0</v>
      </c>
    </row>
    <row r="50" spans="1:17" ht="15.75" customHeight="1">
      <c r="A50" s="23">
        <v>552269</v>
      </c>
      <c r="B50" s="23">
        <v>10125</v>
      </c>
      <c r="C50" s="23">
        <v>1</v>
      </c>
      <c r="D50" s="16">
        <v>40547.559027777781</v>
      </c>
      <c r="E50" s="14">
        <v>40547.559027777781</v>
      </c>
      <c r="F50" s="24" t="s">
        <v>23</v>
      </c>
      <c r="G50" s="23">
        <v>16121</v>
      </c>
      <c r="H50" s="21" t="s">
        <v>18</v>
      </c>
      <c r="I50" s="21" t="s">
        <v>33</v>
      </c>
      <c r="J50" s="25">
        <f t="shared" ca="1" si="8"/>
        <v>12</v>
      </c>
      <c r="K50" s="25">
        <f t="shared" ca="1" si="6"/>
        <v>0.2857142857142857</v>
      </c>
      <c r="L50" s="25" t="str">
        <f t="shared" ca="1" si="7"/>
        <v>LOW</v>
      </c>
      <c r="M50" s="8">
        <f t="shared" si="9"/>
        <v>6</v>
      </c>
      <c r="N50" s="8">
        <f t="shared" si="10"/>
        <v>5</v>
      </c>
      <c r="O50" s="8">
        <f t="shared" si="11"/>
        <v>5</v>
      </c>
      <c r="P50" s="8">
        <f t="shared" ca="1" si="12"/>
        <v>14</v>
      </c>
      <c r="Q50" s="10">
        <f t="shared" ca="1" si="13"/>
        <v>0</v>
      </c>
    </row>
    <row r="51" spans="1:17" ht="15.75" customHeight="1">
      <c r="A51" s="23">
        <v>560366</v>
      </c>
      <c r="B51" s="23">
        <v>10125</v>
      </c>
      <c r="C51" s="23">
        <v>20</v>
      </c>
      <c r="D51" s="16">
        <v>40576.640277777777</v>
      </c>
      <c r="E51" s="14">
        <v>40576.640277777777</v>
      </c>
      <c r="F51" s="24" t="s">
        <v>23</v>
      </c>
      <c r="G51" s="23">
        <v>16859</v>
      </c>
      <c r="H51" s="21" t="s">
        <v>18</v>
      </c>
      <c r="I51" s="21" t="s">
        <v>33</v>
      </c>
      <c r="J51" s="25">
        <f t="shared" ca="1" si="8"/>
        <v>28</v>
      </c>
      <c r="K51" s="25">
        <f t="shared" ca="1" si="6"/>
        <v>0.66666666666666663</v>
      </c>
      <c r="L51" s="25" t="str">
        <f t="shared" ca="1" si="7"/>
        <v>HIGH</v>
      </c>
      <c r="M51" s="8">
        <f t="shared" si="9"/>
        <v>6</v>
      </c>
      <c r="N51" s="8">
        <f t="shared" si="10"/>
        <v>5</v>
      </c>
      <c r="O51" s="8">
        <f t="shared" si="11"/>
        <v>5</v>
      </c>
      <c r="P51" s="8">
        <f t="shared" ca="1" si="12"/>
        <v>14</v>
      </c>
      <c r="Q51" s="10">
        <f t="shared" ca="1" si="13"/>
        <v>0</v>
      </c>
    </row>
    <row r="52" spans="1:17" ht="15.75" customHeight="1">
      <c r="A52" s="23">
        <v>581494</v>
      </c>
      <c r="B52" s="23">
        <v>10125</v>
      </c>
      <c r="C52" s="23">
        <v>20</v>
      </c>
      <c r="D52" s="16">
        <v>40620.554166666669</v>
      </c>
      <c r="E52" s="14">
        <v>40620.554166666669</v>
      </c>
      <c r="F52" s="24" t="s">
        <v>23</v>
      </c>
      <c r="G52" s="23">
        <v>12518</v>
      </c>
      <c r="H52" s="21" t="s">
        <v>34</v>
      </c>
      <c r="I52" s="21" t="s">
        <v>33</v>
      </c>
      <c r="J52" s="25">
        <f t="shared" ca="1" si="8"/>
        <v>0</v>
      </c>
      <c r="K52" s="25">
        <f t="shared" ca="1" si="6"/>
        <v>0</v>
      </c>
      <c r="L52" s="25" t="str">
        <f t="shared" ca="1" si="7"/>
        <v>LOW</v>
      </c>
      <c r="M52" s="8">
        <f t="shared" si="9"/>
        <v>6</v>
      </c>
      <c r="N52" s="8">
        <f t="shared" si="10"/>
        <v>5</v>
      </c>
      <c r="O52" s="8">
        <f t="shared" si="11"/>
        <v>5</v>
      </c>
      <c r="P52" s="8">
        <f t="shared" ca="1" si="12"/>
        <v>14</v>
      </c>
      <c r="Q52" s="10">
        <f t="shared" ca="1" si="13"/>
        <v>0</v>
      </c>
    </row>
    <row r="53" spans="1:17" ht="15.75" customHeight="1">
      <c r="A53" s="23">
        <v>576463</v>
      </c>
      <c r="B53" s="23">
        <v>16011</v>
      </c>
      <c r="C53" s="23">
        <v>24</v>
      </c>
      <c r="D53" s="16">
        <v>40814.49722222222</v>
      </c>
      <c r="E53" s="14">
        <v>40814.49722222222</v>
      </c>
      <c r="F53" s="24" t="s">
        <v>22</v>
      </c>
      <c r="G53" s="23">
        <v>17974</v>
      </c>
      <c r="H53" s="21" t="s">
        <v>18</v>
      </c>
      <c r="I53" s="21" t="s">
        <v>35</v>
      </c>
      <c r="J53" s="25">
        <f t="shared" ca="1" si="8"/>
        <v>29</v>
      </c>
      <c r="K53" s="25">
        <f t="shared" ca="1" si="6"/>
        <v>0.69047619047619047</v>
      </c>
      <c r="L53" s="25" t="str">
        <f t="shared" ca="1" si="7"/>
        <v>HIGH</v>
      </c>
      <c r="M53" s="8">
        <f t="shared" si="9"/>
        <v>6</v>
      </c>
      <c r="N53" s="8">
        <f t="shared" si="10"/>
        <v>5</v>
      </c>
      <c r="O53" s="8">
        <f t="shared" si="11"/>
        <v>5</v>
      </c>
      <c r="P53" s="8">
        <f t="shared" ca="1" si="12"/>
        <v>14</v>
      </c>
      <c r="Q53" s="10">
        <f t="shared" ca="1" si="13"/>
        <v>0</v>
      </c>
    </row>
    <row r="54" spans="1:17" ht="15.75" customHeight="1">
      <c r="A54" s="23">
        <v>545514</v>
      </c>
      <c r="B54" s="23">
        <v>16012</v>
      </c>
      <c r="C54" s="23">
        <v>96</v>
      </c>
      <c r="D54" s="16">
        <v>40864.507638888892</v>
      </c>
      <c r="E54" s="14">
        <v>40864.507638888892</v>
      </c>
      <c r="F54" s="24" t="s">
        <v>22</v>
      </c>
      <c r="G54" s="23">
        <v>15053</v>
      </c>
      <c r="H54" s="21" t="s">
        <v>18</v>
      </c>
      <c r="I54" s="21" t="s">
        <v>35</v>
      </c>
      <c r="J54" s="25">
        <f t="shared" ca="1" si="8"/>
        <v>33</v>
      </c>
      <c r="K54" s="25">
        <f t="shared" ca="1" si="6"/>
        <v>0.7857142857142857</v>
      </c>
      <c r="L54" s="25" t="str">
        <f t="shared" ca="1" si="7"/>
        <v>HIGH</v>
      </c>
      <c r="M54" s="8">
        <f t="shared" si="9"/>
        <v>6</v>
      </c>
      <c r="N54" s="8">
        <f t="shared" si="10"/>
        <v>5</v>
      </c>
      <c r="O54" s="8">
        <f t="shared" si="11"/>
        <v>5</v>
      </c>
      <c r="P54" s="8">
        <f t="shared" ca="1" si="12"/>
        <v>14</v>
      </c>
      <c r="Q54" s="10">
        <f t="shared" ca="1" si="13"/>
        <v>0</v>
      </c>
    </row>
    <row r="55" spans="1:17" ht="15.75" customHeight="1">
      <c r="A55" s="23">
        <v>550452</v>
      </c>
      <c r="B55" s="23">
        <v>10002</v>
      </c>
      <c r="C55" s="23">
        <v>1</v>
      </c>
      <c r="D55" s="16">
        <v>40517.459722222222</v>
      </c>
      <c r="E55" s="14">
        <v>40517.459722222222</v>
      </c>
      <c r="F55" s="24" t="s">
        <v>23</v>
      </c>
      <c r="G55" s="23">
        <v>14525</v>
      </c>
      <c r="H55" s="21" t="s">
        <v>18</v>
      </c>
      <c r="I55" s="21" t="s">
        <v>35</v>
      </c>
      <c r="J55" s="25">
        <f t="shared" ca="1" si="8"/>
        <v>1</v>
      </c>
      <c r="K55" s="25">
        <f t="shared" ca="1" si="6"/>
        <v>2.3809523809523808E-2</v>
      </c>
      <c r="L55" s="25" t="str">
        <f t="shared" ca="1" si="7"/>
        <v>LOW</v>
      </c>
      <c r="M55" s="8">
        <f t="shared" si="9"/>
        <v>6</v>
      </c>
      <c r="N55" s="8">
        <f t="shared" si="10"/>
        <v>5</v>
      </c>
      <c r="O55" s="8">
        <f t="shared" si="11"/>
        <v>5</v>
      </c>
      <c r="P55" s="8">
        <f t="shared" ca="1" si="12"/>
        <v>14</v>
      </c>
      <c r="Q55" s="10">
        <f t="shared" ca="1" si="13"/>
        <v>0</v>
      </c>
    </row>
    <row r="56" spans="1:17" ht="15.75" customHeight="1">
      <c r="A56" s="23">
        <v>571046</v>
      </c>
      <c r="B56" s="23">
        <v>10080</v>
      </c>
      <c r="C56" s="23">
        <v>3</v>
      </c>
      <c r="D56" s="16">
        <v>40531.623611111114</v>
      </c>
      <c r="E56" s="14">
        <v>40531.623611111114</v>
      </c>
      <c r="F56" s="24" t="s">
        <v>24</v>
      </c>
      <c r="G56" s="23">
        <v>18096</v>
      </c>
      <c r="H56" s="21" t="s">
        <v>18</v>
      </c>
      <c r="I56" s="21" t="s">
        <v>35</v>
      </c>
      <c r="J56" s="25">
        <f t="shared" ca="1" si="8"/>
        <v>21</v>
      </c>
      <c r="K56" s="25">
        <f t="shared" ca="1" si="6"/>
        <v>0.5</v>
      </c>
      <c r="L56" s="25" t="str">
        <f t="shared" ca="1" si="7"/>
        <v>HIGH</v>
      </c>
      <c r="M56" s="8">
        <f t="shared" si="9"/>
        <v>6</v>
      </c>
      <c r="N56" s="8">
        <f t="shared" si="10"/>
        <v>5</v>
      </c>
      <c r="O56" s="8">
        <f t="shared" si="11"/>
        <v>5</v>
      </c>
      <c r="P56" s="8">
        <f t="shared" ca="1" si="12"/>
        <v>14</v>
      </c>
      <c r="Q56" s="10">
        <f t="shared" ca="1" si="13"/>
        <v>0</v>
      </c>
    </row>
    <row r="57" spans="1:17" ht="15.75" customHeight="1">
      <c r="A57" s="23">
        <v>559536</v>
      </c>
      <c r="B57" s="23">
        <v>10125</v>
      </c>
      <c r="C57" s="23">
        <v>5</v>
      </c>
      <c r="D57" s="16">
        <v>40560.741666666669</v>
      </c>
      <c r="E57" s="14">
        <v>40560.741666666669</v>
      </c>
      <c r="F57" s="24" t="s">
        <v>23</v>
      </c>
      <c r="G57" s="23">
        <v>16283</v>
      </c>
      <c r="H57" s="21" t="s">
        <v>18</v>
      </c>
      <c r="I57" s="21" t="s">
        <v>35</v>
      </c>
      <c r="J57" s="25">
        <f t="shared" ca="1" si="8"/>
        <v>35</v>
      </c>
      <c r="K57" s="25">
        <f t="shared" ca="1" si="6"/>
        <v>0.83333333333333337</v>
      </c>
      <c r="L57" s="25" t="str">
        <f t="shared" ca="1" si="7"/>
        <v>HIGH</v>
      </c>
      <c r="M57" s="8">
        <f t="shared" si="9"/>
        <v>6</v>
      </c>
      <c r="N57" s="8">
        <f t="shared" si="10"/>
        <v>5</v>
      </c>
      <c r="O57" s="8">
        <f t="shared" si="11"/>
        <v>5</v>
      </c>
      <c r="P57" s="8">
        <f t="shared" ca="1" si="12"/>
        <v>14</v>
      </c>
      <c r="Q57" s="8"/>
    </row>
    <row r="58" spans="1:17" ht="15.75" customHeight="1">
      <c r="A58" s="23">
        <v>572558</v>
      </c>
      <c r="B58" s="23">
        <v>10125</v>
      </c>
      <c r="C58" s="23">
        <v>20</v>
      </c>
      <c r="D58" s="16">
        <v>40619.762499999997</v>
      </c>
      <c r="E58" s="14">
        <v>40619.762499999997</v>
      </c>
      <c r="F58" s="24" t="s">
        <v>23</v>
      </c>
      <c r="G58" s="23">
        <v>14286</v>
      </c>
      <c r="H58" s="21" t="s">
        <v>18</v>
      </c>
      <c r="I58" s="21" t="s">
        <v>35</v>
      </c>
      <c r="J58" s="25">
        <f t="shared" ca="1" si="8"/>
        <v>17</v>
      </c>
      <c r="K58" s="25">
        <f t="shared" ca="1" si="6"/>
        <v>0.40476190476190477</v>
      </c>
      <c r="L58" s="25" t="str">
        <f t="shared" ca="1" si="7"/>
        <v>LOW</v>
      </c>
      <c r="M58" s="8">
        <f t="shared" si="9"/>
        <v>6</v>
      </c>
      <c r="N58" s="8">
        <f t="shared" si="10"/>
        <v>5</v>
      </c>
      <c r="O58" s="8">
        <f t="shared" si="11"/>
        <v>5</v>
      </c>
      <c r="P58" s="8">
        <f t="shared" ca="1" si="12"/>
        <v>14</v>
      </c>
      <c r="Q58" s="10">
        <f t="shared" ref="Q58:Q99" ca="1" si="14">COUNTBLANK(A58:O58)</f>
        <v>0</v>
      </c>
    </row>
    <row r="59" spans="1:17" ht="15.75" customHeight="1">
      <c r="A59" s="23">
        <v>539477</v>
      </c>
      <c r="B59" s="23">
        <v>10133</v>
      </c>
      <c r="C59" s="23">
        <v>10</v>
      </c>
      <c r="D59" s="16">
        <v>40632.501388888886</v>
      </c>
      <c r="E59" s="14">
        <v>40632.501388888886</v>
      </c>
      <c r="F59" s="24" t="s">
        <v>23</v>
      </c>
      <c r="G59" s="23">
        <v>18245</v>
      </c>
      <c r="H59" s="21" t="s">
        <v>18</v>
      </c>
      <c r="I59" s="21" t="s">
        <v>35</v>
      </c>
      <c r="J59" s="25">
        <f t="shared" ca="1" si="8"/>
        <v>33</v>
      </c>
      <c r="K59" s="25">
        <f t="shared" ca="1" si="6"/>
        <v>0.7857142857142857</v>
      </c>
      <c r="L59" s="25" t="str">
        <f t="shared" ca="1" si="7"/>
        <v>HIGH</v>
      </c>
      <c r="M59" s="8">
        <f t="shared" si="9"/>
        <v>6</v>
      </c>
      <c r="N59" s="8">
        <f t="shared" si="10"/>
        <v>5</v>
      </c>
      <c r="O59" s="8">
        <f t="shared" si="11"/>
        <v>5</v>
      </c>
      <c r="P59" s="8">
        <f t="shared" ca="1" si="12"/>
        <v>14</v>
      </c>
      <c r="Q59" s="10">
        <f t="shared" ca="1" si="14"/>
        <v>0</v>
      </c>
    </row>
    <row r="60" spans="1:17" ht="15.75" customHeight="1">
      <c r="A60" s="23">
        <v>541104</v>
      </c>
      <c r="B60" s="23">
        <v>10133</v>
      </c>
      <c r="C60" s="23">
        <v>4</v>
      </c>
      <c r="D60" s="16">
        <v>40644.588194444441</v>
      </c>
      <c r="E60" s="14">
        <v>40644.588194444441</v>
      </c>
      <c r="F60" s="24" t="s">
        <v>36</v>
      </c>
      <c r="G60" s="23" t="s">
        <v>21</v>
      </c>
      <c r="H60" s="21" t="s">
        <v>18</v>
      </c>
      <c r="I60" s="21" t="s">
        <v>35</v>
      </c>
      <c r="J60" s="25">
        <f t="shared" ca="1" si="8"/>
        <v>16</v>
      </c>
      <c r="K60" s="25">
        <f t="shared" ca="1" si="6"/>
        <v>0.38095238095238093</v>
      </c>
      <c r="L60" s="25" t="str">
        <f t="shared" ca="1" si="7"/>
        <v>LOW</v>
      </c>
      <c r="M60" s="8">
        <f t="shared" si="9"/>
        <v>6</v>
      </c>
      <c r="N60" s="8">
        <f t="shared" si="10"/>
        <v>5</v>
      </c>
      <c r="O60" s="8">
        <f t="shared" si="11"/>
        <v>3</v>
      </c>
      <c r="P60" s="8">
        <f t="shared" ca="1" si="12"/>
        <v>14</v>
      </c>
      <c r="Q60" s="10">
        <f t="shared" ca="1" si="14"/>
        <v>0</v>
      </c>
    </row>
    <row r="61" spans="1:17" ht="15.75" customHeight="1">
      <c r="A61" s="23">
        <v>548522</v>
      </c>
      <c r="B61" s="23">
        <v>15036</v>
      </c>
      <c r="C61" s="23">
        <v>1</v>
      </c>
      <c r="D61" s="16">
        <v>40659.709722222222</v>
      </c>
      <c r="E61" s="14">
        <v>40659.709722222222</v>
      </c>
      <c r="F61" s="24" t="s">
        <v>20</v>
      </c>
      <c r="G61" s="23" t="s">
        <v>21</v>
      </c>
      <c r="H61" s="21" t="s">
        <v>18</v>
      </c>
      <c r="I61" s="21" t="s">
        <v>35</v>
      </c>
      <c r="J61" s="25">
        <f t="shared" ca="1" si="8"/>
        <v>10</v>
      </c>
      <c r="K61" s="25">
        <f t="shared" ca="1" si="6"/>
        <v>0.23809523809523808</v>
      </c>
      <c r="L61" s="25" t="str">
        <f t="shared" ca="1" si="7"/>
        <v>LOW</v>
      </c>
      <c r="M61" s="8">
        <f t="shared" si="9"/>
        <v>6</v>
      </c>
      <c r="N61" s="8">
        <f t="shared" si="10"/>
        <v>5</v>
      </c>
      <c r="O61" s="8">
        <f t="shared" si="11"/>
        <v>3</v>
      </c>
      <c r="P61" s="8">
        <f t="shared" ca="1" si="12"/>
        <v>14</v>
      </c>
      <c r="Q61" s="10">
        <f t="shared" ca="1" si="14"/>
        <v>0</v>
      </c>
    </row>
    <row r="62" spans="1:17" ht="15.75" customHeight="1">
      <c r="A62" s="23">
        <v>550479</v>
      </c>
      <c r="B62" s="23">
        <v>15036</v>
      </c>
      <c r="C62" s="23">
        <v>24</v>
      </c>
      <c r="D62" s="16">
        <v>40738.489583333336</v>
      </c>
      <c r="E62" s="14">
        <v>40738.489583333336</v>
      </c>
      <c r="F62" s="24" t="s">
        <v>27</v>
      </c>
      <c r="G62" s="23">
        <v>15625</v>
      </c>
      <c r="H62" s="21" t="s">
        <v>18</v>
      </c>
      <c r="I62" s="21" t="s">
        <v>35</v>
      </c>
      <c r="J62" s="25">
        <f t="shared" ca="1" si="8"/>
        <v>23</v>
      </c>
      <c r="K62" s="25">
        <f t="shared" ca="1" si="6"/>
        <v>0.54761904761904767</v>
      </c>
      <c r="L62" s="25" t="str">
        <f t="shared" ca="1" si="7"/>
        <v>HIGH</v>
      </c>
      <c r="M62" s="8">
        <f t="shared" si="9"/>
        <v>6</v>
      </c>
      <c r="N62" s="8">
        <f t="shared" si="10"/>
        <v>5</v>
      </c>
      <c r="O62" s="8">
        <f t="shared" si="11"/>
        <v>5</v>
      </c>
      <c r="P62" s="8">
        <f t="shared" ca="1" si="12"/>
        <v>14</v>
      </c>
      <c r="Q62" s="10">
        <f t="shared" ca="1" si="14"/>
        <v>0</v>
      </c>
    </row>
    <row r="63" spans="1:17" ht="15.75" customHeight="1">
      <c r="A63" s="23">
        <v>551182</v>
      </c>
      <c r="B63" s="23">
        <v>15036</v>
      </c>
      <c r="C63" s="23">
        <v>24</v>
      </c>
      <c r="D63" s="16">
        <v>40791.556944444441</v>
      </c>
      <c r="E63" s="14">
        <v>40791.556944444441</v>
      </c>
      <c r="F63" s="24" t="s">
        <v>27</v>
      </c>
      <c r="G63" s="23">
        <v>14282</v>
      </c>
      <c r="H63" s="21" t="s">
        <v>18</v>
      </c>
      <c r="I63" s="21" t="s">
        <v>35</v>
      </c>
      <c r="J63" s="25">
        <f t="shared" ca="1" si="8"/>
        <v>22</v>
      </c>
      <c r="K63" s="25">
        <f t="shared" ca="1" si="6"/>
        <v>0.52380952380952384</v>
      </c>
      <c r="L63" s="25" t="str">
        <f t="shared" ca="1" si="7"/>
        <v>HIGH</v>
      </c>
      <c r="M63" s="8">
        <f t="shared" si="9"/>
        <v>6</v>
      </c>
      <c r="N63" s="8">
        <f t="shared" si="10"/>
        <v>5</v>
      </c>
      <c r="O63" s="8">
        <f t="shared" si="11"/>
        <v>5</v>
      </c>
      <c r="P63" s="8">
        <f t="shared" ca="1" si="12"/>
        <v>14</v>
      </c>
      <c r="Q63" s="10">
        <f t="shared" ca="1" si="14"/>
        <v>0</v>
      </c>
    </row>
    <row r="64" spans="1:17" ht="15.75" customHeight="1">
      <c r="A64" s="23">
        <v>538888</v>
      </c>
      <c r="B64" s="23">
        <v>16012</v>
      </c>
      <c r="C64" s="23">
        <v>48</v>
      </c>
      <c r="D64" s="16">
        <v>40843.564583333333</v>
      </c>
      <c r="E64" s="14">
        <v>40843.564583333333</v>
      </c>
      <c r="F64" s="24" t="s">
        <v>22</v>
      </c>
      <c r="G64" s="23">
        <v>17912</v>
      </c>
      <c r="H64" s="21" t="s">
        <v>18</v>
      </c>
      <c r="I64" s="21" t="s">
        <v>35</v>
      </c>
      <c r="J64" s="25">
        <f t="shared" ca="1" si="8"/>
        <v>28</v>
      </c>
      <c r="K64" s="25">
        <f t="shared" ca="1" si="6"/>
        <v>0.66666666666666663</v>
      </c>
      <c r="L64" s="25" t="str">
        <f t="shared" ca="1" si="7"/>
        <v>HIGH</v>
      </c>
      <c r="M64" s="8">
        <f t="shared" si="9"/>
        <v>6</v>
      </c>
      <c r="N64" s="8">
        <f t="shared" si="10"/>
        <v>5</v>
      </c>
      <c r="O64" s="8">
        <f t="shared" si="11"/>
        <v>5</v>
      </c>
      <c r="P64" s="8">
        <f t="shared" ca="1" si="12"/>
        <v>14</v>
      </c>
      <c r="Q64" s="10">
        <f t="shared" ca="1" si="14"/>
        <v>0</v>
      </c>
    </row>
    <row r="65" spans="1:17" ht="15.75" customHeight="1">
      <c r="A65" s="23">
        <v>551429</v>
      </c>
      <c r="B65" s="23">
        <v>10002</v>
      </c>
      <c r="C65" s="23">
        <v>-3</v>
      </c>
      <c r="D65" s="16">
        <v>40517.509027777778</v>
      </c>
      <c r="E65" s="14">
        <v>40517.509027777778</v>
      </c>
      <c r="F65" s="24" t="s">
        <v>37</v>
      </c>
      <c r="G65" s="23" t="s">
        <v>21</v>
      </c>
      <c r="H65" s="21" t="s">
        <v>18</v>
      </c>
      <c r="I65" s="21" t="s">
        <v>35</v>
      </c>
      <c r="J65" s="25">
        <f t="shared" ca="1" si="8"/>
        <v>6</v>
      </c>
      <c r="K65" s="25">
        <f t="shared" ca="1" si="6"/>
        <v>0.14285714285714285</v>
      </c>
      <c r="L65" s="25" t="str">
        <f t="shared" ca="1" si="7"/>
        <v>LOW</v>
      </c>
      <c r="M65" s="8">
        <f t="shared" si="9"/>
        <v>6</v>
      </c>
      <c r="N65" s="8">
        <f t="shared" si="10"/>
        <v>5</v>
      </c>
      <c r="O65" s="8">
        <f t="shared" si="11"/>
        <v>3</v>
      </c>
      <c r="P65" s="8">
        <f t="shared" ca="1" si="12"/>
        <v>14</v>
      </c>
      <c r="Q65" s="10">
        <f t="shared" ca="1" si="14"/>
        <v>0</v>
      </c>
    </row>
    <row r="66" spans="1:17" ht="15.75" customHeight="1">
      <c r="A66" s="23">
        <v>551391</v>
      </c>
      <c r="B66" s="23">
        <v>10125</v>
      </c>
      <c r="C66" s="23">
        <v>1</v>
      </c>
      <c r="D66" s="16">
        <v>40535.474999999999</v>
      </c>
      <c r="E66" s="14">
        <v>40535.474999999999</v>
      </c>
      <c r="F66" s="24" t="s">
        <v>23</v>
      </c>
      <c r="G66" s="23">
        <v>15514</v>
      </c>
      <c r="H66" s="21" t="s">
        <v>18</v>
      </c>
      <c r="I66" s="21" t="s">
        <v>35</v>
      </c>
      <c r="J66" s="25">
        <f t="shared" ref="J66:J97" ca="1" si="15">RANDBETWEEN(0,42.5)</f>
        <v>1</v>
      </c>
      <c r="K66" s="25">
        <f t="shared" ca="1" si="6"/>
        <v>2.3809523809523808E-2</v>
      </c>
      <c r="L66" s="25" t="str">
        <f t="shared" ca="1" si="7"/>
        <v>LOW</v>
      </c>
      <c r="M66" s="8">
        <f t="shared" ref="M66:M97" si="16">LEN(A66)</f>
        <v>6</v>
      </c>
      <c r="N66" s="8">
        <f t="shared" ref="N66:N97" si="17">LEN(B66)</f>
        <v>5</v>
      </c>
      <c r="O66" s="8">
        <f t="shared" ref="O66:O97" si="18">LEN(G66)</f>
        <v>5</v>
      </c>
      <c r="P66" s="8">
        <f t="shared" ref="P66:P97" ca="1" si="19">COUNTA(B66:O66)</f>
        <v>14</v>
      </c>
      <c r="Q66" s="10">
        <f t="shared" ca="1" si="14"/>
        <v>0</v>
      </c>
    </row>
    <row r="67" spans="1:17" ht="15.75" customHeight="1">
      <c r="A67" s="23">
        <v>559979</v>
      </c>
      <c r="B67" s="23">
        <v>10125</v>
      </c>
      <c r="C67" s="23">
        <v>20</v>
      </c>
      <c r="D67" s="16">
        <v>40561.642361111109</v>
      </c>
      <c r="E67" s="14">
        <v>40561.642361111109</v>
      </c>
      <c r="F67" s="24" t="s">
        <v>23</v>
      </c>
      <c r="G67" s="23">
        <v>14862</v>
      </c>
      <c r="H67" s="21" t="s">
        <v>18</v>
      </c>
      <c r="I67" s="21" t="s">
        <v>35</v>
      </c>
      <c r="J67" s="25">
        <f t="shared" ca="1" si="15"/>
        <v>41</v>
      </c>
      <c r="K67" s="25">
        <f t="shared" ref="K67:K130" ca="1" si="20">(J67-0)/(42-0)</f>
        <v>0.97619047619047616</v>
      </c>
      <c r="L67" s="25" t="str">
        <f t="shared" ref="L67:L130" ca="1" si="21">IF(J67&gt;20.9,"HIGH","LOW")</f>
        <v>HIGH</v>
      </c>
      <c r="M67" s="8">
        <f t="shared" si="16"/>
        <v>6</v>
      </c>
      <c r="N67" s="8">
        <f t="shared" si="17"/>
        <v>5</v>
      </c>
      <c r="O67" s="8">
        <f t="shared" si="18"/>
        <v>5</v>
      </c>
      <c r="P67" s="8">
        <f t="shared" ca="1" si="19"/>
        <v>14</v>
      </c>
      <c r="Q67" s="10">
        <f t="shared" ca="1" si="14"/>
        <v>0</v>
      </c>
    </row>
    <row r="68" spans="1:17" ht="15.75" customHeight="1">
      <c r="A68" s="23">
        <v>574530</v>
      </c>
      <c r="B68" s="23">
        <v>10125</v>
      </c>
      <c r="C68" s="23">
        <v>2</v>
      </c>
      <c r="D68" s="16">
        <v>40619.763888888891</v>
      </c>
      <c r="E68" s="14">
        <v>40619.763888888891</v>
      </c>
      <c r="F68" s="24" t="s">
        <v>23</v>
      </c>
      <c r="G68" s="23">
        <v>16887</v>
      </c>
      <c r="H68" s="21" t="s">
        <v>18</v>
      </c>
      <c r="I68" s="21" t="s">
        <v>35</v>
      </c>
      <c r="J68" s="25">
        <f t="shared" ca="1" si="15"/>
        <v>17</v>
      </c>
      <c r="K68" s="25">
        <f t="shared" ca="1" si="20"/>
        <v>0.40476190476190477</v>
      </c>
      <c r="L68" s="25" t="str">
        <f t="shared" ca="1" si="21"/>
        <v>LOW</v>
      </c>
      <c r="M68" s="8">
        <f t="shared" si="16"/>
        <v>6</v>
      </c>
      <c r="N68" s="8">
        <f t="shared" si="17"/>
        <v>5</v>
      </c>
      <c r="O68" s="8">
        <f t="shared" si="18"/>
        <v>5</v>
      </c>
      <c r="P68" s="8">
        <f t="shared" ca="1" si="19"/>
        <v>14</v>
      </c>
      <c r="Q68" s="10">
        <f t="shared" ca="1" si="14"/>
        <v>0</v>
      </c>
    </row>
    <row r="69" spans="1:17" ht="15.75" customHeight="1">
      <c r="A69" s="23">
        <v>539933</v>
      </c>
      <c r="B69" s="23">
        <v>10133</v>
      </c>
      <c r="C69" s="23">
        <v>10</v>
      </c>
      <c r="D69" s="16">
        <v>40632.501388888886</v>
      </c>
      <c r="E69" s="14">
        <v>40632.501388888886</v>
      </c>
      <c r="F69" s="24" t="s">
        <v>23</v>
      </c>
      <c r="G69" s="23">
        <v>15235</v>
      </c>
      <c r="H69" s="21" t="s">
        <v>18</v>
      </c>
      <c r="I69" s="21" t="s">
        <v>35</v>
      </c>
      <c r="J69" s="25">
        <f t="shared" ca="1" si="15"/>
        <v>6</v>
      </c>
      <c r="K69" s="25">
        <f t="shared" ca="1" si="20"/>
        <v>0.14285714285714285</v>
      </c>
      <c r="L69" s="25" t="str">
        <f t="shared" ca="1" si="21"/>
        <v>LOW</v>
      </c>
      <c r="M69" s="8">
        <f t="shared" si="16"/>
        <v>6</v>
      </c>
      <c r="N69" s="8">
        <f t="shared" si="17"/>
        <v>5</v>
      </c>
      <c r="O69" s="8">
        <f t="shared" si="18"/>
        <v>5</v>
      </c>
      <c r="P69" s="8">
        <f t="shared" ca="1" si="19"/>
        <v>14</v>
      </c>
      <c r="Q69" s="10">
        <f t="shared" ca="1" si="14"/>
        <v>0</v>
      </c>
    </row>
    <row r="70" spans="1:17" ht="15.75" customHeight="1">
      <c r="A70" s="23">
        <v>541219</v>
      </c>
      <c r="B70" s="23">
        <v>10133</v>
      </c>
      <c r="C70" s="23">
        <v>22</v>
      </c>
      <c r="D70" s="16">
        <v>40645.420138888891</v>
      </c>
      <c r="E70" s="14">
        <v>40645.420138888891</v>
      </c>
      <c r="F70" s="24" t="s">
        <v>36</v>
      </c>
      <c r="G70" s="23" t="s">
        <v>21</v>
      </c>
      <c r="H70" s="21" t="s">
        <v>18</v>
      </c>
      <c r="I70" s="21" t="s">
        <v>38</v>
      </c>
      <c r="J70" s="25">
        <f t="shared" ca="1" si="15"/>
        <v>24</v>
      </c>
      <c r="K70" s="25">
        <f t="shared" ca="1" si="20"/>
        <v>0.5714285714285714</v>
      </c>
      <c r="L70" s="25" t="str">
        <f t="shared" ca="1" si="21"/>
        <v>HIGH</v>
      </c>
      <c r="M70" s="8">
        <f t="shared" si="16"/>
        <v>6</v>
      </c>
      <c r="N70" s="8">
        <f t="shared" si="17"/>
        <v>5</v>
      </c>
      <c r="O70" s="8">
        <f t="shared" si="18"/>
        <v>3</v>
      </c>
      <c r="P70" s="8">
        <f t="shared" ca="1" si="19"/>
        <v>14</v>
      </c>
      <c r="Q70" s="10">
        <f t="shared" ca="1" si="14"/>
        <v>0</v>
      </c>
    </row>
    <row r="71" spans="1:17" ht="15.75" customHeight="1">
      <c r="A71" s="23">
        <v>548617</v>
      </c>
      <c r="B71" s="23">
        <v>15036</v>
      </c>
      <c r="C71" s="23">
        <v>12</v>
      </c>
      <c r="D71" s="16">
        <v>40660.363194444442</v>
      </c>
      <c r="E71" s="14">
        <v>40660.363194444442</v>
      </c>
      <c r="F71" s="24" t="s">
        <v>27</v>
      </c>
      <c r="G71" s="23">
        <v>16592</v>
      </c>
      <c r="H71" s="21" t="s">
        <v>18</v>
      </c>
      <c r="I71" s="21" t="s">
        <v>38</v>
      </c>
      <c r="J71" s="25">
        <f t="shared" ca="1" si="15"/>
        <v>2</v>
      </c>
      <c r="K71" s="25">
        <f t="shared" ca="1" si="20"/>
        <v>4.7619047619047616E-2</v>
      </c>
      <c r="L71" s="25" t="str">
        <f t="shared" ca="1" si="21"/>
        <v>LOW</v>
      </c>
      <c r="M71" s="8">
        <f t="shared" si="16"/>
        <v>6</v>
      </c>
      <c r="N71" s="8">
        <f t="shared" si="17"/>
        <v>5</v>
      </c>
      <c r="O71" s="8">
        <f t="shared" si="18"/>
        <v>5</v>
      </c>
      <c r="P71" s="8">
        <f t="shared" ca="1" si="19"/>
        <v>14</v>
      </c>
      <c r="Q71" s="10">
        <f t="shared" ca="1" si="14"/>
        <v>0</v>
      </c>
    </row>
    <row r="72" spans="1:17" ht="15.75" customHeight="1">
      <c r="A72" s="23">
        <v>549964</v>
      </c>
      <c r="B72" s="23">
        <v>15036</v>
      </c>
      <c r="C72" s="23">
        <v>12</v>
      </c>
      <c r="D72" s="16">
        <v>40715.444444444445</v>
      </c>
      <c r="E72" s="14">
        <v>40715.444444444445</v>
      </c>
      <c r="F72" s="24" t="s">
        <v>27</v>
      </c>
      <c r="G72" s="23">
        <v>13122</v>
      </c>
      <c r="H72" s="21" t="s">
        <v>18</v>
      </c>
      <c r="I72" s="21" t="s">
        <v>38</v>
      </c>
      <c r="J72" s="25">
        <f t="shared" ca="1" si="15"/>
        <v>19</v>
      </c>
      <c r="K72" s="25">
        <f t="shared" ca="1" si="20"/>
        <v>0.45238095238095238</v>
      </c>
      <c r="L72" s="25" t="str">
        <f t="shared" ca="1" si="21"/>
        <v>LOW</v>
      </c>
      <c r="M72" s="8">
        <f t="shared" si="16"/>
        <v>6</v>
      </c>
      <c r="N72" s="8">
        <f t="shared" si="17"/>
        <v>5</v>
      </c>
      <c r="O72" s="8">
        <f t="shared" si="18"/>
        <v>5</v>
      </c>
      <c r="P72" s="8">
        <f t="shared" ca="1" si="19"/>
        <v>14</v>
      </c>
      <c r="Q72" s="10">
        <f t="shared" ca="1" si="14"/>
        <v>0</v>
      </c>
    </row>
    <row r="73" spans="1:17" ht="15.75" customHeight="1">
      <c r="A73" s="23">
        <v>550517</v>
      </c>
      <c r="B73" s="23">
        <v>15036</v>
      </c>
      <c r="C73" s="23">
        <v>24</v>
      </c>
      <c r="D73" s="16">
        <v>40742.513194444444</v>
      </c>
      <c r="E73" s="14">
        <v>40742.513194444444</v>
      </c>
      <c r="F73" s="24" t="s">
        <v>27</v>
      </c>
      <c r="G73" s="23">
        <v>14352</v>
      </c>
      <c r="H73" s="21" t="s">
        <v>18</v>
      </c>
      <c r="I73" s="21" t="s">
        <v>38</v>
      </c>
      <c r="J73" s="25">
        <f t="shared" ca="1" si="15"/>
        <v>38</v>
      </c>
      <c r="K73" s="25">
        <f t="shared" ca="1" si="20"/>
        <v>0.90476190476190477</v>
      </c>
      <c r="L73" s="25" t="str">
        <f t="shared" ca="1" si="21"/>
        <v>HIGH</v>
      </c>
      <c r="M73" s="8">
        <f t="shared" si="16"/>
        <v>6</v>
      </c>
      <c r="N73" s="8">
        <f t="shared" si="17"/>
        <v>5</v>
      </c>
      <c r="O73" s="8">
        <f t="shared" si="18"/>
        <v>5</v>
      </c>
      <c r="P73" s="8">
        <f t="shared" ca="1" si="19"/>
        <v>14</v>
      </c>
      <c r="Q73" s="10">
        <f t="shared" ca="1" si="14"/>
        <v>0</v>
      </c>
    </row>
    <row r="74" spans="1:17" ht="15.75" customHeight="1">
      <c r="A74" s="23">
        <v>551271</v>
      </c>
      <c r="B74" s="23">
        <v>15036</v>
      </c>
      <c r="C74" s="23">
        <v>60</v>
      </c>
      <c r="D74" s="16">
        <v>40791.652777777781</v>
      </c>
      <c r="E74" s="14">
        <v>40791.652777777781</v>
      </c>
      <c r="F74" s="24" t="s">
        <v>27</v>
      </c>
      <c r="G74" s="23">
        <v>17187</v>
      </c>
      <c r="H74" s="21" t="s">
        <v>18</v>
      </c>
      <c r="I74" s="21" t="s">
        <v>38</v>
      </c>
      <c r="J74" s="25">
        <f t="shared" ca="1" si="15"/>
        <v>18</v>
      </c>
      <c r="K74" s="25">
        <f t="shared" ca="1" si="20"/>
        <v>0.42857142857142855</v>
      </c>
      <c r="L74" s="25" t="str">
        <f t="shared" ca="1" si="21"/>
        <v>LOW</v>
      </c>
      <c r="M74" s="8">
        <f t="shared" si="16"/>
        <v>6</v>
      </c>
      <c r="N74" s="8">
        <f t="shared" si="17"/>
        <v>5</v>
      </c>
      <c r="O74" s="8">
        <f t="shared" si="18"/>
        <v>5</v>
      </c>
      <c r="P74" s="8">
        <f t="shared" ca="1" si="19"/>
        <v>14</v>
      </c>
      <c r="Q74" s="10">
        <f t="shared" ca="1" si="14"/>
        <v>0</v>
      </c>
    </row>
    <row r="75" spans="1:17" ht="15.75" customHeight="1">
      <c r="A75" s="23">
        <v>539036</v>
      </c>
      <c r="B75" s="23">
        <v>16012</v>
      </c>
      <c r="C75" s="23">
        <v>24</v>
      </c>
      <c r="D75" s="16">
        <v>40851.588194444441</v>
      </c>
      <c r="E75" s="14">
        <v>40851.588194444441</v>
      </c>
      <c r="F75" s="24" t="s">
        <v>22</v>
      </c>
      <c r="G75" s="23">
        <v>14913</v>
      </c>
      <c r="H75" s="21" t="s">
        <v>18</v>
      </c>
      <c r="I75" s="21" t="s">
        <v>38</v>
      </c>
      <c r="J75" s="25">
        <f t="shared" ca="1" si="15"/>
        <v>17</v>
      </c>
      <c r="K75" s="25">
        <f t="shared" ca="1" si="20"/>
        <v>0.40476190476190477</v>
      </c>
      <c r="L75" s="25" t="str">
        <f t="shared" ca="1" si="21"/>
        <v>LOW</v>
      </c>
      <c r="M75" s="8">
        <f t="shared" si="16"/>
        <v>6</v>
      </c>
      <c r="N75" s="8">
        <f t="shared" si="17"/>
        <v>5</v>
      </c>
      <c r="O75" s="8">
        <f t="shared" si="18"/>
        <v>5</v>
      </c>
      <c r="P75" s="8">
        <f t="shared" ca="1" si="19"/>
        <v>14</v>
      </c>
      <c r="Q75" s="10">
        <f t="shared" ca="1" si="14"/>
        <v>0</v>
      </c>
    </row>
    <row r="76" spans="1:17" ht="15.75" customHeight="1">
      <c r="A76" s="23">
        <v>545060</v>
      </c>
      <c r="B76" s="23">
        <v>10080</v>
      </c>
      <c r="C76" s="23">
        <v>2</v>
      </c>
      <c r="D76" s="16">
        <v>40517.545138888891</v>
      </c>
      <c r="E76" s="14">
        <v>40517.545138888891</v>
      </c>
      <c r="F76" s="24" t="s">
        <v>23</v>
      </c>
      <c r="G76" s="23">
        <v>15547</v>
      </c>
      <c r="H76" s="21" t="s">
        <v>18</v>
      </c>
      <c r="I76" s="21" t="s">
        <v>38</v>
      </c>
      <c r="J76" s="25">
        <f t="shared" ca="1" si="15"/>
        <v>30</v>
      </c>
      <c r="K76" s="25">
        <f t="shared" ca="1" si="20"/>
        <v>0.7142857142857143</v>
      </c>
      <c r="L76" s="25" t="str">
        <f t="shared" ca="1" si="21"/>
        <v>HIGH</v>
      </c>
      <c r="M76" s="8">
        <f t="shared" si="16"/>
        <v>6</v>
      </c>
      <c r="N76" s="8">
        <f t="shared" si="17"/>
        <v>5</v>
      </c>
      <c r="O76" s="8">
        <f t="shared" si="18"/>
        <v>5</v>
      </c>
      <c r="P76" s="8">
        <f t="shared" ca="1" si="19"/>
        <v>14</v>
      </c>
      <c r="Q76" s="10">
        <f t="shared" ca="1" si="14"/>
        <v>0</v>
      </c>
    </row>
    <row r="77" spans="1:17" ht="15.75" customHeight="1">
      <c r="A77" s="23">
        <v>551616</v>
      </c>
      <c r="B77" s="23">
        <v>10125</v>
      </c>
      <c r="C77" s="23">
        <v>1</v>
      </c>
      <c r="D77" s="16">
        <v>40535.55972222222</v>
      </c>
      <c r="E77" s="14">
        <v>40535.55972222222</v>
      </c>
      <c r="F77" s="24" t="s">
        <v>23</v>
      </c>
      <c r="G77" s="23">
        <v>15048</v>
      </c>
      <c r="H77" s="21" t="s">
        <v>18</v>
      </c>
      <c r="I77" s="21" t="s">
        <v>38</v>
      </c>
      <c r="J77" s="25">
        <f t="shared" ca="1" si="15"/>
        <v>34</v>
      </c>
      <c r="K77" s="25">
        <f t="shared" ca="1" si="20"/>
        <v>0.80952380952380953</v>
      </c>
      <c r="L77" s="25" t="str">
        <f t="shared" ca="1" si="21"/>
        <v>HIGH</v>
      </c>
      <c r="M77" s="8">
        <f t="shared" si="16"/>
        <v>6</v>
      </c>
      <c r="N77" s="8">
        <f t="shared" si="17"/>
        <v>5</v>
      </c>
      <c r="O77" s="8">
        <f t="shared" si="18"/>
        <v>5</v>
      </c>
      <c r="P77" s="8">
        <f t="shared" ca="1" si="19"/>
        <v>14</v>
      </c>
      <c r="Q77" s="10">
        <f t="shared" ca="1" si="14"/>
        <v>0</v>
      </c>
    </row>
    <row r="78" spans="1:17" ht="15.75" customHeight="1">
      <c r="A78" s="23">
        <v>559984</v>
      </c>
      <c r="B78" s="23">
        <v>10125</v>
      </c>
      <c r="C78" s="23">
        <v>5</v>
      </c>
      <c r="D78" s="16">
        <v>40571.65625</v>
      </c>
      <c r="E78" s="14">
        <v>40571.65625</v>
      </c>
      <c r="F78" s="24" t="s">
        <v>23</v>
      </c>
      <c r="G78" s="23">
        <v>16657</v>
      </c>
      <c r="H78" s="21" t="s">
        <v>18</v>
      </c>
      <c r="I78" s="21" t="s">
        <v>38</v>
      </c>
      <c r="J78" s="25">
        <f t="shared" ca="1" si="15"/>
        <v>0</v>
      </c>
      <c r="K78" s="25">
        <f t="shared" ca="1" si="20"/>
        <v>0</v>
      </c>
      <c r="L78" s="25" t="str">
        <f t="shared" ca="1" si="21"/>
        <v>LOW</v>
      </c>
      <c r="M78" s="8">
        <f t="shared" si="16"/>
        <v>6</v>
      </c>
      <c r="N78" s="8">
        <f t="shared" si="17"/>
        <v>5</v>
      </c>
      <c r="O78" s="8">
        <f t="shared" si="18"/>
        <v>5</v>
      </c>
      <c r="P78" s="8">
        <f t="shared" ca="1" si="19"/>
        <v>14</v>
      </c>
      <c r="Q78" s="10">
        <f t="shared" ca="1" si="14"/>
        <v>0</v>
      </c>
    </row>
    <row r="79" spans="1:17" ht="15.75" customHeight="1">
      <c r="A79" s="23">
        <v>576672</v>
      </c>
      <c r="B79" s="23">
        <v>10125</v>
      </c>
      <c r="C79" s="23">
        <v>60</v>
      </c>
      <c r="D79" s="16">
        <v>40619.76666666667</v>
      </c>
      <c r="E79" s="14">
        <v>40619.76666666667</v>
      </c>
      <c r="F79" s="24" t="s">
        <v>23</v>
      </c>
      <c r="G79" s="23">
        <v>12731</v>
      </c>
      <c r="H79" s="21" t="s">
        <v>39</v>
      </c>
      <c r="I79" s="21" t="s">
        <v>38</v>
      </c>
      <c r="J79" s="25">
        <f t="shared" ca="1" si="15"/>
        <v>24</v>
      </c>
      <c r="K79" s="25">
        <f t="shared" ca="1" si="20"/>
        <v>0.5714285714285714</v>
      </c>
      <c r="L79" s="25" t="str">
        <f t="shared" ca="1" si="21"/>
        <v>HIGH</v>
      </c>
      <c r="M79" s="8">
        <f t="shared" si="16"/>
        <v>6</v>
      </c>
      <c r="N79" s="8">
        <f t="shared" si="17"/>
        <v>5</v>
      </c>
      <c r="O79" s="8">
        <f t="shared" si="18"/>
        <v>5</v>
      </c>
      <c r="P79" s="8">
        <f t="shared" ca="1" si="19"/>
        <v>14</v>
      </c>
      <c r="Q79" s="10">
        <f t="shared" ca="1" si="14"/>
        <v>0</v>
      </c>
    </row>
    <row r="80" spans="1:17" ht="15.75" customHeight="1">
      <c r="A80" s="23">
        <v>539958</v>
      </c>
      <c r="B80" s="23">
        <v>10133</v>
      </c>
      <c r="C80" s="23">
        <v>6</v>
      </c>
      <c r="D80" s="16">
        <v>40632.50277777778</v>
      </c>
      <c r="E80" s="14">
        <v>40632.50277777778</v>
      </c>
      <c r="F80" s="24" t="s">
        <v>30</v>
      </c>
      <c r="G80" s="23" t="s">
        <v>21</v>
      </c>
      <c r="H80" s="21" t="s">
        <v>18</v>
      </c>
      <c r="I80" s="21" t="s">
        <v>38</v>
      </c>
      <c r="J80" s="25">
        <f t="shared" ca="1" si="15"/>
        <v>24</v>
      </c>
      <c r="K80" s="25">
        <f t="shared" ca="1" si="20"/>
        <v>0.5714285714285714</v>
      </c>
      <c r="L80" s="25" t="str">
        <f t="shared" ca="1" si="21"/>
        <v>HIGH</v>
      </c>
      <c r="M80" s="8">
        <f t="shared" si="16"/>
        <v>6</v>
      </c>
      <c r="N80" s="8">
        <f t="shared" si="17"/>
        <v>5</v>
      </c>
      <c r="O80" s="8">
        <f t="shared" si="18"/>
        <v>3</v>
      </c>
      <c r="P80" s="8">
        <f t="shared" ca="1" si="19"/>
        <v>14</v>
      </c>
      <c r="Q80" s="10">
        <f t="shared" ca="1" si="14"/>
        <v>0</v>
      </c>
    </row>
    <row r="81" spans="1:17" ht="15.75" customHeight="1">
      <c r="A81" s="23">
        <v>547078</v>
      </c>
      <c r="B81" s="23">
        <v>15036</v>
      </c>
      <c r="C81" s="23">
        <v>24</v>
      </c>
      <c r="D81" s="16">
        <v>40651.581944444442</v>
      </c>
      <c r="E81" s="14">
        <v>40651.581944444442</v>
      </c>
      <c r="F81" s="24" t="s">
        <v>17</v>
      </c>
      <c r="G81" s="23">
        <v>14408</v>
      </c>
      <c r="H81" s="21" t="s">
        <v>18</v>
      </c>
      <c r="I81" s="21" t="s">
        <v>38</v>
      </c>
      <c r="J81" s="25">
        <f t="shared" ca="1" si="15"/>
        <v>9</v>
      </c>
      <c r="K81" s="25">
        <f t="shared" ca="1" si="20"/>
        <v>0.21428571428571427</v>
      </c>
      <c r="L81" s="25" t="str">
        <f t="shared" ca="1" si="21"/>
        <v>LOW</v>
      </c>
      <c r="M81" s="8">
        <f t="shared" si="16"/>
        <v>6</v>
      </c>
      <c r="N81" s="8">
        <f t="shared" si="17"/>
        <v>5</v>
      </c>
      <c r="O81" s="8">
        <f t="shared" si="18"/>
        <v>5</v>
      </c>
      <c r="P81" s="8">
        <f t="shared" ca="1" si="19"/>
        <v>14</v>
      </c>
      <c r="Q81" s="10">
        <f t="shared" ca="1" si="14"/>
        <v>0</v>
      </c>
    </row>
    <row r="82" spans="1:17" ht="15.75" customHeight="1">
      <c r="A82" s="23">
        <v>548893</v>
      </c>
      <c r="B82" s="23">
        <v>15036</v>
      </c>
      <c r="C82" s="23">
        <v>6</v>
      </c>
      <c r="D82" s="16">
        <v>40660.527083333334</v>
      </c>
      <c r="E82" s="14">
        <v>40660.527083333334</v>
      </c>
      <c r="F82" s="24" t="s">
        <v>20</v>
      </c>
      <c r="G82" s="23" t="s">
        <v>21</v>
      </c>
      <c r="H82" s="21" t="s">
        <v>18</v>
      </c>
      <c r="I82" s="21" t="s">
        <v>38</v>
      </c>
      <c r="J82" s="25">
        <f t="shared" ca="1" si="15"/>
        <v>42</v>
      </c>
      <c r="K82" s="25">
        <f t="shared" ca="1" si="20"/>
        <v>1</v>
      </c>
      <c r="L82" s="25" t="str">
        <f t="shared" ca="1" si="21"/>
        <v>HIGH</v>
      </c>
      <c r="M82" s="8">
        <f t="shared" si="16"/>
        <v>6</v>
      </c>
      <c r="N82" s="8">
        <f t="shared" si="17"/>
        <v>5</v>
      </c>
      <c r="O82" s="8">
        <f t="shared" si="18"/>
        <v>3</v>
      </c>
      <c r="P82" s="8">
        <f t="shared" ca="1" si="19"/>
        <v>14</v>
      </c>
      <c r="Q82" s="10">
        <f t="shared" ca="1" si="14"/>
        <v>0</v>
      </c>
    </row>
    <row r="83" spans="1:17" ht="15.75" customHeight="1">
      <c r="A83" s="23">
        <v>549975</v>
      </c>
      <c r="B83" s="23">
        <v>15036</v>
      </c>
      <c r="C83" s="23">
        <v>12</v>
      </c>
      <c r="D83" s="16">
        <v>40717.649305555555</v>
      </c>
      <c r="E83" s="14">
        <v>40717.649305555555</v>
      </c>
      <c r="F83" s="24" t="s">
        <v>27</v>
      </c>
      <c r="G83" s="23">
        <v>16175</v>
      </c>
      <c r="H83" s="21" t="s">
        <v>18</v>
      </c>
      <c r="I83" s="21" t="s">
        <v>38</v>
      </c>
      <c r="J83" s="25">
        <f t="shared" ca="1" si="15"/>
        <v>12</v>
      </c>
      <c r="K83" s="25">
        <f t="shared" ca="1" si="20"/>
        <v>0.2857142857142857</v>
      </c>
      <c r="L83" s="25" t="str">
        <f t="shared" ca="1" si="21"/>
        <v>LOW</v>
      </c>
      <c r="M83" s="8">
        <f t="shared" si="16"/>
        <v>6</v>
      </c>
      <c r="N83" s="8">
        <f t="shared" si="17"/>
        <v>5</v>
      </c>
      <c r="O83" s="8">
        <f t="shared" si="18"/>
        <v>5</v>
      </c>
      <c r="P83" s="8">
        <f t="shared" ca="1" si="19"/>
        <v>14</v>
      </c>
      <c r="Q83" s="10">
        <f t="shared" ca="1" si="14"/>
        <v>0</v>
      </c>
    </row>
    <row r="84" spans="1:17" ht="15.75" customHeight="1">
      <c r="A84" s="23">
        <v>550519</v>
      </c>
      <c r="B84" s="23">
        <v>15036</v>
      </c>
      <c r="C84" s="23">
        <v>24</v>
      </c>
      <c r="D84" s="16">
        <v>40742.590277777781</v>
      </c>
      <c r="E84" s="14">
        <v>40742.590277777781</v>
      </c>
      <c r="F84" s="24" t="s">
        <v>27</v>
      </c>
      <c r="G84" s="23">
        <v>13141</v>
      </c>
      <c r="H84" s="21" t="s">
        <v>18</v>
      </c>
      <c r="I84" s="21" t="s">
        <v>38</v>
      </c>
      <c r="J84" s="25">
        <f t="shared" ca="1" si="15"/>
        <v>30</v>
      </c>
      <c r="K84" s="25">
        <f t="shared" ca="1" si="20"/>
        <v>0.7142857142857143</v>
      </c>
      <c r="L84" s="25" t="str">
        <f t="shared" ca="1" si="21"/>
        <v>HIGH</v>
      </c>
      <c r="M84" s="8">
        <f t="shared" si="16"/>
        <v>6</v>
      </c>
      <c r="N84" s="8">
        <f t="shared" si="17"/>
        <v>5</v>
      </c>
      <c r="O84" s="8">
        <f t="shared" si="18"/>
        <v>5</v>
      </c>
      <c r="P84" s="8">
        <f t="shared" ca="1" si="19"/>
        <v>14</v>
      </c>
      <c r="Q84" s="10">
        <f t="shared" ca="1" si="14"/>
        <v>0</v>
      </c>
    </row>
    <row r="85" spans="1:17" ht="15.75" customHeight="1">
      <c r="A85" s="23">
        <v>539213</v>
      </c>
      <c r="B85" s="23">
        <v>16012</v>
      </c>
      <c r="C85" s="23">
        <v>24</v>
      </c>
      <c r="D85" s="16">
        <v>40856.686111111114</v>
      </c>
      <c r="E85" s="14">
        <v>40856.686111111114</v>
      </c>
      <c r="F85" s="24" t="s">
        <v>22</v>
      </c>
      <c r="G85" s="23">
        <v>12877</v>
      </c>
      <c r="H85" s="21" t="s">
        <v>18</v>
      </c>
      <c r="I85" s="21" t="s">
        <v>38</v>
      </c>
      <c r="J85" s="25">
        <f t="shared" ca="1" si="15"/>
        <v>42</v>
      </c>
      <c r="K85" s="25">
        <f t="shared" ca="1" si="20"/>
        <v>1</v>
      </c>
      <c r="L85" s="25" t="str">
        <f t="shared" ca="1" si="21"/>
        <v>HIGH</v>
      </c>
      <c r="M85" s="8">
        <f t="shared" si="16"/>
        <v>6</v>
      </c>
      <c r="N85" s="8">
        <f t="shared" si="17"/>
        <v>5</v>
      </c>
      <c r="O85" s="8">
        <f t="shared" si="18"/>
        <v>5</v>
      </c>
      <c r="P85" s="8">
        <f t="shared" ca="1" si="19"/>
        <v>14</v>
      </c>
      <c r="Q85" s="10">
        <f t="shared" ca="1" si="14"/>
        <v>0</v>
      </c>
    </row>
    <row r="86" spans="1:17" ht="15.75" customHeight="1">
      <c r="A86" s="23">
        <v>558860</v>
      </c>
      <c r="B86" s="23">
        <v>10125</v>
      </c>
      <c r="C86" s="23">
        <v>1</v>
      </c>
      <c r="D86" s="16">
        <v>40555.625694444447</v>
      </c>
      <c r="E86" s="14">
        <v>40555.625694444447</v>
      </c>
      <c r="F86" s="24" t="s">
        <v>23</v>
      </c>
      <c r="G86" s="23">
        <v>17975</v>
      </c>
      <c r="H86" s="21" t="s">
        <v>18</v>
      </c>
      <c r="I86" s="21" t="s">
        <v>40</v>
      </c>
      <c r="J86" s="25">
        <f t="shared" ca="1" si="15"/>
        <v>12</v>
      </c>
      <c r="K86" s="25">
        <f t="shared" ca="1" si="20"/>
        <v>0.2857142857142857</v>
      </c>
      <c r="L86" s="25" t="str">
        <f t="shared" ca="1" si="21"/>
        <v>LOW</v>
      </c>
      <c r="M86" s="8">
        <f t="shared" si="16"/>
        <v>6</v>
      </c>
      <c r="N86" s="8">
        <f t="shared" si="17"/>
        <v>5</v>
      </c>
      <c r="O86" s="8">
        <f t="shared" si="18"/>
        <v>5</v>
      </c>
      <c r="P86" s="8">
        <f t="shared" ca="1" si="19"/>
        <v>14</v>
      </c>
      <c r="Q86" s="10">
        <f t="shared" ca="1" si="14"/>
        <v>0</v>
      </c>
    </row>
    <row r="87" spans="1:17" ht="15.75" customHeight="1">
      <c r="A87" s="23">
        <v>569897</v>
      </c>
      <c r="B87" s="23">
        <v>10125</v>
      </c>
      <c r="C87" s="23">
        <v>3</v>
      </c>
      <c r="D87" s="16">
        <v>40618.65625</v>
      </c>
      <c r="E87" s="14">
        <v>40618.65625</v>
      </c>
      <c r="F87" s="24" t="s">
        <v>23</v>
      </c>
      <c r="G87" s="23">
        <v>17813</v>
      </c>
      <c r="H87" s="21" t="s">
        <v>18</v>
      </c>
      <c r="I87" s="21" t="s">
        <v>40</v>
      </c>
      <c r="J87" s="25">
        <f t="shared" ca="1" si="15"/>
        <v>12</v>
      </c>
      <c r="K87" s="25">
        <f t="shared" ca="1" si="20"/>
        <v>0.2857142857142857</v>
      </c>
      <c r="L87" s="25" t="str">
        <f t="shared" ca="1" si="21"/>
        <v>LOW</v>
      </c>
      <c r="M87" s="8">
        <f t="shared" si="16"/>
        <v>6</v>
      </c>
      <c r="N87" s="8">
        <f t="shared" si="17"/>
        <v>5</v>
      </c>
      <c r="O87" s="8">
        <f t="shared" si="18"/>
        <v>5</v>
      </c>
      <c r="P87" s="8">
        <f t="shared" ca="1" si="19"/>
        <v>14</v>
      </c>
      <c r="Q87" s="10">
        <f t="shared" ca="1" si="14"/>
        <v>0</v>
      </c>
    </row>
    <row r="88" spans="1:17" ht="15.75" customHeight="1">
      <c r="A88" s="23">
        <v>539252</v>
      </c>
      <c r="B88" s="23">
        <v>10133</v>
      </c>
      <c r="C88" s="23">
        <v>20</v>
      </c>
      <c r="D88" s="16">
        <v>40630.581250000003</v>
      </c>
      <c r="E88" s="14">
        <v>40630.581250000003</v>
      </c>
      <c r="F88" s="24" t="s">
        <v>26</v>
      </c>
      <c r="G88" s="23">
        <v>17744</v>
      </c>
      <c r="H88" s="21" t="s">
        <v>21</v>
      </c>
      <c r="I88" s="21" t="s">
        <v>40</v>
      </c>
      <c r="J88" s="25">
        <f t="shared" ca="1" si="15"/>
        <v>24</v>
      </c>
      <c r="K88" s="25">
        <f t="shared" ca="1" si="20"/>
        <v>0.5714285714285714</v>
      </c>
      <c r="L88" s="25" t="str">
        <f t="shared" ca="1" si="21"/>
        <v>HIGH</v>
      </c>
      <c r="M88" s="8">
        <f t="shared" si="16"/>
        <v>6</v>
      </c>
      <c r="N88" s="8">
        <f t="shared" si="17"/>
        <v>5</v>
      </c>
      <c r="O88" s="8">
        <f t="shared" si="18"/>
        <v>5</v>
      </c>
      <c r="P88" s="8">
        <f t="shared" ca="1" si="19"/>
        <v>14</v>
      </c>
      <c r="Q88" s="10">
        <f t="shared" ca="1" si="14"/>
        <v>0</v>
      </c>
    </row>
    <row r="89" spans="1:17" ht="15.75" customHeight="1">
      <c r="A89" s="23">
        <v>540821</v>
      </c>
      <c r="B89" s="23">
        <v>10133</v>
      </c>
      <c r="C89" s="23">
        <v>3</v>
      </c>
      <c r="D89" s="16">
        <v>40641.65347222222</v>
      </c>
      <c r="E89" s="14">
        <v>40641.65347222222</v>
      </c>
      <c r="F89" s="24" t="s">
        <v>30</v>
      </c>
      <c r="G89" s="23" t="s">
        <v>21</v>
      </c>
      <c r="H89" s="21" t="s">
        <v>18</v>
      </c>
      <c r="I89" s="21" t="s">
        <v>40</v>
      </c>
      <c r="J89" s="25">
        <f t="shared" ca="1" si="15"/>
        <v>37</v>
      </c>
      <c r="K89" s="25">
        <f t="shared" ca="1" si="20"/>
        <v>0.88095238095238093</v>
      </c>
      <c r="L89" s="25" t="str">
        <f t="shared" ca="1" si="21"/>
        <v>HIGH</v>
      </c>
      <c r="M89" s="8">
        <f t="shared" si="16"/>
        <v>6</v>
      </c>
      <c r="N89" s="8">
        <f t="shared" si="17"/>
        <v>5</v>
      </c>
      <c r="O89" s="8">
        <f t="shared" si="18"/>
        <v>3</v>
      </c>
      <c r="P89" s="8">
        <f t="shared" ca="1" si="19"/>
        <v>14</v>
      </c>
      <c r="Q89" s="10">
        <f t="shared" ca="1" si="14"/>
        <v>0</v>
      </c>
    </row>
    <row r="90" spans="1:17" ht="15.75" customHeight="1">
      <c r="A90" s="23">
        <v>546992</v>
      </c>
      <c r="B90" s="23">
        <v>15036</v>
      </c>
      <c r="C90" s="23">
        <v>600</v>
      </c>
      <c r="D90" s="16">
        <v>40651.571527777778</v>
      </c>
      <c r="E90" s="14">
        <v>40651.571527777778</v>
      </c>
      <c r="F90" s="23" t="s">
        <v>31</v>
      </c>
      <c r="G90" s="23">
        <v>16684</v>
      </c>
      <c r="H90" s="21" t="s">
        <v>18</v>
      </c>
      <c r="I90" s="21" t="s">
        <v>40</v>
      </c>
      <c r="J90" s="25">
        <f t="shared" ca="1" si="15"/>
        <v>23</v>
      </c>
      <c r="K90" s="25">
        <f t="shared" ca="1" si="20"/>
        <v>0.54761904761904767</v>
      </c>
      <c r="L90" s="25" t="str">
        <f t="shared" ca="1" si="21"/>
        <v>HIGH</v>
      </c>
      <c r="M90" s="8">
        <f t="shared" si="16"/>
        <v>6</v>
      </c>
      <c r="N90" s="8">
        <f t="shared" si="17"/>
        <v>5</v>
      </c>
      <c r="O90" s="8">
        <f t="shared" si="18"/>
        <v>5</v>
      </c>
      <c r="P90" s="8">
        <f t="shared" ca="1" si="19"/>
        <v>14</v>
      </c>
      <c r="Q90" s="10">
        <f t="shared" ca="1" si="14"/>
        <v>0</v>
      </c>
    </row>
    <row r="91" spans="1:17" ht="15.75" customHeight="1">
      <c r="A91" s="23">
        <v>548310</v>
      </c>
      <c r="B91" s="23">
        <v>15036</v>
      </c>
      <c r="C91" s="23">
        <v>12</v>
      </c>
      <c r="D91" s="16">
        <v>40653.63958333333</v>
      </c>
      <c r="E91" s="14">
        <v>40653.63958333333</v>
      </c>
      <c r="F91" s="24" t="s">
        <v>27</v>
      </c>
      <c r="G91" s="23" t="s">
        <v>21</v>
      </c>
      <c r="H91" s="21" t="s">
        <v>18</v>
      </c>
      <c r="I91" s="21" t="s">
        <v>40</v>
      </c>
      <c r="J91" s="25">
        <f t="shared" ca="1" si="15"/>
        <v>15</v>
      </c>
      <c r="K91" s="25">
        <f t="shared" ca="1" si="20"/>
        <v>0.35714285714285715</v>
      </c>
      <c r="L91" s="25" t="str">
        <f t="shared" ca="1" si="21"/>
        <v>LOW</v>
      </c>
      <c r="M91" s="8">
        <f t="shared" si="16"/>
        <v>6</v>
      </c>
      <c r="N91" s="8">
        <f t="shared" si="17"/>
        <v>5</v>
      </c>
      <c r="O91" s="8">
        <f t="shared" si="18"/>
        <v>3</v>
      </c>
      <c r="P91" s="8">
        <f t="shared" ca="1" si="19"/>
        <v>14</v>
      </c>
      <c r="Q91" s="10">
        <f t="shared" ca="1" si="14"/>
        <v>0</v>
      </c>
    </row>
    <row r="92" spans="1:17" ht="15.75" customHeight="1">
      <c r="A92" s="23">
        <v>549911</v>
      </c>
      <c r="B92" s="23">
        <v>15036</v>
      </c>
      <c r="C92" s="23">
        <v>60</v>
      </c>
      <c r="D92" s="16">
        <v>40699.668055555558</v>
      </c>
      <c r="E92" s="14">
        <v>40699.668055555558</v>
      </c>
      <c r="F92" s="24" t="s">
        <v>27</v>
      </c>
      <c r="G92" s="23">
        <v>14060</v>
      </c>
      <c r="H92" s="21" t="s">
        <v>18</v>
      </c>
      <c r="I92" s="21" t="s">
        <v>40</v>
      </c>
      <c r="J92" s="25">
        <f t="shared" ca="1" si="15"/>
        <v>25</v>
      </c>
      <c r="K92" s="25">
        <f t="shared" ca="1" si="20"/>
        <v>0.59523809523809523</v>
      </c>
      <c r="L92" s="25" t="str">
        <f t="shared" ca="1" si="21"/>
        <v>HIGH</v>
      </c>
      <c r="M92" s="8">
        <f t="shared" si="16"/>
        <v>6</v>
      </c>
      <c r="N92" s="8">
        <f t="shared" si="17"/>
        <v>5</v>
      </c>
      <c r="O92" s="8">
        <f t="shared" si="18"/>
        <v>5</v>
      </c>
      <c r="P92" s="8">
        <f t="shared" ca="1" si="19"/>
        <v>14</v>
      </c>
      <c r="Q92" s="10">
        <f t="shared" ca="1" si="14"/>
        <v>0</v>
      </c>
    </row>
    <row r="93" spans="1:17" ht="15.75" customHeight="1">
      <c r="A93" s="23">
        <v>550470</v>
      </c>
      <c r="B93" s="23">
        <v>15036</v>
      </c>
      <c r="C93" s="23">
        <v>4</v>
      </c>
      <c r="D93" s="16">
        <v>40731.685416666667</v>
      </c>
      <c r="E93" s="14">
        <v>40731.685416666667</v>
      </c>
      <c r="F93" s="24" t="s">
        <v>20</v>
      </c>
      <c r="G93" s="23" t="s">
        <v>21</v>
      </c>
      <c r="H93" s="21" t="s">
        <v>18</v>
      </c>
      <c r="I93" s="21" t="s">
        <v>40</v>
      </c>
      <c r="J93" s="25">
        <f t="shared" ca="1" si="15"/>
        <v>27</v>
      </c>
      <c r="K93" s="25">
        <f t="shared" ca="1" si="20"/>
        <v>0.6428571428571429</v>
      </c>
      <c r="L93" s="25" t="str">
        <f t="shared" ca="1" si="21"/>
        <v>HIGH</v>
      </c>
      <c r="M93" s="8">
        <f t="shared" si="16"/>
        <v>6</v>
      </c>
      <c r="N93" s="8">
        <f t="shared" si="17"/>
        <v>5</v>
      </c>
      <c r="O93" s="8">
        <f t="shared" si="18"/>
        <v>3</v>
      </c>
      <c r="P93" s="8">
        <f t="shared" ca="1" si="19"/>
        <v>14</v>
      </c>
      <c r="Q93" s="10">
        <f t="shared" ca="1" si="14"/>
        <v>0</v>
      </c>
    </row>
    <row r="94" spans="1:17" ht="15.75" customHeight="1">
      <c r="A94" s="23">
        <v>550972</v>
      </c>
      <c r="B94" s="23">
        <v>15036</v>
      </c>
      <c r="C94" s="23">
        <v>1</v>
      </c>
      <c r="D94" s="16">
        <v>40777.628472222219</v>
      </c>
      <c r="E94" s="14">
        <v>40777.628472222219</v>
      </c>
      <c r="F94" s="24" t="s">
        <v>27</v>
      </c>
      <c r="G94" s="23">
        <v>14031</v>
      </c>
      <c r="H94" s="21" t="s">
        <v>18</v>
      </c>
      <c r="I94" s="21" t="s">
        <v>40</v>
      </c>
      <c r="J94" s="25">
        <f t="shared" ca="1" si="15"/>
        <v>12</v>
      </c>
      <c r="K94" s="25">
        <f t="shared" ca="1" si="20"/>
        <v>0.2857142857142857</v>
      </c>
      <c r="L94" s="25" t="str">
        <f t="shared" ca="1" si="21"/>
        <v>LOW</v>
      </c>
      <c r="M94" s="8">
        <f t="shared" si="16"/>
        <v>6</v>
      </c>
      <c r="N94" s="8">
        <f t="shared" si="17"/>
        <v>5</v>
      </c>
      <c r="O94" s="8">
        <f t="shared" si="18"/>
        <v>5</v>
      </c>
      <c r="P94" s="8">
        <f t="shared" ca="1" si="19"/>
        <v>14</v>
      </c>
      <c r="Q94" s="10">
        <f t="shared" ca="1" si="14"/>
        <v>0</v>
      </c>
    </row>
    <row r="95" spans="1:17" ht="15.75" customHeight="1">
      <c r="A95" s="23">
        <v>579268</v>
      </c>
      <c r="B95" s="23">
        <v>16011</v>
      </c>
      <c r="C95" s="23">
        <v>24</v>
      </c>
      <c r="D95" s="16">
        <v>40829.565972222219</v>
      </c>
      <c r="E95" s="14">
        <v>40829.565972222219</v>
      </c>
      <c r="F95" s="24" t="s">
        <v>22</v>
      </c>
      <c r="G95" s="23">
        <v>14321</v>
      </c>
      <c r="H95" s="21" t="s">
        <v>18</v>
      </c>
      <c r="I95" s="21" t="s">
        <v>40</v>
      </c>
      <c r="J95" s="25">
        <f t="shared" ca="1" si="15"/>
        <v>13</v>
      </c>
      <c r="K95" s="25">
        <f t="shared" ca="1" si="20"/>
        <v>0.30952380952380953</v>
      </c>
      <c r="L95" s="25" t="str">
        <f t="shared" ca="1" si="21"/>
        <v>LOW</v>
      </c>
      <c r="M95" s="8">
        <f t="shared" si="16"/>
        <v>6</v>
      </c>
      <c r="N95" s="8">
        <f t="shared" si="17"/>
        <v>5</v>
      </c>
      <c r="O95" s="8">
        <f t="shared" si="18"/>
        <v>5</v>
      </c>
      <c r="P95" s="8">
        <f t="shared" ca="1" si="19"/>
        <v>14</v>
      </c>
      <c r="Q95" s="10">
        <f t="shared" ca="1" si="14"/>
        <v>0</v>
      </c>
    </row>
    <row r="96" spans="1:17" ht="15.75" customHeight="1">
      <c r="A96" s="23">
        <v>536876</v>
      </c>
      <c r="B96" s="23">
        <v>10002</v>
      </c>
      <c r="C96" s="23">
        <v>2</v>
      </c>
      <c r="D96" s="16">
        <v>40514.599305555559</v>
      </c>
      <c r="E96" s="14">
        <v>40514.599305555559</v>
      </c>
      <c r="F96" s="24" t="s">
        <v>41</v>
      </c>
      <c r="G96" s="23" t="s">
        <v>21</v>
      </c>
      <c r="H96" s="21" t="s">
        <v>18</v>
      </c>
      <c r="I96" s="21" t="s">
        <v>40</v>
      </c>
      <c r="J96" s="25">
        <f t="shared" ca="1" si="15"/>
        <v>36</v>
      </c>
      <c r="K96" s="25">
        <f t="shared" ca="1" si="20"/>
        <v>0.8571428571428571</v>
      </c>
      <c r="L96" s="25" t="str">
        <f t="shared" ca="1" si="21"/>
        <v>HIGH</v>
      </c>
      <c r="M96" s="8">
        <f t="shared" si="16"/>
        <v>6</v>
      </c>
      <c r="N96" s="8">
        <f t="shared" si="17"/>
        <v>5</v>
      </c>
      <c r="O96" s="8">
        <f t="shared" si="18"/>
        <v>3</v>
      </c>
      <c r="P96" s="8">
        <f t="shared" ca="1" si="19"/>
        <v>14</v>
      </c>
      <c r="Q96" s="10">
        <f t="shared" ca="1" si="14"/>
        <v>0</v>
      </c>
    </row>
    <row r="97" spans="1:17" ht="15.75" customHeight="1">
      <c r="A97" s="23">
        <v>565618</v>
      </c>
      <c r="B97" s="23">
        <v>10080</v>
      </c>
      <c r="C97" s="23">
        <v>12</v>
      </c>
      <c r="D97" s="16">
        <v>40528.515972222223</v>
      </c>
      <c r="E97" s="14">
        <v>40528.515972222223</v>
      </c>
      <c r="F97" s="24" t="s">
        <v>24</v>
      </c>
      <c r="G97" s="23">
        <v>15974</v>
      </c>
      <c r="H97" s="21" t="s">
        <v>18</v>
      </c>
      <c r="I97" s="21" t="s">
        <v>40</v>
      </c>
      <c r="J97" s="25">
        <f t="shared" ca="1" si="15"/>
        <v>7</v>
      </c>
      <c r="K97" s="25">
        <f t="shared" ca="1" si="20"/>
        <v>0.16666666666666666</v>
      </c>
      <c r="L97" s="25" t="str">
        <f t="shared" ca="1" si="21"/>
        <v>LOW</v>
      </c>
      <c r="M97" s="8">
        <f t="shared" si="16"/>
        <v>6</v>
      </c>
      <c r="N97" s="8">
        <f t="shared" si="17"/>
        <v>5</v>
      </c>
      <c r="O97" s="8">
        <f t="shared" si="18"/>
        <v>5</v>
      </c>
      <c r="P97" s="8">
        <f t="shared" ca="1" si="19"/>
        <v>14</v>
      </c>
      <c r="Q97" s="10">
        <f t="shared" ca="1" si="14"/>
        <v>0</v>
      </c>
    </row>
    <row r="98" spans="1:17" ht="15.75" customHeight="1">
      <c r="A98" s="23">
        <v>558700</v>
      </c>
      <c r="B98" s="23">
        <v>10125</v>
      </c>
      <c r="C98" s="23">
        <v>1</v>
      </c>
      <c r="D98" s="16">
        <v>40554.552777777775</v>
      </c>
      <c r="E98" s="14">
        <v>40554.552777777775</v>
      </c>
      <c r="F98" s="24" t="s">
        <v>23</v>
      </c>
      <c r="G98" s="23">
        <v>17920</v>
      </c>
      <c r="H98" s="21" t="s">
        <v>18</v>
      </c>
      <c r="I98" s="21" t="s">
        <v>40</v>
      </c>
      <c r="J98" s="25">
        <f t="shared" ref="J98:J129" ca="1" si="22">RANDBETWEEN(0,42.5)</f>
        <v>36</v>
      </c>
      <c r="K98" s="25">
        <f t="shared" ca="1" si="20"/>
        <v>0.8571428571428571</v>
      </c>
      <c r="L98" s="25" t="str">
        <f t="shared" ca="1" si="21"/>
        <v>HIGH</v>
      </c>
      <c r="M98" s="8">
        <f t="shared" ref="M98:M129" si="23">LEN(A98)</f>
        <v>6</v>
      </c>
      <c r="N98" s="8">
        <f t="shared" ref="N98:N129" si="24">LEN(B98)</f>
        <v>5</v>
      </c>
      <c r="O98" s="8">
        <f t="shared" ref="O98:O129" si="25">LEN(G98)</f>
        <v>5</v>
      </c>
      <c r="P98" s="8">
        <f t="shared" ref="P98:P129" ca="1" si="26">COUNTA(B98:O98)</f>
        <v>14</v>
      </c>
      <c r="Q98" s="10">
        <f t="shared" ca="1" si="14"/>
        <v>0</v>
      </c>
    </row>
    <row r="99" spans="1:17" ht="15.75" customHeight="1">
      <c r="A99" s="23">
        <v>569097</v>
      </c>
      <c r="B99" s="23">
        <v>10125</v>
      </c>
      <c r="C99" s="23">
        <v>150</v>
      </c>
      <c r="D99" s="16">
        <v>40618.48541666667</v>
      </c>
      <c r="E99" s="14">
        <v>40618.48541666667</v>
      </c>
      <c r="F99" s="23" t="s">
        <v>23</v>
      </c>
      <c r="G99" s="23">
        <v>12731</v>
      </c>
      <c r="H99" s="21" t="s">
        <v>39</v>
      </c>
      <c r="I99" s="21" t="s">
        <v>40</v>
      </c>
      <c r="J99" s="25">
        <f t="shared" ca="1" si="22"/>
        <v>13</v>
      </c>
      <c r="K99" s="25">
        <f t="shared" ca="1" si="20"/>
        <v>0.30952380952380953</v>
      </c>
      <c r="L99" s="25" t="str">
        <f t="shared" ca="1" si="21"/>
        <v>LOW</v>
      </c>
      <c r="M99" s="8">
        <f t="shared" si="23"/>
        <v>6</v>
      </c>
      <c r="N99" s="8">
        <f t="shared" si="24"/>
        <v>5</v>
      </c>
      <c r="O99" s="8">
        <f t="shared" si="25"/>
        <v>5</v>
      </c>
      <c r="P99" s="8">
        <f t="shared" ca="1" si="26"/>
        <v>14</v>
      </c>
      <c r="Q99" s="10">
        <f t="shared" ca="1" si="14"/>
        <v>0</v>
      </c>
    </row>
    <row r="100" spans="1:17" ht="15.75" customHeight="1">
      <c r="A100" s="23">
        <v>539222</v>
      </c>
      <c r="B100" s="23">
        <v>10133</v>
      </c>
      <c r="C100" s="23">
        <v>10</v>
      </c>
      <c r="D100" s="16">
        <v>40629.537499999999</v>
      </c>
      <c r="E100" s="14">
        <v>40629.537499999999</v>
      </c>
      <c r="F100" s="24" t="s">
        <v>23</v>
      </c>
      <c r="G100" s="23">
        <v>14621</v>
      </c>
      <c r="H100" s="21" t="s">
        <v>21</v>
      </c>
      <c r="I100" s="21" t="s">
        <v>40</v>
      </c>
      <c r="J100" s="25">
        <f t="shared" ca="1" si="22"/>
        <v>27</v>
      </c>
      <c r="K100" s="25">
        <f t="shared" ca="1" si="20"/>
        <v>0.6428571428571429</v>
      </c>
      <c r="L100" s="25" t="str">
        <f t="shared" ca="1" si="21"/>
        <v>HIGH</v>
      </c>
      <c r="M100" s="8">
        <f t="shared" si="23"/>
        <v>6</v>
      </c>
      <c r="N100" s="8">
        <f t="shared" si="24"/>
        <v>5</v>
      </c>
      <c r="O100" s="8">
        <f t="shared" si="25"/>
        <v>5</v>
      </c>
      <c r="P100" s="8">
        <f t="shared" ca="1" si="26"/>
        <v>14</v>
      </c>
      <c r="Q100" s="8"/>
    </row>
    <row r="101" spans="1:17" ht="15.75" customHeight="1">
      <c r="A101" s="23">
        <v>540646</v>
      </c>
      <c r="B101" s="23">
        <v>10133</v>
      </c>
      <c r="C101" s="23">
        <v>6</v>
      </c>
      <c r="D101" s="16">
        <v>40641.511805555558</v>
      </c>
      <c r="E101" s="14">
        <v>40641.511805555558</v>
      </c>
      <c r="F101" s="24" t="s">
        <v>30</v>
      </c>
      <c r="G101" s="23" t="s">
        <v>21</v>
      </c>
      <c r="H101" s="21" t="s">
        <v>18</v>
      </c>
      <c r="I101" s="21" t="s">
        <v>40</v>
      </c>
      <c r="J101" s="25">
        <f t="shared" ca="1" si="22"/>
        <v>39</v>
      </c>
      <c r="K101" s="25">
        <f t="shared" ca="1" si="20"/>
        <v>0.9285714285714286</v>
      </c>
      <c r="L101" s="25" t="str">
        <f t="shared" ca="1" si="21"/>
        <v>HIGH</v>
      </c>
      <c r="M101" s="8">
        <f t="shared" si="23"/>
        <v>6</v>
      </c>
      <c r="N101" s="8">
        <f t="shared" si="24"/>
        <v>5</v>
      </c>
      <c r="O101" s="8">
        <f t="shared" si="25"/>
        <v>3</v>
      </c>
      <c r="P101" s="8">
        <f t="shared" ca="1" si="26"/>
        <v>14</v>
      </c>
      <c r="Q101" s="10">
        <f t="shared" ref="Q101:Q132" ca="1" si="27">COUNTBLANK(A101:O101)</f>
        <v>0</v>
      </c>
    </row>
    <row r="102" spans="1:17" ht="15.75" customHeight="1">
      <c r="A102" s="23">
        <v>546892</v>
      </c>
      <c r="B102" s="23">
        <v>15036</v>
      </c>
      <c r="C102" s="23">
        <v>4</v>
      </c>
      <c r="D102" s="16">
        <v>40651.538888888892</v>
      </c>
      <c r="E102" s="14">
        <v>40651.538888888892</v>
      </c>
      <c r="F102" s="24" t="s">
        <v>20</v>
      </c>
      <c r="G102" s="23" t="s">
        <v>21</v>
      </c>
      <c r="H102" s="21" t="s">
        <v>18</v>
      </c>
      <c r="I102" s="21" t="s">
        <v>40</v>
      </c>
      <c r="J102" s="25">
        <f t="shared" ca="1" si="22"/>
        <v>9</v>
      </c>
      <c r="K102" s="25">
        <f t="shared" ca="1" si="20"/>
        <v>0.21428571428571427</v>
      </c>
      <c r="L102" s="25" t="str">
        <f t="shared" ca="1" si="21"/>
        <v>LOW</v>
      </c>
      <c r="M102" s="8">
        <f t="shared" si="23"/>
        <v>6</v>
      </c>
      <c r="N102" s="8">
        <f t="shared" si="24"/>
        <v>5</v>
      </c>
      <c r="O102" s="8">
        <f t="shared" si="25"/>
        <v>3</v>
      </c>
      <c r="P102" s="8">
        <f t="shared" ca="1" si="26"/>
        <v>14</v>
      </c>
      <c r="Q102" s="10">
        <f t="shared" ca="1" si="27"/>
        <v>0</v>
      </c>
    </row>
    <row r="103" spans="1:17" ht="15.75" customHeight="1">
      <c r="A103" s="23">
        <v>547925</v>
      </c>
      <c r="B103" s="23">
        <v>15036</v>
      </c>
      <c r="C103" s="23">
        <v>24</v>
      </c>
      <c r="D103" s="16">
        <v>40653.554166666669</v>
      </c>
      <c r="E103" s="14">
        <v>40653.554166666669</v>
      </c>
      <c r="F103" s="24" t="s">
        <v>17</v>
      </c>
      <c r="G103" s="23">
        <v>12481</v>
      </c>
      <c r="H103" s="21" t="s">
        <v>34</v>
      </c>
      <c r="I103" s="21" t="s">
        <v>42</v>
      </c>
      <c r="J103" s="25">
        <f t="shared" ca="1" si="22"/>
        <v>26</v>
      </c>
      <c r="K103" s="25">
        <f t="shared" ca="1" si="20"/>
        <v>0.61904761904761907</v>
      </c>
      <c r="L103" s="25" t="str">
        <f t="shared" ca="1" si="21"/>
        <v>HIGH</v>
      </c>
      <c r="M103" s="8">
        <f t="shared" si="23"/>
        <v>6</v>
      </c>
      <c r="N103" s="8">
        <f t="shared" si="24"/>
        <v>5</v>
      </c>
      <c r="O103" s="8">
        <f t="shared" si="25"/>
        <v>5</v>
      </c>
      <c r="P103" s="8">
        <f t="shared" ca="1" si="26"/>
        <v>14</v>
      </c>
      <c r="Q103" s="10">
        <f t="shared" ca="1" si="27"/>
        <v>0</v>
      </c>
    </row>
    <row r="104" spans="1:17" ht="15.75" customHeight="1">
      <c r="A104" s="23">
        <v>549711</v>
      </c>
      <c r="B104" s="23">
        <v>15036</v>
      </c>
      <c r="C104" s="23">
        <v>12</v>
      </c>
      <c r="D104" s="16">
        <v>40679.661805555559</v>
      </c>
      <c r="E104" s="14">
        <v>40679.661805555559</v>
      </c>
      <c r="F104" s="24" t="s">
        <v>27</v>
      </c>
      <c r="G104" s="23">
        <v>13654</v>
      </c>
      <c r="H104" s="21" t="s">
        <v>18</v>
      </c>
      <c r="I104" s="21" t="s">
        <v>42</v>
      </c>
      <c r="J104" s="25">
        <f t="shared" ca="1" si="22"/>
        <v>2</v>
      </c>
      <c r="K104" s="25">
        <f t="shared" ca="1" si="20"/>
        <v>4.7619047619047616E-2</v>
      </c>
      <c r="L104" s="25" t="str">
        <f t="shared" ca="1" si="21"/>
        <v>LOW</v>
      </c>
      <c r="M104" s="8">
        <f t="shared" si="23"/>
        <v>6</v>
      </c>
      <c r="N104" s="8">
        <f t="shared" si="24"/>
        <v>5</v>
      </c>
      <c r="O104" s="8">
        <f t="shared" si="25"/>
        <v>5</v>
      </c>
      <c r="P104" s="8">
        <f t="shared" ca="1" si="26"/>
        <v>14</v>
      </c>
      <c r="Q104" s="10">
        <f t="shared" ca="1" si="27"/>
        <v>0</v>
      </c>
    </row>
    <row r="105" spans="1:17" ht="15.75" customHeight="1">
      <c r="A105" s="23">
        <v>550468</v>
      </c>
      <c r="B105" s="23">
        <v>15036</v>
      </c>
      <c r="C105" s="23">
        <v>12</v>
      </c>
      <c r="D105" s="16">
        <v>40729.390972222223</v>
      </c>
      <c r="E105" s="14">
        <v>40729.390972222223</v>
      </c>
      <c r="F105" s="24" t="s">
        <v>27</v>
      </c>
      <c r="G105" s="23">
        <v>16700</v>
      </c>
      <c r="H105" s="21" t="s">
        <v>18</v>
      </c>
      <c r="I105" s="21" t="s">
        <v>42</v>
      </c>
      <c r="J105" s="25">
        <f t="shared" ca="1" si="22"/>
        <v>5</v>
      </c>
      <c r="K105" s="25">
        <f t="shared" ca="1" si="20"/>
        <v>0.11904761904761904</v>
      </c>
      <c r="L105" s="25" t="str">
        <f t="shared" ca="1" si="21"/>
        <v>LOW</v>
      </c>
      <c r="M105" s="8">
        <f t="shared" si="23"/>
        <v>6</v>
      </c>
      <c r="N105" s="8">
        <f t="shared" si="24"/>
        <v>5</v>
      </c>
      <c r="O105" s="8">
        <f t="shared" si="25"/>
        <v>5</v>
      </c>
      <c r="P105" s="8">
        <f t="shared" ca="1" si="26"/>
        <v>14</v>
      </c>
      <c r="Q105" s="10">
        <f t="shared" ca="1" si="27"/>
        <v>0</v>
      </c>
    </row>
    <row r="106" spans="1:17" ht="15.75" customHeight="1">
      <c r="A106" s="23">
        <v>550785</v>
      </c>
      <c r="B106" s="23">
        <v>15036</v>
      </c>
      <c r="C106" s="23">
        <v>12</v>
      </c>
      <c r="D106" s="16">
        <v>40766.620138888888</v>
      </c>
      <c r="E106" s="14">
        <v>40766.620138888888</v>
      </c>
      <c r="F106" s="24" t="s">
        <v>27</v>
      </c>
      <c r="G106" s="23">
        <v>15517</v>
      </c>
      <c r="H106" s="21" t="s">
        <v>18</v>
      </c>
      <c r="I106" s="21" t="s">
        <v>42</v>
      </c>
      <c r="J106" s="25">
        <f t="shared" ca="1" si="22"/>
        <v>39</v>
      </c>
      <c r="K106" s="25">
        <f t="shared" ca="1" si="20"/>
        <v>0.9285714285714286</v>
      </c>
      <c r="L106" s="25" t="str">
        <f t="shared" ca="1" si="21"/>
        <v>HIGH</v>
      </c>
      <c r="M106" s="8">
        <f t="shared" si="23"/>
        <v>6</v>
      </c>
      <c r="N106" s="8">
        <f t="shared" si="24"/>
        <v>5</v>
      </c>
      <c r="O106" s="8">
        <f t="shared" si="25"/>
        <v>5</v>
      </c>
      <c r="P106" s="8">
        <f t="shared" ca="1" si="26"/>
        <v>14</v>
      </c>
      <c r="Q106" s="10">
        <f t="shared" ca="1" si="27"/>
        <v>0</v>
      </c>
    </row>
    <row r="107" spans="1:17" ht="15.75" customHeight="1">
      <c r="A107" s="23">
        <v>577519</v>
      </c>
      <c r="B107" s="23">
        <v>16011</v>
      </c>
      <c r="C107" s="23">
        <v>24</v>
      </c>
      <c r="D107" s="16">
        <v>40823.631249999999</v>
      </c>
      <c r="E107" s="14">
        <v>40823.631249999999</v>
      </c>
      <c r="F107" s="24" t="s">
        <v>22</v>
      </c>
      <c r="G107" s="23">
        <v>15044</v>
      </c>
      <c r="H107" s="21" t="s">
        <v>18</v>
      </c>
      <c r="I107" s="21" t="s">
        <v>42</v>
      </c>
      <c r="J107" s="25">
        <f t="shared" ca="1" si="22"/>
        <v>13</v>
      </c>
      <c r="K107" s="25">
        <f t="shared" ca="1" si="20"/>
        <v>0.30952380952380953</v>
      </c>
      <c r="L107" s="25" t="str">
        <f t="shared" ca="1" si="21"/>
        <v>LOW</v>
      </c>
      <c r="M107" s="8">
        <f t="shared" si="23"/>
        <v>6</v>
      </c>
      <c r="N107" s="8">
        <f t="shared" si="24"/>
        <v>5</v>
      </c>
      <c r="O107" s="8">
        <f t="shared" si="25"/>
        <v>5</v>
      </c>
      <c r="P107" s="8">
        <f t="shared" ca="1" si="26"/>
        <v>14</v>
      </c>
      <c r="Q107" s="10">
        <f t="shared" ca="1" si="27"/>
        <v>0</v>
      </c>
    </row>
    <row r="108" spans="1:17" ht="15.75" customHeight="1">
      <c r="A108" s="23">
        <v>537047</v>
      </c>
      <c r="B108" s="23">
        <v>10002</v>
      </c>
      <c r="C108" s="23">
        <v>1</v>
      </c>
      <c r="D108" s="16">
        <v>40515.47152777778</v>
      </c>
      <c r="E108" s="14">
        <v>40515.47152777778</v>
      </c>
      <c r="F108" s="24" t="s">
        <v>23</v>
      </c>
      <c r="G108" s="23">
        <v>13069</v>
      </c>
      <c r="H108" s="21" t="s">
        <v>18</v>
      </c>
      <c r="I108" s="21" t="s">
        <v>42</v>
      </c>
      <c r="J108" s="25">
        <f t="shared" ca="1" si="22"/>
        <v>28</v>
      </c>
      <c r="K108" s="25">
        <f t="shared" ca="1" si="20"/>
        <v>0.66666666666666663</v>
      </c>
      <c r="L108" s="25" t="str">
        <f t="shared" ca="1" si="21"/>
        <v>HIGH</v>
      </c>
      <c r="M108" s="8">
        <f t="shared" si="23"/>
        <v>6</v>
      </c>
      <c r="N108" s="8">
        <f t="shared" si="24"/>
        <v>5</v>
      </c>
      <c r="O108" s="8">
        <f t="shared" si="25"/>
        <v>5</v>
      </c>
      <c r="P108" s="8">
        <f t="shared" ca="1" si="26"/>
        <v>14</v>
      </c>
      <c r="Q108" s="10">
        <f t="shared" ca="1" si="27"/>
        <v>0</v>
      </c>
    </row>
    <row r="109" spans="1:17" ht="15.75" customHeight="1">
      <c r="A109" s="23">
        <v>565920</v>
      </c>
      <c r="B109" s="23">
        <v>10080</v>
      </c>
      <c r="C109" s="23">
        <v>24</v>
      </c>
      <c r="D109" s="16">
        <v>40528.541666666664</v>
      </c>
      <c r="E109" s="14">
        <v>40528.541666666664</v>
      </c>
      <c r="F109" s="24" t="s">
        <v>24</v>
      </c>
      <c r="G109" s="23">
        <v>15298</v>
      </c>
      <c r="H109" s="21" t="s">
        <v>18</v>
      </c>
      <c r="I109" s="21" t="s">
        <v>42</v>
      </c>
      <c r="J109" s="25">
        <f t="shared" ca="1" si="22"/>
        <v>19</v>
      </c>
      <c r="K109" s="25">
        <f t="shared" ca="1" si="20"/>
        <v>0.45238095238095238</v>
      </c>
      <c r="L109" s="25" t="str">
        <f t="shared" ca="1" si="21"/>
        <v>LOW</v>
      </c>
      <c r="M109" s="8">
        <f t="shared" si="23"/>
        <v>6</v>
      </c>
      <c r="N109" s="8">
        <f t="shared" si="24"/>
        <v>5</v>
      </c>
      <c r="O109" s="8">
        <f t="shared" si="25"/>
        <v>5</v>
      </c>
      <c r="P109" s="8">
        <f t="shared" ca="1" si="26"/>
        <v>14</v>
      </c>
      <c r="Q109" s="10">
        <f t="shared" ca="1" si="27"/>
        <v>0</v>
      </c>
    </row>
    <row r="110" spans="1:17" ht="15.75" customHeight="1">
      <c r="A110" s="23">
        <v>558860</v>
      </c>
      <c r="B110" s="23">
        <v>10125</v>
      </c>
      <c r="C110" s="23">
        <v>1</v>
      </c>
      <c r="D110" s="16">
        <v>40555.393055555556</v>
      </c>
      <c r="E110" s="14">
        <v>40555.393055555556</v>
      </c>
      <c r="F110" s="24" t="s">
        <v>23</v>
      </c>
      <c r="G110" s="23">
        <v>17975</v>
      </c>
      <c r="H110" s="21" t="s">
        <v>18</v>
      </c>
      <c r="I110" s="21" t="s">
        <v>42</v>
      </c>
      <c r="J110" s="25">
        <f t="shared" ca="1" si="22"/>
        <v>13</v>
      </c>
      <c r="K110" s="25">
        <f t="shared" ca="1" si="20"/>
        <v>0.30952380952380953</v>
      </c>
      <c r="L110" s="25" t="str">
        <f t="shared" ca="1" si="21"/>
        <v>LOW</v>
      </c>
      <c r="M110" s="8">
        <f t="shared" si="23"/>
        <v>6</v>
      </c>
      <c r="N110" s="8">
        <f t="shared" si="24"/>
        <v>5</v>
      </c>
      <c r="O110" s="8">
        <f t="shared" si="25"/>
        <v>5</v>
      </c>
      <c r="P110" s="8">
        <f t="shared" ca="1" si="26"/>
        <v>14</v>
      </c>
      <c r="Q110" s="10">
        <f t="shared" ca="1" si="27"/>
        <v>0</v>
      </c>
    </row>
    <row r="111" spans="1:17" ht="15.75" customHeight="1">
      <c r="A111" s="23">
        <v>569223</v>
      </c>
      <c r="B111" s="23">
        <v>10125</v>
      </c>
      <c r="C111" s="23">
        <v>7</v>
      </c>
      <c r="D111" s="16">
        <v>40618.48541666667</v>
      </c>
      <c r="E111" s="14">
        <v>40618.48541666667</v>
      </c>
      <c r="F111" s="24" t="s">
        <v>23</v>
      </c>
      <c r="G111" s="23">
        <v>16283</v>
      </c>
      <c r="H111" s="21" t="s">
        <v>18</v>
      </c>
      <c r="I111" s="21" t="s">
        <v>42</v>
      </c>
      <c r="J111" s="25">
        <f t="shared" ca="1" si="22"/>
        <v>37</v>
      </c>
      <c r="K111" s="25">
        <f t="shared" ca="1" si="20"/>
        <v>0.88095238095238093</v>
      </c>
      <c r="L111" s="25" t="str">
        <f t="shared" ca="1" si="21"/>
        <v>HIGH</v>
      </c>
      <c r="M111" s="8">
        <f t="shared" si="23"/>
        <v>6</v>
      </c>
      <c r="N111" s="8">
        <f t="shared" si="24"/>
        <v>5</v>
      </c>
      <c r="O111" s="8">
        <f t="shared" si="25"/>
        <v>5</v>
      </c>
      <c r="P111" s="8">
        <f t="shared" ca="1" si="26"/>
        <v>14</v>
      </c>
      <c r="Q111" s="10">
        <f t="shared" ca="1" si="27"/>
        <v>0</v>
      </c>
    </row>
    <row r="112" spans="1:17" ht="15.75" customHeight="1">
      <c r="A112" s="23">
        <v>539240</v>
      </c>
      <c r="B112" s="23">
        <v>10133</v>
      </c>
      <c r="C112" s="23">
        <v>20</v>
      </c>
      <c r="D112" s="16">
        <v>40629.668749999997</v>
      </c>
      <c r="E112" s="14">
        <v>40629.668749999997</v>
      </c>
      <c r="F112" s="24" t="s">
        <v>26</v>
      </c>
      <c r="G112" s="23">
        <v>15194</v>
      </c>
      <c r="H112" s="21" t="s">
        <v>21</v>
      </c>
      <c r="I112" s="21" t="s">
        <v>42</v>
      </c>
      <c r="J112" s="25">
        <f t="shared" ca="1" si="22"/>
        <v>41</v>
      </c>
      <c r="K112" s="25">
        <f t="shared" ca="1" si="20"/>
        <v>0.97619047619047616</v>
      </c>
      <c r="L112" s="25" t="str">
        <f t="shared" ca="1" si="21"/>
        <v>HIGH</v>
      </c>
      <c r="M112" s="8">
        <f t="shared" si="23"/>
        <v>6</v>
      </c>
      <c r="N112" s="8">
        <f t="shared" si="24"/>
        <v>5</v>
      </c>
      <c r="O112" s="8">
        <f t="shared" si="25"/>
        <v>5</v>
      </c>
      <c r="P112" s="8">
        <f t="shared" ca="1" si="26"/>
        <v>14</v>
      </c>
      <c r="Q112" s="10">
        <f t="shared" ca="1" si="27"/>
        <v>0</v>
      </c>
    </row>
    <row r="113" spans="1:17" ht="15.75" customHeight="1">
      <c r="A113" s="23">
        <v>546896</v>
      </c>
      <c r="B113" s="23">
        <v>15036</v>
      </c>
      <c r="C113" s="23">
        <v>17</v>
      </c>
      <c r="D113" s="16">
        <v>40651.550694444442</v>
      </c>
      <c r="E113" s="14">
        <v>40651.550694444442</v>
      </c>
      <c r="F113" s="24" t="s">
        <v>20</v>
      </c>
      <c r="G113" s="23" t="s">
        <v>21</v>
      </c>
      <c r="H113" s="21" t="s">
        <v>18</v>
      </c>
      <c r="I113" s="21" t="s">
        <v>42</v>
      </c>
      <c r="J113" s="25">
        <f t="shared" ca="1" si="22"/>
        <v>8</v>
      </c>
      <c r="K113" s="25">
        <f t="shared" ca="1" si="20"/>
        <v>0.19047619047619047</v>
      </c>
      <c r="L113" s="25" t="str">
        <f t="shared" ca="1" si="21"/>
        <v>LOW</v>
      </c>
      <c r="M113" s="8">
        <f t="shared" si="23"/>
        <v>6</v>
      </c>
      <c r="N113" s="8">
        <f t="shared" si="24"/>
        <v>5</v>
      </c>
      <c r="O113" s="8">
        <f t="shared" si="25"/>
        <v>3</v>
      </c>
      <c r="P113" s="8">
        <f t="shared" ca="1" si="26"/>
        <v>14</v>
      </c>
      <c r="Q113" s="10">
        <f t="shared" ca="1" si="27"/>
        <v>0</v>
      </c>
    </row>
    <row r="114" spans="1:17" ht="15.75" customHeight="1">
      <c r="A114" s="23">
        <v>547967</v>
      </c>
      <c r="B114" s="23">
        <v>15036</v>
      </c>
      <c r="C114" s="23">
        <v>4</v>
      </c>
      <c r="D114" s="16">
        <v>40653.584722222222</v>
      </c>
      <c r="E114" s="14">
        <v>40653.584722222222</v>
      </c>
      <c r="F114" s="24" t="s">
        <v>20</v>
      </c>
      <c r="G114" s="23" t="s">
        <v>21</v>
      </c>
      <c r="H114" s="21" t="s">
        <v>18</v>
      </c>
      <c r="I114" s="21" t="s">
        <v>42</v>
      </c>
      <c r="J114" s="25">
        <f t="shared" ca="1" si="22"/>
        <v>38</v>
      </c>
      <c r="K114" s="25">
        <f t="shared" ca="1" si="20"/>
        <v>0.90476190476190477</v>
      </c>
      <c r="L114" s="25" t="str">
        <f t="shared" ca="1" si="21"/>
        <v>HIGH</v>
      </c>
      <c r="M114" s="8">
        <f t="shared" si="23"/>
        <v>6</v>
      </c>
      <c r="N114" s="8">
        <f t="shared" si="24"/>
        <v>5</v>
      </c>
      <c r="O114" s="8">
        <f t="shared" si="25"/>
        <v>3</v>
      </c>
      <c r="P114" s="8">
        <f t="shared" ca="1" si="26"/>
        <v>14</v>
      </c>
      <c r="Q114" s="10">
        <f t="shared" ca="1" si="27"/>
        <v>0</v>
      </c>
    </row>
    <row r="115" spans="1:17" ht="15.75" customHeight="1">
      <c r="A115" s="23">
        <v>549743</v>
      </c>
      <c r="B115" s="23">
        <v>15036</v>
      </c>
      <c r="C115" s="23">
        <v>12</v>
      </c>
      <c r="D115" s="16">
        <v>40685.633333333331</v>
      </c>
      <c r="E115" s="14">
        <v>40685.633333333331</v>
      </c>
      <c r="F115" s="24" t="s">
        <v>27</v>
      </c>
      <c r="G115" s="23">
        <v>16186</v>
      </c>
      <c r="H115" s="21" t="s">
        <v>18</v>
      </c>
      <c r="I115" s="21" t="s">
        <v>42</v>
      </c>
      <c r="J115" s="25">
        <f t="shared" ca="1" si="22"/>
        <v>20</v>
      </c>
      <c r="K115" s="25">
        <f t="shared" ca="1" si="20"/>
        <v>0.47619047619047616</v>
      </c>
      <c r="L115" s="25" t="str">
        <f t="shared" ca="1" si="21"/>
        <v>LOW</v>
      </c>
      <c r="M115" s="8">
        <f t="shared" si="23"/>
        <v>6</v>
      </c>
      <c r="N115" s="8">
        <f t="shared" si="24"/>
        <v>5</v>
      </c>
      <c r="O115" s="8">
        <f t="shared" si="25"/>
        <v>5</v>
      </c>
      <c r="P115" s="8">
        <f t="shared" ca="1" si="26"/>
        <v>14</v>
      </c>
      <c r="Q115" s="10">
        <f t="shared" ca="1" si="27"/>
        <v>0</v>
      </c>
    </row>
    <row r="116" spans="1:17" ht="15.75" customHeight="1">
      <c r="A116" s="23">
        <v>550802</v>
      </c>
      <c r="B116" s="23">
        <v>15036</v>
      </c>
      <c r="C116" s="23">
        <v>12</v>
      </c>
      <c r="D116" s="16">
        <v>40774.399305555555</v>
      </c>
      <c r="E116" s="14">
        <v>40774.399305555555</v>
      </c>
      <c r="F116" s="24" t="s">
        <v>27</v>
      </c>
      <c r="G116" s="23">
        <v>17120</v>
      </c>
      <c r="H116" s="21" t="s">
        <v>18</v>
      </c>
      <c r="I116" s="21" t="s">
        <v>42</v>
      </c>
      <c r="J116" s="25">
        <f t="shared" ca="1" si="22"/>
        <v>11</v>
      </c>
      <c r="K116" s="25">
        <f t="shared" ca="1" si="20"/>
        <v>0.26190476190476192</v>
      </c>
      <c r="L116" s="25" t="str">
        <f t="shared" ca="1" si="21"/>
        <v>LOW</v>
      </c>
      <c r="M116" s="8">
        <f t="shared" si="23"/>
        <v>6</v>
      </c>
      <c r="N116" s="8">
        <f t="shared" si="24"/>
        <v>5</v>
      </c>
      <c r="O116" s="8">
        <f t="shared" si="25"/>
        <v>5</v>
      </c>
      <c r="P116" s="8">
        <f t="shared" ca="1" si="26"/>
        <v>14</v>
      </c>
      <c r="Q116" s="10">
        <f t="shared" ca="1" si="27"/>
        <v>0</v>
      </c>
    </row>
    <row r="117" spans="1:17" ht="15.75" customHeight="1">
      <c r="A117" s="23">
        <v>578531</v>
      </c>
      <c r="B117" s="23">
        <v>16011</v>
      </c>
      <c r="C117" s="23">
        <v>24</v>
      </c>
      <c r="D117" s="16">
        <v>40826.652083333334</v>
      </c>
      <c r="E117" s="14">
        <v>40826.652083333334</v>
      </c>
      <c r="F117" s="24" t="s">
        <v>22</v>
      </c>
      <c r="G117" s="23">
        <v>17364</v>
      </c>
      <c r="H117" s="21" t="s">
        <v>18</v>
      </c>
      <c r="I117" s="21" t="s">
        <v>42</v>
      </c>
      <c r="J117" s="25">
        <f t="shared" ca="1" si="22"/>
        <v>37</v>
      </c>
      <c r="K117" s="25">
        <f t="shared" ca="1" si="20"/>
        <v>0.88095238095238093</v>
      </c>
      <c r="L117" s="25" t="str">
        <f t="shared" ca="1" si="21"/>
        <v>HIGH</v>
      </c>
      <c r="M117" s="8">
        <f t="shared" si="23"/>
        <v>6</v>
      </c>
      <c r="N117" s="8">
        <f t="shared" si="24"/>
        <v>5</v>
      </c>
      <c r="O117" s="8">
        <f t="shared" si="25"/>
        <v>5</v>
      </c>
      <c r="P117" s="8">
        <f t="shared" ca="1" si="26"/>
        <v>14</v>
      </c>
      <c r="Q117" s="10">
        <f t="shared" ca="1" si="27"/>
        <v>0</v>
      </c>
    </row>
    <row r="118" spans="1:17" ht="15.75" customHeight="1">
      <c r="A118" s="23">
        <v>558911</v>
      </c>
      <c r="B118" s="23">
        <v>10080</v>
      </c>
      <c r="C118" s="23">
        <v>12</v>
      </c>
      <c r="D118" s="16">
        <v>40518.422222222223</v>
      </c>
      <c r="E118" s="14">
        <v>40518.422222222223</v>
      </c>
      <c r="F118" s="24" t="s">
        <v>24</v>
      </c>
      <c r="G118" s="23">
        <v>14189</v>
      </c>
      <c r="H118" s="21" t="s">
        <v>18</v>
      </c>
      <c r="I118" s="21" t="s">
        <v>42</v>
      </c>
      <c r="J118" s="25">
        <f t="shared" ca="1" si="22"/>
        <v>14</v>
      </c>
      <c r="K118" s="25">
        <f t="shared" ca="1" si="20"/>
        <v>0.33333333333333331</v>
      </c>
      <c r="L118" s="25" t="str">
        <f t="shared" ca="1" si="21"/>
        <v>LOW</v>
      </c>
      <c r="M118" s="8">
        <f t="shared" si="23"/>
        <v>6</v>
      </c>
      <c r="N118" s="8">
        <f t="shared" si="24"/>
        <v>5</v>
      </c>
      <c r="O118" s="8">
        <f t="shared" si="25"/>
        <v>5</v>
      </c>
      <c r="P118" s="8">
        <f t="shared" ca="1" si="26"/>
        <v>14</v>
      </c>
      <c r="Q118" s="10">
        <f t="shared" ca="1" si="27"/>
        <v>0</v>
      </c>
    </row>
    <row r="119" spans="1:17" ht="15.75" customHeight="1">
      <c r="A119" s="23">
        <v>552851</v>
      </c>
      <c r="B119" s="23">
        <v>10125</v>
      </c>
      <c r="C119" s="23">
        <v>100</v>
      </c>
      <c r="D119" s="16">
        <v>40549.602083333331</v>
      </c>
      <c r="E119" s="14">
        <v>40549.602083333331</v>
      </c>
      <c r="F119" s="24" t="s">
        <v>23</v>
      </c>
      <c r="G119" s="23">
        <v>12731</v>
      </c>
      <c r="H119" s="21" t="s">
        <v>39</v>
      </c>
      <c r="I119" s="21" t="s">
        <v>42</v>
      </c>
      <c r="J119" s="25">
        <f t="shared" ca="1" si="22"/>
        <v>25</v>
      </c>
      <c r="K119" s="25">
        <f t="shared" ca="1" si="20"/>
        <v>0.59523809523809523</v>
      </c>
      <c r="L119" s="25" t="str">
        <f t="shared" ca="1" si="21"/>
        <v>HIGH</v>
      </c>
      <c r="M119" s="8">
        <f t="shared" si="23"/>
        <v>6</v>
      </c>
      <c r="N119" s="8">
        <f t="shared" si="24"/>
        <v>5</v>
      </c>
      <c r="O119" s="8">
        <f t="shared" si="25"/>
        <v>5</v>
      </c>
      <c r="P119" s="8">
        <f t="shared" ca="1" si="26"/>
        <v>14</v>
      </c>
      <c r="Q119" s="10">
        <f t="shared" ca="1" si="27"/>
        <v>0</v>
      </c>
    </row>
    <row r="120" spans="1:17" ht="15.75" customHeight="1">
      <c r="A120" s="23">
        <v>561271</v>
      </c>
      <c r="B120" s="23">
        <v>10080</v>
      </c>
      <c r="C120" s="23">
        <v>170</v>
      </c>
      <c r="D120" s="16">
        <v>40518.538194444445</v>
      </c>
      <c r="E120" s="14">
        <v>40518.538194444445</v>
      </c>
      <c r="F120" s="27">
        <v>0</v>
      </c>
      <c r="G120" s="23" t="s">
        <v>21</v>
      </c>
      <c r="H120" s="21" t="s">
        <v>18</v>
      </c>
      <c r="I120" s="21" t="s">
        <v>43</v>
      </c>
      <c r="J120" s="25">
        <f t="shared" ca="1" si="22"/>
        <v>40</v>
      </c>
      <c r="K120" s="25">
        <f t="shared" ca="1" si="20"/>
        <v>0.95238095238095233</v>
      </c>
      <c r="L120" s="25" t="str">
        <f t="shared" ca="1" si="21"/>
        <v>HIGH</v>
      </c>
      <c r="M120" s="8">
        <f t="shared" si="23"/>
        <v>6</v>
      </c>
      <c r="N120" s="8">
        <f t="shared" si="24"/>
        <v>5</v>
      </c>
      <c r="O120" s="8">
        <f t="shared" si="25"/>
        <v>3</v>
      </c>
      <c r="P120" s="8">
        <f t="shared" ca="1" si="26"/>
        <v>14</v>
      </c>
      <c r="Q120" s="10">
        <f t="shared" ca="1" si="27"/>
        <v>0</v>
      </c>
    </row>
    <row r="121" spans="1:17" ht="15.75" customHeight="1">
      <c r="A121" s="23">
        <v>553385</v>
      </c>
      <c r="B121" s="23">
        <v>10125</v>
      </c>
      <c r="C121" s="23">
        <v>1</v>
      </c>
      <c r="D121" s="16">
        <v>40550.461111111108</v>
      </c>
      <c r="E121" s="14">
        <v>40550.461111111108</v>
      </c>
      <c r="F121" s="24" t="s">
        <v>23</v>
      </c>
      <c r="G121" s="23">
        <v>16710</v>
      </c>
      <c r="H121" s="21" t="s">
        <v>18</v>
      </c>
      <c r="I121" s="21" t="s">
        <v>43</v>
      </c>
      <c r="J121" s="25">
        <f t="shared" ca="1" si="22"/>
        <v>18</v>
      </c>
      <c r="K121" s="25">
        <f t="shared" ca="1" si="20"/>
        <v>0.42857142857142855</v>
      </c>
      <c r="L121" s="25" t="str">
        <f t="shared" ca="1" si="21"/>
        <v>LOW</v>
      </c>
      <c r="M121" s="8">
        <f t="shared" si="23"/>
        <v>6</v>
      </c>
      <c r="N121" s="8">
        <f t="shared" si="24"/>
        <v>5</v>
      </c>
      <c r="O121" s="8">
        <f t="shared" si="25"/>
        <v>5</v>
      </c>
      <c r="P121" s="8">
        <f t="shared" ca="1" si="26"/>
        <v>14</v>
      </c>
      <c r="Q121" s="10">
        <f t="shared" ca="1" si="27"/>
        <v>0</v>
      </c>
    </row>
    <row r="122" spans="1:17" ht="15.75" customHeight="1">
      <c r="A122" s="23">
        <v>563744</v>
      </c>
      <c r="B122" s="23">
        <v>10125</v>
      </c>
      <c r="C122" s="23">
        <v>20</v>
      </c>
      <c r="D122" s="16">
        <v>40605.504166666666</v>
      </c>
      <c r="E122" s="14">
        <v>40605.504166666666</v>
      </c>
      <c r="F122" s="24" t="s">
        <v>23</v>
      </c>
      <c r="G122" s="23">
        <v>13266</v>
      </c>
      <c r="H122" s="21" t="s">
        <v>18</v>
      </c>
      <c r="I122" s="21" t="s">
        <v>43</v>
      </c>
      <c r="J122" s="25">
        <f t="shared" ca="1" si="22"/>
        <v>5</v>
      </c>
      <c r="K122" s="25">
        <f t="shared" ca="1" si="20"/>
        <v>0.11904761904761904</v>
      </c>
      <c r="L122" s="25" t="str">
        <f t="shared" ca="1" si="21"/>
        <v>LOW</v>
      </c>
      <c r="M122" s="8">
        <f t="shared" si="23"/>
        <v>6</v>
      </c>
      <c r="N122" s="8">
        <f t="shared" si="24"/>
        <v>5</v>
      </c>
      <c r="O122" s="8">
        <f t="shared" si="25"/>
        <v>5</v>
      </c>
      <c r="P122" s="8">
        <f t="shared" ca="1" si="26"/>
        <v>14</v>
      </c>
      <c r="Q122" s="10">
        <f t="shared" ca="1" si="27"/>
        <v>0</v>
      </c>
    </row>
    <row r="123" spans="1:17" ht="15.75" customHeight="1">
      <c r="A123" s="23">
        <v>537126</v>
      </c>
      <c r="B123" s="23">
        <v>10133</v>
      </c>
      <c r="C123" s="23">
        <v>1</v>
      </c>
      <c r="D123" s="16">
        <v>40622.611805555556</v>
      </c>
      <c r="E123" s="14">
        <v>40622.611805555556</v>
      </c>
      <c r="F123" s="24" t="s">
        <v>23</v>
      </c>
      <c r="G123" s="23">
        <v>18118</v>
      </c>
      <c r="H123" s="21" t="s">
        <v>18</v>
      </c>
      <c r="I123" s="21" t="s">
        <v>43</v>
      </c>
      <c r="J123" s="25">
        <f t="shared" ca="1" si="22"/>
        <v>33</v>
      </c>
      <c r="K123" s="25">
        <f t="shared" ca="1" si="20"/>
        <v>0.7857142857142857</v>
      </c>
      <c r="L123" s="25" t="str">
        <f t="shared" ca="1" si="21"/>
        <v>HIGH</v>
      </c>
      <c r="M123" s="8">
        <f t="shared" si="23"/>
        <v>6</v>
      </c>
      <c r="N123" s="8">
        <f t="shared" si="24"/>
        <v>5</v>
      </c>
      <c r="O123" s="8">
        <f t="shared" si="25"/>
        <v>5</v>
      </c>
      <c r="P123" s="8">
        <f t="shared" ca="1" si="26"/>
        <v>14</v>
      </c>
      <c r="Q123" s="10">
        <f t="shared" ca="1" si="27"/>
        <v>0</v>
      </c>
    </row>
    <row r="124" spans="1:17" ht="15.75" customHeight="1">
      <c r="A124" s="23">
        <v>546731</v>
      </c>
      <c r="B124" s="23">
        <v>15036</v>
      </c>
      <c r="C124" s="23">
        <v>24</v>
      </c>
      <c r="D124" s="16">
        <v>40646.609722222223</v>
      </c>
      <c r="E124" s="14">
        <v>40646.609722222223</v>
      </c>
      <c r="F124" s="24" t="s">
        <v>17</v>
      </c>
      <c r="G124" s="23">
        <v>13089</v>
      </c>
      <c r="H124" s="21" t="s">
        <v>18</v>
      </c>
      <c r="I124" s="21" t="s">
        <v>43</v>
      </c>
      <c r="J124" s="25">
        <f t="shared" ca="1" si="22"/>
        <v>8</v>
      </c>
      <c r="K124" s="25">
        <f t="shared" ca="1" si="20"/>
        <v>0.19047619047619047</v>
      </c>
      <c r="L124" s="25" t="str">
        <f t="shared" ca="1" si="21"/>
        <v>LOW</v>
      </c>
      <c r="M124" s="8">
        <f t="shared" si="23"/>
        <v>6</v>
      </c>
      <c r="N124" s="8">
        <f t="shared" si="24"/>
        <v>5</v>
      </c>
      <c r="O124" s="8">
        <f t="shared" si="25"/>
        <v>5</v>
      </c>
      <c r="P124" s="8">
        <f t="shared" ca="1" si="26"/>
        <v>14</v>
      </c>
      <c r="Q124" s="10">
        <f t="shared" ca="1" si="27"/>
        <v>0</v>
      </c>
    </row>
    <row r="125" spans="1:17" ht="15.75" customHeight="1">
      <c r="A125" s="23">
        <v>547249</v>
      </c>
      <c r="B125" s="23">
        <v>15036</v>
      </c>
      <c r="C125" s="23">
        <v>12</v>
      </c>
      <c r="D125" s="16">
        <v>40652.396527777775</v>
      </c>
      <c r="E125" s="14">
        <v>40652.396527777775</v>
      </c>
      <c r="F125" s="24" t="s">
        <v>20</v>
      </c>
      <c r="G125" s="23" t="s">
        <v>21</v>
      </c>
      <c r="H125" s="21" t="s">
        <v>18</v>
      </c>
      <c r="I125" s="21" t="s">
        <v>43</v>
      </c>
      <c r="J125" s="25">
        <f t="shared" ca="1" si="22"/>
        <v>6</v>
      </c>
      <c r="K125" s="25">
        <f t="shared" ca="1" si="20"/>
        <v>0.14285714285714285</v>
      </c>
      <c r="L125" s="25" t="str">
        <f t="shared" ca="1" si="21"/>
        <v>LOW</v>
      </c>
      <c r="M125" s="8">
        <f t="shared" si="23"/>
        <v>6</v>
      </c>
      <c r="N125" s="8">
        <f t="shared" si="24"/>
        <v>5</v>
      </c>
      <c r="O125" s="8">
        <f t="shared" si="25"/>
        <v>3</v>
      </c>
      <c r="P125" s="8">
        <f t="shared" ca="1" si="26"/>
        <v>14</v>
      </c>
      <c r="Q125" s="10">
        <f t="shared" ca="1" si="27"/>
        <v>0</v>
      </c>
    </row>
    <row r="126" spans="1:17" ht="15.75" customHeight="1">
      <c r="A126" s="23">
        <v>550218</v>
      </c>
      <c r="B126" s="23">
        <v>15036</v>
      </c>
      <c r="C126" s="23">
        <v>12</v>
      </c>
      <c r="D126" s="16">
        <v>40725.522916666669</v>
      </c>
      <c r="E126" s="14">
        <v>40725.522916666669</v>
      </c>
      <c r="F126" s="24" t="s">
        <v>27</v>
      </c>
      <c r="G126" s="23">
        <v>14408</v>
      </c>
      <c r="H126" s="21" t="s">
        <v>21</v>
      </c>
      <c r="I126" s="21" t="s">
        <v>43</v>
      </c>
      <c r="J126" s="25">
        <f t="shared" ca="1" si="22"/>
        <v>37</v>
      </c>
      <c r="K126" s="25">
        <f t="shared" ca="1" si="20"/>
        <v>0.88095238095238093</v>
      </c>
      <c r="L126" s="25" t="str">
        <f t="shared" ca="1" si="21"/>
        <v>HIGH</v>
      </c>
      <c r="M126" s="8">
        <f t="shared" si="23"/>
        <v>6</v>
      </c>
      <c r="N126" s="8">
        <f t="shared" si="24"/>
        <v>5</v>
      </c>
      <c r="O126" s="8">
        <f t="shared" si="25"/>
        <v>5</v>
      </c>
      <c r="P126" s="8">
        <f t="shared" ca="1" si="26"/>
        <v>14</v>
      </c>
      <c r="Q126" s="10">
        <f t="shared" ca="1" si="27"/>
        <v>0</v>
      </c>
    </row>
    <row r="127" spans="1:17" ht="15.75" customHeight="1">
      <c r="A127" s="23">
        <v>550636</v>
      </c>
      <c r="B127" s="23">
        <v>15036</v>
      </c>
      <c r="C127" s="23">
        <v>1</v>
      </c>
      <c r="D127" s="16">
        <v>40756.519444444442</v>
      </c>
      <c r="E127" s="14">
        <v>40756.519444444442</v>
      </c>
      <c r="F127" s="24" t="s">
        <v>20</v>
      </c>
      <c r="G127" s="23" t="s">
        <v>21</v>
      </c>
      <c r="H127" s="21" t="s">
        <v>18</v>
      </c>
      <c r="I127" s="21" t="s">
        <v>43</v>
      </c>
      <c r="J127" s="25">
        <f t="shared" ca="1" si="22"/>
        <v>34</v>
      </c>
      <c r="K127" s="25">
        <f t="shared" ca="1" si="20"/>
        <v>0.80952380952380953</v>
      </c>
      <c r="L127" s="25" t="str">
        <f t="shared" ca="1" si="21"/>
        <v>HIGH</v>
      </c>
      <c r="M127" s="8">
        <f t="shared" si="23"/>
        <v>6</v>
      </c>
      <c r="N127" s="8">
        <f t="shared" si="24"/>
        <v>5</v>
      </c>
      <c r="O127" s="8">
        <f t="shared" si="25"/>
        <v>3</v>
      </c>
      <c r="P127" s="8">
        <f t="shared" ca="1" si="26"/>
        <v>14</v>
      </c>
      <c r="Q127" s="10">
        <f t="shared" ca="1" si="27"/>
        <v>0</v>
      </c>
    </row>
    <row r="128" spans="1:17" ht="15.75" customHeight="1">
      <c r="A128" s="23">
        <v>575767</v>
      </c>
      <c r="B128" s="23">
        <v>16011</v>
      </c>
      <c r="C128" s="23">
        <v>48</v>
      </c>
      <c r="D128" s="16">
        <v>40814.366666666669</v>
      </c>
      <c r="E128" s="14">
        <v>40814.366666666669</v>
      </c>
      <c r="F128" s="24" t="s">
        <v>22</v>
      </c>
      <c r="G128" s="23">
        <v>17348</v>
      </c>
      <c r="H128" s="21" t="s">
        <v>18</v>
      </c>
      <c r="I128" s="21" t="s">
        <v>43</v>
      </c>
      <c r="J128" s="25">
        <f t="shared" ca="1" si="22"/>
        <v>16</v>
      </c>
      <c r="K128" s="25">
        <f t="shared" ca="1" si="20"/>
        <v>0.38095238095238093</v>
      </c>
      <c r="L128" s="25" t="str">
        <f t="shared" ca="1" si="21"/>
        <v>LOW</v>
      </c>
      <c r="M128" s="8">
        <f t="shared" si="23"/>
        <v>6</v>
      </c>
      <c r="N128" s="8">
        <f t="shared" si="24"/>
        <v>5</v>
      </c>
      <c r="O128" s="8">
        <f t="shared" si="25"/>
        <v>5</v>
      </c>
      <c r="P128" s="8">
        <f t="shared" ca="1" si="26"/>
        <v>14</v>
      </c>
      <c r="Q128" s="10">
        <f t="shared" ca="1" si="27"/>
        <v>0</v>
      </c>
    </row>
    <row r="129" spans="1:17" ht="15.75" customHeight="1">
      <c r="A129" s="23">
        <v>543030</v>
      </c>
      <c r="B129" s="23">
        <v>16012</v>
      </c>
      <c r="C129" s="23">
        <v>24</v>
      </c>
      <c r="D129" s="16">
        <v>40863.499305555553</v>
      </c>
      <c r="E129" s="14">
        <v>40863.499305555553</v>
      </c>
      <c r="F129" s="24" t="s">
        <v>22</v>
      </c>
      <c r="G129" s="23">
        <v>12437</v>
      </c>
      <c r="H129" s="21" t="s">
        <v>39</v>
      </c>
      <c r="I129" s="21" t="s">
        <v>43</v>
      </c>
      <c r="J129" s="25">
        <f t="shared" ca="1" si="22"/>
        <v>34</v>
      </c>
      <c r="K129" s="25">
        <f t="shared" ca="1" si="20"/>
        <v>0.80952380952380953</v>
      </c>
      <c r="L129" s="25" t="str">
        <f t="shared" ca="1" si="21"/>
        <v>HIGH</v>
      </c>
      <c r="M129" s="8">
        <f t="shared" si="23"/>
        <v>6</v>
      </c>
      <c r="N129" s="8">
        <f t="shared" si="24"/>
        <v>5</v>
      </c>
      <c r="O129" s="8">
        <f t="shared" si="25"/>
        <v>5</v>
      </c>
      <c r="P129" s="8">
        <f t="shared" ca="1" si="26"/>
        <v>14</v>
      </c>
      <c r="Q129" s="10">
        <f t="shared" ca="1" si="27"/>
        <v>0</v>
      </c>
    </row>
    <row r="130" spans="1:17" ht="15.75" customHeight="1">
      <c r="A130" s="23">
        <v>548309</v>
      </c>
      <c r="B130" s="23">
        <v>16012</v>
      </c>
      <c r="C130" s="23">
        <v>24</v>
      </c>
      <c r="D130" s="16">
        <v>40881.505555555559</v>
      </c>
      <c r="E130" s="14">
        <v>40881.505555555559</v>
      </c>
      <c r="F130" s="24" t="s">
        <v>22</v>
      </c>
      <c r="G130" s="23">
        <v>16657</v>
      </c>
      <c r="H130" s="21" t="s">
        <v>18</v>
      </c>
      <c r="I130" s="21" t="s">
        <v>43</v>
      </c>
      <c r="J130" s="25">
        <f t="shared" ref="J130:J161" ca="1" si="28">RANDBETWEEN(0,42.5)</f>
        <v>33</v>
      </c>
      <c r="K130" s="25">
        <f t="shared" ca="1" si="20"/>
        <v>0.7857142857142857</v>
      </c>
      <c r="L130" s="25" t="str">
        <f t="shared" ca="1" si="21"/>
        <v>HIGH</v>
      </c>
      <c r="M130" s="8">
        <f t="shared" ref="M130:M161" si="29">LEN(A130)</f>
        <v>6</v>
      </c>
      <c r="N130" s="8">
        <f t="shared" ref="N130:N161" si="30">LEN(B130)</f>
        <v>5</v>
      </c>
      <c r="O130" s="8">
        <f t="shared" ref="O130:O161" si="31">LEN(G130)</f>
        <v>5</v>
      </c>
      <c r="P130" s="8">
        <f t="shared" ref="P130:P161" ca="1" si="32">COUNTA(B130:O130)</f>
        <v>14</v>
      </c>
      <c r="Q130" s="10">
        <f t="shared" ca="1" si="27"/>
        <v>0</v>
      </c>
    </row>
    <row r="131" spans="1:17" ht="15.75" customHeight="1">
      <c r="A131" s="23">
        <v>536756</v>
      </c>
      <c r="B131" s="23">
        <v>10002</v>
      </c>
      <c r="C131" s="23">
        <v>1</v>
      </c>
      <c r="D131" s="16">
        <v>40513.510416666664</v>
      </c>
      <c r="E131" s="14">
        <v>40513.510416666664</v>
      </c>
      <c r="F131" s="24" t="s">
        <v>23</v>
      </c>
      <c r="G131" s="26" t="s">
        <v>21</v>
      </c>
      <c r="H131" s="21" t="s">
        <v>18</v>
      </c>
      <c r="I131" s="21" t="s">
        <v>43</v>
      </c>
      <c r="J131" s="25">
        <f t="shared" ca="1" si="28"/>
        <v>14</v>
      </c>
      <c r="K131" s="25">
        <f t="shared" ref="K131:K187" ca="1" si="33">(J131-0)/(42-0)</f>
        <v>0.33333333333333331</v>
      </c>
      <c r="L131" s="25" t="str">
        <f t="shared" ref="L131:L187" ca="1" si="34">IF(J131&gt;20.9,"HIGH","LOW")</f>
        <v>LOW</v>
      </c>
      <c r="M131" s="8">
        <f t="shared" si="29"/>
        <v>6</v>
      </c>
      <c r="N131" s="8">
        <f t="shared" si="30"/>
        <v>5</v>
      </c>
      <c r="O131" s="8">
        <f t="shared" si="31"/>
        <v>3</v>
      </c>
      <c r="P131" s="8">
        <f t="shared" ca="1" si="32"/>
        <v>14</v>
      </c>
      <c r="Q131" s="10">
        <f t="shared" ca="1" si="27"/>
        <v>0</v>
      </c>
    </row>
    <row r="132" spans="1:17" ht="15.75" customHeight="1">
      <c r="A132" s="23">
        <v>562127</v>
      </c>
      <c r="B132" s="23">
        <v>10080</v>
      </c>
      <c r="C132" s="23">
        <v>12</v>
      </c>
      <c r="D132" s="16">
        <v>40526.682638888888</v>
      </c>
      <c r="E132" s="14">
        <v>40526.682638888888</v>
      </c>
      <c r="F132" s="24" t="s">
        <v>24</v>
      </c>
      <c r="G132" s="23">
        <v>13717</v>
      </c>
      <c r="H132" s="21" t="s">
        <v>18</v>
      </c>
      <c r="I132" s="21" t="s">
        <v>43</v>
      </c>
      <c r="J132" s="25">
        <f t="shared" ca="1" si="28"/>
        <v>20</v>
      </c>
      <c r="K132" s="25">
        <f t="shared" ca="1" si="33"/>
        <v>0.47619047619047616</v>
      </c>
      <c r="L132" s="25" t="str">
        <f t="shared" ca="1" si="34"/>
        <v>LOW</v>
      </c>
      <c r="M132" s="8">
        <f t="shared" si="29"/>
        <v>6</v>
      </c>
      <c r="N132" s="8">
        <f t="shared" si="30"/>
        <v>5</v>
      </c>
      <c r="O132" s="8">
        <f t="shared" si="31"/>
        <v>5</v>
      </c>
      <c r="P132" s="8">
        <f t="shared" ca="1" si="32"/>
        <v>14</v>
      </c>
      <c r="Q132" s="10">
        <f t="shared" ca="1" si="27"/>
        <v>0</v>
      </c>
    </row>
    <row r="133" spans="1:17" ht="15.75" customHeight="1">
      <c r="A133" s="23">
        <v>557938</v>
      </c>
      <c r="B133" s="23">
        <v>10125</v>
      </c>
      <c r="C133" s="23">
        <v>2</v>
      </c>
      <c r="D133" s="16">
        <v>40553.605555555558</v>
      </c>
      <c r="E133" s="14">
        <v>40553.605555555558</v>
      </c>
      <c r="F133" s="24" t="s">
        <v>20</v>
      </c>
      <c r="G133" s="23" t="s">
        <v>21</v>
      </c>
      <c r="H133" s="21" t="s">
        <v>18</v>
      </c>
      <c r="I133" s="21" t="s">
        <v>43</v>
      </c>
      <c r="J133" s="25">
        <f t="shared" ca="1" si="28"/>
        <v>15</v>
      </c>
      <c r="K133" s="25">
        <f t="shared" ca="1" si="33"/>
        <v>0.35714285714285715</v>
      </c>
      <c r="L133" s="25" t="str">
        <f t="shared" ca="1" si="34"/>
        <v>LOW</v>
      </c>
      <c r="M133" s="8">
        <f t="shared" si="29"/>
        <v>6</v>
      </c>
      <c r="N133" s="8">
        <f t="shared" si="30"/>
        <v>5</v>
      </c>
      <c r="O133" s="8">
        <f t="shared" si="31"/>
        <v>3</v>
      </c>
      <c r="P133" s="8">
        <f t="shared" ca="1" si="32"/>
        <v>14</v>
      </c>
      <c r="Q133" s="10">
        <f t="shared" ref="Q133:Q164" ca="1" si="35">COUNTBLANK(A133:O133)</f>
        <v>0</v>
      </c>
    </row>
    <row r="134" spans="1:17" ht="15.75" customHeight="1">
      <c r="A134" s="23">
        <v>568568</v>
      </c>
      <c r="B134" s="23">
        <v>10125</v>
      </c>
      <c r="C134" s="23">
        <v>20</v>
      </c>
      <c r="D134" s="16">
        <v>40615.642361111109</v>
      </c>
      <c r="E134" s="14">
        <v>40615.642361111109</v>
      </c>
      <c r="F134" s="24" t="s">
        <v>23</v>
      </c>
      <c r="G134" s="23">
        <v>14412</v>
      </c>
      <c r="H134" s="21" t="s">
        <v>18</v>
      </c>
      <c r="I134" s="21" t="s">
        <v>43</v>
      </c>
      <c r="J134" s="25">
        <f t="shared" ca="1" si="28"/>
        <v>21</v>
      </c>
      <c r="K134" s="25">
        <f t="shared" ca="1" si="33"/>
        <v>0.5</v>
      </c>
      <c r="L134" s="25" t="str">
        <f t="shared" ca="1" si="34"/>
        <v>HIGH</v>
      </c>
      <c r="M134" s="8">
        <f t="shared" si="29"/>
        <v>6</v>
      </c>
      <c r="N134" s="8">
        <f t="shared" si="30"/>
        <v>5</v>
      </c>
      <c r="O134" s="8">
        <f t="shared" si="31"/>
        <v>5</v>
      </c>
      <c r="P134" s="8">
        <f t="shared" ca="1" si="32"/>
        <v>14</v>
      </c>
      <c r="Q134" s="10">
        <f t="shared" ca="1" si="35"/>
        <v>0</v>
      </c>
    </row>
    <row r="135" spans="1:17" ht="15.75" customHeight="1">
      <c r="A135" s="23">
        <v>538064</v>
      </c>
      <c r="B135" s="23">
        <v>10133</v>
      </c>
      <c r="C135" s="23">
        <v>2</v>
      </c>
      <c r="D135" s="16">
        <v>40624.658333333333</v>
      </c>
      <c r="E135" s="14">
        <v>40624.658333333333</v>
      </c>
      <c r="F135" s="24" t="s">
        <v>23</v>
      </c>
      <c r="G135" s="23">
        <v>15271</v>
      </c>
      <c r="H135" s="21" t="s">
        <v>18</v>
      </c>
      <c r="I135" s="21" t="s">
        <v>43</v>
      </c>
      <c r="J135" s="25">
        <f t="shared" ca="1" si="28"/>
        <v>22</v>
      </c>
      <c r="K135" s="25">
        <f t="shared" ca="1" si="33"/>
        <v>0.52380952380952384</v>
      </c>
      <c r="L135" s="25" t="str">
        <f t="shared" ca="1" si="34"/>
        <v>HIGH</v>
      </c>
      <c r="M135" s="8">
        <f t="shared" si="29"/>
        <v>6</v>
      </c>
      <c r="N135" s="8">
        <f t="shared" si="30"/>
        <v>5</v>
      </c>
      <c r="O135" s="8">
        <f t="shared" si="31"/>
        <v>5</v>
      </c>
      <c r="P135" s="8">
        <f t="shared" ca="1" si="32"/>
        <v>14</v>
      </c>
      <c r="Q135" s="10">
        <f t="shared" ca="1" si="35"/>
        <v>0</v>
      </c>
    </row>
    <row r="136" spans="1:17" ht="15.75" customHeight="1">
      <c r="A136" s="23">
        <v>546884</v>
      </c>
      <c r="B136" s="23">
        <v>15036</v>
      </c>
      <c r="C136" s="23">
        <v>1</v>
      </c>
      <c r="D136" s="16">
        <v>40650.539583333331</v>
      </c>
      <c r="E136" s="14">
        <v>40650.539583333331</v>
      </c>
      <c r="F136" s="24" t="s">
        <v>20</v>
      </c>
      <c r="G136" s="23" t="s">
        <v>21</v>
      </c>
      <c r="H136" s="21" t="s">
        <v>18</v>
      </c>
      <c r="I136" s="21" t="s">
        <v>43</v>
      </c>
      <c r="J136" s="25">
        <f t="shared" ca="1" si="28"/>
        <v>23</v>
      </c>
      <c r="K136" s="25">
        <f t="shared" ca="1" si="33"/>
        <v>0.54761904761904767</v>
      </c>
      <c r="L136" s="25" t="str">
        <f t="shared" ca="1" si="34"/>
        <v>HIGH</v>
      </c>
      <c r="M136" s="8">
        <f t="shared" si="29"/>
        <v>6</v>
      </c>
      <c r="N136" s="8">
        <f t="shared" si="30"/>
        <v>5</v>
      </c>
      <c r="O136" s="8">
        <f t="shared" si="31"/>
        <v>3</v>
      </c>
      <c r="P136" s="8">
        <f t="shared" ca="1" si="32"/>
        <v>14</v>
      </c>
      <c r="Q136" s="10">
        <f t="shared" ca="1" si="35"/>
        <v>0</v>
      </c>
    </row>
    <row r="137" spans="1:17" ht="15.75" customHeight="1">
      <c r="A137" s="23">
        <v>550138</v>
      </c>
      <c r="B137" s="23">
        <v>15036</v>
      </c>
      <c r="C137" s="23">
        <v>24</v>
      </c>
      <c r="D137" s="16">
        <v>40724.663888888892</v>
      </c>
      <c r="E137" s="14">
        <v>40724.663888888892</v>
      </c>
      <c r="F137" s="24" t="s">
        <v>27</v>
      </c>
      <c r="G137" s="23">
        <v>12841</v>
      </c>
      <c r="H137" s="21" t="s">
        <v>18</v>
      </c>
      <c r="I137" s="21" t="s">
        <v>44</v>
      </c>
      <c r="J137" s="25">
        <f t="shared" ca="1" si="28"/>
        <v>21</v>
      </c>
      <c r="K137" s="25">
        <f t="shared" ca="1" si="33"/>
        <v>0.5</v>
      </c>
      <c r="L137" s="25" t="str">
        <f t="shared" ca="1" si="34"/>
        <v>HIGH</v>
      </c>
      <c r="M137" s="8">
        <f t="shared" si="29"/>
        <v>6</v>
      </c>
      <c r="N137" s="8">
        <f t="shared" si="30"/>
        <v>5</v>
      </c>
      <c r="O137" s="8">
        <f t="shared" si="31"/>
        <v>5</v>
      </c>
      <c r="P137" s="8">
        <f t="shared" ca="1" si="32"/>
        <v>14</v>
      </c>
      <c r="Q137" s="10">
        <f t="shared" ca="1" si="35"/>
        <v>0</v>
      </c>
    </row>
    <row r="138" spans="1:17" ht="15.75" customHeight="1">
      <c r="A138" s="23">
        <v>575481</v>
      </c>
      <c r="B138" s="23">
        <v>16011</v>
      </c>
      <c r="C138" s="23">
        <v>23</v>
      </c>
      <c r="D138" s="16">
        <v>40805.427083333336</v>
      </c>
      <c r="E138" s="14">
        <v>40805.427083333336</v>
      </c>
      <c r="F138" s="24" t="s">
        <v>22</v>
      </c>
      <c r="G138" s="23">
        <v>15679</v>
      </c>
      <c r="H138" s="21" t="s">
        <v>18</v>
      </c>
      <c r="I138" s="21" t="s">
        <v>44</v>
      </c>
      <c r="J138" s="25">
        <f t="shared" ca="1" si="28"/>
        <v>14</v>
      </c>
      <c r="K138" s="25">
        <f t="shared" ca="1" si="33"/>
        <v>0.33333333333333331</v>
      </c>
      <c r="L138" s="25" t="str">
        <f t="shared" ca="1" si="34"/>
        <v>LOW</v>
      </c>
      <c r="M138" s="8">
        <f t="shared" si="29"/>
        <v>6</v>
      </c>
      <c r="N138" s="8">
        <f t="shared" si="30"/>
        <v>5</v>
      </c>
      <c r="O138" s="8">
        <f t="shared" si="31"/>
        <v>5</v>
      </c>
      <c r="P138" s="8">
        <f t="shared" ca="1" si="32"/>
        <v>14</v>
      </c>
      <c r="Q138" s="10">
        <f t="shared" ca="1" si="35"/>
        <v>0</v>
      </c>
    </row>
    <row r="139" spans="1:17" ht="15.75" customHeight="1">
      <c r="A139" s="23">
        <v>541500</v>
      </c>
      <c r="B139" s="23">
        <v>16012</v>
      </c>
      <c r="C139" s="23">
        <v>48</v>
      </c>
      <c r="D139" s="16">
        <v>40858.46597222222</v>
      </c>
      <c r="E139" s="14">
        <v>40858.46597222222</v>
      </c>
      <c r="F139" s="24" t="s">
        <v>22</v>
      </c>
      <c r="G139" s="23">
        <v>18041</v>
      </c>
      <c r="H139" s="21" t="s">
        <v>18</v>
      </c>
      <c r="I139" s="21" t="s">
        <v>44</v>
      </c>
      <c r="J139" s="25">
        <f t="shared" ca="1" si="28"/>
        <v>29</v>
      </c>
      <c r="K139" s="25">
        <f t="shared" ca="1" si="33"/>
        <v>0.69047619047619047</v>
      </c>
      <c r="L139" s="25" t="str">
        <f t="shared" ca="1" si="34"/>
        <v>HIGH</v>
      </c>
      <c r="M139" s="8">
        <f t="shared" si="29"/>
        <v>6</v>
      </c>
      <c r="N139" s="8">
        <f t="shared" si="30"/>
        <v>5</v>
      </c>
      <c r="O139" s="8">
        <f t="shared" si="31"/>
        <v>5</v>
      </c>
      <c r="P139" s="8">
        <f t="shared" ca="1" si="32"/>
        <v>14</v>
      </c>
      <c r="Q139" s="10">
        <f t="shared" ca="1" si="35"/>
        <v>0</v>
      </c>
    </row>
    <row r="140" spans="1:17" ht="15.75" customHeight="1">
      <c r="A140" s="23">
        <v>537638</v>
      </c>
      <c r="B140" s="23">
        <v>10002</v>
      </c>
      <c r="C140" s="23">
        <v>5</v>
      </c>
      <c r="D140" s="16">
        <v>40515.48333333333</v>
      </c>
      <c r="E140" s="14">
        <v>40515.48333333333</v>
      </c>
      <c r="F140" s="24" t="s">
        <v>41</v>
      </c>
      <c r="G140" s="23" t="s">
        <v>21</v>
      </c>
      <c r="H140" s="21" t="s">
        <v>18</v>
      </c>
      <c r="I140" s="21" t="s">
        <v>44</v>
      </c>
      <c r="J140" s="25">
        <f t="shared" ca="1" si="28"/>
        <v>42</v>
      </c>
      <c r="K140" s="25">
        <f t="shared" ca="1" si="33"/>
        <v>1</v>
      </c>
      <c r="L140" s="25" t="str">
        <f t="shared" ca="1" si="34"/>
        <v>HIGH</v>
      </c>
      <c r="M140" s="8">
        <f t="shared" si="29"/>
        <v>6</v>
      </c>
      <c r="N140" s="8">
        <f t="shared" si="30"/>
        <v>5</v>
      </c>
      <c r="O140" s="8">
        <f t="shared" si="31"/>
        <v>3</v>
      </c>
      <c r="P140" s="8">
        <f t="shared" ca="1" si="32"/>
        <v>14</v>
      </c>
      <c r="Q140" s="10">
        <f t="shared" ca="1" si="35"/>
        <v>0</v>
      </c>
    </row>
    <row r="141" spans="1:17" ht="15.75" customHeight="1">
      <c r="A141" s="23">
        <v>570458</v>
      </c>
      <c r="B141" s="23">
        <v>10080</v>
      </c>
      <c r="C141" s="23">
        <v>1</v>
      </c>
      <c r="D141" s="16">
        <v>40529.479166666664</v>
      </c>
      <c r="E141" s="14">
        <v>40529.479166666664</v>
      </c>
      <c r="F141" s="24" t="s">
        <v>45</v>
      </c>
      <c r="G141" s="23">
        <v>14535</v>
      </c>
      <c r="H141" s="21" t="s">
        <v>18</v>
      </c>
      <c r="I141" s="21" t="s">
        <v>44</v>
      </c>
      <c r="J141" s="25">
        <f t="shared" ca="1" si="28"/>
        <v>36</v>
      </c>
      <c r="K141" s="25">
        <f t="shared" ca="1" si="33"/>
        <v>0.8571428571428571</v>
      </c>
      <c r="L141" s="25" t="str">
        <f t="shared" ca="1" si="34"/>
        <v>HIGH</v>
      </c>
      <c r="M141" s="8">
        <f t="shared" si="29"/>
        <v>6</v>
      </c>
      <c r="N141" s="8">
        <f t="shared" si="30"/>
        <v>5</v>
      </c>
      <c r="O141" s="8">
        <f t="shared" si="31"/>
        <v>5</v>
      </c>
      <c r="P141" s="8">
        <f t="shared" ca="1" si="32"/>
        <v>14</v>
      </c>
      <c r="Q141" s="10">
        <f t="shared" ca="1" si="35"/>
        <v>0</v>
      </c>
    </row>
    <row r="142" spans="1:17" ht="15.75" customHeight="1">
      <c r="A142" s="23">
        <v>559337</v>
      </c>
      <c r="B142" s="23">
        <v>10125</v>
      </c>
      <c r="C142" s="23">
        <v>1</v>
      </c>
      <c r="D142" s="16">
        <v>40557.587500000001</v>
      </c>
      <c r="E142" s="14">
        <v>40557.587500000001</v>
      </c>
      <c r="F142" s="24" t="s">
        <v>20</v>
      </c>
      <c r="G142" s="23" t="s">
        <v>21</v>
      </c>
      <c r="H142" s="21" t="s">
        <v>18</v>
      </c>
      <c r="I142" s="21" t="s">
        <v>44</v>
      </c>
      <c r="J142" s="25">
        <f t="shared" ca="1" si="28"/>
        <v>22</v>
      </c>
      <c r="K142" s="25">
        <f t="shared" ca="1" si="33"/>
        <v>0.52380952380952384</v>
      </c>
      <c r="L142" s="25" t="str">
        <f t="shared" ca="1" si="34"/>
        <v>HIGH</v>
      </c>
      <c r="M142" s="8">
        <f t="shared" si="29"/>
        <v>6</v>
      </c>
      <c r="N142" s="8">
        <f t="shared" si="30"/>
        <v>5</v>
      </c>
      <c r="O142" s="8">
        <f t="shared" si="31"/>
        <v>3</v>
      </c>
      <c r="P142" s="8">
        <f t="shared" ca="1" si="32"/>
        <v>14</v>
      </c>
      <c r="Q142" s="10">
        <f t="shared" ca="1" si="35"/>
        <v>0</v>
      </c>
    </row>
    <row r="143" spans="1:17" ht="15.75" customHeight="1">
      <c r="A143" s="23">
        <v>571328</v>
      </c>
      <c r="B143" s="23">
        <v>10125</v>
      </c>
      <c r="C143" s="23">
        <v>20</v>
      </c>
      <c r="D143" s="16">
        <v>40619.755555555559</v>
      </c>
      <c r="E143" s="14">
        <v>40619.755555555559</v>
      </c>
      <c r="F143" s="24" t="s">
        <v>23</v>
      </c>
      <c r="G143" s="23">
        <v>12473</v>
      </c>
      <c r="H143" s="21" t="s">
        <v>34</v>
      </c>
      <c r="I143" s="21" t="s">
        <v>44</v>
      </c>
      <c r="J143" s="25">
        <f t="shared" ca="1" si="28"/>
        <v>20</v>
      </c>
      <c r="K143" s="25">
        <f t="shared" ca="1" si="33"/>
        <v>0.47619047619047616</v>
      </c>
      <c r="L143" s="25" t="str">
        <f t="shared" ca="1" si="34"/>
        <v>LOW</v>
      </c>
      <c r="M143" s="8">
        <f t="shared" si="29"/>
        <v>6</v>
      </c>
      <c r="N143" s="8">
        <f t="shared" si="30"/>
        <v>5</v>
      </c>
      <c r="O143" s="8">
        <f t="shared" si="31"/>
        <v>5</v>
      </c>
      <c r="P143" s="8">
        <f t="shared" ca="1" si="32"/>
        <v>14</v>
      </c>
      <c r="Q143" s="10">
        <f t="shared" ca="1" si="35"/>
        <v>0</v>
      </c>
    </row>
    <row r="144" spans="1:17" ht="15.75" customHeight="1">
      <c r="A144" s="23">
        <v>540977</v>
      </c>
      <c r="B144" s="23">
        <v>10133</v>
      </c>
      <c r="C144" s="23">
        <v>0</v>
      </c>
      <c r="D144" s="16">
        <v>40641.725694444445</v>
      </c>
      <c r="E144" s="14">
        <v>40641.725694444445</v>
      </c>
      <c r="F144" s="24" t="s">
        <v>30</v>
      </c>
      <c r="G144" s="23" t="s">
        <v>21</v>
      </c>
      <c r="H144" s="21" t="s">
        <v>18</v>
      </c>
      <c r="I144" s="21" t="s">
        <v>44</v>
      </c>
      <c r="J144" s="25">
        <f t="shared" ca="1" si="28"/>
        <v>31</v>
      </c>
      <c r="K144" s="25">
        <f t="shared" ca="1" si="33"/>
        <v>0.73809523809523814</v>
      </c>
      <c r="L144" s="25" t="str">
        <f t="shared" ca="1" si="34"/>
        <v>HIGH</v>
      </c>
      <c r="M144" s="8">
        <f t="shared" si="29"/>
        <v>6</v>
      </c>
      <c r="N144" s="8">
        <f t="shared" si="30"/>
        <v>5</v>
      </c>
      <c r="O144" s="8">
        <f t="shared" si="31"/>
        <v>3</v>
      </c>
      <c r="P144" s="8">
        <f t="shared" ca="1" si="32"/>
        <v>14</v>
      </c>
      <c r="Q144" s="10">
        <f t="shared" ca="1" si="35"/>
        <v>0</v>
      </c>
    </row>
    <row r="145" spans="1:17" ht="15.75" customHeight="1">
      <c r="A145" s="23">
        <v>547062</v>
      </c>
      <c r="B145" s="23">
        <v>15036</v>
      </c>
      <c r="C145" s="23">
        <v>12</v>
      </c>
      <c r="D145" s="16">
        <v>40651.577777777777</v>
      </c>
      <c r="E145" s="14">
        <v>40651.577777777777</v>
      </c>
      <c r="F145" s="24" t="s">
        <v>17</v>
      </c>
      <c r="G145" s="23">
        <v>16728</v>
      </c>
      <c r="H145" s="21" t="s">
        <v>18</v>
      </c>
      <c r="I145" s="21" t="s">
        <v>44</v>
      </c>
      <c r="J145" s="25">
        <f t="shared" ca="1" si="28"/>
        <v>6</v>
      </c>
      <c r="K145" s="25">
        <f t="shared" ca="1" si="33"/>
        <v>0.14285714285714285</v>
      </c>
      <c r="L145" s="25" t="str">
        <f t="shared" ca="1" si="34"/>
        <v>LOW</v>
      </c>
      <c r="M145" s="8">
        <f t="shared" si="29"/>
        <v>6</v>
      </c>
      <c r="N145" s="8">
        <f t="shared" si="30"/>
        <v>5</v>
      </c>
      <c r="O145" s="8">
        <f t="shared" si="31"/>
        <v>5</v>
      </c>
      <c r="P145" s="8">
        <f t="shared" ca="1" si="32"/>
        <v>14</v>
      </c>
      <c r="Q145" s="10">
        <f t="shared" ca="1" si="35"/>
        <v>0</v>
      </c>
    </row>
    <row r="146" spans="1:17" ht="15.75" customHeight="1">
      <c r="A146" s="23">
        <v>548359</v>
      </c>
      <c r="B146" s="23">
        <v>15036</v>
      </c>
      <c r="C146" s="23">
        <v>600</v>
      </c>
      <c r="D146" s="16">
        <v>40659.511111111111</v>
      </c>
      <c r="E146" s="14">
        <v>40659.511111111111</v>
      </c>
      <c r="F146" s="23" t="s">
        <v>32</v>
      </c>
      <c r="G146" s="23">
        <v>14828</v>
      </c>
      <c r="H146" s="21" t="s">
        <v>18</v>
      </c>
      <c r="I146" s="21" t="s">
        <v>44</v>
      </c>
      <c r="J146" s="25">
        <f t="shared" ca="1" si="28"/>
        <v>9</v>
      </c>
      <c r="K146" s="25">
        <f t="shared" ca="1" si="33"/>
        <v>0.21428571428571427</v>
      </c>
      <c r="L146" s="25" t="str">
        <f t="shared" ca="1" si="34"/>
        <v>LOW</v>
      </c>
      <c r="M146" s="8">
        <f t="shared" si="29"/>
        <v>6</v>
      </c>
      <c r="N146" s="8">
        <f t="shared" si="30"/>
        <v>5</v>
      </c>
      <c r="O146" s="8">
        <f t="shared" si="31"/>
        <v>5</v>
      </c>
      <c r="P146" s="8">
        <f t="shared" ca="1" si="32"/>
        <v>14</v>
      </c>
      <c r="Q146" s="10">
        <f t="shared" ca="1" si="35"/>
        <v>0</v>
      </c>
    </row>
    <row r="147" spans="1:17" ht="15.75" customHeight="1">
      <c r="A147" s="23">
        <v>549927</v>
      </c>
      <c r="B147" s="23">
        <v>15036</v>
      </c>
      <c r="C147" s="23">
        <v>600</v>
      </c>
      <c r="D147" s="16">
        <v>40703.599305555559</v>
      </c>
      <c r="E147" s="14">
        <v>40703.599305555559</v>
      </c>
      <c r="F147" s="23" t="s">
        <v>32</v>
      </c>
      <c r="G147" s="23">
        <v>16684</v>
      </c>
      <c r="H147" s="21" t="s">
        <v>18</v>
      </c>
      <c r="I147" s="21" t="s">
        <v>44</v>
      </c>
      <c r="J147" s="25">
        <f t="shared" ca="1" si="28"/>
        <v>13</v>
      </c>
      <c r="K147" s="25">
        <f t="shared" ca="1" si="33"/>
        <v>0.30952380952380953</v>
      </c>
      <c r="L147" s="25" t="str">
        <f t="shared" ca="1" si="34"/>
        <v>LOW</v>
      </c>
      <c r="M147" s="8">
        <f t="shared" si="29"/>
        <v>6</v>
      </c>
      <c r="N147" s="8">
        <f t="shared" si="30"/>
        <v>5</v>
      </c>
      <c r="O147" s="8">
        <f t="shared" si="31"/>
        <v>5</v>
      </c>
      <c r="P147" s="8">
        <f t="shared" ca="1" si="32"/>
        <v>14</v>
      </c>
      <c r="Q147" s="10">
        <f t="shared" ca="1" si="35"/>
        <v>0</v>
      </c>
    </row>
    <row r="148" spans="1:17" ht="15.75" customHeight="1">
      <c r="A148" s="23">
        <v>550474</v>
      </c>
      <c r="B148" s="23">
        <v>15036</v>
      </c>
      <c r="C148" s="23">
        <v>2</v>
      </c>
      <c r="D148" s="16">
        <v>40738.472222222219</v>
      </c>
      <c r="E148" s="14">
        <v>40738.472222222219</v>
      </c>
      <c r="F148" s="24" t="s">
        <v>20</v>
      </c>
      <c r="G148" s="23" t="s">
        <v>21</v>
      </c>
      <c r="H148" s="21" t="s">
        <v>18</v>
      </c>
      <c r="I148" s="21" t="s">
        <v>44</v>
      </c>
      <c r="J148" s="25">
        <f t="shared" ca="1" si="28"/>
        <v>26</v>
      </c>
      <c r="K148" s="25">
        <f t="shared" ca="1" si="33"/>
        <v>0.61904761904761907</v>
      </c>
      <c r="L148" s="25" t="str">
        <f t="shared" ca="1" si="34"/>
        <v>HIGH</v>
      </c>
      <c r="M148" s="8">
        <f t="shared" si="29"/>
        <v>6</v>
      </c>
      <c r="N148" s="8">
        <f t="shared" si="30"/>
        <v>5</v>
      </c>
      <c r="O148" s="8">
        <f t="shared" si="31"/>
        <v>3</v>
      </c>
      <c r="P148" s="8">
        <f t="shared" ca="1" si="32"/>
        <v>14</v>
      </c>
      <c r="Q148" s="10">
        <f t="shared" ca="1" si="35"/>
        <v>0</v>
      </c>
    </row>
    <row r="149" spans="1:17" ht="15.75" customHeight="1">
      <c r="A149" s="23">
        <v>551174</v>
      </c>
      <c r="B149" s="23">
        <v>15036</v>
      </c>
      <c r="C149" s="23">
        <v>15</v>
      </c>
      <c r="D149" s="16">
        <v>40779.611111111109</v>
      </c>
      <c r="E149" s="14">
        <v>40779.611111111109</v>
      </c>
      <c r="F149" s="24" t="s">
        <v>27</v>
      </c>
      <c r="G149" s="23" t="s">
        <v>21</v>
      </c>
      <c r="H149" s="21" t="s">
        <v>18</v>
      </c>
      <c r="I149" s="21" t="s">
        <v>44</v>
      </c>
      <c r="J149" s="25">
        <f t="shared" ca="1" si="28"/>
        <v>24</v>
      </c>
      <c r="K149" s="25">
        <f t="shared" ca="1" si="33"/>
        <v>0.5714285714285714</v>
      </c>
      <c r="L149" s="25" t="str">
        <f t="shared" ca="1" si="34"/>
        <v>HIGH</v>
      </c>
      <c r="M149" s="8">
        <f t="shared" si="29"/>
        <v>6</v>
      </c>
      <c r="N149" s="8">
        <f t="shared" si="30"/>
        <v>5</v>
      </c>
      <c r="O149" s="8">
        <f t="shared" si="31"/>
        <v>3</v>
      </c>
      <c r="P149" s="8">
        <f t="shared" ca="1" si="32"/>
        <v>14</v>
      </c>
      <c r="Q149" s="10">
        <f t="shared" ca="1" si="35"/>
        <v>0</v>
      </c>
    </row>
    <row r="150" spans="1:17" ht="15.75" customHeight="1">
      <c r="A150" s="23">
        <v>536743</v>
      </c>
      <c r="B150" s="23">
        <v>16012</v>
      </c>
      <c r="C150" s="23">
        <v>24</v>
      </c>
      <c r="D150" s="16">
        <v>40841.351388888892</v>
      </c>
      <c r="E150" s="14">
        <v>40841.351388888892</v>
      </c>
      <c r="F150" s="24" t="s">
        <v>22</v>
      </c>
      <c r="G150" s="23">
        <v>17964</v>
      </c>
      <c r="H150" s="21" t="s">
        <v>18</v>
      </c>
      <c r="I150" s="21" t="s">
        <v>44</v>
      </c>
      <c r="J150" s="25">
        <f t="shared" ca="1" si="28"/>
        <v>15</v>
      </c>
      <c r="K150" s="25">
        <f t="shared" ca="1" si="33"/>
        <v>0.35714285714285715</v>
      </c>
      <c r="L150" s="25" t="str">
        <f t="shared" ca="1" si="34"/>
        <v>LOW</v>
      </c>
      <c r="M150" s="8">
        <f t="shared" si="29"/>
        <v>6</v>
      </c>
      <c r="N150" s="8">
        <f t="shared" si="30"/>
        <v>5</v>
      </c>
      <c r="O150" s="8">
        <f t="shared" si="31"/>
        <v>5</v>
      </c>
      <c r="P150" s="8">
        <f t="shared" ca="1" si="32"/>
        <v>14</v>
      </c>
      <c r="Q150" s="10">
        <f t="shared" ca="1" si="35"/>
        <v>0</v>
      </c>
    </row>
    <row r="151" spans="1:17" ht="15.75" customHeight="1">
      <c r="A151" s="23">
        <v>537240</v>
      </c>
      <c r="B151" s="23">
        <v>10002</v>
      </c>
      <c r="C151" s="23">
        <v>1</v>
      </c>
      <c r="D151" s="16">
        <v>40515.48333333333</v>
      </c>
      <c r="E151" s="14">
        <v>40515.48333333333</v>
      </c>
      <c r="F151" s="24" t="s">
        <v>41</v>
      </c>
      <c r="G151" s="23" t="s">
        <v>21</v>
      </c>
      <c r="H151" s="21" t="s">
        <v>18</v>
      </c>
      <c r="I151" s="21" t="s">
        <v>44</v>
      </c>
      <c r="J151" s="25">
        <f t="shared" ca="1" si="28"/>
        <v>22</v>
      </c>
      <c r="K151" s="25">
        <f t="shared" ca="1" si="33"/>
        <v>0.52380952380952384</v>
      </c>
      <c r="L151" s="25" t="str">
        <f t="shared" ca="1" si="34"/>
        <v>HIGH</v>
      </c>
      <c r="M151" s="8">
        <f t="shared" si="29"/>
        <v>6</v>
      </c>
      <c r="N151" s="8">
        <f t="shared" si="30"/>
        <v>5</v>
      </c>
      <c r="O151" s="8">
        <f t="shared" si="31"/>
        <v>3</v>
      </c>
      <c r="P151" s="8">
        <f t="shared" ca="1" si="32"/>
        <v>14</v>
      </c>
      <c r="Q151" s="10">
        <f t="shared" ca="1" si="35"/>
        <v>0</v>
      </c>
    </row>
    <row r="152" spans="1:17" ht="15.75" customHeight="1">
      <c r="A152" s="23">
        <v>568381</v>
      </c>
      <c r="B152" s="23">
        <v>10080</v>
      </c>
      <c r="C152" s="23">
        <v>12</v>
      </c>
      <c r="D152" s="16">
        <v>40528.595138888886</v>
      </c>
      <c r="E152" s="14">
        <v>40528.595138888886</v>
      </c>
      <c r="F152" s="24" t="s">
        <v>24</v>
      </c>
      <c r="G152" s="23">
        <v>14321</v>
      </c>
      <c r="H152" s="21" t="s">
        <v>18</v>
      </c>
      <c r="I152" s="21" t="s">
        <v>44</v>
      </c>
      <c r="J152" s="25">
        <f t="shared" ca="1" si="28"/>
        <v>4</v>
      </c>
      <c r="K152" s="25">
        <f t="shared" ca="1" si="33"/>
        <v>9.5238095238095233E-2</v>
      </c>
      <c r="L152" s="25" t="str">
        <f t="shared" ca="1" si="34"/>
        <v>LOW</v>
      </c>
      <c r="M152" s="8">
        <f t="shared" si="29"/>
        <v>6</v>
      </c>
      <c r="N152" s="8">
        <f t="shared" si="30"/>
        <v>5</v>
      </c>
      <c r="O152" s="8">
        <f t="shared" si="31"/>
        <v>5</v>
      </c>
      <c r="P152" s="8">
        <f t="shared" ca="1" si="32"/>
        <v>14</v>
      </c>
      <c r="Q152" s="10">
        <f t="shared" ca="1" si="35"/>
        <v>0</v>
      </c>
    </row>
    <row r="153" spans="1:17" ht="15.75" customHeight="1">
      <c r="A153" s="23">
        <v>558868</v>
      </c>
      <c r="B153" s="23">
        <v>10125</v>
      </c>
      <c r="C153" s="23">
        <v>20</v>
      </c>
      <c r="D153" s="16">
        <v>40556.603472222225</v>
      </c>
      <c r="E153" s="14">
        <v>40556.603472222225</v>
      </c>
      <c r="F153" s="24" t="s">
        <v>23</v>
      </c>
      <c r="G153" s="23">
        <v>13266</v>
      </c>
      <c r="H153" s="21" t="s">
        <v>18</v>
      </c>
      <c r="I153" s="21" t="s">
        <v>44</v>
      </c>
      <c r="J153" s="25">
        <f t="shared" ca="1" si="28"/>
        <v>3</v>
      </c>
      <c r="K153" s="25">
        <f t="shared" ca="1" si="33"/>
        <v>7.1428571428571425E-2</v>
      </c>
      <c r="L153" s="25" t="str">
        <f t="shared" ca="1" si="34"/>
        <v>LOW</v>
      </c>
      <c r="M153" s="8">
        <f t="shared" si="29"/>
        <v>6</v>
      </c>
      <c r="N153" s="8">
        <f t="shared" si="30"/>
        <v>5</v>
      </c>
      <c r="O153" s="8">
        <f t="shared" si="31"/>
        <v>5</v>
      </c>
      <c r="P153" s="8">
        <f t="shared" ca="1" si="32"/>
        <v>14</v>
      </c>
      <c r="Q153" s="10">
        <f t="shared" ca="1" si="35"/>
        <v>0</v>
      </c>
    </row>
    <row r="154" spans="1:17" ht="15.75" customHeight="1">
      <c r="A154" s="23">
        <v>563034</v>
      </c>
      <c r="B154" s="23">
        <v>10125</v>
      </c>
      <c r="C154" s="23">
        <v>40</v>
      </c>
      <c r="D154" s="16">
        <v>40601.574305555558</v>
      </c>
      <c r="E154" s="14">
        <v>40601.574305555558</v>
      </c>
      <c r="F154" s="24" t="s">
        <v>23</v>
      </c>
      <c r="G154" s="23">
        <v>17644</v>
      </c>
      <c r="H154" s="21" t="s">
        <v>18</v>
      </c>
      <c r="I154" s="21" t="s">
        <v>46</v>
      </c>
      <c r="J154" s="25">
        <f t="shared" ca="1" si="28"/>
        <v>8</v>
      </c>
      <c r="K154" s="25">
        <f t="shared" ca="1" si="33"/>
        <v>0.19047619047619047</v>
      </c>
      <c r="L154" s="25" t="str">
        <f t="shared" ca="1" si="34"/>
        <v>LOW</v>
      </c>
      <c r="M154" s="8">
        <f t="shared" si="29"/>
        <v>6</v>
      </c>
      <c r="N154" s="8">
        <f t="shared" si="30"/>
        <v>5</v>
      </c>
      <c r="O154" s="8">
        <f t="shared" si="31"/>
        <v>5</v>
      </c>
      <c r="P154" s="8">
        <f t="shared" ca="1" si="32"/>
        <v>14</v>
      </c>
      <c r="Q154" s="10">
        <f t="shared" ca="1" si="35"/>
        <v>0</v>
      </c>
    </row>
    <row r="155" spans="1:17" ht="15.75" customHeight="1">
      <c r="A155" s="23">
        <v>536876</v>
      </c>
      <c r="B155" s="23">
        <v>10133</v>
      </c>
      <c r="C155" s="23">
        <v>1</v>
      </c>
      <c r="D155" s="16">
        <v>40622.561111111114</v>
      </c>
      <c r="E155" s="14">
        <v>40622.561111111114</v>
      </c>
      <c r="F155" s="24" t="s">
        <v>41</v>
      </c>
      <c r="G155" s="23" t="s">
        <v>21</v>
      </c>
      <c r="H155" s="21" t="s">
        <v>18</v>
      </c>
      <c r="I155" s="21" t="s">
        <v>46</v>
      </c>
      <c r="J155" s="25">
        <f t="shared" ca="1" si="28"/>
        <v>42</v>
      </c>
      <c r="K155" s="25">
        <f t="shared" ca="1" si="33"/>
        <v>1</v>
      </c>
      <c r="L155" s="25" t="str">
        <f t="shared" ca="1" si="34"/>
        <v>HIGH</v>
      </c>
      <c r="M155" s="8">
        <f t="shared" si="29"/>
        <v>6</v>
      </c>
      <c r="N155" s="8">
        <f t="shared" si="30"/>
        <v>5</v>
      </c>
      <c r="O155" s="8">
        <f t="shared" si="31"/>
        <v>3</v>
      </c>
      <c r="P155" s="8">
        <f t="shared" ca="1" si="32"/>
        <v>14</v>
      </c>
      <c r="Q155" s="10">
        <f t="shared" ca="1" si="35"/>
        <v>0</v>
      </c>
    </row>
    <row r="156" spans="1:17" ht="15.75" customHeight="1">
      <c r="A156" s="23">
        <v>540352</v>
      </c>
      <c r="B156" s="23">
        <v>10133</v>
      </c>
      <c r="C156" s="23">
        <v>1</v>
      </c>
      <c r="D156" s="16">
        <v>40633.696527777778</v>
      </c>
      <c r="E156" s="14">
        <v>40633.696527777778</v>
      </c>
      <c r="F156" s="24" t="s">
        <v>30</v>
      </c>
      <c r="G156" s="23" t="s">
        <v>21</v>
      </c>
      <c r="H156" s="21" t="s">
        <v>18</v>
      </c>
      <c r="I156" s="21" t="s">
        <v>46</v>
      </c>
      <c r="J156" s="25">
        <f t="shared" ca="1" si="28"/>
        <v>16</v>
      </c>
      <c r="K156" s="25">
        <f t="shared" ca="1" si="33"/>
        <v>0.38095238095238093</v>
      </c>
      <c r="L156" s="25" t="str">
        <f t="shared" ca="1" si="34"/>
        <v>LOW</v>
      </c>
      <c r="M156" s="8">
        <f t="shared" si="29"/>
        <v>6</v>
      </c>
      <c r="N156" s="8">
        <f t="shared" si="30"/>
        <v>5</v>
      </c>
      <c r="O156" s="8">
        <f t="shared" si="31"/>
        <v>3</v>
      </c>
      <c r="P156" s="8">
        <f t="shared" ca="1" si="32"/>
        <v>14</v>
      </c>
      <c r="Q156" s="10">
        <f t="shared" ca="1" si="35"/>
        <v>0</v>
      </c>
    </row>
    <row r="157" spans="1:17" ht="15.75" customHeight="1">
      <c r="A157" s="23">
        <v>546530</v>
      </c>
      <c r="B157" s="23">
        <v>15036</v>
      </c>
      <c r="C157" s="23">
        <v>12</v>
      </c>
      <c r="D157" s="16">
        <v>40646.591666666667</v>
      </c>
      <c r="E157" s="14">
        <v>40646.591666666667</v>
      </c>
      <c r="F157" s="24" t="s">
        <v>17</v>
      </c>
      <c r="G157" s="23">
        <v>17404</v>
      </c>
      <c r="H157" s="21" t="s">
        <v>47</v>
      </c>
      <c r="I157" s="21" t="s">
        <v>46</v>
      </c>
      <c r="J157" s="25">
        <f t="shared" ca="1" si="28"/>
        <v>24</v>
      </c>
      <c r="K157" s="25">
        <f t="shared" ca="1" si="33"/>
        <v>0.5714285714285714</v>
      </c>
      <c r="L157" s="25" t="str">
        <f t="shared" ca="1" si="34"/>
        <v>HIGH</v>
      </c>
      <c r="M157" s="8">
        <f t="shared" si="29"/>
        <v>6</v>
      </c>
      <c r="N157" s="8">
        <f t="shared" si="30"/>
        <v>5</v>
      </c>
      <c r="O157" s="8">
        <f t="shared" si="31"/>
        <v>5</v>
      </c>
      <c r="P157" s="8">
        <f t="shared" ca="1" si="32"/>
        <v>14</v>
      </c>
      <c r="Q157" s="10">
        <f t="shared" ca="1" si="35"/>
        <v>0</v>
      </c>
    </row>
    <row r="158" spans="1:17" ht="15.75" customHeight="1">
      <c r="A158" s="23">
        <v>547248</v>
      </c>
      <c r="B158" s="23">
        <v>15036</v>
      </c>
      <c r="C158" s="23">
        <v>11</v>
      </c>
      <c r="D158" s="16">
        <v>40652.345138888886</v>
      </c>
      <c r="E158" s="14">
        <v>40652.345138888886</v>
      </c>
      <c r="F158" s="24" t="s">
        <v>20</v>
      </c>
      <c r="G158" s="23" t="s">
        <v>21</v>
      </c>
      <c r="H158" s="21" t="s">
        <v>18</v>
      </c>
      <c r="I158" s="21" t="s">
        <v>46</v>
      </c>
      <c r="J158" s="25">
        <f t="shared" ca="1" si="28"/>
        <v>13</v>
      </c>
      <c r="K158" s="25">
        <f t="shared" ca="1" si="33"/>
        <v>0.30952380952380953</v>
      </c>
      <c r="L158" s="25" t="str">
        <f t="shared" ca="1" si="34"/>
        <v>LOW</v>
      </c>
      <c r="M158" s="8">
        <f t="shared" si="29"/>
        <v>6</v>
      </c>
      <c r="N158" s="8">
        <f t="shared" si="30"/>
        <v>5</v>
      </c>
      <c r="O158" s="8">
        <f t="shared" si="31"/>
        <v>3</v>
      </c>
      <c r="P158" s="8">
        <f t="shared" ca="1" si="32"/>
        <v>14</v>
      </c>
      <c r="Q158" s="10">
        <f t="shared" ca="1" si="35"/>
        <v>0</v>
      </c>
    </row>
    <row r="159" spans="1:17" ht="15.75" customHeight="1">
      <c r="A159" s="23">
        <v>549431</v>
      </c>
      <c r="B159" s="23">
        <v>15036</v>
      </c>
      <c r="C159" s="23">
        <v>36</v>
      </c>
      <c r="D159" s="16">
        <v>40666.486111111109</v>
      </c>
      <c r="E159" s="14">
        <v>40666.486111111109</v>
      </c>
      <c r="F159" s="24" t="s">
        <v>27</v>
      </c>
      <c r="G159" s="23">
        <v>15874</v>
      </c>
      <c r="H159" s="21" t="s">
        <v>18</v>
      </c>
      <c r="I159" s="21" t="s">
        <v>46</v>
      </c>
      <c r="J159" s="25">
        <f t="shared" ca="1" si="28"/>
        <v>35</v>
      </c>
      <c r="K159" s="25">
        <f t="shared" ca="1" si="33"/>
        <v>0.83333333333333337</v>
      </c>
      <c r="L159" s="25" t="str">
        <f t="shared" ca="1" si="34"/>
        <v>HIGH</v>
      </c>
      <c r="M159" s="8">
        <f t="shared" si="29"/>
        <v>6</v>
      </c>
      <c r="N159" s="8">
        <f t="shared" si="30"/>
        <v>5</v>
      </c>
      <c r="O159" s="8">
        <f t="shared" si="31"/>
        <v>5</v>
      </c>
      <c r="P159" s="8">
        <f t="shared" ca="1" si="32"/>
        <v>14</v>
      </c>
      <c r="Q159" s="10">
        <f t="shared" ca="1" si="35"/>
        <v>0</v>
      </c>
    </row>
    <row r="160" spans="1:17" ht="15.75" customHeight="1">
      <c r="A160" s="23">
        <v>550542</v>
      </c>
      <c r="B160" s="23">
        <v>15036</v>
      </c>
      <c r="C160" s="23">
        <v>5</v>
      </c>
      <c r="D160" s="16">
        <v>40750.543749999997</v>
      </c>
      <c r="E160" s="14">
        <v>40750.543749999997</v>
      </c>
      <c r="F160" s="24" t="s">
        <v>20</v>
      </c>
      <c r="G160" s="23" t="s">
        <v>21</v>
      </c>
      <c r="H160" s="21" t="s">
        <v>18</v>
      </c>
      <c r="I160" s="21" t="s">
        <v>46</v>
      </c>
      <c r="J160" s="25">
        <f t="shared" ca="1" si="28"/>
        <v>2</v>
      </c>
      <c r="K160" s="25">
        <f t="shared" ca="1" si="33"/>
        <v>4.7619047619047616E-2</v>
      </c>
      <c r="L160" s="25" t="str">
        <f t="shared" ca="1" si="34"/>
        <v>LOW</v>
      </c>
      <c r="M160" s="8">
        <f t="shared" si="29"/>
        <v>6</v>
      </c>
      <c r="N160" s="8">
        <f t="shared" si="30"/>
        <v>5</v>
      </c>
      <c r="O160" s="8">
        <f t="shared" si="31"/>
        <v>3</v>
      </c>
      <c r="P160" s="8">
        <f t="shared" ca="1" si="32"/>
        <v>14</v>
      </c>
      <c r="Q160" s="10">
        <f t="shared" ca="1" si="35"/>
        <v>0</v>
      </c>
    </row>
    <row r="161" spans="1:17" ht="15.75" customHeight="1">
      <c r="A161" s="23">
        <v>575516</v>
      </c>
      <c r="B161" s="23">
        <v>16011</v>
      </c>
      <c r="C161" s="23">
        <v>24</v>
      </c>
      <c r="D161" s="16">
        <v>40813.39166666667</v>
      </c>
      <c r="E161" s="14">
        <v>40813.39166666667</v>
      </c>
      <c r="F161" s="24" t="s">
        <v>22</v>
      </c>
      <c r="G161" s="23">
        <v>17340</v>
      </c>
      <c r="H161" s="21" t="s">
        <v>18</v>
      </c>
      <c r="I161" s="21" t="s">
        <v>46</v>
      </c>
      <c r="J161" s="25">
        <f t="shared" ca="1" si="28"/>
        <v>0</v>
      </c>
      <c r="K161" s="25">
        <f t="shared" ca="1" si="33"/>
        <v>0</v>
      </c>
      <c r="L161" s="25" t="str">
        <f t="shared" ca="1" si="34"/>
        <v>LOW</v>
      </c>
      <c r="M161" s="8">
        <f t="shared" si="29"/>
        <v>6</v>
      </c>
      <c r="N161" s="8">
        <f t="shared" si="30"/>
        <v>5</v>
      </c>
      <c r="O161" s="8">
        <f t="shared" si="31"/>
        <v>5</v>
      </c>
      <c r="P161" s="8">
        <f t="shared" ca="1" si="32"/>
        <v>14</v>
      </c>
      <c r="Q161" s="10">
        <f t="shared" ca="1" si="35"/>
        <v>0</v>
      </c>
    </row>
    <row r="162" spans="1:17" ht="15.75" customHeight="1">
      <c r="A162" s="23">
        <v>542586</v>
      </c>
      <c r="B162" s="23">
        <v>16012</v>
      </c>
      <c r="C162" s="23">
        <v>24</v>
      </c>
      <c r="D162" s="16">
        <v>40862.484027777777</v>
      </c>
      <c r="E162" s="14">
        <v>40862.484027777777</v>
      </c>
      <c r="F162" s="24" t="s">
        <v>22</v>
      </c>
      <c r="G162" s="23">
        <v>12377</v>
      </c>
      <c r="H162" s="21" t="s">
        <v>25</v>
      </c>
      <c r="I162" s="21" t="s">
        <v>46</v>
      </c>
      <c r="J162" s="25">
        <f t="shared" ref="J162:J176" ca="1" si="36">RANDBETWEEN(0,42.5)</f>
        <v>8</v>
      </c>
      <c r="K162" s="25">
        <f t="shared" ca="1" si="33"/>
        <v>0.19047619047619047</v>
      </c>
      <c r="L162" s="25" t="str">
        <f t="shared" ca="1" si="34"/>
        <v>LOW</v>
      </c>
      <c r="M162" s="8">
        <f t="shared" ref="M162:M187" si="37">LEN(A162)</f>
        <v>6</v>
      </c>
      <c r="N162" s="8">
        <f t="shared" ref="N162:N187" si="38">LEN(B162)</f>
        <v>5</v>
      </c>
      <c r="O162" s="8">
        <f t="shared" ref="O162:O187" si="39">LEN(G162)</f>
        <v>5</v>
      </c>
      <c r="P162" s="8">
        <f t="shared" ref="P162:P187" ca="1" si="40">COUNTA(B162:O162)</f>
        <v>14</v>
      </c>
      <c r="Q162" s="10">
        <f t="shared" ca="1" si="35"/>
        <v>0</v>
      </c>
    </row>
    <row r="163" spans="1:17" ht="15.75" customHeight="1">
      <c r="A163" s="23">
        <v>558614</v>
      </c>
      <c r="B163" s="23">
        <v>10080</v>
      </c>
      <c r="C163" s="23">
        <v>12</v>
      </c>
      <c r="D163" s="16">
        <v>40518.362500000003</v>
      </c>
      <c r="E163" s="14">
        <v>40518.362500000003</v>
      </c>
      <c r="F163" s="24" t="s">
        <v>24</v>
      </c>
      <c r="G163" s="23" t="s">
        <v>21</v>
      </c>
      <c r="H163" s="21" t="s">
        <v>18</v>
      </c>
      <c r="I163" s="21" t="s">
        <v>46</v>
      </c>
      <c r="J163" s="25">
        <f t="shared" ca="1" si="36"/>
        <v>2</v>
      </c>
      <c r="K163" s="25">
        <f t="shared" ca="1" si="33"/>
        <v>4.7619047619047616E-2</v>
      </c>
      <c r="L163" s="25" t="str">
        <f t="shared" ca="1" si="34"/>
        <v>LOW</v>
      </c>
      <c r="M163" s="8">
        <f t="shared" si="37"/>
        <v>6</v>
      </c>
      <c r="N163" s="8">
        <f t="shared" si="38"/>
        <v>5</v>
      </c>
      <c r="O163" s="8">
        <f t="shared" si="39"/>
        <v>3</v>
      </c>
      <c r="P163" s="8">
        <f t="shared" ca="1" si="40"/>
        <v>14</v>
      </c>
      <c r="Q163" s="10">
        <f t="shared" ca="1" si="35"/>
        <v>0</v>
      </c>
    </row>
    <row r="164" spans="1:17" ht="15.75" customHeight="1">
      <c r="A164" s="23">
        <v>552310</v>
      </c>
      <c r="B164" s="23">
        <v>10125</v>
      </c>
      <c r="C164" s="23">
        <v>3</v>
      </c>
      <c r="D164" s="16">
        <v>40548.479166666664</v>
      </c>
      <c r="E164" s="14">
        <v>40548.479166666664</v>
      </c>
      <c r="F164" s="24" t="s">
        <v>23</v>
      </c>
      <c r="G164" s="23">
        <v>17323</v>
      </c>
      <c r="H164" s="21" t="s">
        <v>18</v>
      </c>
      <c r="I164" s="21" t="s">
        <v>46</v>
      </c>
      <c r="J164" s="25">
        <f t="shared" ca="1" si="36"/>
        <v>2</v>
      </c>
      <c r="K164" s="25">
        <f t="shared" ca="1" si="33"/>
        <v>4.7619047619047616E-2</v>
      </c>
      <c r="L164" s="25" t="str">
        <f t="shared" ca="1" si="34"/>
        <v>LOW</v>
      </c>
      <c r="M164" s="8">
        <f t="shared" si="37"/>
        <v>6</v>
      </c>
      <c r="N164" s="8">
        <f t="shared" si="38"/>
        <v>5</v>
      </c>
      <c r="O164" s="8">
        <f t="shared" si="39"/>
        <v>5</v>
      </c>
      <c r="P164" s="8">
        <f t="shared" ca="1" si="40"/>
        <v>14</v>
      </c>
      <c r="Q164" s="10">
        <f t="shared" ca="1" si="35"/>
        <v>0</v>
      </c>
    </row>
    <row r="165" spans="1:17" ht="15.75" customHeight="1">
      <c r="A165" s="23">
        <v>560398</v>
      </c>
      <c r="B165" s="23">
        <v>10125</v>
      </c>
      <c r="C165" s="23">
        <v>100</v>
      </c>
      <c r="D165" s="16">
        <v>40601.52847222222</v>
      </c>
      <c r="E165" s="14">
        <v>40601.52847222222</v>
      </c>
      <c r="F165" s="24" t="s">
        <v>23</v>
      </c>
      <c r="G165" s="23">
        <v>12731</v>
      </c>
      <c r="H165" s="21" t="s">
        <v>39</v>
      </c>
      <c r="I165" s="21" t="s">
        <v>46</v>
      </c>
      <c r="J165" s="25">
        <f t="shared" ca="1" si="36"/>
        <v>27</v>
      </c>
      <c r="K165" s="25">
        <f t="shared" ca="1" si="33"/>
        <v>0.6428571428571429</v>
      </c>
      <c r="L165" s="25" t="str">
        <f t="shared" ca="1" si="34"/>
        <v>HIGH</v>
      </c>
      <c r="M165" s="8">
        <f t="shared" si="37"/>
        <v>6</v>
      </c>
      <c r="N165" s="8">
        <f t="shared" si="38"/>
        <v>5</v>
      </c>
      <c r="O165" s="8">
        <f t="shared" si="39"/>
        <v>5</v>
      </c>
      <c r="P165" s="8">
        <f t="shared" ca="1" si="40"/>
        <v>14</v>
      </c>
      <c r="Q165" s="10">
        <f t="shared" ref="Q165:Q187" ca="1" si="41">COUNTBLANK(A165:O165)</f>
        <v>0</v>
      </c>
    </row>
    <row r="166" spans="1:17" ht="15.75" customHeight="1">
      <c r="A166" s="23">
        <v>536446</v>
      </c>
      <c r="B166" s="23">
        <v>10133</v>
      </c>
      <c r="C166" s="23">
        <v>5</v>
      </c>
      <c r="D166" s="16">
        <v>40620.57708333333</v>
      </c>
      <c r="E166" s="14">
        <v>40620.57708333333</v>
      </c>
      <c r="F166" s="24" t="s">
        <v>23</v>
      </c>
      <c r="G166" s="23">
        <v>15983</v>
      </c>
      <c r="H166" s="21" t="s">
        <v>18</v>
      </c>
      <c r="I166" s="21" t="s">
        <v>46</v>
      </c>
      <c r="J166" s="25">
        <f t="shared" ca="1" si="36"/>
        <v>16</v>
      </c>
      <c r="K166" s="25">
        <f t="shared" ca="1" si="33"/>
        <v>0.38095238095238093</v>
      </c>
      <c r="L166" s="25" t="str">
        <f t="shared" ca="1" si="34"/>
        <v>LOW</v>
      </c>
      <c r="M166" s="8">
        <f t="shared" si="37"/>
        <v>6</v>
      </c>
      <c r="N166" s="8">
        <f t="shared" si="38"/>
        <v>5</v>
      </c>
      <c r="O166" s="8">
        <f t="shared" si="39"/>
        <v>5</v>
      </c>
      <c r="P166" s="8">
        <f t="shared" ca="1" si="40"/>
        <v>14</v>
      </c>
      <c r="Q166" s="10">
        <f t="shared" ca="1" si="41"/>
        <v>0</v>
      </c>
    </row>
    <row r="167" spans="1:17" ht="15.75" customHeight="1">
      <c r="A167" s="23">
        <v>540154</v>
      </c>
      <c r="B167" s="23">
        <v>10133</v>
      </c>
      <c r="C167" s="23">
        <v>1</v>
      </c>
      <c r="D167" s="16">
        <v>40632.646527777775</v>
      </c>
      <c r="E167" s="14">
        <v>40632.646527777775</v>
      </c>
      <c r="F167" s="24" t="s">
        <v>30</v>
      </c>
      <c r="G167" s="23" t="s">
        <v>21</v>
      </c>
      <c r="H167" s="21" t="s">
        <v>18</v>
      </c>
      <c r="I167" s="21" t="s">
        <v>46</v>
      </c>
      <c r="J167" s="25">
        <f t="shared" ca="1" si="36"/>
        <v>25</v>
      </c>
      <c r="K167" s="25">
        <f t="shared" ca="1" si="33"/>
        <v>0.59523809523809523</v>
      </c>
      <c r="L167" s="25" t="str">
        <f t="shared" ca="1" si="34"/>
        <v>HIGH</v>
      </c>
      <c r="M167" s="8">
        <f t="shared" si="37"/>
        <v>6</v>
      </c>
      <c r="N167" s="8">
        <f t="shared" si="38"/>
        <v>5</v>
      </c>
      <c r="O167" s="8">
        <f t="shared" si="39"/>
        <v>3</v>
      </c>
      <c r="P167" s="8">
        <f t="shared" ca="1" si="40"/>
        <v>14</v>
      </c>
      <c r="Q167" s="10">
        <f t="shared" ca="1" si="41"/>
        <v>0</v>
      </c>
    </row>
    <row r="168" spans="1:17" ht="15.75" customHeight="1">
      <c r="A168" s="23">
        <v>546429</v>
      </c>
      <c r="B168" s="23">
        <v>15036</v>
      </c>
      <c r="C168" s="23">
        <v>12</v>
      </c>
      <c r="D168" s="16">
        <v>40646.429861111108</v>
      </c>
      <c r="E168" s="14">
        <v>40646.429861111108</v>
      </c>
      <c r="F168" s="24" t="s">
        <v>17</v>
      </c>
      <c r="G168" s="23">
        <v>17611</v>
      </c>
      <c r="H168" s="21" t="s">
        <v>18</v>
      </c>
      <c r="I168" s="21" t="s">
        <v>46</v>
      </c>
      <c r="J168" s="25">
        <f t="shared" ca="1" si="36"/>
        <v>19</v>
      </c>
      <c r="K168" s="25">
        <f t="shared" ca="1" si="33"/>
        <v>0.45238095238095238</v>
      </c>
      <c r="L168" s="25" t="str">
        <f t="shared" ca="1" si="34"/>
        <v>LOW</v>
      </c>
      <c r="M168" s="8">
        <f t="shared" si="37"/>
        <v>6</v>
      </c>
      <c r="N168" s="8">
        <f t="shared" si="38"/>
        <v>5</v>
      </c>
      <c r="O168" s="8">
        <f t="shared" si="39"/>
        <v>5</v>
      </c>
      <c r="P168" s="8">
        <f t="shared" ca="1" si="40"/>
        <v>14</v>
      </c>
      <c r="Q168" s="10">
        <f t="shared" ca="1" si="41"/>
        <v>0</v>
      </c>
    </row>
    <row r="169" spans="1:17" ht="15.75" customHeight="1">
      <c r="A169" s="23">
        <v>547200</v>
      </c>
      <c r="B169" s="23">
        <v>15036</v>
      </c>
      <c r="C169" s="23">
        <v>24</v>
      </c>
      <c r="D169" s="16">
        <v>40651.584027777775</v>
      </c>
      <c r="E169" s="14">
        <v>40651.584027777775</v>
      </c>
      <c r="F169" s="24" t="s">
        <v>17</v>
      </c>
      <c r="G169" s="23">
        <v>16036</v>
      </c>
      <c r="H169" s="21" t="s">
        <v>18</v>
      </c>
      <c r="I169" s="21" t="s">
        <v>46</v>
      </c>
      <c r="J169" s="25">
        <f t="shared" ca="1" si="36"/>
        <v>14</v>
      </c>
      <c r="K169" s="25">
        <f t="shared" ca="1" si="33"/>
        <v>0.33333333333333331</v>
      </c>
      <c r="L169" s="25" t="str">
        <f t="shared" ca="1" si="34"/>
        <v>LOW</v>
      </c>
      <c r="M169" s="8">
        <f t="shared" si="37"/>
        <v>6</v>
      </c>
      <c r="N169" s="8">
        <f t="shared" si="38"/>
        <v>5</v>
      </c>
      <c r="O169" s="8">
        <f t="shared" si="39"/>
        <v>5</v>
      </c>
      <c r="P169" s="8">
        <f t="shared" ca="1" si="40"/>
        <v>14</v>
      </c>
      <c r="Q169" s="10">
        <f t="shared" ca="1" si="41"/>
        <v>0</v>
      </c>
    </row>
    <row r="170" spans="1:17" ht="15.75" customHeight="1">
      <c r="A170" s="23">
        <v>549316</v>
      </c>
      <c r="B170" s="23">
        <v>15036</v>
      </c>
      <c r="C170" s="23">
        <v>36</v>
      </c>
      <c r="D170" s="16">
        <v>40661.628472222219</v>
      </c>
      <c r="E170" s="14">
        <v>40661.628472222219</v>
      </c>
      <c r="F170" s="24" t="s">
        <v>17</v>
      </c>
      <c r="G170" s="23">
        <v>12705</v>
      </c>
      <c r="H170" s="21" t="s">
        <v>34</v>
      </c>
      <c r="I170" s="21" t="s">
        <v>46</v>
      </c>
      <c r="J170" s="25">
        <f t="shared" ca="1" si="36"/>
        <v>2</v>
      </c>
      <c r="K170" s="25">
        <f t="shared" ca="1" si="33"/>
        <v>4.7619047619047616E-2</v>
      </c>
      <c r="L170" s="25" t="str">
        <f t="shared" ca="1" si="34"/>
        <v>LOW</v>
      </c>
      <c r="M170" s="8">
        <f t="shared" si="37"/>
        <v>6</v>
      </c>
      <c r="N170" s="8">
        <f t="shared" si="38"/>
        <v>5</v>
      </c>
      <c r="O170" s="8">
        <f t="shared" si="39"/>
        <v>5</v>
      </c>
      <c r="P170" s="8">
        <f t="shared" ca="1" si="40"/>
        <v>14</v>
      </c>
      <c r="Q170" s="10">
        <f t="shared" ca="1" si="41"/>
        <v>0</v>
      </c>
    </row>
    <row r="171" spans="1:17" ht="15.75" customHeight="1">
      <c r="A171" s="23">
        <v>540026</v>
      </c>
      <c r="B171" s="23">
        <v>10133</v>
      </c>
      <c r="C171" s="23">
        <v>1</v>
      </c>
      <c r="D171" s="16">
        <v>40632.587500000001</v>
      </c>
      <c r="E171" s="14">
        <v>40632.587500000001</v>
      </c>
      <c r="F171" s="24" t="s">
        <v>30</v>
      </c>
      <c r="G171" s="23" t="s">
        <v>21</v>
      </c>
      <c r="H171" s="21" t="s">
        <v>18</v>
      </c>
      <c r="I171" s="21" t="s">
        <v>48</v>
      </c>
      <c r="J171" s="25">
        <f t="shared" ca="1" si="36"/>
        <v>28</v>
      </c>
      <c r="K171" s="25">
        <f t="shared" ca="1" si="33"/>
        <v>0.66666666666666663</v>
      </c>
      <c r="L171" s="25" t="str">
        <f t="shared" ca="1" si="34"/>
        <v>HIGH</v>
      </c>
      <c r="M171" s="8">
        <f t="shared" si="37"/>
        <v>6</v>
      </c>
      <c r="N171" s="8">
        <f t="shared" si="38"/>
        <v>5</v>
      </c>
      <c r="O171" s="8">
        <f t="shared" si="39"/>
        <v>3</v>
      </c>
      <c r="P171" s="8">
        <f t="shared" ca="1" si="40"/>
        <v>14</v>
      </c>
      <c r="Q171" s="10">
        <f t="shared" ca="1" si="41"/>
        <v>0</v>
      </c>
    </row>
    <row r="172" spans="1:17" ht="15.75" customHeight="1">
      <c r="A172" s="23">
        <v>541422</v>
      </c>
      <c r="B172" s="23">
        <v>10133</v>
      </c>
      <c r="C172" s="23">
        <v>12</v>
      </c>
      <c r="D172" s="16">
        <v>40646.351388888892</v>
      </c>
      <c r="E172" s="14">
        <v>40646.351388888892</v>
      </c>
      <c r="F172" s="24" t="s">
        <v>36</v>
      </c>
      <c r="G172" s="23" t="s">
        <v>21</v>
      </c>
      <c r="H172" s="21" t="s">
        <v>18</v>
      </c>
      <c r="I172" s="21" t="s">
        <v>48</v>
      </c>
      <c r="J172" s="25">
        <f t="shared" ca="1" si="36"/>
        <v>12</v>
      </c>
      <c r="K172" s="25">
        <f t="shared" ca="1" si="33"/>
        <v>0.2857142857142857</v>
      </c>
      <c r="L172" s="25" t="str">
        <f t="shared" ca="1" si="34"/>
        <v>LOW</v>
      </c>
      <c r="M172" s="8">
        <f t="shared" si="37"/>
        <v>6</v>
      </c>
      <c r="N172" s="8">
        <f t="shared" si="38"/>
        <v>5</v>
      </c>
      <c r="O172" s="8">
        <f t="shared" si="39"/>
        <v>3</v>
      </c>
      <c r="P172" s="8">
        <f t="shared" ca="1" si="40"/>
        <v>14</v>
      </c>
      <c r="Q172" s="10">
        <f t="shared" ca="1" si="41"/>
        <v>0</v>
      </c>
    </row>
    <row r="173" spans="1:17" ht="15.75" customHeight="1">
      <c r="A173" s="23">
        <v>549259</v>
      </c>
      <c r="B173" s="23">
        <v>15036</v>
      </c>
      <c r="C173" s="23">
        <v>48</v>
      </c>
      <c r="D173" s="16">
        <v>40661.504166666666</v>
      </c>
      <c r="E173" s="14">
        <v>40661.504166666666</v>
      </c>
      <c r="F173" s="24" t="s">
        <v>17</v>
      </c>
      <c r="G173" s="23">
        <v>13712</v>
      </c>
      <c r="H173" s="21" t="s">
        <v>18</v>
      </c>
      <c r="I173" s="21" t="s">
        <v>48</v>
      </c>
      <c r="J173" s="25">
        <f t="shared" ca="1" si="36"/>
        <v>26</v>
      </c>
      <c r="K173" s="25">
        <f t="shared" ca="1" si="33"/>
        <v>0.61904761904761907</v>
      </c>
      <c r="L173" s="25" t="str">
        <f t="shared" ca="1" si="34"/>
        <v>HIGH</v>
      </c>
      <c r="M173" s="8">
        <f t="shared" si="37"/>
        <v>6</v>
      </c>
      <c r="N173" s="8">
        <f t="shared" si="38"/>
        <v>5</v>
      </c>
      <c r="O173" s="8">
        <f t="shared" si="39"/>
        <v>5</v>
      </c>
      <c r="P173" s="8">
        <f t="shared" ca="1" si="40"/>
        <v>14</v>
      </c>
      <c r="Q173" s="10">
        <f t="shared" ca="1" si="41"/>
        <v>0</v>
      </c>
    </row>
    <row r="174" spans="1:17" ht="15.75" customHeight="1">
      <c r="A174" s="23">
        <v>550521</v>
      </c>
      <c r="B174" s="23">
        <v>15036</v>
      </c>
      <c r="C174" s="23">
        <v>24</v>
      </c>
      <c r="D174" s="16">
        <v>40750.512499999997</v>
      </c>
      <c r="E174" s="14">
        <v>40750.512499999997</v>
      </c>
      <c r="F174" s="24" t="s">
        <v>27</v>
      </c>
      <c r="G174" s="23">
        <v>13647</v>
      </c>
      <c r="H174" s="21" t="s">
        <v>18</v>
      </c>
      <c r="I174" s="21" t="s">
        <v>48</v>
      </c>
      <c r="J174" s="25">
        <f t="shared" ca="1" si="36"/>
        <v>24</v>
      </c>
      <c r="K174" s="25">
        <f t="shared" ca="1" si="33"/>
        <v>0.5714285714285714</v>
      </c>
      <c r="L174" s="25" t="str">
        <f t="shared" ca="1" si="34"/>
        <v>HIGH</v>
      </c>
      <c r="M174" s="8">
        <f t="shared" si="37"/>
        <v>6</v>
      </c>
      <c r="N174" s="8">
        <f t="shared" si="38"/>
        <v>5</v>
      </c>
      <c r="O174" s="8">
        <f t="shared" si="39"/>
        <v>5</v>
      </c>
      <c r="P174" s="8">
        <f t="shared" ca="1" si="40"/>
        <v>14</v>
      </c>
      <c r="Q174" s="10">
        <f t="shared" ca="1" si="41"/>
        <v>0</v>
      </c>
    </row>
    <row r="175" spans="1:17" ht="15.75" customHeight="1">
      <c r="A175" s="23">
        <v>573029</v>
      </c>
      <c r="B175" s="23">
        <v>16011</v>
      </c>
      <c r="C175" s="23">
        <v>1</v>
      </c>
      <c r="D175" s="16">
        <v>40794.37222222222</v>
      </c>
      <c r="E175" s="14">
        <v>40794.37222222222</v>
      </c>
      <c r="F175" s="24" t="s">
        <v>22</v>
      </c>
      <c r="G175" s="23">
        <v>14971</v>
      </c>
      <c r="H175" s="21" t="s">
        <v>18</v>
      </c>
      <c r="I175" s="21" t="s">
        <v>48</v>
      </c>
      <c r="J175" s="25">
        <f t="shared" ca="1" si="36"/>
        <v>28</v>
      </c>
      <c r="K175" s="25">
        <f t="shared" ca="1" si="33"/>
        <v>0.66666666666666663</v>
      </c>
      <c r="L175" s="25" t="str">
        <f t="shared" ca="1" si="34"/>
        <v>HIGH</v>
      </c>
      <c r="M175" s="8">
        <f t="shared" si="37"/>
        <v>6</v>
      </c>
      <c r="N175" s="8">
        <f t="shared" si="38"/>
        <v>5</v>
      </c>
      <c r="O175" s="8">
        <f t="shared" si="39"/>
        <v>5</v>
      </c>
      <c r="P175" s="8">
        <f t="shared" ca="1" si="40"/>
        <v>14</v>
      </c>
      <c r="Q175" s="10">
        <f t="shared" ca="1" si="41"/>
        <v>0</v>
      </c>
    </row>
    <row r="176" spans="1:17" ht="15.75" customHeight="1">
      <c r="A176" s="23">
        <v>540672</v>
      </c>
      <c r="B176" s="23">
        <v>16012</v>
      </c>
      <c r="C176" s="23">
        <v>24</v>
      </c>
      <c r="D176" s="16">
        <v>40857.447916666664</v>
      </c>
      <c r="E176" s="14">
        <v>40857.447916666664</v>
      </c>
      <c r="F176" s="24" t="s">
        <v>22</v>
      </c>
      <c r="G176" s="23">
        <v>15281</v>
      </c>
      <c r="H176" s="21" t="s">
        <v>18</v>
      </c>
      <c r="I176" s="21" t="s">
        <v>48</v>
      </c>
      <c r="J176" s="25">
        <f t="shared" ca="1" si="36"/>
        <v>19</v>
      </c>
      <c r="K176" s="25">
        <f t="shared" ca="1" si="33"/>
        <v>0.45238095238095238</v>
      </c>
      <c r="L176" s="25" t="str">
        <f t="shared" ca="1" si="34"/>
        <v>LOW</v>
      </c>
      <c r="M176" s="8">
        <f t="shared" si="37"/>
        <v>6</v>
      </c>
      <c r="N176" s="8">
        <f t="shared" si="38"/>
        <v>5</v>
      </c>
      <c r="O176" s="8">
        <f t="shared" si="39"/>
        <v>5</v>
      </c>
      <c r="P176" s="8">
        <f t="shared" ca="1" si="40"/>
        <v>14</v>
      </c>
      <c r="Q176" s="10">
        <f t="shared" ca="1" si="41"/>
        <v>0</v>
      </c>
    </row>
    <row r="177" spans="1:17" ht="15.75" customHeight="1">
      <c r="A177" s="23">
        <v>536370</v>
      </c>
      <c r="B177" s="23">
        <v>10002</v>
      </c>
      <c r="C177" s="23">
        <v>48</v>
      </c>
      <c r="D177" s="16">
        <v>40513.364583333336</v>
      </c>
      <c r="E177" s="14">
        <v>40513.364583333336</v>
      </c>
      <c r="F177" s="24" t="s">
        <v>23</v>
      </c>
      <c r="G177" s="23">
        <v>12583</v>
      </c>
      <c r="H177" s="21" t="s">
        <v>39</v>
      </c>
      <c r="I177" s="21" t="s">
        <v>48</v>
      </c>
      <c r="J177" s="25">
        <f ca="1">RANDBETWEEN(0,42)</f>
        <v>42</v>
      </c>
      <c r="K177" s="25">
        <f t="shared" ca="1" si="33"/>
        <v>1</v>
      </c>
      <c r="L177" s="25" t="str">
        <f t="shared" ca="1" si="34"/>
        <v>HIGH</v>
      </c>
      <c r="M177" s="8">
        <f t="shared" si="37"/>
        <v>6</v>
      </c>
      <c r="N177" s="8">
        <f t="shared" si="38"/>
        <v>5</v>
      </c>
      <c r="O177" s="8">
        <f t="shared" si="39"/>
        <v>5</v>
      </c>
      <c r="P177" s="8">
        <f t="shared" ca="1" si="40"/>
        <v>14</v>
      </c>
      <c r="Q177" s="10">
        <f t="shared" ca="1" si="41"/>
        <v>0</v>
      </c>
    </row>
    <row r="178" spans="1:17" ht="15.75" customHeight="1">
      <c r="A178" s="23">
        <v>561925</v>
      </c>
      <c r="B178" s="23">
        <v>10080</v>
      </c>
      <c r="C178" s="23">
        <v>12</v>
      </c>
      <c r="D178" s="16">
        <v>40521.574305555558</v>
      </c>
      <c r="E178" s="14">
        <v>40521.574305555558</v>
      </c>
      <c r="F178" s="24" t="s">
        <v>24</v>
      </c>
      <c r="G178" s="23">
        <v>16551</v>
      </c>
      <c r="H178" s="21" t="s">
        <v>18</v>
      </c>
      <c r="I178" s="21" t="s">
        <v>48</v>
      </c>
      <c r="J178" s="25">
        <f t="shared" ref="J178:J187" ca="1" si="42">RANDBETWEEN(0,42.5)</f>
        <v>34</v>
      </c>
      <c r="K178" s="25">
        <f t="shared" ca="1" si="33"/>
        <v>0.80952380952380953</v>
      </c>
      <c r="L178" s="25" t="str">
        <f t="shared" ca="1" si="34"/>
        <v>HIGH</v>
      </c>
      <c r="M178" s="8">
        <f t="shared" si="37"/>
        <v>6</v>
      </c>
      <c r="N178" s="8">
        <f t="shared" si="38"/>
        <v>5</v>
      </c>
      <c r="O178" s="8">
        <f t="shared" si="39"/>
        <v>5</v>
      </c>
      <c r="P178" s="8">
        <f t="shared" ca="1" si="40"/>
        <v>14</v>
      </c>
      <c r="Q178" s="10">
        <f t="shared" ca="1" si="41"/>
        <v>0</v>
      </c>
    </row>
    <row r="179" spans="1:17" ht="15.75" customHeight="1">
      <c r="A179" s="23">
        <v>555579</v>
      </c>
      <c r="B179" s="23">
        <v>10125</v>
      </c>
      <c r="C179" s="23">
        <v>1</v>
      </c>
      <c r="D179" s="16">
        <v>40553.404861111114</v>
      </c>
      <c r="E179" s="14">
        <v>40553.404861111114</v>
      </c>
      <c r="F179" s="24" t="s">
        <v>23</v>
      </c>
      <c r="G179" s="23">
        <v>13983</v>
      </c>
      <c r="H179" s="21" t="s">
        <v>18</v>
      </c>
      <c r="I179" s="21" t="s">
        <v>48</v>
      </c>
      <c r="J179" s="25">
        <f t="shared" ca="1" si="42"/>
        <v>33</v>
      </c>
      <c r="K179" s="25">
        <f t="shared" ca="1" si="33"/>
        <v>0.7857142857142857</v>
      </c>
      <c r="L179" s="25" t="str">
        <f t="shared" ca="1" si="34"/>
        <v>HIGH</v>
      </c>
      <c r="M179" s="8">
        <f t="shared" si="37"/>
        <v>6</v>
      </c>
      <c r="N179" s="8">
        <f t="shared" si="38"/>
        <v>5</v>
      </c>
      <c r="O179" s="8">
        <f t="shared" si="39"/>
        <v>5</v>
      </c>
      <c r="P179" s="8">
        <f t="shared" ca="1" si="40"/>
        <v>14</v>
      </c>
      <c r="Q179" s="10">
        <f t="shared" ca="1" si="41"/>
        <v>0</v>
      </c>
    </row>
    <row r="180" spans="1:17" ht="15.75" customHeight="1">
      <c r="A180" s="23">
        <v>564337</v>
      </c>
      <c r="B180" s="23">
        <v>10125</v>
      </c>
      <c r="C180" s="23">
        <v>20</v>
      </c>
      <c r="D180" s="16">
        <v>40605.632638888892</v>
      </c>
      <c r="E180" s="14">
        <v>40605.632638888892</v>
      </c>
      <c r="F180" s="24" t="s">
        <v>23</v>
      </c>
      <c r="G180" s="23">
        <v>12649</v>
      </c>
      <c r="H180" s="21" t="s">
        <v>34</v>
      </c>
      <c r="I180" s="21" t="s">
        <v>48</v>
      </c>
      <c r="J180" s="25">
        <f t="shared" ca="1" si="42"/>
        <v>28</v>
      </c>
      <c r="K180" s="25">
        <f t="shared" ca="1" si="33"/>
        <v>0.66666666666666663</v>
      </c>
      <c r="L180" s="25" t="str">
        <f t="shared" ca="1" si="34"/>
        <v>HIGH</v>
      </c>
      <c r="M180" s="8">
        <f t="shared" si="37"/>
        <v>6</v>
      </c>
      <c r="N180" s="8">
        <f t="shared" si="38"/>
        <v>5</v>
      </c>
      <c r="O180" s="8">
        <f t="shared" si="39"/>
        <v>5</v>
      </c>
      <c r="P180" s="8">
        <f t="shared" ca="1" si="40"/>
        <v>14</v>
      </c>
      <c r="Q180" s="10">
        <f t="shared" ca="1" si="41"/>
        <v>0</v>
      </c>
    </row>
    <row r="181" spans="1:17" ht="15.75" customHeight="1">
      <c r="A181" s="23">
        <v>537225</v>
      </c>
      <c r="B181" s="23">
        <v>10133</v>
      </c>
      <c r="C181" s="23">
        <v>10</v>
      </c>
      <c r="D181" s="16">
        <v>40624.390972222223</v>
      </c>
      <c r="E181" s="14">
        <v>40624.390972222223</v>
      </c>
      <c r="F181" s="24" t="s">
        <v>23</v>
      </c>
      <c r="G181" s="23">
        <v>12748</v>
      </c>
      <c r="H181" s="21" t="s">
        <v>18</v>
      </c>
      <c r="I181" s="21" t="s">
        <v>48</v>
      </c>
      <c r="J181" s="25">
        <f t="shared" ca="1" si="42"/>
        <v>28</v>
      </c>
      <c r="K181" s="25">
        <f t="shared" ca="1" si="33"/>
        <v>0.66666666666666663</v>
      </c>
      <c r="L181" s="25" t="str">
        <f t="shared" ca="1" si="34"/>
        <v>HIGH</v>
      </c>
      <c r="M181" s="8">
        <f t="shared" si="37"/>
        <v>6</v>
      </c>
      <c r="N181" s="8">
        <f t="shared" si="38"/>
        <v>5</v>
      </c>
      <c r="O181" s="8">
        <f t="shared" si="39"/>
        <v>5</v>
      </c>
      <c r="P181" s="8">
        <f t="shared" ca="1" si="40"/>
        <v>14</v>
      </c>
      <c r="Q181" s="10">
        <f t="shared" ca="1" si="41"/>
        <v>0</v>
      </c>
    </row>
    <row r="182" spans="1:17" ht="15.75" customHeight="1">
      <c r="A182" s="23">
        <v>540468</v>
      </c>
      <c r="B182" s="23">
        <v>10133</v>
      </c>
      <c r="C182" s="23">
        <v>5</v>
      </c>
      <c r="D182" s="16">
        <v>40637.662499999999</v>
      </c>
      <c r="E182" s="14">
        <v>40637.662499999999</v>
      </c>
      <c r="F182" s="24" t="s">
        <v>30</v>
      </c>
      <c r="G182" s="23" t="s">
        <v>21</v>
      </c>
      <c r="H182" s="21" t="s">
        <v>18</v>
      </c>
      <c r="I182" s="21" t="s">
        <v>48</v>
      </c>
      <c r="J182" s="25">
        <f t="shared" ca="1" si="42"/>
        <v>30</v>
      </c>
      <c r="K182" s="25">
        <f t="shared" ca="1" si="33"/>
        <v>0.7142857142857143</v>
      </c>
      <c r="L182" s="25" t="str">
        <f t="shared" ca="1" si="34"/>
        <v>HIGH</v>
      </c>
      <c r="M182" s="8">
        <f t="shared" si="37"/>
        <v>6</v>
      </c>
      <c r="N182" s="8">
        <f t="shared" si="38"/>
        <v>5</v>
      </c>
      <c r="O182" s="8">
        <f t="shared" si="39"/>
        <v>3</v>
      </c>
      <c r="P182" s="8">
        <f t="shared" ca="1" si="40"/>
        <v>14</v>
      </c>
      <c r="Q182" s="10">
        <f t="shared" ca="1" si="41"/>
        <v>0</v>
      </c>
    </row>
    <row r="183" spans="1:17" ht="15.75" customHeight="1">
      <c r="A183" s="23">
        <v>546774</v>
      </c>
      <c r="B183" s="23">
        <v>15036</v>
      </c>
      <c r="C183" s="23">
        <v>12</v>
      </c>
      <c r="D183" s="16">
        <v>40648.46875</v>
      </c>
      <c r="E183" s="14">
        <v>40648.46875</v>
      </c>
      <c r="F183" s="24" t="s">
        <v>17</v>
      </c>
      <c r="G183" s="23">
        <v>14505</v>
      </c>
      <c r="H183" s="21" t="s">
        <v>18</v>
      </c>
      <c r="I183" s="21" t="s">
        <v>48</v>
      </c>
      <c r="J183" s="25">
        <f t="shared" ca="1" si="42"/>
        <v>28</v>
      </c>
      <c r="K183" s="25">
        <f t="shared" ca="1" si="33"/>
        <v>0.66666666666666663</v>
      </c>
      <c r="L183" s="25" t="str">
        <f t="shared" ca="1" si="34"/>
        <v>HIGH</v>
      </c>
      <c r="M183" s="8">
        <f t="shared" si="37"/>
        <v>6</v>
      </c>
      <c r="N183" s="8">
        <f t="shared" si="38"/>
        <v>5</v>
      </c>
      <c r="O183" s="8">
        <f t="shared" si="39"/>
        <v>5</v>
      </c>
      <c r="P183" s="8">
        <f t="shared" ca="1" si="40"/>
        <v>14</v>
      </c>
      <c r="Q183" s="10">
        <f t="shared" ca="1" si="41"/>
        <v>0</v>
      </c>
    </row>
    <row r="184" spans="1:17" ht="15.75" customHeight="1">
      <c r="A184" s="23">
        <v>547386</v>
      </c>
      <c r="B184" s="23">
        <v>15036</v>
      </c>
      <c r="C184" s="23">
        <v>6</v>
      </c>
      <c r="D184" s="16">
        <v>40652.484027777777</v>
      </c>
      <c r="E184" s="14">
        <v>40652.484027777777</v>
      </c>
      <c r="F184" s="24" t="s">
        <v>20</v>
      </c>
      <c r="G184" s="23" t="s">
        <v>21</v>
      </c>
      <c r="H184" s="21" t="s">
        <v>18</v>
      </c>
      <c r="I184" s="21" t="s">
        <v>48</v>
      </c>
      <c r="J184" s="25">
        <f t="shared" ca="1" si="42"/>
        <v>29</v>
      </c>
      <c r="K184" s="25">
        <f t="shared" ca="1" si="33"/>
        <v>0.69047619047619047</v>
      </c>
      <c r="L184" s="25" t="str">
        <f t="shared" ca="1" si="34"/>
        <v>HIGH</v>
      </c>
      <c r="M184" s="8">
        <f t="shared" si="37"/>
        <v>6</v>
      </c>
      <c r="N184" s="8">
        <f t="shared" si="38"/>
        <v>5</v>
      </c>
      <c r="O184" s="8">
        <f t="shared" si="39"/>
        <v>3</v>
      </c>
      <c r="P184" s="8">
        <f t="shared" ca="1" si="40"/>
        <v>14</v>
      </c>
      <c r="Q184" s="10">
        <f t="shared" ca="1" si="41"/>
        <v>0</v>
      </c>
    </row>
    <row r="185" spans="1:17" ht="15.75" customHeight="1">
      <c r="A185" s="23">
        <v>549524</v>
      </c>
      <c r="B185" s="23">
        <v>15036</v>
      </c>
      <c r="C185" s="23">
        <v>1</v>
      </c>
      <c r="D185" s="16">
        <v>40671.494444444441</v>
      </c>
      <c r="E185" s="14">
        <v>40671.494444444441</v>
      </c>
      <c r="F185" s="24" t="s">
        <v>20</v>
      </c>
      <c r="G185" s="23" t="s">
        <v>21</v>
      </c>
      <c r="H185" s="21" t="s">
        <v>18</v>
      </c>
      <c r="I185" s="21" t="s">
        <v>48</v>
      </c>
      <c r="J185" s="25">
        <f t="shared" ca="1" si="42"/>
        <v>32</v>
      </c>
      <c r="K185" s="25">
        <f t="shared" ca="1" si="33"/>
        <v>0.76190476190476186</v>
      </c>
      <c r="L185" s="25" t="str">
        <f t="shared" ca="1" si="34"/>
        <v>HIGH</v>
      </c>
      <c r="M185" s="8">
        <f t="shared" si="37"/>
        <v>6</v>
      </c>
      <c r="N185" s="8">
        <f t="shared" si="38"/>
        <v>5</v>
      </c>
      <c r="O185" s="8">
        <f t="shared" si="39"/>
        <v>3</v>
      </c>
      <c r="P185" s="8">
        <f t="shared" ca="1" si="40"/>
        <v>14</v>
      </c>
      <c r="Q185" s="10">
        <f t="shared" ca="1" si="41"/>
        <v>0</v>
      </c>
    </row>
    <row r="186" spans="1:17" ht="15.75" customHeight="1">
      <c r="A186" s="23">
        <v>550323</v>
      </c>
      <c r="B186" s="23">
        <v>15036</v>
      </c>
      <c r="C186" s="23">
        <v>48</v>
      </c>
      <c r="D186" s="16">
        <v>40728.512499999997</v>
      </c>
      <c r="E186" s="14">
        <v>40728.512499999997</v>
      </c>
      <c r="F186" s="24" t="s">
        <v>27</v>
      </c>
      <c r="G186" s="23">
        <v>13692</v>
      </c>
      <c r="H186" s="21" t="s">
        <v>18</v>
      </c>
      <c r="I186" s="21" t="s">
        <v>48</v>
      </c>
      <c r="J186" s="25">
        <f t="shared" ca="1" si="42"/>
        <v>30</v>
      </c>
      <c r="K186" s="25">
        <f t="shared" ca="1" si="33"/>
        <v>0.7142857142857143</v>
      </c>
      <c r="L186" s="25" t="str">
        <f t="shared" ca="1" si="34"/>
        <v>HIGH</v>
      </c>
      <c r="M186" s="8">
        <f t="shared" si="37"/>
        <v>6</v>
      </c>
      <c r="N186" s="8">
        <f t="shared" si="38"/>
        <v>5</v>
      </c>
      <c r="O186" s="8">
        <f t="shared" si="39"/>
        <v>5</v>
      </c>
      <c r="P186" s="8">
        <f t="shared" ca="1" si="40"/>
        <v>14</v>
      </c>
      <c r="Q186" s="10">
        <f t="shared" ca="1" si="41"/>
        <v>0</v>
      </c>
    </row>
    <row r="187" spans="1:17" ht="15.75" customHeight="1">
      <c r="A187" s="23">
        <v>550659</v>
      </c>
      <c r="B187" s="23">
        <v>15036</v>
      </c>
      <c r="C187" s="23">
        <v>12</v>
      </c>
      <c r="D187" s="16">
        <v>40757.433333333334</v>
      </c>
      <c r="E187" s="14">
        <v>40757.433333333334</v>
      </c>
      <c r="F187" s="24" t="s">
        <v>27</v>
      </c>
      <c r="G187" s="23">
        <v>17730</v>
      </c>
      <c r="H187" s="21" t="s">
        <v>18</v>
      </c>
      <c r="I187" s="21" t="s">
        <v>48</v>
      </c>
      <c r="J187" s="25">
        <f t="shared" ca="1" si="42"/>
        <v>8</v>
      </c>
      <c r="K187" s="25">
        <f t="shared" ca="1" si="33"/>
        <v>0.19047619047619047</v>
      </c>
      <c r="L187" s="25" t="str">
        <f t="shared" ca="1" si="34"/>
        <v>LOW</v>
      </c>
      <c r="M187" s="8">
        <f t="shared" si="37"/>
        <v>6</v>
      </c>
      <c r="N187" s="8">
        <f t="shared" si="38"/>
        <v>5</v>
      </c>
      <c r="O187" s="8">
        <f t="shared" si="39"/>
        <v>5</v>
      </c>
      <c r="P187" s="8">
        <f t="shared" ca="1" si="40"/>
        <v>14</v>
      </c>
      <c r="Q187" s="10">
        <f t="shared" ca="1" si="41"/>
        <v>0</v>
      </c>
    </row>
    <row r="188" spans="1:17" ht="17.100000000000001" hidden="1" thickBot="1">
      <c r="A188" s="18">
        <f t="shared" ref="A188:H188" si="43">COUNTA(A2:A187)</f>
        <v>186</v>
      </c>
      <c r="B188" s="18">
        <f t="shared" si="43"/>
        <v>186</v>
      </c>
      <c r="C188" s="18">
        <f t="shared" si="43"/>
        <v>186</v>
      </c>
      <c r="D188" s="19">
        <v>40884.52847222222</v>
      </c>
      <c r="E188" s="19">
        <v>40884.52847222222</v>
      </c>
      <c r="F188" s="20">
        <f t="shared" si="43"/>
        <v>186</v>
      </c>
      <c r="G188" s="18">
        <f t="shared" si="43"/>
        <v>186</v>
      </c>
      <c r="H188" s="18">
        <f t="shared" si="43"/>
        <v>186</v>
      </c>
      <c r="I188" s="6" t="s">
        <v>38</v>
      </c>
      <c r="M188" t="s">
        <v>49</v>
      </c>
    </row>
    <row r="189" spans="1:17" ht="15.95" hidden="1" thickBot="1">
      <c r="A189" s="1">
        <v>188</v>
      </c>
      <c r="B189" s="1">
        <v>186</v>
      </c>
      <c r="C189" s="1">
        <v>187</v>
      </c>
      <c r="D189" s="12">
        <v>40886.425694444442</v>
      </c>
      <c r="E189" s="12">
        <v>40886.425694444442</v>
      </c>
      <c r="F189" s="1">
        <v>187</v>
      </c>
      <c r="G189" s="1">
        <v>141</v>
      </c>
      <c r="H189" s="1">
        <v>183</v>
      </c>
      <c r="I189" s="1"/>
      <c r="Q189"/>
    </row>
    <row r="190" spans="1:17" hidden="1">
      <c r="B190" s="4">
        <f t="shared" ref="B190:I190" si="44">1-B188/A$188</f>
        <v>0</v>
      </c>
      <c r="C190" s="4">
        <f t="shared" si="44"/>
        <v>0</v>
      </c>
      <c r="D190" s="13"/>
      <c r="E190" s="13"/>
      <c r="F190" s="5">
        <f t="shared" si="44"/>
        <v>0.99545060180585498</v>
      </c>
      <c r="G190" s="4">
        <f t="shared" si="44"/>
        <v>0</v>
      </c>
      <c r="H190" s="4">
        <f t="shared" si="44"/>
        <v>0</v>
      </c>
      <c r="I190" s="4" t="e">
        <f t="shared" si="44"/>
        <v>#VALUE!</v>
      </c>
      <c r="M190" t="s">
        <v>50</v>
      </c>
    </row>
    <row r="191" spans="1:17">
      <c r="Q191" s="10"/>
    </row>
    <row r="193" spans="1:15">
      <c r="A193" s="29" t="s">
        <v>51</v>
      </c>
    </row>
    <row r="194" spans="1:15">
      <c r="A194" s="29" t="s">
        <v>52</v>
      </c>
    </row>
    <row r="195" spans="1:15" ht="15.95">
      <c r="A195" t="s">
        <v>53</v>
      </c>
      <c r="I195" s="30" t="s">
        <v>54</v>
      </c>
    </row>
    <row r="196" spans="1:15" ht="15.75" customHeight="1">
      <c r="A196" s="29" t="s">
        <v>55</v>
      </c>
      <c r="D196" s="31"/>
      <c r="I196" s="30" t="s">
        <v>56</v>
      </c>
      <c r="J196" s="33">
        <f ca="1">AVERAGE(J2:J187)</f>
        <v>21.306451612903224</v>
      </c>
      <c r="K196" s="33"/>
      <c r="L196" s="33"/>
      <c r="M196" s="32"/>
    </row>
    <row r="197" spans="1:15">
      <c r="A197" t="s">
        <v>57</v>
      </c>
      <c r="I197" s="32" t="s">
        <v>58</v>
      </c>
      <c r="J197" s="32"/>
      <c r="K197" s="32"/>
      <c r="L197" s="32"/>
      <c r="M197" s="32"/>
    </row>
    <row r="198" spans="1:15">
      <c r="A198" s="29" t="s">
        <v>59</v>
      </c>
      <c r="I198" s="34" t="s">
        <v>60</v>
      </c>
      <c r="J198" s="33">
        <f ca="1">MIN(J2:J187)</f>
        <v>0</v>
      </c>
      <c r="K198" s="33"/>
      <c r="L198" s="33"/>
      <c r="M198" s="32"/>
    </row>
    <row r="199" spans="1:15">
      <c r="A199" t="s">
        <v>61</v>
      </c>
      <c r="I199" s="34" t="s">
        <v>62</v>
      </c>
      <c r="J199" s="33">
        <f ca="1">MAX(J2:J187)</f>
        <v>42</v>
      </c>
      <c r="K199" s="33"/>
      <c r="L199" s="33"/>
      <c r="M199" s="32"/>
    </row>
    <row r="200" spans="1:15">
      <c r="A200" s="29" t="s">
        <v>63</v>
      </c>
      <c r="I200" s="32"/>
      <c r="J200" s="32"/>
      <c r="K200" s="32"/>
      <c r="L200" s="32"/>
      <c r="M200" s="32"/>
    </row>
    <row r="201" spans="1:15">
      <c r="A201" t="s">
        <v>64</v>
      </c>
      <c r="I201" s="32" t="s">
        <v>65</v>
      </c>
      <c r="J201" s="32" t="s">
        <v>66</v>
      </c>
      <c r="K201" s="32"/>
      <c r="L201" s="32"/>
      <c r="M201" s="32"/>
    </row>
    <row r="202" spans="1:15">
      <c r="A202" s="29" t="s">
        <v>67</v>
      </c>
    </row>
    <row r="203" spans="1:15">
      <c r="A203" t="s">
        <v>68</v>
      </c>
      <c r="I203" s="34" t="s">
        <v>69</v>
      </c>
      <c r="J203" s="32"/>
      <c r="K203" s="32"/>
      <c r="L203" s="32"/>
      <c r="M203" s="32"/>
      <c r="N203" s="32"/>
      <c r="O203" s="32"/>
    </row>
    <row r="204" spans="1:15">
      <c r="A204" s="29" t="s">
        <v>70</v>
      </c>
      <c r="I204" s="32"/>
      <c r="J204" s="32"/>
      <c r="K204" s="32"/>
      <c r="L204" s="32"/>
      <c r="M204" s="32"/>
      <c r="N204" s="32"/>
      <c r="O204" s="32"/>
    </row>
    <row r="205" spans="1:15">
      <c r="A205" t="s">
        <v>71</v>
      </c>
      <c r="I205" s="32"/>
      <c r="J205" s="32" t="s">
        <v>72</v>
      </c>
      <c r="K205" s="32" t="s">
        <v>73</v>
      </c>
      <c r="L205" s="32"/>
      <c r="M205" s="32"/>
      <c r="N205" s="32"/>
      <c r="O205" s="32"/>
    </row>
    <row r="206" spans="1:15">
      <c r="A206" t="s">
        <v>74</v>
      </c>
      <c r="I206" s="32"/>
      <c r="J206" s="32" t="s">
        <v>75</v>
      </c>
      <c r="K206" s="32" t="s">
        <v>76</v>
      </c>
      <c r="L206" s="32"/>
      <c r="M206" s="32"/>
      <c r="N206" s="32"/>
      <c r="O206" s="32"/>
    </row>
    <row r="207" spans="1:15">
      <c r="A207" s="29" t="s">
        <v>77</v>
      </c>
    </row>
    <row r="208" spans="1:15">
      <c r="A208" t="s">
        <v>78</v>
      </c>
      <c r="I208" t="s">
        <v>79</v>
      </c>
    </row>
    <row r="209" spans="1:10">
      <c r="A209" s="29" t="s">
        <v>80</v>
      </c>
      <c r="I209" s="32" t="s">
        <v>81</v>
      </c>
      <c r="J209" s="33">
        <f ca="1">AVERAGE(J2:J187)</f>
        <v>21.306451612903224</v>
      </c>
    </row>
    <row r="210" spans="1:10">
      <c r="A210" t="s">
        <v>82</v>
      </c>
      <c r="I210" s="32" t="s">
        <v>83</v>
      </c>
      <c r="J210" s="32">
        <f ca="1">MODE(J2:J187)</f>
        <v>28</v>
      </c>
    </row>
    <row r="211" spans="1:10">
      <c r="I211" s="32" t="s">
        <v>84</v>
      </c>
      <c r="J211" s="33">
        <f ca="1">MEDIAN(J2:J187)</f>
        <v>22</v>
      </c>
    </row>
  </sheetData>
  <autoFilter ref="A1:J190" xr:uid="{7DBA89F0-1FB2-441D-8603-0BDA9C555EF3}">
    <filterColumn colId="1">
      <filters>
        <filter val="10002"/>
        <filter val="10080"/>
        <filter val="10125"/>
        <filter val="10133"/>
        <filter val="15036"/>
        <filter val="16011"/>
        <filter val="16012"/>
      </filters>
    </filterColumn>
    <sortState xmlns:xlrd2="http://schemas.microsoft.com/office/spreadsheetml/2017/richdata2" ref="A2:J187">
      <sortCondition ref="I1:I190"/>
    </sortState>
  </autoFilter>
  <sortState xmlns:xlrd2="http://schemas.microsoft.com/office/spreadsheetml/2017/richdata2" ref="A2:Q190">
    <sortCondition ref="B2:B190"/>
  </sortState>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0F0EC6-44C9-D349-ACB3-D32B03C32C18}">
  <dimension ref="B1:C187"/>
  <sheetViews>
    <sheetView workbookViewId="0">
      <selection activeCell="C2" sqref="C2"/>
    </sheetView>
  </sheetViews>
  <sheetFormatPr defaultColWidth="11.42578125" defaultRowHeight="15"/>
  <sheetData>
    <row r="1" spans="2:3" ht="15.95">
      <c r="B1" s="22" t="s">
        <v>8</v>
      </c>
      <c r="C1" s="21" t="s">
        <v>85</v>
      </c>
    </row>
    <row r="2" spans="2:3" ht="30.95">
      <c r="B2" s="22" t="s">
        <v>43</v>
      </c>
      <c r="C2" s="25">
        <f ca="1">RANDBETWEEN(0,42)</f>
        <v>1</v>
      </c>
    </row>
    <row r="3" spans="2:3" ht="30.95">
      <c r="B3" s="22" t="s">
        <v>43</v>
      </c>
      <c r="C3" s="25">
        <f t="shared" ref="C3:C66" ca="1" si="0">RANDBETWEEN(0,42.5)</f>
        <v>37</v>
      </c>
    </row>
    <row r="4" spans="2:3" ht="30.95">
      <c r="B4" s="22" t="s">
        <v>43</v>
      </c>
      <c r="C4" s="25">
        <f t="shared" ca="1" si="0"/>
        <v>4</v>
      </c>
    </row>
    <row r="5" spans="2:3" ht="30.95">
      <c r="B5" s="22" t="s">
        <v>43</v>
      </c>
      <c r="C5" s="25">
        <f t="shared" ca="1" si="0"/>
        <v>38</v>
      </c>
    </row>
    <row r="6" spans="2:3" ht="30.95">
      <c r="B6" s="22" t="s">
        <v>43</v>
      </c>
      <c r="C6" s="25">
        <f t="shared" ca="1" si="0"/>
        <v>28</v>
      </c>
    </row>
    <row r="7" spans="2:3" ht="30.95">
      <c r="B7" s="22" t="s">
        <v>43</v>
      </c>
      <c r="C7" s="25">
        <f t="shared" ca="1" si="0"/>
        <v>23</v>
      </c>
    </row>
    <row r="8" spans="2:3" ht="30.95">
      <c r="B8" s="22" t="s">
        <v>43</v>
      </c>
      <c r="C8" s="25">
        <f t="shared" ca="1" si="0"/>
        <v>9</v>
      </c>
    </row>
    <row r="9" spans="2:3" ht="30.95">
      <c r="B9" s="22" t="s">
        <v>43</v>
      </c>
      <c r="C9" s="25">
        <f t="shared" ca="1" si="0"/>
        <v>5</v>
      </c>
    </row>
    <row r="10" spans="2:3" ht="30.95">
      <c r="B10" s="22" t="s">
        <v>43</v>
      </c>
      <c r="C10" s="25">
        <f t="shared" ca="1" si="0"/>
        <v>24</v>
      </c>
    </row>
    <row r="11" spans="2:3" ht="30.95">
      <c r="B11" s="22" t="s">
        <v>43</v>
      </c>
      <c r="C11" s="25">
        <f t="shared" ca="1" si="0"/>
        <v>12</v>
      </c>
    </row>
    <row r="12" spans="2:3" ht="30.95">
      <c r="B12" s="22" t="s">
        <v>43</v>
      </c>
      <c r="C12" s="25">
        <f t="shared" ca="1" si="0"/>
        <v>2</v>
      </c>
    </row>
    <row r="13" spans="2:3" ht="30.95">
      <c r="B13" s="22" t="s">
        <v>43</v>
      </c>
      <c r="C13" s="25">
        <f t="shared" ca="1" si="0"/>
        <v>13</v>
      </c>
    </row>
    <row r="14" spans="2:3" ht="30.95">
      <c r="B14" s="22" t="s">
        <v>43</v>
      </c>
      <c r="C14" s="25">
        <f t="shared" ca="1" si="0"/>
        <v>17</v>
      </c>
    </row>
    <row r="15" spans="2:3" ht="30.95">
      <c r="B15" s="22" t="s">
        <v>43</v>
      </c>
      <c r="C15" s="25">
        <f t="shared" ca="1" si="0"/>
        <v>1</v>
      </c>
    </row>
    <row r="16" spans="2:3" ht="30.95">
      <c r="B16" s="22" t="s">
        <v>43</v>
      </c>
      <c r="C16" s="25">
        <f t="shared" ca="1" si="0"/>
        <v>36</v>
      </c>
    </row>
    <row r="17" spans="2:3" ht="30.95">
      <c r="B17" s="22" t="s">
        <v>43</v>
      </c>
      <c r="C17" s="25">
        <f t="shared" ca="1" si="0"/>
        <v>5</v>
      </c>
    </row>
    <row r="18" spans="2:3" ht="30.95">
      <c r="B18" s="22" t="s">
        <v>43</v>
      </c>
      <c r="C18" s="25">
        <f t="shared" ca="1" si="0"/>
        <v>12</v>
      </c>
    </row>
    <row r="19" spans="2:3" ht="15.95">
      <c r="B19" s="22" t="s">
        <v>19</v>
      </c>
      <c r="C19" s="25">
        <f t="shared" ca="1" si="0"/>
        <v>17</v>
      </c>
    </row>
    <row r="20" spans="2:3" ht="15.95">
      <c r="B20" s="22" t="s">
        <v>19</v>
      </c>
      <c r="C20" s="25">
        <f t="shared" ca="1" si="0"/>
        <v>11</v>
      </c>
    </row>
    <row r="21" spans="2:3" ht="15.95">
      <c r="B21" s="22" t="s">
        <v>19</v>
      </c>
      <c r="C21" s="25">
        <f t="shared" ca="1" si="0"/>
        <v>29</v>
      </c>
    </row>
    <row r="22" spans="2:3" ht="15.95">
      <c r="B22" s="22" t="s">
        <v>19</v>
      </c>
      <c r="C22" s="25">
        <f t="shared" ca="1" si="0"/>
        <v>25</v>
      </c>
    </row>
    <row r="23" spans="2:3" ht="15.95">
      <c r="B23" s="22" t="s">
        <v>19</v>
      </c>
      <c r="C23" s="25">
        <f t="shared" ca="1" si="0"/>
        <v>16</v>
      </c>
    </row>
    <row r="24" spans="2:3" ht="15.95">
      <c r="B24" s="22" t="s">
        <v>19</v>
      </c>
      <c r="C24" s="25">
        <f t="shared" ca="1" si="0"/>
        <v>17</v>
      </c>
    </row>
    <row r="25" spans="2:3" ht="15.95">
      <c r="B25" s="22" t="s">
        <v>19</v>
      </c>
      <c r="C25" s="25">
        <f t="shared" ca="1" si="0"/>
        <v>8</v>
      </c>
    </row>
    <row r="26" spans="2:3" ht="15.95">
      <c r="B26" s="22" t="s">
        <v>19</v>
      </c>
      <c r="C26" s="25">
        <f t="shared" ca="1" si="0"/>
        <v>22</v>
      </c>
    </row>
    <row r="27" spans="2:3" ht="15.95">
      <c r="B27" s="22" t="s">
        <v>19</v>
      </c>
      <c r="C27" s="25">
        <f t="shared" ca="1" si="0"/>
        <v>15</v>
      </c>
    </row>
    <row r="28" spans="2:3" ht="15.95">
      <c r="B28" s="22" t="s">
        <v>19</v>
      </c>
      <c r="C28" s="25">
        <f t="shared" ca="1" si="0"/>
        <v>14</v>
      </c>
    </row>
    <row r="29" spans="2:3" ht="15.95">
      <c r="B29" s="22" t="s">
        <v>19</v>
      </c>
      <c r="C29" s="25">
        <f t="shared" ca="1" si="0"/>
        <v>37</v>
      </c>
    </row>
    <row r="30" spans="2:3" ht="15.95">
      <c r="B30" s="22" t="s">
        <v>19</v>
      </c>
      <c r="C30" s="25">
        <f t="shared" ca="1" si="0"/>
        <v>35</v>
      </c>
    </row>
    <row r="31" spans="2:3" ht="15.95">
      <c r="B31" s="22" t="s">
        <v>19</v>
      </c>
      <c r="C31" s="25">
        <f t="shared" ca="1" si="0"/>
        <v>38</v>
      </c>
    </row>
    <row r="32" spans="2:3" ht="15.95">
      <c r="B32" s="22" t="s">
        <v>19</v>
      </c>
      <c r="C32" s="25">
        <f t="shared" ca="1" si="0"/>
        <v>20</v>
      </c>
    </row>
    <row r="33" spans="2:3" ht="15.95">
      <c r="B33" s="22" t="s">
        <v>19</v>
      </c>
      <c r="C33" s="25">
        <f t="shared" ca="1" si="0"/>
        <v>0</v>
      </c>
    </row>
    <row r="34" spans="2:3" ht="15.95">
      <c r="B34" s="22" t="s">
        <v>19</v>
      </c>
      <c r="C34" s="25">
        <f t="shared" ca="1" si="0"/>
        <v>5</v>
      </c>
    </row>
    <row r="35" spans="2:3" ht="15.95">
      <c r="B35" s="22" t="s">
        <v>19</v>
      </c>
      <c r="C35" s="25">
        <f t="shared" ca="1" si="0"/>
        <v>18</v>
      </c>
    </row>
    <row r="36" spans="2:3" ht="30.95">
      <c r="B36" s="22" t="s">
        <v>40</v>
      </c>
      <c r="C36" s="25">
        <f t="shared" ca="1" si="0"/>
        <v>32</v>
      </c>
    </row>
    <row r="37" spans="2:3" ht="30.95">
      <c r="B37" s="22" t="s">
        <v>40</v>
      </c>
      <c r="C37" s="25">
        <f t="shared" ca="1" si="0"/>
        <v>3</v>
      </c>
    </row>
    <row r="38" spans="2:3" ht="30.95">
      <c r="B38" s="22" t="s">
        <v>40</v>
      </c>
      <c r="C38" s="25">
        <f t="shared" ca="1" si="0"/>
        <v>5</v>
      </c>
    </row>
    <row r="39" spans="2:3" ht="30.95">
      <c r="B39" s="22" t="s">
        <v>40</v>
      </c>
      <c r="C39" s="25">
        <f t="shared" ca="1" si="0"/>
        <v>38</v>
      </c>
    </row>
    <row r="40" spans="2:3" ht="30.95">
      <c r="B40" s="22" t="s">
        <v>40</v>
      </c>
      <c r="C40" s="25">
        <f t="shared" ca="1" si="0"/>
        <v>24</v>
      </c>
    </row>
    <row r="41" spans="2:3" ht="30.95">
      <c r="B41" s="22" t="s">
        <v>40</v>
      </c>
      <c r="C41" s="25">
        <f t="shared" ca="1" si="0"/>
        <v>7</v>
      </c>
    </row>
    <row r="42" spans="2:3" ht="30.95">
      <c r="B42" s="22" t="s">
        <v>40</v>
      </c>
      <c r="C42" s="25">
        <f t="shared" ca="1" si="0"/>
        <v>23</v>
      </c>
    </row>
    <row r="43" spans="2:3" ht="30.95">
      <c r="B43" s="22" t="s">
        <v>40</v>
      </c>
      <c r="C43" s="25">
        <f t="shared" ca="1" si="0"/>
        <v>26</v>
      </c>
    </row>
    <row r="44" spans="2:3" ht="30.95">
      <c r="B44" s="22" t="s">
        <v>40</v>
      </c>
      <c r="C44" s="25">
        <f t="shared" ca="1" si="0"/>
        <v>32</v>
      </c>
    </row>
    <row r="45" spans="2:3" ht="30.95">
      <c r="B45" s="22" t="s">
        <v>40</v>
      </c>
      <c r="C45" s="25">
        <f t="shared" ca="1" si="0"/>
        <v>38</v>
      </c>
    </row>
    <row r="46" spans="2:3" ht="30.95">
      <c r="B46" s="22" t="s">
        <v>40</v>
      </c>
      <c r="C46" s="25">
        <f t="shared" ca="1" si="0"/>
        <v>24</v>
      </c>
    </row>
    <row r="47" spans="2:3" ht="30.95">
      <c r="B47" s="22" t="s">
        <v>40</v>
      </c>
      <c r="C47" s="25">
        <f t="shared" ca="1" si="0"/>
        <v>8</v>
      </c>
    </row>
    <row r="48" spans="2:3" ht="30.95">
      <c r="B48" s="22" t="s">
        <v>40</v>
      </c>
      <c r="C48" s="25">
        <f t="shared" ca="1" si="0"/>
        <v>36</v>
      </c>
    </row>
    <row r="49" spans="2:3" ht="30.95">
      <c r="B49" s="22" t="s">
        <v>40</v>
      </c>
      <c r="C49" s="25">
        <f t="shared" ca="1" si="0"/>
        <v>38</v>
      </c>
    </row>
    <row r="50" spans="2:3" ht="30.95">
      <c r="B50" s="22" t="s">
        <v>40</v>
      </c>
      <c r="C50" s="25">
        <f t="shared" ca="1" si="0"/>
        <v>39</v>
      </c>
    </row>
    <row r="51" spans="2:3" ht="30.95">
      <c r="B51" s="22" t="s">
        <v>40</v>
      </c>
      <c r="C51" s="25">
        <f t="shared" ca="1" si="0"/>
        <v>4</v>
      </c>
    </row>
    <row r="52" spans="2:3" ht="30.95">
      <c r="B52" s="22" t="s">
        <v>40</v>
      </c>
      <c r="C52" s="25">
        <f t="shared" ca="1" si="0"/>
        <v>1</v>
      </c>
    </row>
    <row r="53" spans="2:3" ht="30.95">
      <c r="B53" s="22" t="s">
        <v>42</v>
      </c>
      <c r="C53" s="25">
        <f t="shared" ca="1" si="0"/>
        <v>28</v>
      </c>
    </row>
    <row r="54" spans="2:3" ht="30.95">
      <c r="B54" s="22" t="s">
        <v>42</v>
      </c>
      <c r="C54" s="25">
        <f t="shared" ca="1" si="0"/>
        <v>40</v>
      </c>
    </row>
    <row r="55" spans="2:3" ht="30.95">
      <c r="B55" s="22" t="s">
        <v>42</v>
      </c>
      <c r="C55" s="25">
        <f t="shared" ca="1" si="0"/>
        <v>24</v>
      </c>
    </row>
    <row r="56" spans="2:3" ht="30.95">
      <c r="B56" s="22" t="s">
        <v>42</v>
      </c>
      <c r="C56" s="25">
        <f t="shared" ca="1" si="0"/>
        <v>6</v>
      </c>
    </row>
    <row r="57" spans="2:3" ht="30.95">
      <c r="B57" s="22" t="s">
        <v>42</v>
      </c>
      <c r="C57" s="25">
        <f t="shared" ca="1" si="0"/>
        <v>0</v>
      </c>
    </row>
    <row r="58" spans="2:3" ht="30.95">
      <c r="B58" s="22" t="s">
        <v>42</v>
      </c>
      <c r="C58" s="25">
        <f t="shared" ca="1" si="0"/>
        <v>37</v>
      </c>
    </row>
    <row r="59" spans="2:3" ht="30.95">
      <c r="B59" s="22" t="s">
        <v>42</v>
      </c>
      <c r="C59" s="25">
        <f t="shared" ca="1" si="0"/>
        <v>13</v>
      </c>
    </row>
    <row r="60" spans="2:3" ht="30.95">
      <c r="B60" s="22" t="s">
        <v>42</v>
      </c>
      <c r="C60" s="25">
        <f t="shared" ca="1" si="0"/>
        <v>33</v>
      </c>
    </row>
    <row r="61" spans="2:3" ht="30.95">
      <c r="B61" s="22" t="s">
        <v>42</v>
      </c>
      <c r="C61" s="25">
        <f t="shared" ca="1" si="0"/>
        <v>20</v>
      </c>
    </row>
    <row r="62" spans="2:3" ht="30.95">
      <c r="B62" s="22" t="s">
        <v>42</v>
      </c>
      <c r="C62" s="25">
        <f t="shared" ca="1" si="0"/>
        <v>38</v>
      </c>
    </row>
    <row r="63" spans="2:3" ht="30.95">
      <c r="B63" s="22" t="s">
        <v>42</v>
      </c>
      <c r="C63" s="25">
        <f t="shared" ca="1" si="0"/>
        <v>27</v>
      </c>
    </row>
    <row r="64" spans="2:3" ht="30.95">
      <c r="B64" s="22" t="s">
        <v>42</v>
      </c>
      <c r="C64" s="25">
        <f t="shared" ca="1" si="0"/>
        <v>33</v>
      </c>
    </row>
    <row r="65" spans="2:3" ht="30.95">
      <c r="B65" s="22" t="s">
        <v>42</v>
      </c>
      <c r="C65" s="25">
        <f t="shared" ca="1" si="0"/>
        <v>8</v>
      </c>
    </row>
    <row r="66" spans="2:3" ht="30.95">
      <c r="B66" s="22" t="s">
        <v>42</v>
      </c>
      <c r="C66" s="25">
        <f t="shared" ca="1" si="0"/>
        <v>8</v>
      </c>
    </row>
    <row r="67" spans="2:3" ht="30.95">
      <c r="B67" s="22" t="s">
        <v>42</v>
      </c>
      <c r="C67" s="25">
        <f t="shared" ref="C67:C130" ca="1" si="1">RANDBETWEEN(0,42.5)</f>
        <v>21</v>
      </c>
    </row>
    <row r="68" spans="2:3" ht="30.95">
      <c r="B68" s="22" t="s">
        <v>42</v>
      </c>
      <c r="C68" s="25">
        <f t="shared" ca="1" si="1"/>
        <v>36</v>
      </c>
    </row>
    <row r="69" spans="2:3" ht="30.95">
      <c r="B69" s="22" t="s">
        <v>42</v>
      </c>
      <c r="C69" s="25">
        <f t="shared" ca="1" si="1"/>
        <v>19</v>
      </c>
    </row>
    <row r="70" spans="2:3" ht="45.95">
      <c r="B70" s="22" t="s">
        <v>46</v>
      </c>
      <c r="C70" s="25">
        <f t="shared" ca="1" si="1"/>
        <v>12</v>
      </c>
    </row>
    <row r="71" spans="2:3" ht="45.95">
      <c r="B71" s="22" t="s">
        <v>46</v>
      </c>
      <c r="C71" s="25">
        <f t="shared" ca="1" si="1"/>
        <v>38</v>
      </c>
    </row>
    <row r="72" spans="2:3" ht="45.95">
      <c r="B72" s="22" t="s">
        <v>46</v>
      </c>
      <c r="C72" s="25">
        <f t="shared" ca="1" si="1"/>
        <v>30</v>
      </c>
    </row>
    <row r="73" spans="2:3" ht="45.95">
      <c r="B73" s="22" t="s">
        <v>46</v>
      </c>
      <c r="C73" s="25">
        <f t="shared" ca="1" si="1"/>
        <v>1</v>
      </c>
    </row>
    <row r="74" spans="2:3" ht="45.95">
      <c r="B74" s="22" t="s">
        <v>46</v>
      </c>
      <c r="C74" s="25">
        <f t="shared" ca="1" si="1"/>
        <v>13</v>
      </c>
    </row>
    <row r="75" spans="2:3" ht="45.95">
      <c r="B75" s="22" t="s">
        <v>46</v>
      </c>
      <c r="C75" s="25">
        <f t="shared" ca="1" si="1"/>
        <v>0</v>
      </c>
    </row>
    <row r="76" spans="2:3" ht="45.95">
      <c r="B76" s="22" t="s">
        <v>46</v>
      </c>
      <c r="C76" s="25">
        <f t="shared" ca="1" si="1"/>
        <v>8</v>
      </c>
    </row>
    <row r="77" spans="2:3" ht="45.95">
      <c r="B77" s="22" t="s">
        <v>46</v>
      </c>
      <c r="C77" s="25">
        <f t="shared" ca="1" si="1"/>
        <v>15</v>
      </c>
    </row>
    <row r="78" spans="2:3" ht="45.95">
      <c r="B78" s="22" t="s">
        <v>46</v>
      </c>
      <c r="C78" s="25">
        <f t="shared" ca="1" si="1"/>
        <v>14</v>
      </c>
    </row>
    <row r="79" spans="2:3" ht="45.95">
      <c r="B79" s="22" t="s">
        <v>46</v>
      </c>
      <c r="C79" s="25">
        <f t="shared" ca="1" si="1"/>
        <v>21</v>
      </c>
    </row>
    <row r="80" spans="2:3" ht="45.95">
      <c r="B80" s="22" t="s">
        <v>46</v>
      </c>
      <c r="C80" s="25">
        <f t="shared" ca="1" si="1"/>
        <v>28</v>
      </c>
    </row>
    <row r="81" spans="2:3" ht="45.95">
      <c r="B81" s="22" t="s">
        <v>46</v>
      </c>
      <c r="C81" s="25">
        <f t="shared" ca="1" si="1"/>
        <v>7</v>
      </c>
    </row>
    <row r="82" spans="2:3" ht="45.95">
      <c r="B82" s="22" t="s">
        <v>46</v>
      </c>
      <c r="C82" s="25">
        <f t="shared" ca="1" si="1"/>
        <v>16</v>
      </c>
    </row>
    <row r="83" spans="2:3" ht="45.95">
      <c r="B83" s="22" t="s">
        <v>46</v>
      </c>
      <c r="C83" s="25">
        <f t="shared" ca="1" si="1"/>
        <v>33</v>
      </c>
    </row>
    <row r="84" spans="2:3" ht="45.95">
      <c r="B84" s="22" t="s">
        <v>46</v>
      </c>
      <c r="C84" s="25">
        <f t="shared" ca="1" si="1"/>
        <v>17</v>
      </c>
    </row>
    <row r="85" spans="2:3" ht="45.95">
      <c r="B85" s="22" t="s">
        <v>46</v>
      </c>
      <c r="C85" s="25">
        <f t="shared" ca="1" si="1"/>
        <v>40</v>
      </c>
    </row>
    <row r="86" spans="2:3" ht="45.95">
      <c r="B86" s="22" t="s">
        <v>46</v>
      </c>
      <c r="C86" s="25">
        <f t="shared" ca="1" si="1"/>
        <v>7</v>
      </c>
    </row>
    <row r="87" spans="2:3" ht="45.95">
      <c r="B87" s="22" t="s">
        <v>44</v>
      </c>
      <c r="C87" s="25">
        <f t="shared" ca="1" si="1"/>
        <v>32</v>
      </c>
    </row>
    <row r="88" spans="2:3" ht="45.95">
      <c r="B88" s="22" t="s">
        <v>44</v>
      </c>
      <c r="C88" s="25">
        <f t="shared" ca="1" si="1"/>
        <v>38</v>
      </c>
    </row>
    <row r="89" spans="2:3" ht="45.95">
      <c r="B89" s="22" t="s">
        <v>44</v>
      </c>
      <c r="C89" s="25">
        <f t="shared" ca="1" si="1"/>
        <v>41</v>
      </c>
    </row>
    <row r="90" spans="2:3" ht="45.95">
      <c r="B90" s="22" t="s">
        <v>44</v>
      </c>
      <c r="C90" s="25">
        <f t="shared" ca="1" si="1"/>
        <v>35</v>
      </c>
    </row>
    <row r="91" spans="2:3" ht="45.95">
      <c r="B91" s="22" t="s">
        <v>44</v>
      </c>
      <c r="C91" s="25">
        <f t="shared" ca="1" si="1"/>
        <v>11</v>
      </c>
    </row>
    <row r="92" spans="2:3" ht="45.95">
      <c r="B92" s="22" t="s">
        <v>44</v>
      </c>
      <c r="C92" s="25">
        <f t="shared" ca="1" si="1"/>
        <v>21</v>
      </c>
    </row>
    <row r="93" spans="2:3" ht="45.95">
      <c r="B93" s="22" t="s">
        <v>44</v>
      </c>
      <c r="C93" s="25">
        <f t="shared" ca="1" si="1"/>
        <v>30</v>
      </c>
    </row>
    <row r="94" spans="2:3" ht="45.95">
      <c r="B94" s="22" t="s">
        <v>44</v>
      </c>
      <c r="C94" s="25">
        <f t="shared" ca="1" si="1"/>
        <v>40</v>
      </c>
    </row>
    <row r="95" spans="2:3" ht="45.95">
      <c r="B95" s="22" t="s">
        <v>44</v>
      </c>
      <c r="C95" s="25">
        <f t="shared" ca="1" si="1"/>
        <v>27</v>
      </c>
    </row>
    <row r="96" spans="2:3" ht="45.95">
      <c r="B96" s="22" t="s">
        <v>44</v>
      </c>
      <c r="C96" s="25">
        <f t="shared" ca="1" si="1"/>
        <v>17</v>
      </c>
    </row>
    <row r="97" spans="2:3" ht="45.95">
      <c r="B97" s="22" t="s">
        <v>44</v>
      </c>
      <c r="C97" s="25">
        <f t="shared" ca="1" si="1"/>
        <v>10</v>
      </c>
    </row>
    <row r="98" spans="2:3" ht="45.95">
      <c r="B98" s="22" t="s">
        <v>44</v>
      </c>
      <c r="C98" s="25">
        <f t="shared" ca="1" si="1"/>
        <v>27</v>
      </c>
    </row>
    <row r="99" spans="2:3" ht="45.95">
      <c r="B99" s="22" t="s">
        <v>44</v>
      </c>
      <c r="C99" s="25">
        <f t="shared" ca="1" si="1"/>
        <v>33</v>
      </c>
    </row>
    <row r="100" spans="2:3" ht="45.95">
      <c r="B100" s="22" t="s">
        <v>44</v>
      </c>
      <c r="C100" s="25">
        <f t="shared" ca="1" si="1"/>
        <v>39</v>
      </c>
    </row>
    <row r="101" spans="2:3" ht="45.95">
      <c r="B101" s="22" t="s">
        <v>44</v>
      </c>
      <c r="C101" s="25">
        <f t="shared" ca="1" si="1"/>
        <v>12</v>
      </c>
    </row>
    <row r="102" spans="2:3" ht="45.95">
      <c r="B102" s="22" t="s">
        <v>44</v>
      </c>
      <c r="C102" s="25">
        <f t="shared" ca="1" si="1"/>
        <v>22</v>
      </c>
    </row>
    <row r="103" spans="2:3" ht="45.95">
      <c r="B103" s="22" t="s">
        <v>44</v>
      </c>
      <c r="C103" s="25">
        <f t="shared" ca="1" si="1"/>
        <v>42</v>
      </c>
    </row>
    <row r="104" spans="2:3" ht="30.95">
      <c r="B104" s="22" t="s">
        <v>28</v>
      </c>
      <c r="C104" s="25">
        <f t="shared" ca="1" si="1"/>
        <v>2</v>
      </c>
    </row>
    <row r="105" spans="2:3" ht="30.95">
      <c r="B105" s="22" t="s">
        <v>28</v>
      </c>
      <c r="C105" s="25">
        <f t="shared" ca="1" si="1"/>
        <v>17</v>
      </c>
    </row>
    <row r="106" spans="2:3" ht="30.95">
      <c r="B106" s="22" t="s">
        <v>28</v>
      </c>
      <c r="C106" s="25">
        <f t="shared" ca="1" si="1"/>
        <v>42</v>
      </c>
    </row>
    <row r="107" spans="2:3" ht="30.95">
      <c r="B107" s="22" t="s">
        <v>28</v>
      </c>
      <c r="C107" s="25">
        <f t="shared" ca="1" si="1"/>
        <v>2</v>
      </c>
    </row>
    <row r="108" spans="2:3" ht="30.95">
      <c r="B108" s="22" t="s">
        <v>28</v>
      </c>
      <c r="C108" s="25">
        <f t="shared" ca="1" si="1"/>
        <v>21</v>
      </c>
    </row>
    <row r="109" spans="2:3" ht="30.95">
      <c r="B109" s="22" t="s">
        <v>28</v>
      </c>
      <c r="C109" s="25">
        <f t="shared" ca="1" si="1"/>
        <v>30</v>
      </c>
    </row>
    <row r="110" spans="2:3" ht="30.95">
      <c r="B110" s="22" t="s">
        <v>28</v>
      </c>
      <c r="C110" s="25">
        <f t="shared" ca="1" si="1"/>
        <v>18</v>
      </c>
    </row>
    <row r="111" spans="2:3" ht="30.95">
      <c r="B111" s="22" t="s">
        <v>28</v>
      </c>
      <c r="C111" s="25">
        <f t="shared" ca="1" si="1"/>
        <v>33</v>
      </c>
    </row>
    <row r="112" spans="2:3" ht="30.95">
      <c r="B112" s="22" t="s">
        <v>28</v>
      </c>
      <c r="C112" s="25">
        <f t="shared" ca="1" si="1"/>
        <v>1</v>
      </c>
    </row>
    <row r="113" spans="2:3" ht="30.95">
      <c r="B113" s="22" t="s">
        <v>28</v>
      </c>
      <c r="C113" s="25">
        <f t="shared" ca="1" si="1"/>
        <v>5</v>
      </c>
    </row>
    <row r="114" spans="2:3" ht="30.95">
      <c r="B114" s="22" t="s">
        <v>28</v>
      </c>
      <c r="C114" s="25">
        <f t="shared" ca="1" si="1"/>
        <v>15</v>
      </c>
    </row>
    <row r="115" spans="2:3" ht="30.95">
      <c r="B115" s="22" t="s">
        <v>28</v>
      </c>
      <c r="C115" s="25">
        <f t="shared" ca="1" si="1"/>
        <v>13</v>
      </c>
    </row>
    <row r="116" spans="2:3" ht="30.95">
      <c r="B116" s="22" t="s">
        <v>28</v>
      </c>
      <c r="C116" s="25">
        <f t="shared" ca="1" si="1"/>
        <v>31</v>
      </c>
    </row>
    <row r="117" spans="2:3" ht="30.95">
      <c r="B117" s="22" t="s">
        <v>28</v>
      </c>
      <c r="C117" s="25">
        <f t="shared" ca="1" si="1"/>
        <v>34</v>
      </c>
    </row>
    <row r="118" spans="2:3" ht="30.95">
      <c r="B118" s="22" t="s">
        <v>28</v>
      </c>
      <c r="C118" s="25">
        <f t="shared" ca="1" si="1"/>
        <v>6</v>
      </c>
    </row>
    <row r="119" spans="2:3" ht="30.95">
      <c r="B119" s="22" t="s">
        <v>28</v>
      </c>
      <c r="C119" s="25">
        <f t="shared" ca="1" si="1"/>
        <v>39</v>
      </c>
    </row>
    <row r="120" spans="2:3" ht="30.95">
      <c r="B120" s="22" t="s">
        <v>28</v>
      </c>
      <c r="C120" s="25">
        <f t="shared" ca="1" si="1"/>
        <v>4</v>
      </c>
    </row>
    <row r="121" spans="2:3" ht="75.95">
      <c r="B121" s="22" t="s">
        <v>33</v>
      </c>
      <c r="C121" s="25">
        <f t="shared" ca="1" si="1"/>
        <v>31</v>
      </c>
    </row>
    <row r="122" spans="2:3" ht="75.95">
      <c r="B122" s="22" t="s">
        <v>33</v>
      </c>
      <c r="C122" s="25">
        <f t="shared" ca="1" si="1"/>
        <v>15</v>
      </c>
    </row>
    <row r="123" spans="2:3" ht="75.95">
      <c r="B123" s="22" t="s">
        <v>33</v>
      </c>
      <c r="C123" s="25">
        <f t="shared" ca="1" si="1"/>
        <v>35</v>
      </c>
    </row>
    <row r="124" spans="2:3" ht="75.95">
      <c r="B124" s="22" t="s">
        <v>33</v>
      </c>
      <c r="C124" s="25">
        <f t="shared" ca="1" si="1"/>
        <v>10</v>
      </c>
    </row>
    <row r="125" spans="2:3" ht="75.95">
      <c r="B125" s="22" t="s">
        <v>33</v>
      </c>
      <c r="C125" s="25">
        <f t="shared" ca="1" si="1"/>
        <v>1</v>
      </c>
    </row>
    <row r="126" spans="2:3" ht="75.95">
      <c r="B126" s="22" t="s">
        <v>33</v>
      </c>
      <c r="C126" s="25">
        <f t="shared" ca="1" si="1"/>
        <v>27</v>
      </c>
    </row>
    <row r="127" spans="2:3" ht="75.95">
      <c r="B127" s="22" t="s">
        <v>33</v>
      </c>
      <c r="C127" s="25">
        <f t="shared" ca="1" si="1"/>
        <v>11</v>
      </c>
    </row>
    <row r="128" spans="2:3" ht="75.95">
      <c r="B128" s="22" t="s">
        <v>33</v>
      </c>
      <c r="C128" s="25">
        <f t="shared" ca="1" si="1"/>
        <v>4</v>
      </c>
    </row>
    <row r="129" spans="2:3" ht="75.95">
      <c r="B129" s="22" t="s">
        <v>33</v>
      </c>
      <c r="C129" s="25">
        <f t="shared" ca="1" si="1"/>
        <v>3</v>
      </c>
    </row>
    <row r="130" spans="2:3" ht="75.95">
      <c r="B130" s="22" t="s">
        <v>33</v>
      </c>
      <c r="C130" s="25">
        <f t="shared" ca="1" si="1"/>
        <v>36</v>
      </c>
    </row>
    <row r="131" spans="2:3" ht="75.95">
      <c r="B131" s="22" t="s">
        <v>33</v>
      </c>
      <c r="C131" s="25">
        <f t="shared" ref="C131:C187" ca="1" si="2">RANDBETWEEN(0,42.5)</f>
        <v>6</v>
      </c>
    </row>
    <row r="132" spans="2:3" ht="75.95">
      <c r="B132" s="22" t="s">
        <v>33</v>
      </c>
      <c r="C132" s="25">
        <f t="shared" ca="1" si="2"/>
        <v>12</v>
      </c>
    </row>
    <row r="133" spans="2:3" ht="75.95">
      <c r="B133" s="22" t="s">
        <v>33</v>
      </c>
      <c r="C133" s="25">
        <f t="shared" ca="1" si="2"/>
        <v>20</v>
      </c>
    </row>
    <row r="134" spans="2:3" ht="75.95">
      <c r="B134" s="22" t="s">
        <v>33</v>
      </c>
      <c r="C134" s="25">
        <f t="shared" ca="1" si="2"/>
        <v>22</v>
      </c>
    </row>
    <row r="135" spans="2:3" ht="75.95">
      <c r="B135" s="22" t="s">
        <v>33</v>
      </c>
      <c r="C135" s="25">
        <f t="shared" ca="1" si="2"/>
        <v>26</v>
      </c>
    </row>
    <row r="136" spans="2:3" ht="75.95">
      <c r="B136" s="22" t="s">
        <v>33</v>
      </c>
      <c r="C136" s="25">
        <f t="shared" ca="1" si="2"/>
        <v>12</v>
      </c>
    </row>
    <row r="137" spans="2:3" ht="75.95">
      <c r="B137" s="22" t="s">
        <v>33</v>
      </c>
      <c r="C137" s="25">
        <f t="shared" ca="1" si="2"/>
        <v>10</v>
      </c>
    </row>
    <row r="138" spans="2:3" ht="60.95">
      <c r="B138" s="22" t="s">
        <v>48</v>
      </c>
      <c r="C138" s="25">
        <f t="shared" ca="1" si="2"/>
        <v>27</v>
      </c>
    </row>
    <row r="139" spans="2:3" ht="60.95">
      <c r="B139" s="22" t="s">
        <v>48</v>
      </c>
      <c r="C139" s="25">
        <f t="shared" ca="1" si="2"/>
        <v>23</v>
      </c>
    </row>
    <row r="140" spans="2:3" ht="60.95">
      <c r="B140" s="22" t="s">
        <v>48</v>
      </c>
      <c r="C140" s="25">
        <f t="shared" ca="1" si="2"/>
        <v>6</v>
      </c>
    </row>
    <row r="141" spans="2:3" ht="60.95">
      <c r="B141" s="22" t="s">
        <v>48</v>
      </c>
      <c r="C141" s="25">
        <f t="shared" ca="1" si="2"/>
        <v>17</v>
      </c>
    </row>
    <row r="142" spans="2:3" ht="60.95">
      <c r="B142" s="22" t="s">
        <v>48</v>
      </c>
      <c r="C142" s="25">
        <f t="shared" ca="1" si="2"/>
        <v>25</v>
      </c>
    </row>
    <row r="143" spans="2:3" ht="60.95">
      <c r="B143" s="22" t="s">
        <v>48</v>
      </c>
      <c r="C143" s="25">
        <f t="shared" ca="1" si="2"/>
        <v>38</v>
      </c>
    </row>
    <row r="144" spans="2:3" ht="60.95">
      <c r="B144" s="22" t="s">
        <v>48</v>
      </c>
      <c r="C144" s="25">
        <f t="shared" ca="1" si="2"/>
        <v>8</v>
      </c>
    </row>
    <row r="145" spans="2:3" ht="60.95">
      <c r="B145" s="22" t="s">
        <v>48</v>
      </c>
      <c r="C145" s="25">
        <f t="shared" ca="1" si="2"/>
        <v>26</v>
      </c>
    </row>
    <row r="146" spans="2:3" ht="60.95">
      <c r="B146" s="22" t="s">
        <v>48</v>
      </c>
      <c r="C146" s="25">
        <f t="shared" ca="1" si="2"/>
        <v>20</v>
      </c>
    </row>
    <row r="147" spans="2:3" ht="60.95">
      <c r="B147" s="22" t="s">
        <v>48</v>
      </c>
      <c r="C147" s="25">
        <f t="shared" ca="1" si="2"/>
        <v>13</v>
      </c>
    </row>
    <row r="148" spans="2:3" ht="60.95">
      <c r="B148" s="22" t="s">
        <v>48</v>
      </c>
      <c r="C148" s="25">
        <f t="shared" ca="1" si="2"/>
        <v>42</v>
      </c>
    </row>
    <row r="149" spans="2:3" ht="60.95">
      <c r="B149" s="22" t="s">
        <v>48</v>
      </c>
      <c r="C149" s="25">
        <f t="shared" ca="1" si="2"/>
        <v>23</v>
      </c>
    </row>
    <row r="150" spans="2:3" ht="60.95">
      <c r="B150" s="22" t="s">
        <v>48</v>
      </c>
      <c r="C150" s="25">
        <f t="shared" ca="1" si="2"/>
        <v>21</v>
      </c>
    </row>
    <row r="151" spans="2:3" ht="60.95">
      <c r="B151" s="22" t="s">
        <v>48</v>
      </c>
      <c r="C151" s="25">
        <f t="shared" ca="1" si="2"/>
        <v>0</v>
      </c>
    </row>
    <row r="152" spans="2:3" ht="60.95">
      <c r="B152" s="22" t="s">
        <v>48</v>
      </c>
      <c r="C152" s="25">
        <f t="shared" ca="1" si="2"/>
        <v>9</v>
      </c>
    </row>
    <row r="153" spans="2:3" ht="60.95">
      <c r="B153" s="22" t="s">
        <v>48</v>
      </c>
      <c r="C153" s="25">
        <f t="shared" ca="1" si="2"/>
        <v>10</v>
      </c>
    </row>
    <row r="154" spans="2:3" ht="60.95">
      <c r="B154" s="22" t="s">
        <v>48</v>
      </c>
      <c r="C154" s="25">
        <f t="shared" ca="1" si="2"/>
        <v>14</v>
      </c>
    </row>
    <row r="155" spans="2:3" ht="45.95">
      <c r="B155" s="22" t="s">
        <v>35</v>
      </c>
      <c r="C155" s="25">
        <f t="shared" ca="1" si="2"/>
        <v>16</v>
      </c>
    </row>
    <row r="156" spans="2:3" ht="45.95">
      <c r="B156" s="22" t="s">
        <v>35</v>
      </c>
      <c r="C156" s="25">
        <f t="shared" ca="1" si="2"/>
        <v>14</v>
      </c>
    </row>
    <row r="157" spans="2:3" ht="45.95">
      <c r="B157" s="22" t="s">
        <v>35</v>
      </c>
      <c r="C157" s="25">
        <f t="shared" ca="1" si="2"/>
        <v>4</v>
      </c>
    </row>
    <row r="158" spans="2:3" ht="45.95">
      <c r="B158" s="22" t="s">
        <v>35</v>
      </c>
      <c r="C158" s="25">
        <f t="shared" ca="1" si="2"/>
        <v>2</v>
      </c>
    </row>
    <row r="159" spans="2:3" ht="45.95">
      <c r="B159" s="22" t="s">
        <v>35</v>
      </c>
      <c r="C159" s="25">
        <f t="shared" ca="1" si="2"/>
        <v>9</v>
      </c>
    </row>
    <row r="160" spans="2:3" ht="45.95">
      <c r="B160" s="22" t="s">
        <v>35</v>
      </c>
      <c r="C160" s="25">
        <f t="shared" ca="1" si="2"/>
        <v>25</v>
      </c>
    </row>
    <row r="161" spans="2:3" ht="45.95">
      <c r="B161" s="22" t="s">
        <v>35</v>
      </c>
      <c r="C161" s="25">
        <f t="shared" ca="1" si="2"/>
        <v>37</v>
      </c>
    </row>
    <row r="162" spans="2:3" ht="45.95">
      <c r="B162" s="22" t="s">
        <v>35</v>
      </c>
      <c r="C162" s="25">
        <f t="shared" ca="1" si="2"/>
        <v>17</v>
      </c>
    </row>
    <row r="163" spans="2:3" ht="45.95">
      <c r="B163" s="22" t="s">
        <v>35</v>
      </c>
      <c r="C163" s="25">
        <f t="shared" ca="1" si="2"/>
        <v>7</v>
      </c>
    </row>
    <row r="164" spans="2:3" ht="45.95">
      <c r="B164" s="22" t="s">
        <v>35</v>
      </c>
      <c r="C164" s="25">
        <f t="shared" ca="1" si="2"/>
        <v>8</v>
      </c>
    </row>
    <row r="165" spans="2:3" ht="45.95">
      <c r="B165" s="22" t="s">
        <v>35</v>
      </c>
      <c r="C165" s="25">
        <f t="shared" ca="1" si="2"/>
        <v>13</v>
      </c>
    </row>
    <row r="166" spans="2:3" ht="45.95">
      <c r="B166" s="22" t="s">
        <v>35</v>
      </c>
      <c r="C166" s="25">
        <f t="shared" ca="1" si="2"/>
        <v>9</v>
      </c>
    </row>
    <row r="167" spans="2:3" ht="45.95">
      <c r="B167" s="22" t="s">
        <v>35</v>
      </c>
      <c r="C167" s="25">
        <f t="shared" ca="1" si="2"/>
        <v>40</v>
      </c>
    </row>
    <row r="168" spans="2:3" ht="45.95">
      <c r="B168" s="22" t="s">
        <v>35</v>
      </c>
      <c r="C168" s="25">
        <f t="shared" ca="1" si="2"/>
        <v>5</v>
      </c>
    </row>
    <row r="169" spans="2:3" ht="45.95">
      <c r="B169" s="22" t="s">
        <v>35</v>
      </c>
      <c r="C169" s="25">
        <f t="shared" ca="1" si="2"/>
        <v>38</v>
      </c>
    </row>
    <row r="170" spans="2:3" ht="45.95">
      <c r="B170" s="22" t="s">
        <v>35</v>
      </c>
      <c r="C170" s="25">
        <f t="shared" ca="1" si="2"/>
        <v>8</v>
      </c>
    </row>
    <row r="171" spans="2:3" ht="45.95">
      <c r="B171" s="22" t="s">
        <v>35</v>
      </c>
      <c r="C171" s="25">
        <f t="shared" ca="1" si="2"/>
        <v>18</v>
      </c>
    </row>
    <row r="172" spans="2:3" ht="45.95">
      <c r="B172" s="21" t="s">
        <v>38</v>
      </c>
      <c r="C172" s="25">
        <f t="shared" ca="1" si="2"/>
        <v>35</v>
      </c>
    </row>
    <row r="173" spans="2:3" ht="45.95">
      <c r="B173" s="21" t="s">
        <v>38</v>
      </c>
      <c r="C173" s="25">
        <f t="shared" ca="1" si="2"/>
        <v>40</v>
      </c>
    </row>
    <row r="174" spans="2:3" ht="45.95">
      <c r="B174" s="21" t="s">
        <v>38</v>
      </c>
      <c r="C174" s="25">
        <f t="shared" ca="1" si="2"/>
        <v>20</v>
      </c>
    </row>
    <row r="175" spans="2:3" ht="45.95">
      <c r="B175" s="21" t="s">
        <v>38</v>
      </c>
      <c r="C175" s="25">
        <f t="shared" ca="1" si="2"/>
        <v>41</v>
      </c>
    </row>
    <row r="176" spans="2:3" ht="45.95">
      <c r="B176" s="21" t="s">
        <v>38</v>
      </c>
      <c r="C176" s="25">
        <f t="shared" ca="1" si="2"/>
        <v>36</v>
      </c>
    </row>
    <row r="177" spans="2:3" ht="45.95">
      <c r="B177" s="21" t="s">
        <v>38</v>
      </c>
      <c r="C177" s="25">
        <f t="shared" ca="1" si="2"/>
        <v>13</v>
      </c>
    </row>
    <row r="178" spans="2:3" ht="45.95">
      <c r="B178" s="21" t="s">
        <v>38</v>
      </c>
      <c r="C178" s="25">
        <f t="shared" ca="1" si="2"/>
        <v>28</v>
      </c>
    </row>
    <row r="179" spans="2:3" ht="45.95">
      <c r="B179" s="21" t="s">
        <v>38</v>
      </c>
      <c r="C179" s="25">
        <f t="shared" ca="1" si="2"/>
        <v>34</v>
      </c>
    </row>
    <row r="180" spans="2:3" ht="45.95">
      <c r="B180" s="21" t="s">
        <v>38</v>
      </c>
      <c r="C180" s="25">
        <f t="shared" ca="1" si="2"/>
        <v>26</v>
      </c>
    </row>
    <row r="181" spans="2:3" ht="45.95">
      <c r="B181" s="21" t="s">
        <v>38</v>
      </c>
      <c r="C181" s="25">
        <f t="shared" ca="1" si="2"/>
        <v>21</v>
      </c>
    </row>
    <row r="182" spans="2:3" ht="45.95">
      <c r="B182" s="21" t="s">
        <v>38</v>
      </c>
      <c r="C182" s="25">
        <f t="shared" ca="1" si="2"/>
        <v>20</v>
      </c>
    </row>
    <row r="183" spans="2:3" ht="45.95">
      <c r="B183" s="21" t="s">
        <v>38</v>
      </c>
      <c r="C183" s="25">
        <f t="shared" ca="1" si="2"/>
        <v>14</v>
      </c>
    </row>
    <row r="184" spans="2:3" ht="45.95">
      <c r="B184" s="21" t="s">
        <v>38</v>
      </c>
      <c r="C184" s="25">
        <f t="shared" ca="1" si="2"/>
        <v>22</v>
      </c>
    </row>
    <row r="185" spans="2:3" ht="45.95">
      <c r="B185" s="21" t="s">
        <v>38</v>
      </c>
      <c r="C185" s="25">
        <f t="shared" ca="1" si="2"/>
        <v>34</v>
      </c>
    </row>
    <row r="186" spans="2:3" ht="45.95">
      <c r="B186" s="21" t="s">
        <v>38</v>
      </c>
      <c r="C186" s="25">
        <f t="shared" ca="1" si="2"/>
        <v>16</v>
      </c>
    </row>
    <row r="187" spans="2:3" ht="45.95">
      <c r="B187" s="21" t="s">
        <v>38</v>
      </c>
      <c r="C187" s="25">
        <f t="shared" ca="1" si="2"/>
        <v>23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7E1669-060F-4C35-9A07-84B4F6EB60BF}">
  <dimension ref="A1:F187"/>
  <sheetViews>
    <sheetView topLeftCell="C1" workbookViewId="0">
      <selection activeCell="G45" sqref="G45"/>
    </sheetView>
  </sheetViews>
  <sheetFormatPr defaultColWidth="15.28515625" defaultRowHeight="15"/>
  <cols>
    <col min="1" max="1" width="29.42578125" bestFit="1" customWidth="1"/>
    <col min="2" max="2" width="13.7109375" bestFit="1" customWidth="1"/>
    <col min="5" max="5" width="32" customWidth="1"/>
  </cols>
  <sheetData>
    <row r="1" spans="1:6" ht="15.95">
      <c r="A1" s="22" t="s">
        <v>8</v>
      </c>
      <c r="B1" s="21" t="s">
        <v>9</v>
      </c>
    </row>
    <row r="2" spans="1:6" ht="15.95">
      <c r="A2" s="21" t="s">
        <v>19</v>
      </c>
      <c r="B2" s="25">
        <f t="shared" ref="B2:B33" ca="1" si="0">RANDBETWEEN(0,42.5)</f>
        <v>39</v>
      </c>
    </row>
    <row r="3" spans="1:6" ht="15.95">
      <c r="A3" s="21" t="s">
        <v>19</v>
      </c>
      <c r="B3" s="25">
        <f t="shared" ca="1" si="0"/>
        <v>0</v>
      </c>
      <c r="E3" s="22" t="s">
        <v>8</v>
      </c>
      <c r="F3" s="21" t="s">
        <v>9</v>
      </c>
    </row>
    <row r="4" spans="1:6" ht="15.95">
      <c r="A4" s="21" t="s">
        <v>19</v>
      </c>
      <c r="B4" s="25">
        <f t="shared" ca="1" si="0"/>
        <v>8</v>
      </c>
      <c r="E4" s="21" t="s">
        <v>19</v>
      </c>
      <c r="F4" s="33">
        <f ca="1">AVERAGE(B2:B18)</f>
        <v>17.058823529411764</v>
      </c>
    </row>
    <row r="5" spans="1:6" ht="15.95">
      <c r="A5" s="21" t="s">
        <v>19</v>
      </c>
      <c r="B5" s="25">
        <f t="shared" ca="1" si="0"/>
        <v>18</v>
      </c>
      <c r="E5" s="21" t="s">
        <v>28</v>
      </c>
      <c r="F5" s="33">
        <f ca="1">AVERAGE(B19:B35)</f>
        <v>15.647058823529411</v>
      </c>
    </row>
    <row r="6" spans="1:6" ht="30.95">
      <c r="A6" s="21" t="s">
        <v>19</v>
      </c>
      <c r="B6" s="25">
        <f t="shared" ca="1" si="0"/>
        <v>5</v>
      </c>
      <c r="E6" s="21" t="s">
        <v>33</v>
      </c>
      <c r="F6" s="33">
        <f ca="1">AVERAGE(B36:B52)</f>
        <v>19.823529411764707</v>
      </c>
    </row>
    <row r="7" spans="1:6" ht="15.95">
      <c r="A7" s="21" t="s">
        <v>19</v>
      </c>
      <c r="B7" s="25">
        <f t="shared" ca="1" si="0"/>
        <v>34</v>
      </c>
      <c r="E7" s="21" t="s">
        <v>35</v>
      </c>
      <c r="F7" s="33">
        <f ca="1">AVERAGE(B53:B69)</f>
        <v>17.823529411764707</v>
      </c>
    </row>
    <row r="8" spans="1:6" ht="15.95">
      <c r="A8" s="21" t="s">
        <v>19</v>
      </c>
      <c r="B8" s="25">
        <f t="shared" ca="1" si="0"/>
        <v>32</v>
      </c>
      <c r="E8" s="21" t="s">
        <v>38</v>
      </c>
      <c r="F8" s="33">
        <f ca="1">AVERAGE(B70:B85)</f>
        <v>15.125</v>
      </c>
    </row>
    <row r="9" spans="1:6" ht="15.95">
      <c r="A9" s="21" t="s">
        <v>19</v>
      </c>
      <c r="B9" s="25">
        <f t="shared" ca="1" si="0"/>
        <v>18</v>
      </c>
      <c r="E9" s="21" t="s">
        <v>40</v>
      </c>
      <c r="F9" s="33">
        <f ca="1">AVERAGE(B86:B102)</f>
        <v>18.647058823529413</v>
      </c>
    </row>
    <row r="10" spans="1:6" ht="15.95">
      <c r="A10" s="21" t="s">
        <v>19</v>
      </c>
      <c r="B10" s="25">
        <f t="shared" ca="1" si="0"/>
        <v>5</v>
      </c>
      <c r="E10" s="21" t="s">
        <v>42</v>
      </c>
      <c r="F10" s="33">
        <f ca="1">AVERAGE(B103:B119)</f>
        <v>20</v>
      </c>
    </row>
    <row r="11" spans="1:6" ht="15.95">
      <c r="A11" s="21" t="s">
        <v>19</v>
      </c>
      <c r="B11" s="25">
        <f t="shared" ca="1" si="0"/>
        <v>15</v>
      </c>
      <c r="E11" s="21" t="s">
        <v>43</v>
      </c>
      <c r="F11" s="33">
        <f ca="1">AVERAGE(B120:B136)</f>
        <v>22.235294117647058</v>
      </c>
    </row>
    <row r="12" spans="1:6" ht="15.95">
      <c r="A12" s="21" t="s">
        <v>19</v>
      </c>
      <c r="B12" s="25">
        <f t="shared" ca="1" si="0"/>
        <v>19</v>
      </c>
      <c r="E12" s="21" t="s">
        <v>44</v>
      </c>
      <c r="F12" s="33">
        <f ca="1">AVERAGE(B137:B153)</f>
        <v>23.529411764705884</v>
      </c>
    </row>
    <row r="13" spans="1:6" ht="15.95">
      <c r="A13" s="21" t="s">
        <v>19</v>
      </c>
      <c r="B13" s="25">
        <f t="shared" ca="1" si="0"/>
        <v>23</v>
      </c>
      <c r="E13" s="21" t="s">
        <v>46</v>
      </c>
      <c r="F13" s="33">
        <f ca="1">AVERAGE(B154:B170)</f>
        <v>24.176470588235293</v>
      </c>
    </row>
    <row r="14" spans="1:6" ht="30.95">
      <c r="A14" s="21" t="s">
        <v>19</v>
      </c>
      <c r="B14" s="25">
        <f t="shared" ca="1" si="0"/>
        <v>28</v>
      </c>
      <c r="E14" s="21" t="s">
        <v>48</v>
      </c>
      <c r="F14" s="33">
        <f ca="1">AVERAGE(B171:B187)</f>
        <v>20.823529411764707</v>
      </c>
    </row>
    <row r="15" spans="1:6" ht="15.95">
      <c r="A15" s="21" t="s">
        <v>19</v>
      </c>
      <c r="B15" s="25">
        <f t="shared" ca="1" si="0"/>
        <v>4</v>
      </c>
    </row>
    <row r="16" spans="1:6" ht="15.95">
      <c r="A16" s="21" t="s">
        <v>19</v>
      </c>
      <c r="B16" s="25">
        <f t="shared" ca="1" si="0"/>
        <v>2</v>
      </c>
    </row>
    <row r="17" spans="1:6" ht="15.95">
      <c r="A17" s="21" t="s">
        <v>19</v>
      </c>
      <c r="B17" s="25">
        <f t="shared" ca="1" si="0"/>
        <v>36</v>
      </c>
    </row>
    <row r="18" spans="1:6" ht="15.95">
      <c r="A18" s="21" t="s">
        <v>19</v>
      </c>
      <c r="B18" s="25">
        <f t="shared" ca="1" si="0"/>
        <v>4</v>
      </c>
      <c r="E18" t="s">
        <v>86</v>
      </c>
      <c r="F18" s="28">
        <f ca="1">MAX(F4:F14)</f>
        <v>24.176470588235293</v>
      </c>
    </row>
    <row r="19" spans="1:6" ht="15.95">
      <c r="A19" s="21" t="s">
        <v>28</v>
      </c>
      <c r="B19" s="25">
        <f t="shared" ca="1" si="0"/>
        <v>15</v>
      </c>
      <c r="E19" t="s">
        <v>87</v>
      </c>
      <c r="F19" s="28">
        <f ca="1">MIN(F4:F14)</f>
        <v>15.125</v>
      </c>
    </row>
    <row r="20" spans="1:6" ht="15.95">
      <c r="A20" s="21" t="s">
        <v>28</v>
      </c>
      <c r="B20" s="25">
        <f t="shared" ca="1" si="0"/>
        <v>27</v>
      </c>
      <c r="E20" t="s">
        <v>88</v>
      </c>
    </row>
    <row r="21" spans="1:6" ht="15.95">
      <c r="A21" s="21" t="s">
        <v>28</v>
      </c>
      <c r="B21" s="25">
        <f t="shared" ca="1" si="0"/>
        <v>11</v>
      </c>
      <c r="D21" t="s">
        <v>89</v>
      </c>
    </row>
    <row r="22" spans="1:6" ht="15.95">
      <c r="A22" s="21" t="s">
        <v>28</v>
      </c>
      <c r="B22" s="25">
        <f t="shared" ca="1" si="0"/>
        <v>7</v>
      </c>
    </row>
    <row r="23" spans="1:6" ht="15.95">
      <c r="A23" s="21" t="s">
        <v>28</v>
      </c>
      <c r="B23" s="25">
        <f t="shared" ca="1" si="0"/>
        <v>11</v>
      </c>
    </row>
    <row r="24" spans="1:6" ht="15.95">
      <c r="A24" s="21" t="s">
        <v>28</v>
      </c>
      <c r="B24" s="25">
        <f t="shared" ca="1" si="0"/>
        <v>7</v>
      </c>
      <c r="D24" t="s">
        <v>90</v>
      </c>
    </row>
    <row r="25" spans="1:6" ht="15.95">
      <c r="A25" s="21" t="s">
        <v>28</v>
      </c>
      <c r="B25" s="25">
        <f t="shared" ca="1" si="0"/>
        <v>36</v>
      </c>
    </row>
    <row r="26" spans="1:6" ht="15.95">
      <c r="A26" s="21" t="s">
        <v>28</v>
      </c>
      <c r="B26" s="25">
        <f t="shared" ca="1" si="0"/>
        <v>8</v>
      </c>
      <c r="D26" t="s">
        <v>91</v>
      </c>
    </row>
    <row r="27" spans="1:6" ht="15.95">
      <c r="A27" s="21" t="s">
        <v>28</v>
      </c>
      <c r="B27" s="25">
        <f t="shared" ca="1" si="0"/>
        <v>32</v>
      </c>
    </row>
    <row r="28" spans="1:6" ht="15.95">
      <c r="A28" s="21" t="s">
        <v>28</v>
      </c>
      <c r="B28" s="25">
        <f t="shared" ca="1" si="0"/>
        <v>0</v>
      </c>
    </row>
    <row r="29" spans="1:6" ht="15.95">
      <c r="A29" s="21" t="s">
        <v>28</v>
      </c>
      <c r="B29" s="25">
        <f t="shared" ca="1" si="0"/>
        <v>18</v>
      </c>
    </row>
    <row r="30" spans="1:6" ht="15.95">
      <c r="A30" s="21" t="s">
        <v>28</v>
      </c>
      <c r="B30" s="25">
        <f t="shared" ca="1" si="0"/>
        <v>20</v>
      </c>
    </row>
    <row r="31" spans="1:6" ht="15.95">
      <c r="A31" s="21" t="s">
        <v>28</v>
      </c>
      <c r="B31" s="25">
        <f t="shared" ca="1" si="0"/>
        <v>20</v>
      </c>
    </row>
    <row r="32" spans="1:6" ht="15.95">
      <c r="A32" s="21" t="s">
        <v>28</v>
      </c>
      <c r="B32" s="25">
        <f t="shared" ca="1" si="0"/>
        <v>30</v>
      </c>
    </row>
    <row r="33" spans="1:2" ht="15.95">
      <c r="A33" s="21" t="s">
        <v>28</v>
      </c>
      <c r="B33" s="25">
        <f t="shared" ca="1" si="0"/>
        <v>7</v>
      </c>
    </row>
    <row r="34" spans="1:2" ht="15.95">
      <c r="A34" s="21" t="s">
        <v>28</v>
      </c>
      <c r="B34" s="25">
        <f t="shared" ref="B34:B65" ca="1" si="1">RANDBETWEEN(0,42.5)</f>
        <v>2</v>
      </c>
    </row>
    <row r="35" spans="1:2" ht="15.95">
      <c r="A35" s="21" t="s">
        <v>28</v>
      </c>
      <c r="B35" s="25">
        <f t="shared" ca="1" si="1"/>
        <v>15</v>
      </c>
    </row>
    <row r="36" spans="1:2" ht="30.95">
      <c r="A36" s="21" t="s">
        <v>33</v>
      </c>
      <c r="B36" s="25">
        <f t="shared" ca="1" si="1"/>
        <v>26</v>
      </c>
    </row>
    <row r="37" spans="1:2" ht="30.95">
      <c r="A37" s="21" t="s">
        <v>33</v>
      </c>
      <c r="B37" s="25">
        <f t="shared" ca="1" si="1"/>
        <v>34</v>
      </c>
    </row>
    <row r="38" spans="1:2" ht="30.95">
      <c r="A38" s="21" t="s">
        <v>33</v>
      </c>
      <c r="B38" s="25">
        <f t="shared" ca="1" si="1"/>
        <v>28</v>
      </c>
    </row>
    <row r="39" spans="1:2" ht="30.95">
      <c r="A39" s="21" t="s">
        <v>33</v>
      </c>
      <c r="B39" s="25">
        <f t="shared" ca="1" si="1"/>
        <v>2</v>
      </c>
    </row>
    <row r="40" spans="1:2" ht="30.95">
      <c r="A40" s="21" t="s">
        <v>33</v>
      </c>
      <c r="B40" s="25">
        <f t="shared" ca="1" si="1"/>
        <v>15</v>
      </c>
    </row>
    <row r="41" spans="1:2" ht="30.95">
      <c r="A41" s="21" t="s">
        <v>33</v>
      </c>
      <c r="B41" s="25">
        <f t="shared" ca="1" si="1"/>
        <v>34</v>
      </c>
    </row>
    <row r="42" spans="1:2" ht="30.95">
      <c r="A42" s="21" t="s">
        <v>33</v>
      </c>
      <c r="B42" s="25">
        <f t="shared" ca="1" si="1"/>
        <v>4</v>
      </c>
    </row>
    <row r="43" spans="1:2" ht="30.95">
      <c r="A43" s="21" t="s">
        <v>33</v>
      </c>
      <c r="B43" s="25">
        <f t="shared" ca="1" si="1"/>
        <v>30</v>
      </c>
    </row>
    <row r="44" spans="1:2" ht="30.95">
      <c r="A44" s="21" t="s">
        <v>33</v>
      </c>
      <c r="B44" s="25">
        <f t="shared" ca="1" si="1"/>
        <v>18</v>
      </c>
    </row>
    <row r="45" spans="1:2" ht="30.95">
      <c r="A45" s="21" t="s">
        <v>33</v>
      </c>
      <c r="B45" s="25">
        <f t="shared" ca="1" si="1"/>
        <v>15</v>
      </c>
    </row>
    <row r="46" spans="1:2" ht="30.95">
      <c r="A46" s="21" t="s">
        <v>33</v>
      </c>
      <c r="B46" s="25">
        <f t="shared" ca="1" si="1"/>
        <v>41</v>
      </c>
    </row>
    <row r="47" spans="1:2" ht="30.95">
      <c r="A47" s="21" t="s">
        <v>33</v>
      </c>
      <c r="B47" s="25">
        <f t="shared" ca="1" si="1"/>
        <v>11</v>
      </c>
    </row>
    <row r="48" spans="1:2" ht="30.95">
      <c r="A48" s="21" t="s">
        <v>33</v>
      </c>
      <c r="B48" s="25">
        <f t="shared" ca="1" si="1"/>
        <v>1</v>
      </c>
    </row>
    <row r="49" spans="1:2" ht="30.95">
      <c r="A49" s="21" t="s">
        <v>33</v>
      </c>
      <c r="B49" s="25">
        <f t="shared" ca="1" si="1"/>
        <v>15</v>
      </c>
    </row>
    <row r="50" spans="1:2" ht="30.95">
      <c r="A50" s="21" t="s">
        <v>33</v>
      </c>
      <c r="B50" s="25">
        <f t="shared" ca="1" si="1"/>
        <v>7</v>
      </c>
    </row>
    <row r="51" spans="1:2" ht="30.95">
      <c r="A51" s="21" t="s">
        <v>33</v>
      </c>
      <c r="B51" s="25">
        <f t="shared" ca="1" si="1"/>
        <v>34</v>
      </c>
    </row>
    <row r="52" spans="1:2" ht="30.95">
      <c r="A52" s="21" t="s">
        <v>33</v>
      </c>
      <c r="B52" s="25">
        <f t="shared" ca="1" si="1"/>
        <v>22</v>
      </c>
    </row>
    <row r="53" spans="1:2" ht="15.95">
      <c r="A53" s="21" t="s">
        <v>35</v>
      </c>
      <c r="B53" s="25">
        <f t="shared" ca="1" si="1"/>
        <v>29</v>
      </c>
    </row>
    <row r="54" spans="1:2" ht="15.95">
      <c r="A54" s="21" t="s">
        <v>35</v>
      </c>
      <c r="B54" s="25">
        <f t="shared" ca="1" si="1"/>
        <v>32</v>
      </c>
    </row>
    <row r="55" spans="1:2" ht="15.95">
      <c r="A55" s="21" t="s">
        <v>35</v>
      </c>
      <c r="B55" s="25">
        <f t="shared" ca="1" si="1"/>
        <v>3</v>
      </c>
    </row>
    <row r="56" spans="1:2" ht="15.95">
      <c r="A56" s="21" t="s">
        <v>35</v>
      </c>
      <c r="B56" s="25">
        <f t="shared" ca="1" si="1"/>
        <v>16</v>
      </c>
    </row>
    <row r="57" spans="1:2" ht="15.95">
      <c r="A57" s="21" t="s">
        <v>35</v>
      </c>
      <c r="B57" s="25">
        <f t="shared" ca="1" si="1"/>
        <v>1</v>
      </c>
    </row>
    <row r="58" spans="1:2" ht="15.95">
      <c r="A58" s="21" t="s">
        <v>35</v>
      </c>
      <c r="B58" s="25">
        <f t="shared" ca="1" si="1"/>
        <v>7</v>
      </c>
    </row>
    <row r="59" spans="1:2" ht="15.95">
      <c r="A59" s="21" t="s">
        <v>35</v>
      </c>
      <c r="B59" s="25">
        <f t="shared" ca="1" si="1"/>
        <v>37</v>
      </c>
    </row>
    <row r="60" spans="1:2" ht="15.95">
      <c r="A60" s="21" t="s">
        <v>35</v>
      </c>
      <c r="B60" s="25">
        <f t="shared" ca="1" si="1"/>
        <v>11</v>
      </c>
    </row>
    <row r="61" spans="1:2" ht="15.95">
      <c r="A61" s="21" t="s">
        <v>35</v>
      </c>
      <c r="B61" s="25">
        <f t="shared" ca="1" si="1"/>
        <v>17</v>
      </c>
    </row>
    <row r="62" spans="1:2" ht="15.95">
      <c r="A62" s="21" t="s">
        <v>35</v>
      </c>
      <c r="B62" s="25">
        <f t="shared" ca="1" si="1"/>
        <v>25</v>
      </c>
    </row>
    <row r="63" spans="1:2" ht="15.95">
      <c r="A63" s="21" t="s">
        <v>35</v>
      </c>
      <c r="B63" s="25">
        <f t="shared" ca="1" si="1"/>
        <v>14</v>
      </c>
    </row>
    <row r="64" spans="1:2" ht="15.95">
      <c r="A64" s="21" t="s">
        <v>35</v>
      </c>
      <c r="B64" s="25">
        <f t="shared" ca="1" si="1"/>
        <v>2</v>
      </c>
    </row>
    <row r="65" spans="1:2" ht="15.95">
      <c r="A65" s="21" t="s">
        <v>35</v>
      </c>
      <c r="B65" s="25">
        <f t="shared" ca="1" si="1"/>
        <v>20</v>
      </c>
    </row>
    <row r="66" spans="1:2" ht="15.95">
      <c r="A66" s="21" t="s">
        <v>35</v>
      </c>
      <c r="B66" s="25">
        <f t="shared" ref="B66:B97" ca="1" si="2">RANDBETWEEN(0,42.5)</f>
        <v>19</v>
      </c>
    </row>
    <row r="67" spans="1:2" ht="15.95">
      <c r="A67" s="21" t="s">
        <v>35</v>
      </c>
      <c r="B67" s="25">
        <f t="shared" ca="1" si="2"/>
        <v>24</v>
      </c>
    </row>
    <row r="68" spans="1:2" ht="15.95">
      <c r="A68" s="21" t="s">
        <v>35</v>
      </c>
      <c r="B68" s="25">
        <f t="shared" ca="1" si="2"/>
        <v>40</v>
      </c>
    </row>
    <row r="69" spans="1:2" ht="15.95">
      <c r="A69" s="21" t="s">
        <v>35</v>
      </c>
      <c r="B69" s="25">
        <f t="shared" ca="1" si="2"/>
        <v>6</v>
      </c>
    </row>
    <row r="70" spans="1:2" ht="15.95">
      <c r="A70" s="21" t="s">
        <v>38</v>
      </c>
      <c r="B70" s="25">
        <f t="shared" ca="1" si="2"/>
        <v>9</v>
      </c>
    </row>
    <row r="71" spans="1:2" ht="15.95">
      <c r="A71" s="21" t="s">
        <v>38</v>
      </c>
      <c r="B71" s="25">
        <f t="shared" ca="1" si="2"/>
        <v>2</v>
      </c>
    </row>
    <row r="72" spans="1:2" ht="15.95">
      <c r="A72" s="21" t="s">
        <v>38</v>
      </c>
      <c r="B72" s="25">
        <f t="shared" ca="1" si="2"/>
        <v>1</v>
      </c>
    </row>
    <row r="73" spans="1:2" ht="15.95">
      <c r="A73" s="21" t="s">
        <v>38</v>
      </c>
      <c r="B73" s="25">
        <f t="shared" ca="1" si="2"/>
        <v>3</v>
      </c>
    </row>
    <row r="74" spans="1:2" ht="15.95">
      <c r="A74" s="21" t="s">
        <v>38</v>
      </c>
      <c r="B74" s="25">
        <f t="shared" ca="1" si="2"/>
        <v>15</v>
      </c>
    </row>
    <row r="75" spans="1:2" ht="15.95">
      <c r="A75" s="21" t="s">
        <v>38</v>
      </c>
      <c r="B75" s="25">
        <f t="shared" ca="1" si="2"/>
        <v>15</v>
      </c>
    </row>
    <row r="76" spans="1:2" ht="15.95">
      <c r="A76" s="21" t="s">
        <v>38</v>
      </c>
      <c r="B76" s="25">
        <f t="shared" ca="1" si="2"/>
        <v>20</v>
      </c>
    </row>
    <row r="77" spans="1:2" ht="15.95">
      <c r="A77" s="21" t="s">
        <v>38</v>
      </c>
      <c r="B77" s="25">
        <f t="shared" ca="1" si="2"/>
        <v>9</v>
      </c>
    </row>
    <row r="78" spans="1:2" ht="15.95">
      <c r="A78" s="21" t="s">
        <v>38</v>
      </c>
      <c r="B78" s="25">
        <f t="shared" ca="1" si="2"/>
        <v>11</v>
      </c>
    </row>
    <row r="79" spans="1:2" ht="15.95">
      <c r="A79" s="21" t="s">
        <v>38</v>
      </c>
      <c r="B79" s="25">
        <f t="shared" ca="1" si="2"/>
        <v>34</v>
      </c>
    </row>
    <row r="80" spans="1:2" ht="15.95">
      <c r="A80" s="21" t="s">
        <v>38</v>
      </c>
      <c r="B80" s="25">
        <f t="shared" ca="1" si="2"/>
        <v>3</v>
      </c>
    </row>
    <row r="81" spans="1:2" ht="15.95">
      <c r="A81" s="21" t="s">
        <v>38</v>
      </c>
      <c r="B81" s="25">
        <f t="shared" ca="1" si="2"/>
        <v>28</v>
      </c>
    </row>
    <row r="82" spans="1:2" ht="15.95">
      <c r="A82" s="21" t="s">
        <v>38</v>
      </c>
      <c r="B82" s="25">
        <f t="shared" ca="1" si="2"/>
        <v>28</v>
      </c>
    </row>
    <row r="83" spans="1:2" ht="15.95">
      <c r="A83" s="21" t="s">
        <v>38</v>
      </c>
      <c r="B83" s="25">
        <f t="shared" ca="1" si="2"/>
        <v>19</v>
      </c>
    </row>
    <row r="84" spans="1:2" ht="15.95">
      <c r="A84" s="21" t="s">
        <v>38</v>
      </c>
      <c r="B84" s="25">
        <f t="shared" ca="1" si="2"/>
        <v>27</v>
      </c>
    </row>
    <row r="85" spans="1:2" ht="15.95">
      <c r="A85" s="21" t="s">
        <v>38</v>
      </c>
      <c r="B85" s="25">
        <f t="shared" ca="1" si="2"/>
        <v>18</v>
      </c>
    </row>
    <row r="86" spans="1:2" ht="15.95">
      <c r="A86" s="21" t="s">
        <v>40</v>
      </c>
      <c r="B86" s="25">
        <f t="shared" ca="1" si="2"/>
        <v>19</v>
      </c>
    </row>
    <row r="87" spans="1:2" ht="15.95">
      <c r="A87" s="21" t="s">
        <v>40</v>
      </c>
      <c r="B87" s="25">
        <f t="shared" ca="1" si="2"/>
        <v>21</v>
      </c>
    </row>
    <row r="88" spans="1:2" ht="15.95">
      <c r="A88" s="21" t="s">
        <v>40</v>
      </c>
      <c r="B88" s="25">
        <f t="shared" ca="1" si="2"/>
        <v>2</v>
      </c>
    </row>
    <row r="89" spans="1:2" ht="15.95">
      <c r="A89" s="21" t="s">
        <v>40</v>
      </c>
      <c r="B89" s="25">
        <f t="shared" ca="1" si="2"/>
        <v>16</v>
      </c>
    </row>
    <row r="90" spans="1:2" ht="15.95">
      <c r="A90" s="21" t="s">
        <v>40</v>
      </c>
      <c r="B90" s="25">
        <f t="shared" ca="1" si="2"/>
        <v>41</v>
      </c>
    </row>
    <row r="91" spans="1:2" ht="15.95">
      <c r="A91" s="21" t="s">
        <v>40</v>
      </c>
      <c r="B91" s="25">
        <f t="shared" ca="1" si="2"/>
        <v>18</v>
      </c>
    </row>
    <row r="92" spans="1:2" ht="15.95">
      <c r="A92" s="21" t="s">
        <v>40</v>
      </c>
      <c r="B92" s="25">
        <f t="shared" ca="1" si="2"/>
        <v>4</v>
      </c>
    </row>
    <row r="93" spans="1:2" ht="15.95">
      <c r="A93" s="21" t="s">
        <v>40</v>
      </c>
      <c r="B93" s="25">
        <f t="shared" ca="1" si="2"/>
        <v>13</v>
      </c>
    </row>
    <row r="94" spans="1:2" ht="15.95">
      <c r="A94" s="21" t="s">
        <v>40</v>
      </c>
      <c r="B94" s="25">
        <f t="shared" ca="1" si="2"/>
        <v>35</v>
      </c>
    </row>
    <row r="95" spans="1:2" ht="15.95">
      <c r="A95" s="21" t="s">
        <v>40</v>
      </c>
      <c r="B95" s="25">
        <f t="shared" ca="1" si="2"/>
        <v>30</v>
      </c>
    </row>
    <row r="96" spans="1:2" ht="15.95">
      <c r="A96" s="21" t="s">
        <v>40</v>
      </c>
      <c r="B96" s="25">
        <f t="shared" ca="1" si="2"/>
        <v>31</v>
      </c>
    </row>
    <row r="97" spans="1:2" ht="15.95">
      <c r="A97" s="21" t="s">
        <v>40</v>
      </c>
      <c r="B97" s="25">
        <f t="shared" ca="1" si="2"/>
        <v>11</v>
      </c>
    </row>
    <row r="98" spans="1:2" ht="15.95">
      <c r="A98" s="21" t="s">
        <v>40</v>
      </c>
      <c r="B98" s="25">
        <f t="shared" ref="B98:B129" ca="1" si="3">RANDBETWEEN(0,42.5)</f>
        <v>15</v>
      </c>
    </row>
    <row r="99" spans="1:2" ht="15.95">
      <c r="A99" s="21" t="s">
        <v>40</v>
      </c>
      <c r="B99" s="25">
        <f t="shared" ca="1" si="3"/>
        <v>19</v>
      </c>
    </row>
    <row r="100" spans="1:2" ht="15.95">
      <c r="A100" s="21" t="s">
        <v>40</v>
      </c>
      <c r="B100" s="25">
        <f t="shared" ca="1" si="3"/>
        <v>39</v>
      </c>
    </row>
    <row r="101" spans="1:2" ht="15.95">
      <c r="A101" s="21" t="s">
        <v>40</v>
      </c>
      <c r="B101" s="25">
        <f t="shared" ca="1" si="3"/>
        <v>2</v>
      </c>
    </row>
    <row r="102" spans="1:2" ht="15.95">
      <c r="A102" s="21" t="s">
        <v>40</v>
      </c>
      <c r="B102" s="25">
        <f t="shared" ca="1" si="3"/>
        <v>1</v>
      </c>
    </row>
    <row r="103" spans="1:2" ht="15.95">
      <c r="A103" s="21" t="s">
        <v>42</v>
      </c>
      <c r="B103" s="25">
        <f t="shared" ca="1" si="3"/>
        <v>6</v>
      </c>
    </row>
    <row r="104" spans="1:2" ht="15.95">
      <c r="A104" s="21" t="s">
        <v>42</v>
      </c>
      <c r="B104" s="25">
        <f t="shared" ca="1" si="3"/>
        <v>25</v>
      </c>
    </row>
    <row r="105" spans="1:2" ht="15.95">
      <c r="A105" s="21" t="s">
        <v>42</v>
      </c>
      <c r="B105" s="25">
        <f t="shared" ca="1" si="3"/>
        <v>19</v>
      </c>
    </row>
    <row r="106" spans="1:2" ht="15.95">
      <c r="A106" s="21" t="s">
        <v>42</v>
      </c>
      <c r="B106" s="25">
        <f t="shared" ca="1" si="3"/>
        <v>10</v>
      </c>
    </row>
    <row r="107" spans="1:2" ht="15.95">
      <c r="A107" s="21" t="s">
        <v>42</v>
      </c>
      <c r="B107" s="25">
        <f t="shared" ca="1" si="3"/>
        <v>12</v>
      </c>
    </row>
    <row r="108" spans="1:2" ht="15.95">
      <c r="A108" s="21" t="s">
        <v>42</v>
      </c>
      <c r="B108" s="25">
        <f t="shared" ca="1" si="3"/>
        <v>40</v>
      </c>
    </row>
    <row r="109" spans="1:2" ht="15.95">
      <c r="A109" s="21" t="s">
        <v>42</v>
      </c>
      <c r="B109" s="25">
        <f t="shared" ca="1" si="3"/>
        <v>8</v>
      </c>
    </row>
    <row r="110" spans="1:2" ht="15.95">
      <c r="A110" s="21" t="s">
        <v>42</v>
      </c>
      <c r="B110" s="25">
        <f t="shared" ca="1" si="3"/>
        <v>25</v>
      </c>
    </row>
    <row r="111" spans="1:2" ht="15.95">
      <c r="A111" s="21" t="s">
        <v>42</v>
      </c>
      <c r="B111" s="25">
        <f t="shared" ca="1" si="3"/>
        <v>33</v>
      </c>
    </row>
    <row r="112" spans="1:2" ht="15.95">
      <c r="A112" s="21" t="s">
        <v>42</v>
      </c>
      <c r="B112" s="25">
        <f t="shared" ca="1" si="3"/>
        <v>6</v>
      </c>
    </row>
    <row r="113" spans="1:2" ht="15.95">
      <c r="A113" s="21" t="s">
        <v>42</v>
      </c>
      <c r="B113" s="25">
        <f t="shared" ca="1" si="3"/>
        <v>3</v>
      </c>
    </row>
    <row r="114" spans="1:2" ht="15.95">
      <c r="A114" s="21" t="s">
        <v>42</v>
      </c>
      <c r="B114" s="25">
        <f t="shared" ca="1" si="3"/>
        <v>12</v>
      </c>
    </row>
    <row r="115" spans="1:2" ht="15.95">
      <c r="A115" s="21" t="s">
        <v>42</v>
      </c>
      <c r="B115" s="25">
        <f t="shared" ca="1" si="3"/>
        <v>3</v>
      </c>
    </row>
    <row r="116" spans="1:2" ht="15.95">
      <c r="A116" s="21" t="s">
        <v>42</v>
      </c>
      <c r="B116" s="25">
        <f t="shared" ca="1" si="3"/>
        <v>34</v>
      </c>
    </row>
    <row r="117" spans="1:2" ht="15.95">
      <c r="A117" s="21" t="s">
        <v>42</v>
      </c>
      <c r="B117" s="25">
        <f t="shared" ca="1" si="3"/>
        <v>42</v>
      </c>
    </row>
    <row r="118" spans="1:2" ht="15.95">
      <c r="A118" s="21" t="s">
        <v>42</v>
      </c>
      <c r="B118" s="25">
        <f t="shared" ca="1" si="3"/>
        <v>42</v>
      </c>
    </row>
    <row r="119" spans="1:2" ht="15.95">
      <c r="A119" s="21" t="s">
        <v>42</v>
      </c>
      <c r="B119" s="25">
        <f t="shared" ca="1" si="3"/>
        <v>20</v>
      </c>
    </row>
    <row r="120" spans="1:2" ht="15.95">
      <c r="A120" s="21" t="s">
        <v>43</v>
      </c>
      <c r="B120" s="25">
        <f t="shared" ca="1" si="3"/>
        <v>27</v>
      </c>
    </row>
    <row r="121" spans="1:2" ht="15.95">
      <c r="A121" s="21" t="s">
        <v>43</v>
      </c>
      <c r="B121" s="25">
        <f t="shared" ca="1" si="3"/>
        <v>24</v>
      </c>
    </row>
    <row r="122" spans="1:2" ht="15.95">
      <c r="A122" s="21" t="s">
        <v>43</v>
      </c>
      <c r="B122" s="25">
        <f t="shared" ca="1" si="3"/>
        <v>2</v>
      </c>
    </row>
    <row r="123" spans="1:2" ht="15.95">
      <c r="A123" s="21" t="s">
        <v>43</v>
      </c>
      <c r="B123" s="25">
        <f t="shared" ca="1" si="3"/>
        <v>2</v>
      </c>
    </row>
    <row r="124" spans="1:2" ht="15.95">
      <c r="A124" s="21" t="s">
        <v>43</v>
      </c>
      <c r="B124" s="25">
        <f t="shared" ca="1" si="3"/>
        <v>26</v>
      </c>
    </row>
    <row r="125" spans="1:2" ht="15.95">
      <c r="A125" s="21" t="s">
        <v>43</v>
      </c>
      <c r="B125" s="25">
        <f t="shared" ca="1" si="3"/>
        <v>28</v>
      </c>
    </row>
    <row r="126" spans="1:2" ht="15.95">
      <c r="A126" s="21" t="s">
        <v>43</v>
      </c>
      <c r="B126" s="25">
        <f t="shared" ca="1" si="3"/>
        <v>14</v>
      </c>
    </row>
    <row r="127" spans="1:2" ht="15.95">
      <c r="A127" s="21" t="s">
        <v>43</v>
      </c>
      <c r="B127" s="25">
        <f t="shared" ca="1" si="3"/>
        <v>42</v>
      </c>
    </row>
    <row r="128" spans="1:2" ht="15.95">
      <c r="A128" s="21" t="s">
        <v>43</v>
      </c>
      <c r="B128" s="25">
        <f t="shared" ca="1" si="3"/>
        <v>17</v>
      </c>
    </row>
    <row r="129" spans="1:2" ht="15.95">
      <c r="A129" s="21" t="s">
        <v>43</v>
      </c>
      <c r="B129" s="25">
        <f t="shared" ca="1" si="3"/>
        <v>18</v>
      </c>
    </row>
    <row r="130" spans="1:2" ht="15.95">
      <c r="A130" s="21" t="s">
        <v>43</v>
      </c>
      <c r="B130" s="25">
        <f t="shared" ref="B130:B161" ca="1" si="4">RANDBETWEEN(0,42.5)</f>
        <v>8</v>
      </c>
    </row>
    <row r="131" spans="1:2" ht="15.95">
      <c r="A131" s="21" t="s">
        <v>43</v>
      </c>
      <c r="B131" s="25">
        <f t="shared" ca="1" si="4"/>
        <v>40</v>
      </c>
    </row>
    <row r="132" spans="1:2" ht="15.95">
      <c r="A132" s="21" t="s">
        <v>43</v>
      </c>
      <c r="B132" s="25">
        <f t="shared" ca="1" si="4"/>
        <v>41</v>
      </c>
    </row>
    <row r="133" spans="1:2" ht="15.95">
      <c r="A133" s="21" t="s">
        <v>43</v>
      </c>
      <c r="B133" s="25">
        <f t="shared" ca="1" si="4"/>
        <v>40</v>
      </c>
    </row>
    <row r="134" spans="1:2" ht="15.95">
      <c r="A134" s="21" t="s">
        <v>43</v>
      </c>
      <c r="B134" s="25">
        <f t="shared" ca="1" si="4"/>
        <v>8</v>
      </c>
    </row>
    <row r="135" spans="1:2" ht="15.95">
      <c r="A135" s="21" t="s">
        <v>43</v>
      </c>
      <c r="B135" s="25">
        <f t="shared" ca="1" si="4"/>
        <v>40</v>
      </c>
    </row>
    <row r="136" spans="1:2" ht="15.95">
      <c r="A136" s="21" t="s">
        <v>43</v>
      </c>
      <c r="B136" s="25">
        <f t="shared" ca="1" si="4"/>
        <v>1</v>
      </c>
    </row>
    <row r="137" spans="1:2" ht="15.95">
      <c r="A137" s="21" t="s">
        <v>44</v>
      </c>
      <c r="B137" s="25">
        <f t="shared" ca="1" si="4"/>
        <v>27</v>
      </c>
    </row>
    <row r="138" spans="1:2" ht="15.95">
      <c r="A138" s="21" t="s">
        <v>44</v>
      </c>
      <c r="B138" s="25">
        <f t="shared" ca="1" si="4"/>
        <v>42</v>
      </c>
    </row>
    <row r="139" spans="1:2" ht="15.95">
      <c r="A139" s="21" t="s">
        <v>44</v>
      </c>
      <c r="B139" s="25">
        <f t="shared" ca="1" si="4"/>
        <v>28</v>
      </c>
    </row>
    <row r="140" spans="1:2" ht="15.95">
      <c r="A140" s="21" t="s">
        <v>44</v>
      </c>
      <c r="B140" s="25">
        <f t="shared" ca="1" si="4"/>
        <v>42</v>
      </c>
    </row>
    <row r="141" spans="1:2" ht="15.95">
      <c r="A141" s="21" t="s">
        <v>44</v>
      </c>
      <c r="B141" s="25">
        <f t="shared" ca="1" si="4"/>
        <v>9</v>
      </c>
    </row>
    <row r="142" spans="1:2" ht="15.95">
      <c r="A142" s="21" t="s">
        <v>44</v>
      </c>
      <c r="B142" s="25">
        <f t="shared" ca="1" si="4"/>
        <v>27</v>
      </c>
    </row>
    <row r="143" spans="1:2" ht="15.95">
      <c r="A143" s="21" t="s">
        <v>44</v>
      </c>
      <c r="B143" s="25">
        <f t="shared" ca="1" si="4"/>
        <v>40</v>
      </c>
    </row>
    <row r="144" spans="1:2" ht="15.95">
      <c r="A144" s="21" t="s">
        <v>44</v>
      </c>
      <c r="B144" s="25">
        <f t="shared" ca="1" si="4"/>
        <v>12</v>
      </c>
    </row>
    <row r="145" spans="1:2" ht="15.95">
      <c r="A145" s="21" t="s">
        <v>44</v>
      </c>
      <c r="B145" s="25">
        <f t="shared" ca="1" si="4"/>
        <v>17</v>
      </c>
    </row>
    <row r="146" spans="1:2" ht="15.95">
      <c r="A146" s="21" t="s">
        <v>44</v>
      </c>
      <c r="B146" s="25">
        <f t="shared" ca="1" si="4"/>
        <v>18</v>
      </c>
    </row>
    <row r="147" spans="1:2" ht="15.95">
      <c r="A147" s="21" t="s">
        <v>44</v>
      </c>
      <c r="B147" s="25">
        <f t="shared" ca="1" si="4"/>
        <v>37</v>
      </c>
    </row>
    <row r="148" spans="1:2" ht="15.95">
      <c r="A148" s="21" t="s">
        <v>44</v>
      </c>
      <c r="B148" s="25">
        <f t="shared" ca="1" si="4"/>
        <v>20</v>
      </c>
    </row>
    <row r="149" spans="1:2" ht="15.95">
      <c r="A149" s="21" t="s">
        <v>44</v>
      </c>
      <c r="B149" s="25">
        <f t="shared" ca="1" si="4"/>
        <v>5</v>
      </c>
    </row>
    <row r="150" spans="1:2" ht="15.95">
      <c r="A150" s="21" t="s">
        <v>44</v>
      </c>
      <c r="B150" s="25">
        <f t="shared" ca="1" si="4"/>
        <v>6</v>
      </c>
    </row>
    <row r="151" spans="1:2" ht="15.95">
      <c r="A151" s="21" t="s">
        <v>44</v>
      </c>
      <c r="B151" s="25">
        <f t="shared" ca="1" si="4"/>
        <v>35</v>
      </c>
    </row>
    <row r="152" spans="1:2" ht="15.95">
      <c r="A152" s="21" t="s">
        <v>44</v>
      </c>
      <c r="B152" s="25">
        <f t="shared" ca="1" si="4"/>
        <v>32</v>
      </c>
    </row>
    <row r="153" spans="1:2" ht="15.95">
      <c r="A153" s="21" t="s">
        <v>44</v>
      </c>
      <c r="B153" s="25">
        <f t="shared" ca="1" si="4"/>
        <v>3</v>
      </c>
    </row>
    <row r="154" spans="1:2" ht="30.95">
      <c r="A154" s="21" t="s">
        <v>46</v>
      </c>
      <c r="B154" s="25">
        <f t="shared" ca="1" si="4"/>
        <v>4</v>
      </c>
    </row>
    <row r="155" spans="1:2" ht="30.95">
      <c r="A155" s="21" t="s">
        <v>46</v>
      </c>
      <c r="B155" s="25">
        <f t="shared" ca="1" si="4"/>
        <v>30</v>
      </c>
    </row>
    <row r="156" spans="1:2" ht="30.95">
      <c r="A156" s="21" t="s">
        <v>46</v>
      </c>
      <c r="B156" s="25">
        <f t="shared" ca="1" si="4"/>
        <v>38</v>
      </c>
    </row>
    <row r="157" spans="1:2" ht="30.95">
      <c r="A157" s="21" t="s">
        <v>46</v>
      </c>
      <c r="B157" s="25">
        <f t="shared" ca="1" si="4"/>
        <v>32</v>
      </c>
    </row>
    <row r="158" spans="1:2" ht="30.95">
      <c r="A158" s="21" t="s">
        <v>46</v>
      </c>
      <c r="B158" s="25">
        <f t="shared" ca="1" si="4"/>
        <v>38</v>
      </c>
    </row>
    <row r="159" spans="1:2" ht="30.95">
      <c r="A159" s="21" t="s">
        <v>46</v>
      </c>
      <c r="B159" s="25">
        <f t="shared" ca="1" si="4"/>
        <v>17</v>
      </c>
    </row>
    <row r="160" spans="1:2" ht="30.95">
      <c r="A160" s="21" t="s">
        <v>46</v>
      </c>
      <c r="B160" s="25">
        <f t="shared" ca="1" si="4"/>
        <v>38</v>
      </c>
    </row>
    <row r="161" spans="1:2" ht="30.95">
      <c r="A161" s="21" t="s">
        <v>46</v>
      </c>
      <c r="B161" s="25">
        <f t="shared" ca="1" si="4"/>
        <v>21</v>
      </c>
    </row>
    <row r="162" spans="1:2" ht="30.95">
      <c r="A162" s="21" t="s">
        <v>46</v>
      </c>
      <c r="B162" s="25">
        <f t="shared" ref="B162:B176" ca="1" si="5">RANDBETWEEN(0,42.5)</f>
        <v>36</v>
      </c>
    </row>
    <row r="163" spans="1:2" ht="30.95">
      <c r="A163" s="21" t="s">
        <v>46</v>
      </c>
      <c r="B163" s="25">
        <f t="shared" ca="1" si="5"/>
        <v>5</v>
      </c>
    </row>
    <row r="164" spans="1:2" ht="30.95">
      <c r="A164" s="21" t="s">
        <v>46</v>
      </c>
      <c r="B164" s="25">
        <f t="shared" ca="1" si="5"/>
        <v>16</v>
      </c>
    </row>
    <row r="165" spans="1:2" ht="30.95">
      <c r="A165" s="21" t="s">
        <v>46</v>
      </c>
      <c r="B165" s="25">
        <f t="shared" ca="1" si="5"/>
        <v>36</v>
      </c>
    </row>
    <row r="166" spans="1:2" ht="30.95">
      <c r="A166" s="21" t="s">
        <v>46</v>
      </c>
      <c r="B166" s="25">
        <f t="shared" ca="1" si="5"/>
        <v>34</v>
      </c>
    </row>
    <row r="167" spans="1:2" ht="30.95">
      <c r="A167" s="21" t="s">
        <v>46</v>
      </c>
      <c r="B167" s="25">
        <f t="shared" ca="1" si="5"/>
        <v>1</v>
      </c>
    </row>
    <row r="168" spans="1:2" ht="30.95">
      <c r="A168" s="21" t="s">
        <v>46</v>
      </c>
      <c r="B168" s="25">
        <f t="shared" ca="1" si="5"/>
        <v>8</v>
      </c>
    </row>
    <row r="169" spans="1:2" ht="30.95">
      <c r="A169" s="21" t="s">
        <v>46</v>
      </c>
      <c r="B169" s="25">
        <f t="shared" ca="1" si="5"/>
        <v>28</v>
      </c>
    </row>
    <row r="170" spans="1:2" ht="30.95">
      <c r="A170" s="21" t="s">
        <v>46</v>
      </c>
      <c r="B170" s="25">
        <f t="shared" ca="1" si="5"/>
        <v>29</v>
      </c>
    </row>
    <row r="171" spans="1:2" ht="30.95">
      <c r="A171" s="21" t="s">
        <v>48</v>
      </c>
      <c r="B171" s="25">
        <f t="shared" ca="1" si="5"/>
        <v>20</v>
      </c>
    </row>
    <row r="172" spans="1:2" ht="30.95">
      <c r="A172" s="21" t="s">
        <v>48</v>
      </c>
      <c r="B172" s="25">
        <f t="shared" ca="1" si="5"/>
        <v>14</v>
      </c>
    </row>
    <row r="173" spans="1:2" ht="30.95">
      <c r="A173" s="21" t="s">
        <v>48</v>
      </c>
      <c r="B173" s="25">
        <f t="shared" ca="1" si="5"/>
        <v>14</v>
      </c>
    </row>
    <row r="174" spans="1:2" ht="30.95">
      <c r="A174" s="21" t="s">
        <v>48</v>
      </c>
      <c r="B174" s="25">
        <f t="shared" ca="1" si="5"/>
        <v>5</v>
      </c>
    </row>
    <row r="175" spans="1:2" ht="30.95">
      <c r="A175" s="21" t="s">
        <v>48</v>
      </c>
      <c r="B175" s="25">
        <f t="shared" ca="1" si="5"/>
        <v>26</v>
      </c>
    </row>
    <row r="176" spans="1:2" ht="30.95">
      <c r="A176" s="21" t="s">
        <v>48</v>
      </c>
      <c r="B176" s="25">
        <f t="shared" ca="1" si="5"/>
        <v>39</v>
      </c>
    </row>
    <row r="177" spans="1:2" ht="30.95">
      <c r="A177" s="21" t="s">
        <v>48</v>
      </c>
      <c r="B177" s="25">
        <f ca="1">RANDBETWEEN(0,42)</f>
        <v>39</v>
      </c>
    </row>
    <row r="178" spans="1:2" ht="30.95">
      <c r="A178" s="21" t="s">
        <v>48</v>
      </c>
      <c r="B178" s="25">
        <f t="shared" ref="B178:B187" ca="1" si="6">RANDBETWEEN(0,42.5)</f>
        <v>16</v>
      </c>
    </row>
    <row r="179" spans="1:2" ht="30.95">
      <c r="A179" s="21" t="s">
        <v>48</v>
      </c>
      <c r="B179" s="25">
        <f t="shared" ca="1" si="6"/>
        <v>7</v>
      </c>
    </row>
    <row r="180" spans="1:2" ht="30.95">
      <c r="A180" s="21" t="s">
        <v>48</v>
      </c>
      <c r="B180" s="25">
        <f t="shared" ca="1" si="6"/>
        <v>33</v>
      </c>
    </row>
    <row r="181" spans="1:2" ht="30.95">
      <c r="A181" s="21" t="s">
        <v>48</v>
      </c>
      <c r="B181" s="25">
        <f t="shared" ca="1" si="6"/>
        <v>35</v>
      </c>
    </row>
    <row r="182" spans="1:2" ht="30.95">
      <c r="A182" s="21" t="s">
        <v>48</v>
      </c>
      <c r="B182" s="25">
        <f t="shared" ca="1" si="6"/>
        <v>12</v>
      </c>
    </row>
    <row r="183" spans="1:2" ht="30.95">
      <c r="A183" s="21" t="s">
        <v>48</v>
      </c>
      <c r="B183" s="25">
        <f t="shared" ca="1" si="6"/>
        <v>29</v>
      </c>
    </row>
    <row r="184" spans="1:2" ht="30.95">
      <c r="A184" s="21" t="s">
        <v>48</v>
      </c>
      <c r="B184" s="25">
        <f t="shared" ca="1" si="6"/>
        <v>18</v>
      </c>
    </row>
    <row r="185" spans="1:2" ht="30.95">
      <c r="A185" s="21" t="s">
        <v>48</v>
      </c>
      <c r="B185" s="25">
        <f t="shared" ca="1" si="6"/>
        <v>5</v>
      </c>
    </row>
    <row r="186" spans="1:2" ht="30.95">
      <c r="A186" s="21" t="s">
        <v>48</v>
      </c>
      <c r="B186" s="25">
        <f t="shared" ca="1" si="6"/>
        <v>42</v>
      </c>
    </row>
    <row r="187" spans="1:2" ht="30.95">
      <c r="A187" s="21" t="s">
        <v>48</v>
      </c>
      <c r="B187" s="25">
        <f t="shared" ca="1" si="6"/>
        <v>0</v>
      </c>
    </row>
  </sheetData>
  <pageMargins left="0.7" right="0.7" top="0.75" bottom="0.75" header="0.3" footer="0.3"/>
  <pageSetup paperSize="9" orientation="portrait"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A7A0BC-BF82-48BA-92FD-928E22C421DD}">
  <dimension ref="A1:Q188"/>
  <sheetViews>
    <sheetView tabSelected="1" topLeftCell="I1" workbookViewId="0">
      <selection activeCell="I13" sqref="I13"/>
    </sheetView>
  </sheetViews>
  <sheetFormatPr defaultColWidth="8.85546875" defaultRowHeight="15"/>
  <cols>
    <col min="1" max="1" width="26.140625" customWidth="1"/>
    <col min="2" max="2" width="21.85546875" customWidth="1"/>
    <col min="3" max="3" width="23.140625" customWidth="1"/>
    <col min="8" max="8" width="28.140625" customWidth="1"/>
    <col min="9" max="9" width="77" bestFit="1" customWidth="1"/>
    <col min="10" max="10" width="11.42578125" customWidth="1"/>
    <col min="11" max="11" width="17.85546875" customWidth="1"/>
    <col min="12" max="12" width="19.85546875" customWidth="1"/>
    <col min="13" max="13" width="2.42578125" hidden="1" customWidth="1"/>
    <col min="14" max="14" width="8.85546875" hidden="1" customWidth="1"/>
    <col min="15" max="15" width="18.42578125" customWidth="1"/>
    <col min="16" max="16" width="20.140625" customWidth="1"/>
    <col min="17" max="17" width="15" customWidth="1"/>
  </cols>
  <sheetData>
    <row r="1" spans="1:10" ht="15.95">
      <c r="A1" s="22" t="s">
        <v>8</v>
      </c>
      <c r="B1" s="21" t="s">
        <v>9</v>
      </c>
      <c r="C1" t="s">
        <v>92</v>
      </c>
    </row>
    <row r="2" spans="1:10" ht="15.95">
      <c r="A2" s="6" t="s">
        <v>43</v>
      </c>
      <c r="B2" s="41">
        <f ca="1">RANDBETWEEN(0,42.5)</f>
        <v>28</v>
      </c>
      <c r="C2" s="40">
        <f ca="1">RANDBETWEEN(611890,41171510)</f>
        <v>3558719</v>
      </c>
    </row>
    <row r="3" spans="1:10" ht="15.95">
      <c r="A3" s="6" t="s">
        <v>43</v>
      </c>
      <c r="B3" s="41">
        <f t="shared" ref="B3:B66" ca="1" si="0">RANDBETWEEN(0,42.5)</f>
        <v>7</v>
      </c>
      <c r="C3" s="40">
        <f t="shared" ref="C3:C66" ca="1" si="1">RANDBETWEEN(611890,41171510)</f>
        <v>16095510</v>
      </c>
    </row>
    <row r="4" spans="1:10" ht="15.95">
      <c r="A4" s="6" t="s">
        <v>43</v>
      </c>
      <c r="B4" s="41">
        <f t="shared" ca="1" si="0"/>
        <v>18</v>
      </c>
      <c r="C4" s="40">
        <f t="shared" ca="1" si="1"/>
        <v>6991218</v>
      </c>
    </row>
    <row r="5" spans="1:10" ht="15.95">
      <c r="A5" s="6" t="s">
        <v>43</v>
      </c>
      <c r="B5" s="41">
        <f t="shared" ca="1" si="0"/>
        <v>16</v>
      </c>
      <c r="C5" s="40">
        <f t="shared" ca="1" si="1"/>
        <v>30906881</v>
      </c>
    </row>
    <row r="6" spans="1:10" ht="15.95">
      <c r="A6" s="6" t="s">
        <v>43</v>
      </c>
      <c r="B6" s="41">
        <f t="shared" ca="1" si="0"/>
        <v>14</v>
      </c>
      <c r="C6" s="40">
        <f t="shared" ca="1" si="1"/>
        <v>21100497</v>
      </c>
    </row>
    <row r="7" spans="1:10" ht="15.95">
      <c r="A7" s="6" t="s">
        <v>43</v>
      </c>
      <c r="B7" s="41">
        <f t="shared" ca="1" si="0"/>
        <v>15</v>
      </c>
      <c r="C7" s="40">
        <f t="shared" ca="1" si="1"/>
        <v>12342292</v>
      </c>
    </row>
    <row r="8" spans="1:10" ht="15.95">
      <c r="A8" s="6" t="s">
        <v>43</v>
      </c>
      <c r="B8" s="41">
        <f t="shared" ca="1" si="0"/>
        <v>4</v>
      </c>
      <c r="C8" s="40">
        <f t="shared" ca="1" si="1"/>
        <v>16254339</v>
      </c>
    </row>
    <row r="9" spans="1:10" ht="15.95">
      <c r="A9" s="6" t="s">
        <v>43</v>
      </c>
      <c r="B9" s="41">
        <f t="shared" ca="1" si="0"/>
        <v>40</v>
      </c>
      <c r="C9" s="40">
        <f t="shared" ca="1" si="1"/>
        <v>16335478</v>
      </c>
      <c r="F9" s="28">
        <f ca="1">MAX(B2:B187)</f>
        <v>42</v>
      </c>
      <c r="G9" t="s">
        <v>93</v>
      </c>
      <c r="I9" s="42">
        <f ca="1">MAX(C2:C187)</f>
        <v>40872599</v>
      </c>
      <c r="J9" t="s">
        <v>93</v>
      </c>
    </row>
    <row r="10" spans="1:10" ht="15.95">
      <c r="A10" s="6" t="s">
        <v>43</v>
      </c>
      <c r="B10" s="41">
        <f t="shared" ca="1" si="0"/>
        <v>7</v>
      </c>
      <c r="C10" s="40">
        <f t="shared" ca="1" si="1"/>
        <v>38832685</v>
      </c>
      <c r="F10" s="28">
        <f ca="1">MIN(B2:B187)</f>
        <v>0</v>
      </c>
      <c r="G10" t="s">
        <v>94</v>
      </c>
      <c r="I10" s="42">
        <f ca="1">MIN(C2:C187)</f>
        <v>869507</v>
      </c>
      <c r="J10" t="s">
        <v>94</v>
      </c>
    </row>
    <row r="11" spans="1:10" ht="15.95">
      <c r="A11" s="6" t="s">
        <v>43</v>
      </c>
      <c r="B11" s="41">
        <f t="shared" ca="1" si="0"/>
        <v>8</v>
      </c>
      <c r="C11" s="40">
        <f t="shared" ca="1" si="1"/>
        <v>19176804</v>
      </c>
      <c r="I11" t="s">
        <v>95</v>
      </c>
    </row>
    <row r="12" spans="1:10" ht="17.100000000000001" thickBot="1">
      <c r="A12" s="6" t="s">
        <v>43</v>
      </c>
      <c r="B12" s="41">
        <f t="shared" ca="1" si="0"/>
        <v>17</v>
      </c>
      <c r="C12" s="40">
        <f t="shared" ca="1" si="1"/>
        <v>2327747</v>
      </c>
    </row>
    <row r="13" spans="1:10" ht="15.95">
      <c r="A13" s="6" t="s">
        <v>43</v>
      </c>
      <c r="B13" s="41">
        <f t="shared" ca="1" si="0"/>
        <v>17</v>
      </c>
      <c r="C13" s="40">
        <f t="shared" ca="1" si="1"/>
        <v>31023807</v>
      </c>
      <c r="I13" s="43" t="s">
        <v>96</v>
      </c>
      <c r="J13" s="43"/>
    </row>
    <row r="14" spans="1:10" ht="15.95">
      <c r="A14" s="6" t="s">
        <v>43</v>
      </c>
      <c r="B14" s="41">
        <f t="shared" ca="1" si="0"/>
        <v>8</v>
      </c>
      <c r="C14" s="40">
        <f t="shared" ca="1" si="1"/>
        <v>15359887</v>
      </c>
      <c r="I14" t="s">
        <v>97</v>
      </c>
      <c r="J14">
        <v>4.7147800781274396E-2</v>
      </c>
    </row>
    <row r="15" spans="1:10" ht="15.95">
      <c r="A15" s="6" t="s">
        <v>43</v>
      </c>
      <c r="B15" s="41">
        <f t="shared" ca="1" si="0"/>
        <v>32</v>
      </c>
      <c r="C15" s="40">
        <f t="shared" ca="1" si="1"/>
        <v>15455472</v>
      </c>
      <c r="I15" t="s">
        <v>98</v>
      </c>
      <c r="J15">
        <v>2.2229151185107388E-3</v>
      </c>
    </row>
    <row r="16" spans="1:10" ht="15.95">
      <c r="A16" s="6" t="s">
        <v>43</v>
      </c>
      <c r="B16" s="41">
        <f t="shared" ca="1" si="0"/>
        <v>13</v>
      </c>
      <c r="C16" s="40">
        <f t="shared" ca="1" si="1"/>
        <v>18351738</v>
      </c>
      <c r="I16" t="s">
        <v>99</v>
      </c>
      <c r="J16">
        <v>-3.2294186786558693E-3</v>
      </c>
    </row>
    <row r="17" spans="1:17" ht="15.95">
      <c r="A17" s="6" t="s">
        <v>43</v>
      </c>
      <c r="B17" s="41">
        <f t="shared" ca="1" si="0"/>
        <v>22</v>
      </c>
      <c r="C17" s="40">
        <f t="shared" ca="1" si="1"/>
        <v>29425179</v>
      </c>
      <c r="I17" t="s">
        <v>100</v>
      </c>
      <c r="J17">
        <v>12.124114520148378</v>
      </c>
    </row>
    <row r="18" spans="1:17" ht="17.100000000000001" thickBot="1">
      <c r="A18" s="6" t="s">
        <v>43</v>
      </c>
      <c r="B18" s="41">
        <f t="shared" ca="1" si="0"/>
        <v>10</v>
      </c>
      <c r="C18" s="40">
        <f t="shared" ca="1" si="1"/>
        <v>2900697</v>
      </c>
      <c r="I18" s="38" t="s">
        <v>101</v>
      </c>
      <c r="J18" s="38">
        <v>185</v>
      </c>
    </row>
    <row r="19" spans="1:17" ht="15.95">
      <c r="A19" s="6" t="s">
        <v>19</v>
      </c>
      <c r="B19" s="41">
        <f t="shared" ca="1" si="0"/>
        <v>22</v>
      </c>
      <c r="C19" s="40">
        <f t="shared" ca="1" si="1"/>
        <v>21805798</v>
      </c>
    </row>
    <row r="20" spans="1:17" ht="17.100000000000001" thickBot="1">
      <c r="A20" s="6" t="s">
        <v>19</v>
      </c>
      <c r="B20" s="41">
        <f t="shared" ca="1" si="0"/>
        <v>10</v>
      </c>
      <c r="C20" s="40">
        <f t="shared" ca="1" si="1"/>
        <v>9789813</v>
      </c>
      <c r="I20" t="s">
        <v>102</v>
      </c>
    </row>
    <row r="21" spans="1:17" ht="15.95">
      <c r="A21" s="6" t="s">
        <v>19</v>
      </c>
      <c r="B21" s="41">
        <f t="shared" ca="1" si="0"/>
        <v>31</v>
      </c>
      <c r="C21" s="40">
        <f t="shared" ca="1" si="1"/>
        <v>21163988</v>
      </c>
      <c r="I21" s="39"/>
      <c r="J21" s="39" t="s">
        <v>103</v>
      </c>
      <c r="K21" s="39" t="s">
        <v>104</v>
      </c>
      <c r="L21" s="39" t="s">
        <v>105</v>
      </c>
      <c r="M21" s="39" t="s">
        <v>106</v>
      </c>
      <c r="N21" s="39" t="s">
        <v>107</v>
      </c>
    </row>
    <row r="22" spans="1:17" ht="15.95">
      <c r="A22" s="6" t="s">
        <v>19</v>
      </c>
      <c r="B22" s="41">
        <f t="shared" ca="1" si="0"/>
        <v>32</v>
      </c>
      <c r="C22" s="40">
        <f t="shared" ca="1" si="1"/>
        <v>16649405</v>
      </c>
      <c r="I22" t="s">
        <v>108</v>
      </c>
      <c r="J22">
        <v>1</v>
      </c>
      <c r="K22">
        <v>59.929479185357195</v>
      </c>
      <c r="L22">
        <v>59.929479185357195</v>
      </c>
      <c r="M22">
        <v>0.40769974862249109</v>
      </c>
      <c r="N22">
        <v>0.52393761728187316</v>
      </c>
    </row>
    <row r="23" spans="1:17" ht="15.95">
      <c r="A23" s="6" t="s">
        <v>19</v>
      </c>
      <c r="B23" s="41">
        <f t="shared" ca="1" si="0"/>
        <v>15</v>
      </c>
      <c r="C23" s="40">
        <f t="shared" ca="1" si="1"/>
        <v>1204415</v>
      </c>
      <c r="I23" t="s">
        <v>109</v>
      </c>
      <c r="J23">
        <v>183</v>
      </c>
      <c r="K23">
        <v>26899.929980274108</v>
      </c>
      <c r="L23">
        <v>146.99415289767273</v>
      </c>
    </row>
    <row r="24" spans="1:17" ht="17.100000000000001" thickBot="1">
      <c r="A24" s="6" t="s">
        <v>19</v>
      </c>
      <c r="B24" s="41">
        <f t="shared" ca="1" si="0"/>
        <v>39</v>
      </c>
      <c r="C24" s="40">
        <f t="shared" ca="1" si="1"/>
        <v>22251544</v>
      </c>
      <c r="I24" s="38" t="s">
        <v>110</v>
      </c>
      <c r="J24" s="38">
        <v>184</v>
      </c>
      <c r="K24" s="38">
        <v>26959.859459459465</v>
      </c>
      <c r="L24" s="38"/>
      <c r="M24" s="38"/>
      <c r="N24" s="38"/>
    </row>
    <row r="25" spans="1:17" ht="17.100000000000001" thickBot="1">
      <c r="A25" s="6" t="s">
        <v>19</v>
      </c>
      <c r="B25" s="41">
        <f t="shared" ca="1" si="0"/>
        <v>38</v>
      </c>
      <c r="C25" s="40">
        <f t="shared" ca="1" si="1"/>
        <v>13987036</v>
      </c>
    </row>
    <row r="26" spans="1:17" ht="15.95">
      <c r="A26" s="6" t="s">
        <v>19</v>
      </c>
      <c r="B26" s="41">
        <f t="shared" ca="1" si="0"/>
        <v>17</v>
      </c>
      <c r="C26" s="40">
        <f t="shared" ca="1" si="1"/>
        <v>22560247</v>
      </c>
      <c r="I26" s="39"/>
      <c r="J26" s="39" t="s">
        <v>111</v>
      </c>
      <c r="K26" s="39" t="s">
        <v>100</v>
      </c>
      <c r="L26" s="39" t="s">
        <v>112</v>
      </c>
      <c r="M26" s="39" t="s">
        <v>113</v>
      </c>
      <c r="N26" s="39" t="s">
        <v>114</v>
      </c>
      <c r="O26" s="39" t="s">
        <v>115</v>
      </c>
      <c r="P26" s="39" t="s">
        <v>116</v>
      </c>
      <c r="Q26" s="39" t="s">
        <v>117</v>
      </c>
    </row>
    <row r="27" spans="1:17" ht="15.95">
      <c r="A27" s="6" t="s">
        <v>19</v>
      </c>
      <c r="B27" s="41">
        <f t="shared" ca="1" si="0"/>
        <v>3</v>
      </c>
      <c r="C27" s="40">
        <f t="shared" ca="1" si="1"/>
        <v>28173150</v>
      </c>
      <c r="I27" t="s">
        <v>118</v>
      </c>
      <c r="J27">
        <v>22.677564714962809</v>
      </c>
      <c r="K27">
        <v>1.8341312394174871</v>
      </c>
      <c r="L27">
        <v>12.364199588119504</v>
      </c>
      <c r="M27">
        <v>6.4191722653857635E-26</v>
      </c>
      <c r="N27">
        <v>19.058801925668462</v>
      </c>
      <c r="O27">
        <v>26.296327504257157</v>
      </c>
      <c r="P27">
        <v>19.058801925668462</v>
      </c>
      <c r="Q27">
        <v>26.296327504257157</v>
      </c>
    </row>
    <row r="28" spans="1:17" ht="17.100000000000001" thickBot="1">
      <c r="A28" s="6" t="s">
        <v>19</v>
      </c>
      <c r="B28" s="41">
        <f t="shared" ca="1" si="0"/>
        <v>15</v>
      </c>
      <c r="C28" s="40">
        <f t="shared" ca="1" si="1"/>
        <v>24460667</v>
      </c>
      <c r="I28" s="38">
        <v>40606053</v>
      </c>
      <c r="J28" s="38">
        <v>-4.7737480355346706E-8</v>
      </c>
      <c r="K28" s="38">
        <v>7.4763439137495295E-8</v>
      </c>
      <c r="L28" s="38">
        <v>-0.63851370276792752</v>
      </c>
      <c r="M28" s="38">
        <v>0.52393761728191468</v>
      </c>
      <c r="N28" s="38">
        <v>-1.9524663659018993E-7</v>
      </c>
      <c r="O28" s="38">
        <v>9.9771675879496518E-8</v>
      </c>
      <c r="P28" s="38">
        <v>-1.9524663659018993E-7</v>
      </c>
      <c r="Q28" s="38">
        <v>9.9771675879496518E-8</v>
      </c>
    </row>
    <row r="29" spans="1:17" ht="15.95">
      <c r="A29" s="6" t="s">
        <v>19</v>
      </c>
      <c r="B29" s="41">
        <f t="shared" ca="1" si="0"/>
        <v>9</v>
      </c>
      <c r="C29" s="40">
        <f t="shared" ca="1" si="1"/>
        <v>9889534</v>
      </c>
    </row>
    <row r="30" spans="1:17" ht="15.95">
      <c r="A30" s="6" t="s">
        <v>19</v>
      </c>
      <c r="B30" s="41">
        <f t="shared" ca="1" si="0"/>
        <v>6</v>
      </c>
      <c r="C30" s="40">
        <f t="shared" ca="1" si="1"/>
        <v>6193147</v>
      </c>
    </row>
    <row r="31" spans="1:17" ht="15.95">
      <c r="A31" s="6" t="s">
        <v>19</v>
      </c>
      <c r="B31" s="41">
        <f t="shared" ca="1" si="0"/>
        <v>5</v>
      </c>
      <c r="C31" s="40">
        <f t="shared" ca="1" si="1"/>
        <v>40171810</v>
      </c>
    </row>
    <row r="32" spans="1:17" ht="15.95">
      <c r="A32" s="6" t="s">
        <v>19</v>
      </c>
      <c r="B32" s="41">
        <f t="shared" ca="1" si="0"/>
        <v>3</v>
      </c>
      <c r="C32" s="40">
        <f t="shared" ca="1" si="1"/>
        <v>962396</v>
      </c>
    </row>
    <row r="33" spans="1:3" ht="15.95">
      <c r="A33" s="6" t="s">
        <v>19</v>
      </c>
      <c r="B33" s="41">
        <f t="shared" ca="1" si="0"/>
        <v>41</v>
      </c>
      <c r="C33" s="40">
        <f t="shared" ca="1" si="1"/>
        <v>15795997</v>
      </c>
    </row>
    <row r="34" spans="1:3" ht="15.95">
      <c r="A34" s="6" t="s">
        <v>19</v>
      </c>
      <c r="B34" s="41">
        <f t="shared" ca="1" si="0"/>
        <v>2</v>
      </c>
      <c r="C34" s="40">
        <f t="shared" ca="1" si="1"/>
        <v>2196825</v>
      </c>
    </row>
    <row r="35" spans="1:3" ht="15.95">
      <c r="A35" s="6" t="s">
        <v>19</v>
      </c>
      <c r="B35" s="41">
        <f t="shared" ca="1" si="0"/>
        <v>32</v>
      </c>
      <c r="C35" s="40">
        <f t="shared" ca="1" si="1"/>
        <v>21526678</v>
      </c>
    </row>
    <row r="36" spans="1:3" ht="15.95">
      <c r="A36" s="6" t="s">
        <v>40</v>
      </c>
      <c r="B36" s="41">
        <f t="shared" ca="1" si="0"/>
        <v>4</v>
      </c>
      <c r="C36" s="40">
        <f t="shared" ca="1" si="1"/>
        <v>21459784</v>
      </c>
    </row>
    <row r="37" spans="1:3" ht="15.95">
      <c r="A37" s="6" t="s">
        <v>40</v>
      </c>
      <c r="B37" s="41">
        <f t="shared" ca="1" si="0"/>
        <v>30</v>
      </c>
      <c r="C37" s="40">
        <f t="shared" ca="1" si="1"/>
        <v>2564567</v>
      </c>
    </row>
    <row r="38" spans="1:3" ht="15.95">
      <c r="A38" s="6" t="s">
        <v>40</v>
      </c>
      <c r="B38" s="41">
        <f t="shared" ca="1" si="0"/>
        <v>37</v>
      </c>
      <c r="C38" s="40">
        <f t="shared" ca="1" si="1"/>
        <v>11729565</v>
      </c>
    </row>
    <row r="39" spans="1:3" ht="15.95">
      <c r="A39" s="6" t="s">
        <v>40</v>
      </c>
      <c r="B39" s="41">
        <f t="shared" ca="1" si="0"/>
        <v>24</v>
      </c>
      <c r="C39" s="40">
        <f t="shared" ca="1" si="1"/>
        <v>5209076</v>
      </c>
    </row>
    <row r="40" spans="1:3" ht="15.95">
      <c r="A40" s="6" t="s">
        <v>40</v>
      </c>
      <c r="B40" s="41">
        <f t="shared" ca="1" si="0"/>
        <v>39</v>
      </c>
      <c r="C40" s="40">
        <f t="shared" ca="1" si="1"/>
        <v>37020291</v>
      </c>
    </row>
    <row r="41" spans="1:3" ht="15.95">
      <c r="A41" s="6" t="s">
        <v>40</v>
      </c>
      <c r="B41" s="41">
        <f t="shared" ca="1" si="0"/>
        <v>20</v>
      </c>
      <c r="C41" s="40">
        <f t="shared" ca="1" si="1"/>
        <v>12598608</v>
      </c>
    </row>
    <row r="42" spans="1:3" ht="15.95">
      <c r="A42" s="6" t="s">
        <v>40</v>
      </c>
      <c r="B42" s="41">
        <f t="shared" ca="1" si="0"/>
        <v>32</v>
      </c>
      <c r="C42" s="40">
        <f t="shared" ca="1" si="1"/>
        <v>1833341</v>
      </c>
    </row>
    <row r="43" spans="1:3" ht="15.95">
      <c r="A43" s="6" t="s">
        <v>40</v>
      </c>
      <c r="B43" s="41">
        <f t="shared" ca="1" si="0"/>
        <v>38</v>
      </c>
      <c r="C43" s="40">
        <f t="shared" ca="1" si="1"/>
        <v>33097489</v>
      </c>
    </row>
    <row r="44" spans="1:3" ht="15.95">
      <c r="A44" s="6" t="s">
        <v>40</v>
      </c>
      <c r="B44" s="41">
        <f t="shared" ca="1" si="0"/>
        <v>37</v>
      </c>
      <c r="C44" s="40">
        <f t="shared" ca="1" si="1"/>
        <v>8481624</v>
      </c>
    </row>
    <row r="45" spans="1:3" ht="15.95">
      <c r="A45" s="6" t="s">
        <v>40</v>
      </c>
      <c r="B45" s="41">
        <f t="shared" ca="1" si="0"/>
        <v>40</v>
      </c>
      <c r="C45" s="40">
        <f t="shared" ca="1" si="1"/>
        <v>7508565</v>
      </c>
    </row>
    <row r="46" spans="1:3" ht="15.95">
      <c r="A46" s="6" t="s">
        <v>40</v>
      </c>
      <c r="B46" s="41">
        <f t="shared" ca="1" si="0"/>
        <v>3</v>
      </c>
      <c r="C46" s="40">
        <f t="shared" ca="1" si="1"/>
        <v>37047851</v>
      </c>
    </row>
    <row r="47" spans="1:3" ht="15.95">
      <c r="A47" s="6" t="s">
        <v>40</v>
      </c>
      <c r="B47" s="41">
        <f t="shared" ca="1" si="0"/>
        <v>31</v>
      </c>
      <c r="C47" s="40">
        <f t="shared" ca="1" si="1"/>
        <v>13894315</v>
      </c>
    </row>
    <row r="48" spans="1:3" ht="15.95">
      <c r="A48" s="6" t="s">
        <v>40</v>
      </c>
      <c r="B48" s="41">
        <f t="shared" ca="1" si="0"/>
        <v>15</v>
      </c>
      <c r="C48" s="40">
        <f t="shared" ca="1" si="1"/>
        <v>1758851</v>
      </c>
    </row>
    <row r="49" spans="1:3" ht="15.95">
      <c r="A49" s="6" t="s">
        <v>40</v>
      </c>
      <c r="B49" s="41">
        <f t="shared" ca="1" si="0"/>
        <v>9</v>
      </c>
      <c r="C49" s="40">
        <f t="shared" ca="1" si="1"/>
        <v>18711985</v>
      </c>
    </row>
    <row r="50" spans="1:3" ht="15.95">
      <c r="A50" s="6" t="s">
        <v>40</v>
      </c>
      <c r="B50" s="41">
        <f t="shared" ca="1" si="0"/>
        <v>27</v>
      </c>
      <c r="C50" s="40">
        <f t="shared" ca="1" si="1"/>
        <v>17683052</v>
      </c>
    </row>
    <row r="51" spans="1:3" ht="15.95">
      <c r="A51" s="6" t="s">
        <v>40</v>
      </c>
      <c r="B51" s="41">
        <f t="shared" ca="1" si="0"/>
        <v>7</v>
      </c>
      <c r="C51" s="40">
        <f t="shared" ca="1" si="1"/>
        <v>6344586</v>
      </c>
    </row>
    <row r="52" spans="1:3" ht="15.95">
      <c r="A52" s="6" t="s">
        <v>40</v>
      </c>
      <c r="B52" s="41">
        <f t="shared" ca="1" si="0"/>
        <v>29</v>
      </c>
      <c r="C52" s="40">
        <f t="shared" ca="1" si="1"/>
        <v>32253565</v>
      </c>
    </row>
    <row r="53" spans="1:3" ht="15.95">
      <c r="A53" s="6" t="s">
        <v>42</v>
      </c>
      <c r="B53" s="41">
        <f t="shared" ca="1" si="0"/>
        <v>28</v>
      </c>
      <c r="C53" s="40">
        <f t="shared" ca="1" si="1"/>
        <v>22765858</v>
      </c>
    </row>
    <row r="54" spans="1:3" ht="15.95">
      <c r="A54" s="6" t="s">
        <v>42</v>
      </c>
      <c r="B54" s="41">
        <f t="shared" ca="1" si="0"/>
        <v>27</v>
      </c>
      <c r="C54" s="40">
        <f t="shared" ca="1" si="1"/>
        <v>26458131</v>
      </c>
    </row>
    <row r="55" spans="1:3" ht="15.95">
      <c r="A55" s="6" t="s">
        <v>42</v>
      </c>
      <c r="B55" s="41">
        <f t="shared" ca="1" si="0"/>
        <v>15</v>
      </c>
      <c r="C55" s="40">
        <f t="shared" ca="1" si="1"/>
        <v>26203418</v>
      </c>
    </row>
    <row r="56" spans="1:3" ht="15.95">
      <c r="A56" s="6" t="s">
        <v>42</v>
      </c>
      <c r="B56" s="41">
        <f t="shared" ca="1" si="0"/>
        <v>36</v>
      </c>
      <c r="C56" s="40">
        <f t="shared" ca="1" si="1"/>
        <v>3882316</v>
      </c>
    </row>
    <row r="57" spans="1:3" ht="15.95">
      <c r="A57" s="6" t="s">
        <v>42</v>
      </c>
      <c r="B57" s="41">
        <f t="shared" ca="1" si="0"/>
        <v>1</v>
      </c>
      <c r="C57" s="40">
        <f t="shared" ca="1" si="1"/>
        <v>34782215</v>
      </c>
    </row>
    <row r="58" spans="1:3" ht="15.95">
      <c r="A58" s="6" t="s">
        <v>42</v>
      </c>
      <c r="B58" s="41">
        <f t="shared" ca="1" si="0"/>
        <v>20</v>
      </c>
      <c r="C58" s="40">
        <f t="shared" ca="1" si="1"/>
        <v>32280786</v>
      </c>
    </row>
    <row r="59" spans="1:3" ht="15.95">
      <c r="A59" s="6" t="s">
        <v>42</v>
      </c>
      <c r="B59" s="41">
        <f t="shared" ca="1" si="0"/>
        <v>34</v>
      </c>
      <c r="C59" s="40">
        <f t="shared" ca="1" si="1"/>
        <v>38743920</v>
      </c>
    </row>
    <row r="60" spans="1:3" ht="15.95">
      <c r="A60" s="6" t="s">
        <v>42</v>
      </c>
      <c r="B60" s="41">
        <f t="shared" ca="1" si="0"/>
        <v>34</v>
      </c>
      <c r="C60" s="40">
        <f t="shared" ca="1" si="1"/>
        <v>5346539</v>
      </c>
    </row>
    <row r="61" spans="1:3" ht="15.95">
      <c r="A61" s="6" t="s">
        <v>42</v>
      </c>
      <c r="B61" s="41">
        <f t="shared" ca="1" si="0"/>
        <v>31</v>
      </c>
      <c r="C61" s="40">
        <f t="shared" ca="1" si="1"/>
        <v>27837859</v>
      </c>
    </row>
    <row r="62" spans="1:3" ht="15.95">
      <c r="A62" s="6" t="s">
        <v>42</v>
      </c>
      <c r="B62" s="41">
        <f t="shared" ca="1" si="0"/>
        <v>27</v>
      </c>
      <c r="C62" s="40">
        <f t="shared" ca="1" si="1"/>
        <v>36496673</v>
      </c>
    </row>
    <row r="63" spans="1:3" ht="15.95">
      <c r="A63" s="6" t="s">
        <v>42</v>
      </c>
      <c r="B63" s="41">
        <f t="shared" ca="1" si="0"/>
        <v>41</v>
      </c>
      <c r="C63" s="40">
        <f t="shared" ca="1" si="1"/>
        <v>40844672</v>
      </c>
    </row>
    <row r="64" spans="1:3" ht="15.95">
      <c r="A64" s="6" t="s">
        <v>42</v>
      </c>
      <c r="B64" s="41">
        <f t="shared" ca="1" si="0"/>
        <v>24</v>
      </c>
      <c r="C64" s="40">
        <f t="shared" ca="1" si="1"/>
        <v>9303476</v>
      </c>
    </row>
    <row r="65" spans="1:3" ht="15.95">
      <c r="A65" s="6" t="s">
        <v>42</v>
      </c>
      <c r="B65" s="41">
        <f t="shared" ca="1" si="0"/>
        <v>9</v>
      </c>
      <c r="C65" s="40">
        <f t="shared" ca="1" si="1"/>
        <v>36217449</v>
      </c>
    </row>
    <row r="66" spans="1:3" ht="15.95">
      <c r="A66" s="6" t="s">
        <v>42</v>
      </c>
      <c r="B66" s="41">
        <f t="shared" ca="1" si="0"/>
        <v>22</v>
      </c>
      <c r="C66" s="40">
        <f t="shared" ca="1" si="1"/>
        <v>7581886</v>
      </c>
    </row>
    <row r="67" spans="1:3" ht="15.95">
      <c r="A67" s="6" t="s">
        <v>42</v>
      </c>
      <c r="B67" s="41">
        <f t="shared" ref="B67:B130" ca="1" si="2">RANDBETWEEN(0,42.5)</f>
        <v>41</v>
      </c>
      <c r="C67" s="40">
        <f t="shared" ref="C67:C130" ca="1" si="3">RANDBETWEEN(611890,41171510)</f>
        <v>8614800</v>
      </c>
    </row>
    <row r="68" spans="1:3" ht="15.95">
      <c r="A68" s="6" t="s">
        <v>42</v>
      </c>
      <c r="B68" s="41">
        <f t="shared" ca="1" si="2"/>
        <v>35</v>
      </c>
      <c r="C68" s="40">
        <f t="shared" ca="1" si="3"/>
        <v>9591730</v>
      </c>
    </row>
    <row r="69" spans="1:3" ht="15.95">
      <c r="A69" s="6" t="s">
        <v>42</v>
      </c>
      <c r="B69" s="41">
        <f t="shared" ca="1" si="2"/>
        <v>7</v>
      </c>
      <c r="C69" s="40">
        <f t="shared" ca="1" si="3"/>
        <v>30140683</v>
      </c>
    </row>
    <row r="70" spans="1:3" ht="32.1">
      <c r="A70" s="6" t="s">
        <v>46</v>
      </c>
      <c r="B70" s="41">
        <f t="shared" ca="1" si="2"/>
        <v>12</v>
      </c>
      <c r="C70" s="40">
        <f t="shared" ca="1" si="3"/>
        <v>22865134</v>
      </c>
    </row>
    <row r="71" spans="1:3" ht="32.1">
      <c r="A71" s="6" t="s">
        <v>46</v>
      </c>
      <c r="B71" s="41">
        <f t="shared" ca="1" si="2"/>
        <v>30</v>
      </c>
      <c r="C71" s="40">
        <f t="shared" ca="1" si="3"/>
        <v>18462712</v>
      </c>
    </row>
    <row r="72" spans="1:3" ht="32.1">
      <c r="A72" s="6" t="s">
        <v>46</v>
      </c>
      <c r="B72" s="41">
        <f t="shared" ca="1" si="2"/>
        <v>29</v>
      </c>
      <c r="C72" s="40">
        <f t="shared" ca="1" si="3"/>
        <v>32175381</v>
      </c>
    </row>
    <row r="73" spans="1:3" ht="32.1">
      <c r="A73" s="6" t="s">
        <v>46</v>
      </c>
      <c r="B73" s="41">
        <f t="shared" ca="1" si="2"/>
        <v>1</v>
      </c>
      <c r="C73" s="40">
        <f t="shared" ca="1" si="3"/>
        <v>17495762</v>
      </c>
    </row>
    <row r="74" spans="1:3" ht="32.1">
      <c r="A74" s="6" t="s">
        <v>46</v>
      </c>
      <c r="B74" s="41">
        <f t="shared" ca="1" si="2"/>
        <v>28</v>
      </c>
      <c r="C74" s="40">
        <f t="shared" ca="1" si="3"/>
        <v>869507</v>
      </c>
    </row>
    <row r="75" spans="1:3" ht="32.1">
      <c r="A75" s="6" t="s">
        <v>46</v>
      </c>
      <c r="B75" s="41">
        <f t="shared" ca="1" si="2"/>
        <v>27</v>
      </c>
      <c r="C75" s="40">
        <f t="shared" ca="1" si="3"/>
        <v>4922799</v>
      </c>
    </row>
    <row r="76" spans="1:3" ht="32.1">
      <c r="A76" s="6" t="s">
        <v>46</v>
      </c>
      <c r="B76" s="41">
        <f t="shared" ca="1" si="2"/>
        <v>3</v>
      </c>
      <c r="C76" s="40">
        <f t="shared" ca="1" si="3"/>
        <v>11299671</v>
      </c>
    </row>
    <row r="77" spans="1:3" ht="32.1">
      <c r="A77" s="6" t="s">
        <v>46</v>
      </c>
      <c r="B77" s="41">
        <f t="shared" ca="1" si="2"/>
        <v>19</v>
      </c>
      <c r="C77" s="40">
        <f t="shared" ca="1" si="3"/>
        <v>35830716</v>
      </c>
    </row>
    <row r="78" spans="1:3" ht="32.1">
      <c r="A78" s="6" t="s">
        <v>46</v>
      </c>
      <c r="B78" s="41">
        <f t="shared" ca="1" si="2"/>
        <v>39</v>
      </c>
      <c r="C78" s="40">
        <f t="shared" ca="1" si="3"/>
        <v>11320728</v>
      </c>
    </row>
    <row r="79" spans="1:3" ht="32.1">
      <c r="A79" s="6" t="s">
        <v>46</v>
      </c>
      <c r="B79" s="41">
        <f t="shared" ca="1" si="2"/>
        <v>0</v>
      </c>
      <c r="C79" s="40">
        <f t="shared" ca="1" si="3"/>
        <v>21902207</v>
      </c>
    </row>
    <row r="80" spans="1:3" ht="32.1">
      <c r="A80" s="6" t="s">
        <v>46</v>
      </c>
      <c r="B80" s="41">
        <f t="shared" ca="1" si="2"/>
        <v>41</v>
      </c>
      <c r="C80" s="40">
        <f t="shared" ca="1" si="3"/>
        <v>33906206</v>
      </c>
    </row>
    <row r="81" spans="1:3" ht="32.1">
      <c r="A81" s="6" t="s">
        <v>46</v>
      </c>
      <c r="B81" s="41">
        <f t="shared" ca="1" si="2"/>
        <v>13</v>
      </c>
      <c r="C81" s="40">
        <f t="shared" ca="1" si="3"/>
        <v>14843040</v>
      </c>
    </row>
    <row r="82" spans="1:3" ht="32.1">
      <c r="A82" s="6" t="s">
        <v>46</v>
      </c>
      <c r="B82" s="41">
        <f t="shared" ca="1" si="2"/>
        <v>14</v>
      </c>
      <c r="C82" s="40">
        <f t="shared" ca="1" si="3"/>
        <v>15384590</v>
      </c>
    </row>
    <row r="83" spans="1:3" ht="32.1">
      <c r="A83" s="6" t="s">
        <v>46</v>
      </c>
      <c r="B83" s="41">
        <f t="shared" ca="1" si="2"/>
        <v>30</v>
      </c>
      <c r="C83" s="40">
        <f t="shared" ca="1" si="3"/>
        <v>26819794</v>
      </c>
    </row>
    <row r="84" spans="1:3" ht="32.1">
      <c r="A84" s="6" t="s">
        <v>46</v>
      </c>
      <c r="B84" s="41">
        <f t="shared" ca="1" si="2"/>
        <v>11</v>
      </c>
      <c r="C84" s="40">
        <f t="shared" ca="1" si="3"/>
        <v>34201519</v>
      </c>
    </row>
    <row r="85" spans="1:3" ht="32.1">
      <c r="A85" s="6" t="s">
        <v>46</v>
      </c>
      <c r="B85" s="41">
        <f t="shared" ca="1" si="2"/>
        <v>26</v>
      </c>
      <c r="C85" s="40">
        <f t="shared" ca="1" si="3"/>
        <v>31282756</v>
      </c>
    </row>
    <row r="86" spans="1:3" ht="32.1">
      <c r="A86" s="6" t="s">
        <v>46</v>
      </c>
      <c r="B86" s="41">
        <f t="shared" ca="1" si="2"/>
        <v>30</v>
      </c>
      <c r="C86" s="40">
        <f t="shared" ca="1" si="3"/>
        <v>10538929</v>
      </c>
    </row>
    <row r="87" spans="1:3" ht="15.95">
      <c r="A87" s="6" t="s">
        <v>44</v>
      </c>
      <c r="B87" s="41">
        <f t="shared" ca="1" si="2"/>
        <v>12</v>
      </c>
      <c r="C87" s="40">
        <f t="shared" ca="1" si="3"/>
        <v>36668141</v>
      </c>
    </row>
    <row r="88" spans="1:3" ht="15.95">
      <c r="A88" s="6" t="s">
        <v>44</v>
      </c>
      <c r="B88" s="41">
        <f t="shared" ca="1" si="2"/>
        <v>41</v>
      </c>
      <c r="C88" s="40">
        <f t="shared" ca="1" si="3"/>
        <v>6803449</v>
      </c>
    </row>
    <row r="89" spans="1:3" ht="15.95">
      <c r="A89" s="6" t="s">
        <v>44</v>
      </c>
      <c r="B89" s="41">
        <f t="shared" ca="1" si="2"/>
        <v>42</v>
      </c>
      <c r="C89" s="40">
        <f t="shared" ca="1" si="3"/>
        <v>3475106</v>
      </c>
    </row>
    <row r="90" spans="1:3" ht="15.95">
      <c r="A90" s="6" t="s">
        <v>44</v>
      </c>
      <c r="B90" s="41">
        <f t="shared" ca="1" si="2"/>
        <v>37</v>
      </c>
      <c r="C90" s="40">
        <f t="shared" ca="1" si="3"/>
        <v>21421203</v>
      </c>
    </row>
    <row r="91" spans="1:3" ht="15.95">
      <c r="A91" s="6" t="s">
        <v>44</v>
      </c>
      <c r="B91" s="41">
        <f t="shared" ca="1" si="2"/>
        <v>18</v>
      </c>
      <c r="C91" s="40">
        <f t="shared" ca="1" si="3"/>
        <v>18699973</v>
      </c>
    </row>
    <row r="92" spans="1:3" ht="15.95">
      <c r="A92" s="6" t="s">
        <v>44</v>
      </c>
      <c r="B92" s="41">
        <f t="shared" ca="1" si="2"/>
        <v>35</v>
      </c>
      <c r="C92" s="40">
        <f t="shared" ca="1" si="3"/>
        <v>34310322</v>
      </c>
    </row>
    <row r="93" spans="1:3" ht="15.95">
      <c r="A93" s="6" t="s">
        <v>44</v>
      </c>
      <c r="B93" s="41">
        <f t="shared" ca="1" si="2"/>
        <v>0</v>
      </c>
      <c r="C93" s="40">
        <f t="shared" ca="1" si="3"/>
        <v>23958462</v>
      </c>
    </row>
    <row r="94" spans="1:3" ht="15.95">
      <c r="A94" s="6" t="s">
        <v>44</v>
      </c>
      <c r="B94" s="41">
        <f t="shared" ca="1" si="2"/>
        <v>0</v>
      </c>
      <c r="C94" s="40">
        <f t="shared" ca="1" si="3"/>
        <v>32630012</v>
      </c>
    </row>
    <row r="95" spans="1:3" ht="15.95">
      <c r="A95" s="6" t="s">
        <v>44</v>
      </c>
      <c r="B95" s="41">
        <f t="shared" ca="1" si="2"/>
        <v>13</v>
      </c>
      <c r="C95" s="40">
        <f t="shared" ca="1" si="3"/>
        <v>26842223</v>
      </c>
    </row>
    <row r="96" spans="1:3" ht="15.95">
      <c r="A96" s="6" t="s">
        <v>44</v>
      </c>
      <c r="B96" s="41">
        <f t="shared" ca="1" si="2"/>
        <v>4</v>
      </c>
      <c r="C96" s="40">
        <f t="shared" ca="1" si="3"/>
        <v>3385791</v>
      </c>
    </row>
    <row r="97" spans="1:3" ht="15.95">
      <c r="A97" s="6" t="s">
        <v>44</v>
      </c>
      <c r="B97" s="41">
        <f t="shared" ca="1" si="2"/>
        <v>42</v>
      </c>
      <c r="C97" s="40">
        <f t="shared" ca="1" si="3"/>
        <v>37264928</v>
      </c>
    </row>
    <row r="98" spans="1:3" ht="15.95">
      <c r="A98" s="6" t="s">
        <v>44</v>
      </c>
      <c r="B98" s="41">
        <f t="shared" ca="1" si="2"/>
        <v>25</v>
      </c>
      <c r="C98" s="40">
        <f t="shared" ca="1" si="3"/>
        <v>36928682</v>
      </c>
    </row>
    <row r="99" spans="1:3" ht="15.95">
      <c r="A99" s="6" t="s">
        <v>44</v>
      </c>
      <c r="B99" s="41">
        <f t="shared" ca="1" si="2"/>
        <v>30</v>
      </c>
      <c r="C99" s="40">
        <f t="shared" ca="1" si="3"/>
        <v>4771030</v>
      </c>
    </row>
    <row r="100" spans="1:3" ht="15.95">
      <c r="A100" s="6" t="s">
        <v>44</v>
      </c>
      <c r="B100" s="41">
        <f t="shared" ca="1" si="2"/>
        <v>35</v>
      </c>
      <c r="C100" s="40">
        <f t="shared" ca="1" si="3"/>
        <v>27542964</v>
      </c>
    </row>
    <row r="101" spans="1:3" ht="15.95">
      <c r="A101" s="6" t="s">
        <v>44</v>
      </c>
      <c r="B101" s="41">
        <f t="shared" ca="1" si="2"/>
        <v>41</v>
      </c>
      <c r="C101" s="40">
        <f t="shared" ca="1" si="3"/>
        <v>36833145</v>
      </c>
    </row>
    <row r="102" spans="1:3" ht="15.95">
      <c r="A102" s="6" t="s">
        <v>44</v>
      </c>
      <c r="B102" s="41">
        <f t="shared" ca="1" si="2"/>
        <v>15</v>
      </c>
      <c r="C102" s="40">
        <f t="shared" ca="1" si="3"/>
        <v>9006859</v>
      </c>
    </row>
    <row r="103" spans="1:3" ht="15.95">
      <c r="A103" s="6" t="s">
        <v>44</v>
      </c>
      <c r="B103" s="41">
        <f t="shared" ca="1" si="2"/>
        <v>22</v>
      </c>
      <c r="C103" s="40">
        <f t="shared" ca="1" si="3"/>
        <v>2669522</v>
      </c>
    </row>
    <row r="104" spans="1:3" ht="15.95">
      <c r="A104" s="6" t="s">
        <v>28</v>
      </c>
      <c r="B104" s="41">
        <f t="shared" ca="1" si="2"/>
        <v>7</v>
      </c>
      <c r="C104" s="40">
        <f t="shared" ca="1" si="3"/>
        <v>23934365</v>
      </c>
    </row>
    <row r="105" spans="1:3" ht="15.95">
      <c r="A105" s="6" t="s">
        <v>28</v>
      </c>
      <c r="B105" s="41">
        <f t="shared" ca="1" si="2"/>
        <v>13</v>
      </c>
      <c r="C105" s="40">
        <f t="shared" ca="1" si="3"/>
        <v>40872599</v>
      </c>
    </row>
    <row r="106" spans="1:3" ht="15.95">
      <c r="A106" s="6" t="s">
        <v>28</v>
      </c>
      <c r="B106" s="41">
        <f t="shared" ca="1" si="2"/>
        <v>36</v>
      </c>
      <c r="C106" s="40">
        <f t="shared" ca="1" si="3"/>
        <v>31525574</v>
      </c>
    </row>
    <row r="107" spans="1:3" ht="15.95">
      <c r="A107" s="6" t="s">
        <v>28</v>
      </c>
      <c r="B107" s="41">
        <f t="shared" ca="1" si="2"/>
        <v>18</v>
      </c>
      <c r="C107" s="40">
        <f t="shared" ca="1" si="3"/>
        <v>2577170</v>
      </c>
    </row>
    <row r="108" spans="1:3" ht="15.95">
      <c r="A108" s="6" t="s">
        <v>28</v>
      </c>
      <c r="B108" s="41">
        <f t="shared" ca="1" si="2"/>
        <v>22</v>
      </c>
      <c r="C108" s="40">
        <f t="shared" ca="1" si="3"/>
        <v>2545012</v>
      </c>
    </row>
    <row r="109" spans="1:3" ht="15.95">
      <c r="A109" s="6" t="s">
        <v>28</v>
      </c>
      <c r="B109" s="41">
        <f t="shared" ca="1" si="2"/>
        <v>14</v>
      </c>
      <c r="C109" s="40">
        <f t="shared" ca="1" si="3"/>
        <v>28949773</v>
      </c>
    </row>
    <row r="110" spans="1:3" ht="15.95">
      <c r="A110" s="6" t="s">
        <v>28</v>
      </c>
      <c r="B110" s="41">
        <f t="shared" ca="1" si="2"/>
        <v>1</v>
      </c>
      <c r="C110" s="40">
        <f t="shared" ca="1" si="3"/>
        <v>6443018</v>
      </c>
    </row>
    <row r="111" spans="1:3" ht="15.95">
      <c r="A111" s="6" t="s">
        <v>28</v>
      </c>
      <c r="B111" s="41">
        <f t="shared" ca="1" si="2"/>
        <v>32</v>
      </c>
      <c r="C111" s="40">
        <f t="shared" ca="1" si="3"/>
        <v>40071575</v>
      </c>
    </row>
    <row r="112" spans="1:3" ht="15.95">
      <c r="A112" s="6" t="s">
        <v>28</v>
      </c>
      <c r="B112" s="41">
        <f t="shared" ca="1" si="2"/>
        <v>24</v>
      </c>
      <c r="C112" s="40">
        <f t="shared" ca="1" si="3"/>
        <v>25278185</v>
      </c>
    </row>
    <row r="113" spans="1:3" ht="15.95">
      <c r="A113" s="6" t="s">
        <v>28</v>
      </c>
      <c r="B113" s="41">
        <f t="shared" ca="1" si="2"/>
        <v>6</v>
      </c>
      <c r="C113" s="40">
        <f t="shared" ca="1" si="3"/>
        <v>28972809</v>
      </c>
    </row>
    <row r="114" spans="1:3" ht="15.95">
      <c r="A114" s="6" t="s">
        <v>28</v>
      </c>
      <c r="B114" s="41">
        <f t="shared" ca="1" si="2"/>
        <v>23</v>
      </c>
      <c r="C114" s="40">
        <f t="shared" ca="1" si="3"/>
        <v>34576736</v>
      </c>
    </row>
    <row r="115" spans="1:3" ht="15.95">
      <c r="A115" s="6" t="s">
        <v>28</v>
      </c>
      <c r="B115" s="41">
        <f t="shared" ca="1" si="2"/>
        <v>39</v>
      </c>
      <c r="C115" s="40">
        <f t="shared" ca="1" si="3"/>
        <v>2008825</v>
      </c>
    </row>
    <row r="116" spans="1:3" ht="15.95">
      <c r="A116" s="6" t="s">
        <v>28</v>
      </c>
      <c r="B116" s="41">
        <f t="shared" ca="1" si="2"/>
        <v>5</v>
      </c>
      <c r="C116" s="40">
        <f t="shared" ca="1" si="3"/>
        <v>32745905</v>
      </c>
    </row>
    <row r="117" spans="1:3" ht="15.95">
      <c r="A117" s="6" t="s">
        <v>28</v>
      </c>
      <c r="B117" s="41">
        <f t="shared" ca="1" si="2"/>
        <v>34</v>
      </c>
      <c r="C117" s="40">
        <f t="shared" ca="1" si="3"/>
        <v>10358997</v>
      </c>
    </row>
    <row r="118" spans="1:3" ht="15.95">
      <c r="A118" s="6" t="s">
        <v>28</v>
      </c>
      <c r="B118" s="41">
        <f t="shared" ca="1" si="2"/>
        <v>2</v>
      </c>
      <c r="C118" s="40">
        <f t="shared" ca="1" si="3"/>
        <v>14488182</v>
      </c>
    </row>
    <row r="119" spans="1:3" ht="15.95">
      <c r="A119" s="6" t="s">
        <v>28</v>
      </c>
      <c r="B119" s="41">
        <f t="shared" ca="1" si="2"/>
        <v>2</v>
      </c>
      <c r="C119" s="40">
        <f t="shared" ca="1" si="3"/>
        <v>13892593</v>
      </c>
    </row>
    <row r="120" spans="1:3" ht="15.95">
      <c r="A120" s="6" t="s">
        <v>28</v>
      </c>
      <c r="B120" s="41">
        <f t="shared" ca="1" si="2"/>
        <v>35</v>
      </c>
      <c r="C120" s="40">
        <f t="shared" ca="1" si="3"/>
        <v>1929688</v>
      </c>
    </row>
    <row r="121" spans="1:3" ht="32.1">
      <c r="A121" s="6" t="s">
        <v>33</v>
      </c>
      <c r="B121" s="41">
        <f t="shared" ca="1" si="2"/>
        <v>12</v>
      </c>
      <c r="C121" s="40">
        <f t="shared" ca="1" si="3"/>
        <v>31026035</v>
      </c>
    </row>
    <row r="122" spans="1:3" ht="32.1">
      <c r="A122" s="6" t="s">
        <v>33</v>
      </c>
      <c r="B122" s="41">
        <f t="shared" ca="1" si="2"/>
        <v>20</v>
      </c>
      <c r="C122" s="40">
        <f t="shared" ca="1" si="3"/>
        <v>14620315</v>
      </c>
    </row>
    <row r="123" spans="1:3" ht="32.1">
      <c r="A123" s="6" t="s">
        <v>33</v>
      </c>
      <c r="B123" s="41">
        <f t="shared" ca="1" si="2"/>
        <v>23</v>
      </c>
      <c r="C123" s="40">
        <f t="shared" ca="1" si="3"/>
        <v>30322538</v>
      </c>
    </row>
    <row r="124" spans="1:3" ht="32.1">
      <c r="A124" s="6" t="s">
        <v>33</v>
      </c>
      <c r="B124" s="41">
        <f t="shared" ca="1" si="2"/>
        <v>5</v>
      </c>
      <c r="C124" s="40">
        <f t="shared" ca="1" si="3"/>
        <v>37400299</v>
      </c>
    </row>
    <row r="125" spans="1:3" ht="32.1">
      <c r="A125" s="6" t="s">
        <v>33</v>
      </c>
      <c r="B125" s="41">
        <f t="shared" ca="1" si="2"/>
        <v>17</v>
      </c>
      <c r="C125" s="40">
        <f t="shared" ca="1" si="3"/>
        <v>10431760</v>
      </c>
    </row>
    <row r="126" spans="1:3" ht="32.1">
      <c r="A126" s="6" t="s">
        <v>33</v>
      </c>
      <c r="B126" s="41">
        <f t="shared" ca="1" si="2"/>
        <v>25</v>
      </c>
      <c r="C126" s="40">
        <f t="shared" ca="1" si="3"/>
        <v>40168785</v>
      </c>
    </row>
    <row r="127" spans="1:3" ht="32.1">
      <c r="A127" s="6" t="s">
        <v>33</v>
      </c>
      <c r="B127" s="41">
        <f t="shared" ca="1" si="2"/>
        <v>31</v>
      </c>
      <c r="C127" s="40">
        <f t="shared" ca="1" si="3"/>
        <v>30157184</v>
      </c>
    </row>
    <row r="128" spans="1:3" ht="32.1">
      <c r="A128" s="6" t="s">
        <v>33</v>
      </c>
      <c r="B128" s="41">
        <f t="shared" ca="1" si="2"/>
        <v>0</v>
      </c>
      <c r="C128" s="40">
        <f t="shared" ca="1" si="3"/>
        <v>21847891</v>
      </c>
    </row>
    <row r="129" spans="1:3" ht="32.1">
      <c r="A129" s="6" t="s">
        <v>33</v>
      </c>
      <c r="B129" s="41">
        <f t="shared" ca="1" si="2"/>
        <v>10</v>
      </c>
      <c r="C129" s="40">
        <f t="shared" ca="1" si="3"/>
        <v>35212618</v>
      </c>
    </row>
    <row r="130" spans="1:3" ht="32.1">
      <c r="A130" s="6" t="s">
        <v>33</v>
      </c>
      <c r="B130" s="41">
        <f t="shared" ca="1" si="2"/>
        <v>8</v>
      </c>
      <c r="C130" s="40">
        <f t="shared" ca="1" si="3"/>
        <v>15125780</v>
      </c>
    </row>
    <row r="131" spans="1:3" ht="32.1">
      <c r="A131" s="6" t="s">
        <v>33</v>
      </c>
      <c r="B131" s="41">
        <f t="shared" ref="B131:B187" ca="1" si="4">RANDBETWEEN(0,42.5)</f>
        <v>5</v>
      </c>
      <c r="C131" s="40">
        <f t="shared" ref="C131:C187" ca="1" si="5">RANDBETWEEN(611890,41171510)</f>
        <v>10064525</v>
      </c>
    </row>
    <row r="132" spans="1:3" ht="32.1">
      <c r="A132" s="6" t="s">
        <v>33</v>
      </c>
      <c r="B132" s="41">
        <f t="shared" ca="1" si="4"/>
        <v>40</v>
      </c>
      <c r="C132" s="40">
        <f t="shared" ca="1" si="5"/>
        <v>15692442</v>
      </c>
    </row>
    <row r="133" spans="1:3" ht="32.1">
      <c r="A133" s="6" t="s">
        <v>33</v>
      </c>
      <c r="B133" s="41">
        <f t="shared" ca="1" si="4"/>
        <v>30</v>
      </c>
      <c r="C133" s="40">
        <f t="shared" ca="1" si="5"/>
        <v>16082079</v>
      </c>
    </row>
    <row r="134" spans="1:3" ht="32.1">
      <c r="A134" s="6" t="s">
        <v>33</v>
      </c>
      <c r="B134" s="41">
        <f t="shared" ca="1" si="4"/>
        <v>10</v>
      </c>
      <c r="C134" s="40">
        <f t="shared" ca="1" si="5"/>
        <v>38036560</v>
      </c>
    </row>
    <row r="135" spans="1:3" ht="32.1">
      <c r="A135" s="6" t="s">
        <v>33</v>
      </c>
      <c r="B135" s="41">
        <f t="shared" ca="1" si="4"/>
        <v>17</v>
      </c>
      <c r="C135" s="40">
        <f t="shared" ca="1" si="5"/>
        <v>16866346</v>
      </c>
    </row>
    <row r="136" spans="1:3" ht="32.1">
      <c r="A136" s="6" t="s">
        <v>33</v>
      </c>
      <c r="B136" s="41">
        <f t="shared" ca="1" si="4"/>
        <v>1</v>
      </c>
      <c r="C136" s="40">
        <f t="shared" ca="1" si="5"/>
        <v>24589398</v>
      </c>
    </row>
    <row r="137" spans="1:3" ht="32.1">
      <c r="A137" s="6" t="s">
        <v>33</v>
      </c>
      <c r="B137" s="41">
        <f t="shared" ca="1" si="4"/>
        <v>32</v>
      </c>
      <c r="C137" s="40">
        <f t="shared" ca="1" si="5"/>
        <v>28519501</v>
      </c>
    </row>
    <row r="138" spans="1:3" ht="32.1">
      <c r="A138" s="6" t="s">
        <v>48</v>
      </c>
      <c r="B138" s="41">
        <f t="shared" ca="1" si="4"/>
        <v>5</v>
      </c>
      <c r="C138" s="40">
        <f t="shared" ca="1" si="5"/>
        <v>4048770</v>
      </c>
    </row>
    <row r="139" spans="1:3" ht="32.1">
      <c r="A139" s="6" t="s">
        <v>48</v>
      </c>
      <c r="B139" s="41">
        <f t="shared" ca="1" si="4"/>
        <v>4</v>
      </c>
      <c r="C139" s="40">
        <f t="shared" ca="1" si="5"/>
        <v>38380358</v>
      </c>
    </row>
    <row r="140" spans="1:3" ht="32.1">
      <c r="A140" s="6" t="s">
        <v>48</v>
      </c>
      <c r="B140" s="41">
        <f t="shared" ca="1" si="4"/>
        <v>39</v>
      </c>
      <c r="C140" s="40">
        <f t="shared" ca="1" si="5"/>
        <v>6340565</v>
      </c>
    </row>
    <row r="141" spans="1:3" ht="32.1">
      <c r="A141" s="6" t="s">
        <v>48</v>
      </c>
      <c r="B141" s="41">
        <f t="shared" ca="1" si="4"/>
        <v>33</v>
      </c>
      <c r="C141" s="40">
        <f t="shared" ca="1" si="5"/>
        <v>10842322</v>
      </c>
    </row>
    <row r="142" spans="1:3" ht="32.1">
      <c r="A142" s="6" t="s">
        <v>48</v>
      </c>
      <c r="B142" s="41">
        <f t="shared" ca="1" si="4"/>
        <v>13</v>
      </c>
      <c r="C142" s="40">
        <f t="shared" ca="1" si="5"/>
        <v>22027443</v>
      </c>
    </row>
    <row r="143" spans="1:3" ht="32.1">
      <c r="A143" s="6" t="s">
        <v>48</v>
      </c>
      <c r="B143" s="41">
        <f t="shared" ca="1" si="4"/>
        <v>12</v>
      </c>
      <c r="C143" s="40">
        <f t="shared" ca="1" si="5"/>
        <v>1544598</v>
      </c>
    </row>
    <row r="144" spans="1:3" ht="32.1">
      <c r="A144" s="6" t="s">
        <v>48</v>
      </c>
      <c r="B144" s="41">
        <f t="shared" ca="1" si="4"/>
        <v>23</v>
      </c>
      <c r="C144" s="40">
        <f t="shared" ca="1" si="5"/>
        <v>35361219</v>
      </c>
    </row>
    <row r="145" spans="1:16" ht="32.1">
      <c r="A145" s="6" t="s">
        <v>48</v>
      </c>
      <c r="B145" s="41">
        <f t="shared" ca="1" si="4"/>
        <v>21</v>
      </c>
      <c r="C145" s="40">
        <f t="shared" ca="1" si="5"/>
        <v>12066702</v>
      </c>
    </row>
    <row r="146" spans="1:16" ht="32.1">
      <c r="A146" s="6" t="s">
        <v>48</v>
      </c>
      <c r="B146" s="41">
        <f t="shared" ca="1" si="4"/>
        <v>0</v>
      </c>
      <c r="C146" s="40">
        <f t="shared" ca="1" si="5"/>
        <v>13251074</v>
      </c>
    </row>
    <row r="147" spans="1:16" ht="32.1">
      <c r="A147" s="6" t="s">
        <v>48</v>
      </c>
      <c r="B147" s="41">
        <f t="shared" ca="1" si="4"/>
        <v>9</v>
      </c>
      <c r="C147" s="40">
        <f t="shared" ca="1" si="5"/>
        <v>27983794</v>
      </c>
    </row>
    <row r="148" spans="1:16" ht="32.1">
      <c r="A148" s="6" t="s">
        <v>48</v>
      </c>
      <c r="B148" s="41">
        <f t="shared" ca="1" si="4"/>
        <v>28</v>
      </c>
      <c r="C148" s="40">
        <f t="shared" ca="1" si="5"/>
        <v>8476630</v>
      </c>
    </row>
    <row r="149" spans="1:16" ht="32.1">
      <c r="A149" s="6" t="s">
        <v>48</v>
      </c>
      <c r="B149" s="41">
        <f t="shared" ca="1" si="4"/>
        <v>37</v>
      </c>
      <c r="C149" s="40">
        <f t="shared" ca="1" si="5"/>
        <v>11013539</v>
      </c>
    </row>
    <row r="150" spans="1:16" ht="32.1">
      <c r="A150" s="6" t="s">
        <v>48</v>
      </c>
      <c r="B150" s="41">
        <f t="shared" ca="1" si="4"/>
        <v>39</v>
      </c>
      <c r="C150" s="40">
        <f t="shared" ca="1" si="5"/>
        <v>4394990</v>
      </c>
      <c r="H150" t="s">
        <v>119</v>
      </c>
      <c r="I150">
        <f ca="1">_xlfn.VAR.S(B150:H150)</f>
        <v>9657797146200.5</v>
      </c>
    </row>
    <row r="151" spans="1:16" ht="32.1">
      <c r="A151" s="6" t="s">
        <v>48</v>
      </c>
      <c r="B151" s="41">
        <f t="shared" ca="1" si="4"/>
        <v>38</v>
      </c>
      <c r="C151" s="40">
        <f t="shared" ca="1" si="5"/>
        <v>36478614</v>
      </c>
      <c r="H151" t="s">
        <v>120</v>
      </c>
      <c r="I151">
        <f ca="1">_xlfn.VAR.S(C2:C187)</f>
        <v>149736863358867.63</v>
      </c>
    </row>
    <row r="152" spans="1:16" ht="32.1">
      <c r="A152" s="6" t="s">
        <v>48</v>
      </c>
      <c r="B152" s="41">
        <f t="shared" ca="1" si="4"/>
        <v>7</v>
      </c>
      <c r="C152" s="40">
        <f t="shared" ca="1" si="5"/>
        <v>12777672</v>
      </c>
    </row>
    <row r="153" spans="1:16" ht="32.1">
      <c r="A153" s="6" t="s">
        <v>48</v>
      </c>
      <c r="B153" s="41">
        <f t="shared" ca="1" si="4"/>
        <v>42</v>
      </c>
      <c r="C153" s="40">
        <f t="shared" ca="1" si="5"/>
        <v>1793938</v>
      </c>
    </row>
    <row r="154" spans="1:16" ht="32.1">
      <c r="A154" s="6" t="s">
        <v>48</v>
      </c>
      <c r="B154" s="41">
        <f t="shared" ca="1" si="4"/>
        <v>36</v>
      </c>
      <c r="C154" s="40">
        <f t="shared" ca="1" si="5"/>
        <v>9482978</v>
      </c>
    </row>
    <row r="155" spans="1:16" ht="15.95">
      <c r="A155" s="6" t="s">
        <v>35</v>
      </c>
      <c r="B155" s="41">
        <f t="shared" ca="1" si="4"/>
        <v>16</v>
      </c>
      <c r="C155" s="40">
        <f t="shared" ca="1" si="5"/>
        <v>26735255</v>
      </c>
    </row>
    <row r="156" spans="1:16" ht="15.95">
      <c r="A156" s="6" t="s">
        <v>35</v>
      </c>
      <c r="B156" s="41">
        <f t="shared" ca="1" si="4"/>
        <v>4</v>
      </c>
      <c r="C156" s="40">
        <f t="shared" ca="1" si="5"/>
        <v>40602231</v>
      </c>
    </row>
    <row r="157" spans="1:16" ht="15.95">
      <c r="A157" s="6" t="s">
        <v>35</v>
      </c>
      <c r="B157" s="41">
        <f t="shared" ca="1" si="4"/>
        <v>1</v>
      </c>
      <c r="C157" s="40">
        <f t="shared" ca="1" si="5"/>
        <v>36401275</v>
      </c>
      <c r="I157" t="s">
        <v>121</v>
      </c>
    </row>
    <row r="158" spans="1:16" ht="17.100000000000001" thickBot="1">
      <c r="A158" s="6" t="s">
        <v>35</v>
      </c>
      <c r="B158" s="41">
        <f t="shared" ca="1" si="4"/>
        <v>18</v>
      </c>
      <c r="C158" s="40">
        <f t="shared" ca="1" si="5"/>
        <v>5979039</v>
      </c>
    </row>
    <row r="159" spans="1:16" ht="15.95">
      <c r="A159" s="6" t="s">
        <v>35</v>
      </c>
      <c r="B159" s="41">
        <f t="shared" ca="1" si="4"/>
        <v>0</v>
      </c>
      <c r="C159" s="40">
        <f t="shared" ca="1" si="5"/>
        <v>6133777</v>
      </c>
      <c r="I159" s="39"/>
      <c r="J159" s="39" t="s">
        <v>122</v>
      </c>
      <c r="K159" s="39" t="s">
        <v>123</v>
      </c>
    </row>
    <row r="160" spans="1:16" ht="15.95">
      <c r="A160" s="6" t="s">
        <v>35</v>
      </c>
      <c r="B160" s="41">
        <f t="shared" ca="1" si="4"/>
        <v>23</v>
      </c>
      <c r="C160" s="40">
        <f t="shared" ca="1" si="5"/>
        <v>37695366</v>
      </c>
      <c r="I160" t="s">
        <v>124</v>
      </c>
      <c r="J160">
        <v>22.870270270270272</v>
      </c>
      <c r="K160">
        <v>20999608.189189188</v>
      </c>
      <c r="P160" t="s">
        <v>125</v>
      </c>
    </row>
    <row r="161" spans="1:17" ht="15.95">
      <c r="A161" s="6" t="s">
        <v>35</v>
      </c>
      <c r="B161" s="41">
        <f t="shared" ca="1" si="4"/>
        <v>7</v>
      </c>
      <c r="C161" s="40">
        <f t="shared" ca="1" si="5"/>
        <v>18677045</v>
      </c>
      <c r="I161" t="s">
        <v>126</v>
      </c>
      <c r="J161">
        <v>568366000000000</v>
      </c>
      <c r="K161">
        <v>151468000000000</v>
      </c>
    </row>
    <row r="162" spans="1:17" ht="17.100000000000001" thickBot="1">
      <c r="A162" s="6" t="s">
        <v>35</v>
      </c>
      <c r="B162" s="41">
        <f t="shared" ca="1" si="4"/>
        <v>2</v>
      </c>
      <c r="C162" s="40">
        <f t="shared" ca="1" si="5"/>
        <v>33739161</v>
      </c>
      <c r="I162" t="s">
        <v>101</v>
      </c>
      <c r="J162">
        <v>185</v>
      </c>
      <c r="K162">
        <v>185</v>
      </c>
    </row>
    <row r="163" spans="1:17" ht="15.95">
      <c r="A163" s="6" t="s">
        <v>35</v>
      </c>
      <c r="B163" s="41">
        <f t="shared" ca="1" si="4"/>
        <v>33</v>
      </c>
      <c r="C163" s="40">
        <f t="shared" ca="1" si="5"/>
        <v>20081623</v>
      </c>
      <c r="I163" t="s">
        <v>127</v>
      </c>
      <c r="J163">
        <v>0</v>
      </c>
      <c r="O163" s="39"/>
      <c r="P163" s="39" t="s">
        <v>9</v>
      </c>
      <c r="Q163" s="39" t="s">
        <v>92</v>
      </c>
    </row>
    <row r="164" spans="1:17" ht="15.95">
      <c r="A164" s="6" t="s">
        <v>35</v>
      </c>
      <c r="B164" s="41">
        <f t="shared" ca="1" si="4"/>
        <v>36</v>
      </c>
      <c r="C164" s="40">
        <f t="shared" ca="1" si="5"/>
        <v>8065159</v>
      </c>
      <c r="I164" t="s">
        <v>128</v>
      </c>
      <c r="J164">
        <v>-10.645851528327789</v>
      </c>
      <c r="O164" t="s">
        <v>9</v>
      </c>
      <c r="P164">
        <v>1</v>
      </c>
    </row>
    <row r="165" spans="1:17" ht="17.100000000000001" thickBot="1">
      <c r="A165" s="6" t="s">
        <v>35</v>
      </c>
      <c r="B165" s="41">
        <f t="shared" ca="1" si="4"/>
        <v>3</v>
      </c>
      <c r="C165" s="40">
        <f t="shared" ca="1" si="5"/>
        <v>39354586</v>
      </c>
      <c r="I165" t="s">
        <v>129</v>
      </c>
      <c r="J165">
        <v>0</v>
      </c>
      <c r="O165" s="38" t="s">
        <v>92</v>
      </c>
      <c r="P165" s="38">
        <v>-0.12435726883692746</v>
      </c>
      <c r="Q165" s="38">
        <v>1</v>
      </c>
    </row>
    <row r="166" spans="1:17" ht="15.95">
      <c r="A166" s="6" t="s">
        <v>35</v>
      </c>
      <c r="B166" s="41">
        <f t="shared" ca="1" si="4"/>
        <v>39</v>
      </c>
      <c r="C166" s="40">
        <f t="shared" ca="1" si="5"/>
        <v>25901387</v>
      </c>
      <c r="I166" t="s">
        <v>130</v>
      </c>
      <c r="J166">
        <v>1.6448536269514715</v>
      </c>
    </row>
    <row r="167" spans="1:17" ht="15.95">
      <c r="A167" s="6" t="s">
        <v>35</v>
      </c>
      <c r="B167" s="41">
        <f t="shared" ca="1" si="4"/>
        <v>12</v>
      </c>
      <c r="C167" s="40">
        <f t="shared" ca="1" si="5"/>
        <v>32618125</v>
      </c>
      <c r="I167" t="s">
        <v>131</v>
      </c>
      <c r="J167">
        <v>0</v>
      </c>
    </row>
    <row r="168" spans="1:17" ht="17.100000000000001" thickBot="1">
      <c r="A168" s="6" t="s">
        <v>35</v>
      </c>
      <c r="B168" s="41">
        <f t="shared" ca="1" si="4"/>
        <v>10</v>
      </c>
      <c r="C168" s="40">
        <f t="shared" ca="1" si="5"/>
        <v>38041346</v>
      </c>
      <c r="I168" s="38" t="s">
        <v>132</v>
      </c>
      <c r="J168" s="38">
        <v>1.9599639845400536</v>
      </c>
      <c r="K168" s="38"/>
    </row>
    <row r="169" spans="1:17" ht="15.95">
      <c r="A169" s="6" t="s">
        <v>35</v>
      </c>
      <c r="B169" s="41">
        <f t="shared" ca="1" si="4"/>
        <v>17</v>
      </c>
      <c r="C169" s="40">
        <f t="shared" ca="1" si="5"/>
        <v>15251289</v>
      </c>
    </row>
    <row r="170" spans="1:17" ht="15.95">
      <c r="A170" s="6" t="s">
        <v>35</v>
      </c>
      <c r="B170" s="41">
        <f t="shared" ca="1" si="4"/>
        <v>29</v>
      </c>
      <c r="C170" s="40">
        <f t="shared" ca="1" si="5"/>
        <v>24015616</v>
      </c>
    </row>
    <row r="171" spans="1:17" ht="15.95">
      <c r="A171" s="6" t="s">
        <v>35</v>
      </c>
      <c r="B171" s="41">
        <f t="shared" ca="1" si="4"/>
        <v>3</v>
      </c>
      <c r="C171" s="40">
        <f t="shared" ca="1" si="5"/>
        <v>23914774</v>
      </c>
    </row>
    <row r="172" spans="1:17" ht="15.95">
      <c r="A172" s="6" t="s">
        <v>38</v>
      </c>
      <c r="B172" s="41">
        <f t="shared" ca="1" si="4"/>
        <v>2</v>
      </c>
      <c r="C172" s="40">
        <f t="shared" ca="1" si="5"/>
        <v>24209475</v>
      </c>
    </row>
    <row r="173" spans="1:17" ht="15.95">
      <c r="A173" s="6" t="s">
        <v>38</v>
      </c>
      <c r="B173" s="41">
        <f t="shared" ca="1" si="4"/>
        <v>17</v>
      </c>
      <c r="C173" s="40">
        <f t="shared" ca="1" si="5"/>
        <v>1825410</v>
      </c>
    </row>
    <row r="174" spans="1:17" ht="15.95">
      <c r="A174" s="6" t="s">
        <v>38</v>
      </c>
      <c r="B174" s="41">
        <f t="shared" ca="1" si="4"/>
        <v>2</v>
      </c>
      <c r="C174" s="40">
        <f t="shared" ca="1" si="5"/>
        <v>12436685</v>
      </c>
    </row>
    <row r="175" spans="1:17" ht="15.95">
      <c r="A175" s="6" t="s">
        <v>38</v>
      </c>
      <c r="B175" s="41">
        <f t="shared" ca="1" si="4"/>
        <v>11</v>
      </c>
      <c r="C175" s="40">
        <f t="shared" ca="1" si="5"/>
        <v>4161012</v>
      </c>
    </row>
    <row r="176" spans="1:17" ht="15.95">
      <c r="A176" s="6" t="s">
        <v>38</v>
      </c>
      <c r="B176" s="41">
        <f t="shared" ca="1" si="4"/>
        <v>11</v>
      </c>
      <c r="C176" s="40">
        <f t="shared" ca="1" si="5"/>
        <v>26553751</v>
      </c>
    </row>
    <row r="177" spans="1:13" ht="15.95">
      <c r="A177" s="6" t="s">
        <v>38</v>
      </c>
      <c r="B177" s="41">
        <f t="shared" ca="1" si="4"/>
        <v>14</v>
      </c>
      <c r="C177" s="40">
        <f t="shared" ca="1" si="5"/>
        <v>13255473</v>
      </c>
    </row>
    <row r="178" spans="1:13" ht="15.95">
      <c r="A178" s="6" t="s">
        <v>38</v>
      </c>
      <c r="B178" s="41">
        <f t="shared" ca="1" si="4"/>
        <v>6</v>
      </c>
      <c r="C178" s="40">
        <f t="shared" ca="1" si="5"/>
        <v>13140660</v>
      </c>
    </row>
    <row r="179" spans="1:13" ht="15.95">
      <c r="A179" s="6" t="s">
        <v>38</v>
      </c>
      <c r="B179" s="41">
        <f t="shared" ca="1" si="4"/>
        <v>22</v>
      </c>
      <c r="C179" s="40">
        <f t="shared" ca="1" si="5"/>
        <v>38149824</v>
      </c>
    </row>
    <row r="180" spans="1:13" ht="15.95">
      <c r="A180" s="6" t="s">
        <v>38</v>
      </c>
      <c r="B180" s="41">
        <f t="shared" ca="1" si="4"/>
        <v>39</v>
      </c>
      <c r="C180" s="40">
        <f t="shared" ca="1" si="5"/>
        <v>34145556</v>
      </c>
    </row>
    <row r="181" spans="1:13" ht="15.95">
      <c r="A181" s="6" t="s">
        <v>38</v>
      </c>
      <c r="B181" s="41">
        <f t="shared" ca="1" si="4"/>
        <v>1</v>
      </c>
      <c r="C181" s="40">
        <f t="shared" ca="1" si="5"/>
        <v>25304398</v>
      </c>
    </row>
    <row r="182" spans="1:13" ht="17.100000000000001" thickBot="1">
      <c r="A182" s="6" t="s">
        <v>38</v>
      </c>
      <c r="B182" s="41">
        <f t="shared" ca="1" si="4"/>
        <v>15</v>
      </c>
      <c r="C182" s="40">
        <f t="shared" ca="1" si="5"/>
        <v>3623194</v>
      </c>
      <c r="E182" s="32">
        <f ca="1">_xlfn.STDEV.S(B2:B187)</f>
        <v>13.230806038256715</v>
      </c>
      <c r="F182" s="32" t="s">
        <v>133</v>
      </c>
      <c r="I182" s="34" t="s">
        <v>134</v>
      </c>
      <c r="J182" s="34"/>
      <c r="K182" s="29"/>
      <c r="L182" t="s">
        <v>125</v>
      </c>
    </row>
    <row r="183" spans="1:13" ht="15.95">
      <c r="A183" s="6" t="s">
        <v>38</v>
      </c>
      <c r="B183" s="41">
        <f t="shared" ca="1" si="4"/>
        <v>10</v>
      </c>
      <c r="C183" s="40">
        <f t="shared" ca="1" si="5"/>
        <v>11591169</v>
      </c>
      <c r="I183" s="32" t="s">
        <v>135</v>
      </c>
      <c r="J183" s="32">
        <f ca="1">_xlfn.Z.TEST(B2:B187,186,12.62506)</f>
        <v>1</v>
      </c>
      <c r="L183" s="39"/>
      <c r="M183" s="39" t="s">
        <v>9</v>
      </c>
    </row>
    <row r="184" spans="1:13" ht="17.100000000000001" thickBot="1">
      <c r="A184" s="6" t="s">
        <v>38</v>
      </c>
      <c r="B184" s="41">
        <f t="shared" ca="1" si="4"/>
        <v>3</v>
      </c>
      <c r="C184" s="40">
        <f t="shared" ca="1" si="5"/>
        <v>28554340</v>
      </c>
      <c r="I184" s="32" t="s">
        <v>136</v>
      </c>
      <c r="J184" s="32"/>
      <c r="L184" s="38" t="s">
        <v>9</v>
      </c>
      <c r="M184" s="38">
        <v>1</v>
      </c>
    </row>
    <row r="185" spans="1:13" ht="15.95">
      <c r="A185" s="6" t="s">
        <v>38</v>
      </c>
      <c r="B185" s="41">
        <f t="shared" ca="1" si="4"/>
        <v>3</v>
      </c>
      <c r="C185" s="40">
        <f t="shared" ca="1" si="5"/>
        <v>40087216</v>
      </c>
      <c r="I185" s="32"/>
      <c r="J185" s="32"/>
    </row>
    <row r="186" spans="1:13" ht="15.95">
      <c r="A186" s="6" t="s">
        <v>38</v>
      </c>
      <c r="B186" s="41">
        <f t="shared" ca="1" si="4"/>
        <v>41</v>
      </c>
      <c r="C186" s="40">
        <f t="shared" ca="1" si="5"/>
        <v>5327125</v>
      </c>
      <c r="I186" s="32" t="s">
        <v>137</v>
      </c>
      <c r="J186" s="32"/>
    </row>
    <row r="187" spans="1:13" ht="15.95">
      <c r="A187" s="6" t="s">
        <v>38</v>
      </c>
      <c r="B187" s="41">
        <f t="shared" ca="1" si="4"/>
        <v>34</v>
      </c>
      <c r="C187" s="40">
        <f t="shared" ca="1" si="5"/>
        <v>5341630</v>
      </c>
      <c r="I187" s="32" t="s">
        <v>138</v>
      </c>
      <c r="J187" s="32"/>
    </row>
    <row r="188" spans="1:13">
      <c r="A188" s="6"/>
      <c r="C188" s="40"/>
    </row>
  </sheetData>
  <conditionalFormatting sqref="I159:K168">
    <cfRule type="colorScale" priority="1">
      <colorScale>
        <cfvo type="min"/>
        <cfvo type="percentile" val="50"/>
        <cfvo type="max"/>
        <color rgb="FF5A8AC6"/>
        <color rgb="FFFCFCFF"/>
        <color rgb="FFF8696B"/>
      </colorScale>
    </cfRule>
  </conditionalFormatting>
  <conditionalFormatting sqref="O162:Q165">
    <cfRule type="colorScale" priority="2">
      <colorScale>
        <cfvo type="min"/>
        <cfvo type="percentile" val="50"/>
        <cfvo type="max"/>
        <color rgb="FFF8696B"/>
        <color rgb="FFFFEB84"/>
        <color rgb="FF63BE7B"/>
      </colorScale>
    </cfRule>
  </conditionalFormatting>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U D A A B Q S w M E F A A C A A g A M 7 K F V 4 F R z v q l A A A A 9 g A A A B I A H A B D b 2 5 m a W c v U G F j a 2 F n Z S 5 4 b W w g o h g A K K A U A A A A A A A A A A A A A A A A A A A A A A A A A A A A h Y 9 B C s I w F E S v U r J v k q Y I U n 5 T 0 I U b C 4 I g b k O N b b D 9 l S Y 1 v Z s L j + Q V r G j V n c t 5 8 x Y z 9 + s N s q G p g 4 v u r G k x J R H l J N B Y t A e D Z U p 6 d w z n J J O w U c V J l T o Y Z b T J Y A 8 p q Z w 7 J 4 x 5 7 6 m P a d u V T H A e s X 2 + 3 h a V b h T 5 y O a / H B q 0 T m G h i Y T d a 4 w U N B I x n X F B O b A J Q m 7 w K 4 h x 7 7 P 9 g b D s a 9 d 3 W m o M V w t g U w T 2 / i A f U E s D B B Q A A g A I A D O y h V c 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z s o V X K I p H u A 4 A A A A R A A A A E w A c A E Z v c m 1 1 b G F z L 1 N l Y 3 R p b 2 4 x L m 0 g o h g A K K A U A A A A A A A A A A A A A A A A A A A A A A A A A A A A K 0 5 N L s n M z 1 M I h t C G 1 g B Q S w E C L Q A U A A I A C A A z s o V X g V H O + q U A A A D 2 A A A A E g A A A A A A A A A A A A A A A A A A A A A A Q 2 9 u Z m l n L 1 B h Y 2 t h Z 2 U u e G 1 s U E s B A i 0 A F A A C A A g A M 7 K F V w / K 6 a u k A A A A 6 Q A A A B M A A A A A A A A A A A A A A A A A 8 Q A A A F t D b 2 5 0 Z W 5 0 X 1 R 5 c G V z X S 5 4 b W x Q S w E C L Q A U A A I A C A A z s o V X 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D a A A A A A Q A A A N C M n d 8 B F d E R j H o A w E / C l + s B A A A A e l d v l v 4 N a 0 G Y d f i 4 3 d 7 E O Q A A A A A C A A A A A A A D Z g A A w A A A A B A A A A B w W F / w 9 2 v Z P f w 4 s n G Y 8 R u L A A A A A A S A A A C g A A A A E A A A A K 5 b 7 D S S v x P F c M u n S i F i 0 y V Q A A A A K s z M Q Q s U S L s g 1 0 r v / c C + i t P M Z 3 j U z t U T f u t y h 7 i a P W m Y p J u h I c w D h y K r y / C / 3 6 3 h K A H g 7 1 j v B P 3 0 P p H x n + E D w 5 h 8 p g t K u h Q N L Z C + i w Z W F o A U A A A A 5 a j p 4 R U H 7 s T d 4 c U U o s S w E K z K m m o = < / D a t a M a s h u p > 
</file>

<file path=customXml/itemProps1.xml><?xml version="1.0" encoding="utf-8"?>
<ds:datastoreItem xmlns:ds="http://schemas.openxmlformats.org/officeDocument/2006/customXml" ds:itemID="{151E54A2-0126-412C-A5FB-C9F48CAAD496}"/>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Rhea</dc:creator>
  <cp:keywords/>
  <dc:description/>
  <cp:lastModifiedBy/>
  <cp:revision/>
  <dcterms:created xsi:type="dcterms:W3CDTF">2023-12-05T12:53:51Z</dcterms:created>
  <dcterms:modified xsi:type="dcterms:W3CDTF">2023-12-06T22:03:08Z</dcterms:modified>
  <cp:category/>
  <cp:contentStatus/>
</cp:coreProperties>
</file>