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echs\OneDrive\Desktop\Portfolio\"/>
    </mc:Choice>
  </mc:AlternateContent>
  <xr:revisionPtr revIDLastSave="0" documentId="8_{FC98FF2C-CE53-42F8-AA15-01101B4729EB}" xr6:coauthVersionLast="47" xr6:coauthVersionMax="47" xr10:uidLastSave="{00000000-0000-0000-0000-000000000000}"/>
  <bookViews>
    <workbookView xWindow="-108" yWindow="-108" windowWidth="23256" windowHeight="12576" activeTab="1" xr2:uid="{7A105CD6-778A-4782-9169-65B0DF9CAE2A}"/>
  </bookViews>
  <sheets>
    <sheet name="Better_Projectors" sheetId="2" r:id="rId1"/>
    <sheet name="XLookup" sheetId="11" r:id="rId2"/>
    <sheet name="Projectors by Price" sheetId="5" r:id="rId3"/>
    <sheet name="Seperated columns" sheetId="9" r:id="rId4"/>
    <sheet name="Projectors under 100 and Chart" sheetId="8" r:id="rId5"/>
  </sheets>
  <definedNames>
    <definedName name="_xlnm._FilterDatabase" localSheetId="0" hidden="1">Better_Projectors!$H$1:$H$24</definedName>
    <definedName name="ExternalData_1" localSheetId="0" hidden="1">Better_Projectors!$A$1:$G$24</definedName>
    <definedName name="ExternalData_1" localSheetId="3" hidden="1">'Seperated columns'!$A$1:$F$23</definedName>
    <definedName name="ExternalData_1" localSheetId="1" hidden="1">XLookup!$A$13:$G$36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Better_Projectors!$J$12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2" i="11"/>
  <c r="H14" i="11" a="1"/>
  <c r="H14" i="11" s="1"/>
  <c r="H2" i="2" a="1"/>
  <c r="H2" i="2" s="1"/>
  <c r="C6" i="8" a="1"/>
  <c r="C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C5D2B-000E-4068-A45A-B04188BFA0C6}" keepAlive="1" name="Query - Better_Projectors" description="Connection to the 'Better_Projectors' query in the workbook." type="5" refreshedVersion="7" background="1" saveData="1">
    <dbPr connection="Provider=Microsoft.Mashup.OleDb.1;Data Source=$Workbook$;Location=Better_Projectors;Extended Properties=&quot;&quot;" command="SELECT * FROM [Better_Projectors]"/>
  </connection>
  <connection id="2" xr16:uid="{25CB91E3-1218-4EB8-9EEB-C09FB0A93037}" keepAlive="1" name="Query - Better_Projectors (2)" description="Connection to the 'Better_Projectors (2)' query in the workbook." type="5" refreshedVersion="7" background="1" saveData="1">
    <dbPr connection="Provider=Microsoft.Mashup.OleDb.1;Data Source=$Workbook$;Location=&quot;Better_Projectors (2)&quot;;Extended Properties=&quot;&quot;" command="SELECT * FROM [Better_Projectors (2)]"/>
  </connection>
  <connection id="3" xr16:uid="{D2FBE67B-1D54-4DEB-92DE-2A8FAE7676C9}" keepAlive="1" name="Query - Better_Projectors (3)" description="Connection to the 'Better_Projectors (3)' query in the workbook." type="5" refreshedVersion="7" background="1" saveData="1">
    <dbPr connection="Provider=Microsoft.Mashup.OleDb.1;Data Source=$Workbook$;Location=&quot;Better_Projectors (3)&quot;;Extended Properties=&quot;&quot;" command="SELECT * FROM [Better_Projectors (3)]"/>
  </connection>
  <connection id="4" xr16:uid="{4E7194C7-6BA4-4726-B596-277BC9B5EB4D}" keepAlive="1" name="Query - Better_Projectors (4)" description="Connection to the 'Better_Projectors (4)' query in the workbook." type="5" refreshedVersion="7" background="1" saveData="1">
    <dbPr connection="Provider=Microsoft.Mashup.OleDb.1;Data Source=$Workbook$;Location=&quot;Better_Projectors (4)&quot;;Extended Properties=&quot;&quot;" command="SELECT * FROM [Better_Projectors (4)]"/>
  </connection>
  <connection id="5" xr16:uid="{DD362D4F-9B61-45A2-979C-BB0ED00D7CBC}" keepAlive="1" name="Query - Better_Projectors (5)" description="Connection to the 'Better_Projectors (5)' query in the workbook." type="5" refreshedVersion="7" background="1" saveData="1">
    <dbPr connection="Provider=Microsoft.Mashup.OleDb.1;Data Source=$Workbook$;Location=&quot;Better_Projectors (5)&quot;;Extended Properties=&quot;&quot;" command="SELECT * FROM [Better_Projectors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<sst xmlns="http://schemas.openxmlformats.org/spreadsheetml/2006/main" count="427" uniqueCount="118">
  <si>
    <t>ID</t>
  </si>
  <si>
    <t>Projector Brand</t>
  </si>
  <si>
    <t>Projector Name</t>
  </si>
  <si>
    <t>Projector Price</t>
  </si>
  <si>
    <t>Projector Ports</t>
  </si>
  <si>
    <t>Resolution</t>
  </si>
  <si>
    <t>FiveStar %</t>
  </si>
  <si>
    <t>QKK</t>
  </si>
  <si>
    <t>Q K K Mini</t>
  </si>
  <si>
    <t>HDMI/USB/SD/AV/VGA/AUX</t>
  </si>
  <si>
    <t>1920X1080</t>
  </si>
  <si>
    <t>Vankyo</t>
  </si>
  <si>
    <t>Mini Leisure 3</t>
  </si>
  <si>
    <t>HDMI/2USB/AV/AUX</t>
  </si>
  <si>
    <t>TopVision</t>
  </si>
  <si>
    <t>TopVision 5500LUX</t>
  </si>
  <si>
    <t>HDMI/USB/VGA/AV/SD/AUX</t>
  </si>
  <si>
    <t>1080P FULLHD</t>
  </si>
  <si>
    <t>Elephas</t>
  </si>
  <si>
    <t>Elephas W13 Smart</t>
  </si>
  <si>
    <t>HDMI/USB/VGAI/AV/SD/AUX/WIFI</t>
  </si>
  <si>
    <t>Leisure 410 WIFI</t>
  </si>
  <si>
    <t>1080P</t>
  </si>
  <si>
    <t>Nebula</t>
  </si>
  <si>
    <t>Anker Nebula 100</t>
  </si>
  <si>
    <t>HDMI/USB/BLUETOOTH/WIFI</t>
  </si>
  <si>
    <t>854x480</t>
  </si>
  <si>
    <t>WEMAX</t>
  </si>
  <si>
    <t>WEMAX Dice 700</t>
  </si>
  <si>
    <t>HDMI2.0/USB/OPTICAL/WIFI/BLUETOOTH</t>
  </si>
  <si>
    <t>CINEMOOD</t>
  </si>
  <si>
    <t>Cinemood 360</t>
  </si>
  <si>
    <t>BLUETOOTH/WIFI/IOS/ANDROID</t>
  </si>
  <si>
    <t>Lenovo</t>
  </si>
  <si>
    <t>M1 Smart Mini</t>
  </si>
  <si>
    <t>WIRELESS</t>
  </si>
  <si>
    <t>Miroir</t>
  </si>
  <si>
    <t>Miroir M189</t>
  </si>
  <si>
    <t>HDMI/USB</t>
  </si>
  <si>
    <t>1280X720</t>
  </si>
  <si>
    <t>BIGASUO</t>
  </si>
  <si>
    <t>Bigasuo Pro302</t>
  </si>
  <si>
    <t>HDMI/SD/VGA/AV/DVD/BLUETOOTH</t>
  </si>
  <si>
    <t>Epson</t>
  </si>
  <si>
    <t>Epson VS260</t>
  </si>
  <si>
    <t>HDMI/15-PIN/USB</t>
  </si>
  <si>
    <t>XGA</t>
  </si>
  <si>
    <t>Nebula Capsule II</t>
  </si>
  <si>
    <t>BLUETOOTH/USB/HDMI</t>
  </si>
  <si>
    <t>VAVA</t>
  </si>
  <si>
    <t>VALT002BLK/4K</t>
  </si>
  <si>
    <t>HDMI*3/AV/HDD/ETHERNET</t>
  </si>
  <si>
    <t>4K UHD/HDR10</t>
  </si>
  <si>
    <t>ViewSonic</t>
  </si>
  <si>
    <t>ViewSonic True 4K</t>
  </si>
  <si>
    <t>HDMI*2/USB-C/USB*2/SD/AUX/ETH</t>
  </si>
  <si>
    <t>3840X2160</t>
  </si>
  <si>
    <t>BenQ</t>
  </si>
  <si>
    <t>BenQ HT3550 4K</t>
  </si>
  <si>
    <t>HDMI/MICRO USB</t>
  </si>
  <si>
    <t>DRJ Professional</t>
  </si>
  <si>
    <t>Mini Project w/screen</t>
  </si>
  <si>
    <t>WiMiUS</t>
  </si>
  <si>
    <t>WiMiUS K3/4K</t>
  </si>
  <si>
    <t>HDMI/DVD-R/USB/AUX</t>
  </si>
  <si>
    <t>ARTlii</t>
  </si>
  <si>
    <t>ARTlii Play3</t>
  </si>
  <si>
    <t>HDMI/VGA/AV/SD/USB/BLUETOOTH</t>
  </si>
  <si>
    <t>CAIWEI</t>
  </si>
  <si>
    <t>EUG</t>
  </si>
  <si>
    <t>HDMI*2/USB*2/AV/VGA</t>
  </si>
  <si>
    <t>Acer</t>
  </si>
  <si>
    <t>Acer X1223H</t>
  </si>
  <si>
    <t>HDMI/VGA/USB</t>
  </si>
  <si>
    <t>XGA 1024x768</t>
  </si>
  <si>
    <t>WOWOTO</t>
  </si>
  <si>
    <t>Wowoto M5</t>
  </si>
  <si>
    <t>HDMI/USB/LAN/USB 3.0/SD</t>
  </si>
  <si>
    <t>1080 4K</t>
  </si>
  <si>
    <t>Amazon Link2</t>
  </si>
  <si>
    <t>Sum of Projector Price</t>
  </si>
  <si>
    <t>Grand Total</t>
  </si>
  <si>
    <t>Sum of FiveStar %</t>
  </si>
  <si>
    <t>Table where 'Projector Price' is lower than 100</t>
  </si>
  <si>
    <t>HDMI*3</t>
  </si>
  <si>
    <t>AV</t>
  </si>
  <si>
    <t>HDD</t>
  </si>
  <si>
    <t>HDMI</t>
  </si>
  <si>
    <t>MICRO USB</t>
  </si>
  <si>
    <t>HDMI*2</t>
  </si>
  <si>
    <t>USB-C</t>
  </si>
  <si>
    <t>USB*2</t>
  </si>
  <si>
    <t>SD</t>
  </si>
  <si>
    <t>AUX</t>
  </si>
  <si>
    <t>HDMI2.0</t>
  </si>
  <si>
    <t>USB</t>
  </si>
  <si>
    <t>OPTICAL</t>
  </si>
  <si>
    <t>WIFI</t>
  </si>
  <si>
    <t>BLUETOOTH</t>
  </si>
  <si>
    <t>IOS</t>
  </si>
  <si>
    <t>ANDROID</t>
  </si>
  <si>
    <t>VGA</t>
  </si>
  <si>
    <t>15-PIN</t>
  </si>
  <si>
    <t>LAN</t>
  </si>
  <si>
    <t>USB 3.0</t>
  </si>
  <si>
    <t>DVD-R</t>
  </si>
  <si>
    <t>DVD</t>
  </si>
  <si>
    <t>VGAI</t>
  </si>
  <si>
    <t>2USB</t>
  </si>
  <si>
    <t>HDMI PORTS</t>
  </si>
  <si>
    <t>PORT 2</t>
  </si>
  <si>
    <t>PORT 3</t>
  </si>
  <si>
    <t>PORT 4</t>
  </si>
  <si>
    <t>PORT 5</t>
  </si>
  <si>
    <t>PORT 6</t>
  </si>
  <si>
    <t>Affordability</t>
  </si>
  <si>
    <t xml:space="preserve">Fangor </t>
  </si>
  <si>
    <t>Fangor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</si>
</sst>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9" tint="0.39997558519241921"/>
      <name val="Garamond"/>
      <family val="2"/>
      <scheme val="minor"/>
    </font>
    <font>
      <b/>
      <sz val="11"/>
      <color theme="9" tint="0.39997558519241921"/>
      <name val="Garamond"/>
      <family val="2"/>
      <scheme val="minor"/>
    </font>
    <font>
      <sz val="11"/>
      <color theme="9" tint="0.39997558519241921"/>
      <name val="Bodoni MT Black"/>
      <family val="1"/>
    </font>
    <font>
      <sz val="12"/>
      <color theme="9" tint="0.39997558519241921"/>
      <name val="Bodoni MT Black"/>
      <family val="1"/>
    </font>
    <font>
      <b/>
      <i/>
      <sz val="11"/>
      <color rgb="FF000000"/>
      <name val="Calibri"/>
      <family val="2"/>
    </font>
    <font>
      <b/>
      <sz val="12"/>
      <color theme="9" tint="0.39997558519241921"/>
      <name val="Bodoni MT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0" applyNumberFormat="1" applyFont="1" applyFill="1"/>
    <xf numFmtId="0" fontId="3" fillId="2" borderId="0" xfId="0" applyFont="1" applyFill="1"/>
    <xf numFmtId="1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7" fillId="2" borderId="2" xfId="0" applyFont="1" applyFill="1" applyBorder="1"/>
    <xf numFmtId="0" fontId="7" fillId="2" borderId="1" xfId="0" applyFont="1" applyFill="1" applyBorder="1"/>
    <xf numFmtId="1" fontId="0" fillId="3" borderId="1" xfId="0" applyNumberFormat="1" applyFont="1" applyFill="1" applyBorder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'Projector Price' by 'Projector Name'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Projector Price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'Projectors under 100 and Chart'!$E$6:$E$9</c:f>
              <c:strCache>
                <c:ptCount val="4"/>
                <c:pt idx="0">
                  <c:v>Mini Leisure 3</c:v>
                </c:pt>
                <c:pt idx="1">
                  <c:v>Elephas W13 Smart</c:v>
                </c:pt>
                <c:pt idx="2">
                  <c:v>TopVision 5500LUX</c:v>
                </c:pt>
                <c:pt idx="3">
                  <c:v>Mini Project w/screen</c:v>
                </c:pt>
              </c:strCache>
            </c:strRef>
          </c:cat>
          <c:val>
            <c:numRef>
              <c:f>'Projectors under 100 and Chart'!$F$6:$F$9</c:f>
              <c:numCache>
                <c:formatCode>General</c:formatCode>
                <c:ptCount val="4"/>
                <c:pt idx="0">
                  <c:v>99.99</c:v>
                </c:pt>
                <c:pt idx="1">
                  <c:v>99.99</c:v>
                </c:pt>
                <c:pt idx="2">
                  <c:v>89.99</c:v>
                </c:pt>
                <c:pt idx="3">
                  <c:v>69.989999999999995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9-42FA-B02D-88E067C6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3371680"/>
        <c:axId val="2083370432"/>
      </c:barChart>
      <c:catAx>
        <c:axId val="20833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0432"/>
        <c:crosses val="autoZero"/>
        <c:auto val="1"/>
        <c:lblAlgn val="ctr"/>
        <c:lblOffset val="100"/>
        <c:noMultiLvlLbl val="0"/>
      </c:catAx>
      <c:valAx>
        <c:axId val="20833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142240</xdr:colOff>
      <xdr:row>12</xdr:row>
      <xdr:rowOff>149860</xdr:rowOff>
    </xdr:from>
    <xdr:to>
      <xdr:col>6</xdr:col>
      <xdr:colOff>523240</xdr:colOff>
      <xdr:row>27</xdr:row>
      <xdr:rowOff>149860</xdr:rowOff>
    </xdr:to>
    <xdr:graphicFrame macro="">
      <xdr:nvGraphicFramePr>
        <xdr:cNvPr id="2" name="Chart 1" descr="Chart type: Clustered Column. 'Projector Price' by 'Projector Name'&#10;&#10;Description automatically generated">
          <a:extLst>
            <a:ext uri="{FF2B5EF4-FFF2-40B4-BE49-F238E27FC236}">
              <a16:creationId xmlns:a16="http://schemas.microsoft.com/office/drawing/2014/main" id="{A4318E63-AE94-4478-B527-5436CC8D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lle93 Avery" refreshedDate="44397.787561574078" createdVersion="7" refreshedVersion="7" minRefreshableVersion="3" recordCount="22" xr:uid="{0640CEAA-87F4-435C-89FA-43F24D2C959D}">
  <cacheSource type="worksheet">
    <worksheetSource name="Better_Projectors"/>
  </cacheSource>
  <cacheFields count="9">
    <cacheField name="ID" numFmtId="0">
      <sharedItems containsSemiMixedTypes="0" containsString="0" containsNumber="1" containsInteger="1" minValue="1" maxValue="22"/>
    </cacheField>
    <cacheField name="Projector Brand" numFmtId="0">
      <sharedItems/>
    </cacheField>
    <cacheField name="Projector Name" numFmtId="0">
      <sharedItems count="22">
        <s v="Q K K Mini"/>
        <s v="Mini Leisure 3"/>
        <s v="TopVision 5500LUX"/>
        <s v="Elephas W13 Smart"/>
        <s v="Leisure 410 WIFI"/>
        <s v="Anker Nebula 100"/>
        <s v="WEMAX Dice 700"/>
        <s v="Cinemood 360"/>
        <s v="M1 Smart Mini"/>
        <s v="Miroir M189"/>
        <s v="Bigasuo Pro302"/>
        <s v="Epson VS260"/>
        <s v="Nebula Capsule II"/>
        <s v="VALT002BLK/4K"/>
        <s v="ViewSonic True 4K"/>
        <s v="BenQ HT3550 4K"/>
        <s v="Mini Project w/screen"/>
        <s v="WiMiUS K3/4K"/>
        <s v="ARTlii Play3"/>
        <s v="EUG"/>
        <s v="Acer X1223H"/>
        <s v="Wowoto M5"/>
      </sharedItems>
    </cacheField>
    <cacheField name="Projector Price" numFmtId="0">
      <sharedItems containsSemiMixedTypes="0" containsString="0" containsNumber="1" minValue="69.989999999999995" maxValue="2799.99" count="21">
        <n v="149.99"/>
        <n v="99.99"/>
        <n v="89.99"/>
        <n v="109.99"/>
        <n v="299.99"/>
        <n v="594.99"/>
        <n v="499.9"/>
        <n v="249"/>
        <n v="296.99"/>
        <n v="127.48"/>
        <n v="330"/>
        <n v="459.99"/>
        <n v="2799.99"/>
        <n v="1499.99"/>
        <n v="1549"/>
        <n v="69.989999999999995"/>
        <n v="189.99"/>
        <n v="389.99"/>
        <n v="469"/>
        <n v="391.89"/>
        <n v="199.99"/>
      </sharedItems>
    </cacheField>
    <cacheField name="Projector Ports" numFmtId="0">
      <sharedItems count="20">
        <s v="HDMI/USB/SD/AV/VGA/AUX"/>
        <s v="HDMI/2USB/AV/AUX"/>
        <s v="HDMI/USB/VGA/AV/SD/AUX"/>
        <s v="HDMI/USB/VGAI/AV/SD/AUX/WIFI"/>
        <s v="HDMI/USB/BLUETOOTH/WIFI"/>
        <s v="HDMI2.0/USB/OPTICAL/WIFI/BLUETOOTH"/>
        <s v="BLUETOOTH/WIFI/IOS/ANDROID"/>
        <s v="WIRELESS"/>
        <s v="HDMI/USB"/>
        <s v="HDMI/SD/VGA/AV/DVD/BLUETOOTH"/>
        <s v="HDMI/15-PIN/USB"/>
        <s v="BLUETOOTH/USB/HDMI"/>
        <s v="HDMI*3/AV/HDD/ETHERNET"/>
        <s v="HDMI*2/USB-C/USB*2/SD/AUX/ETH"/>
        <s v="HDMI/MICRO USB"/>
        <s v="HDMI/DVD-R/USB/AUX"/>
        <s v="HDMI/VGA/AV/SD/USB/BLUETOOTH"/>
        <s v="HDMI*2/USB*2/AV/VGA"/>
        <s v="HDMI/VGA/USB"/>
        <s v="HDMI/USB/LAN/USB 3.0/SD"/>
      </sharedItems>
    </cacheField>
    <cacheField name="Resolution" numFmtId="0">
      <sharedItems containsBlank="1"/>
    </cacheField>
    <cacheField name="FiveStar %" numFmtId="0">
      <sharedItems containsSemiMixedTypes="0" containsString="0" containsNumber="1" containsInteger="1" minValue="0" maxValue="100" count="15">
        <n v="73"/>
        <n v="100"/>
        <n v="62"/>
        <n v="66"/>
        <n v="0"/>
        <n v="71"/>
        <n v="74"/>
        <n v="56"/>
        <n v="72"/>
        <n v="78"/>
        <n v="60"/>
        <n v="70"/>
        <n v="64"/>
        <n v="54"/>
        <n v="65"/>
      </sharedItems>
    </cacheField>
    <cacheField name="Amazon Link2" numFmtId="0">
      <sharedItems count="1">
        <s v="BUY"/>
      </sharedItems>
    </cacheField>
    <cacheField name="Field1" numFmtId="0" formula="'Projector Price'&gt;8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s v="QKK"/>
    <x v="0"/>
    <x v="0"/>
    <x v="0"/>
    <s v="1920X1080"/>
    <x v="0"/>
    <x v="0"/>
  </r>
  <r>
    <n v="2"/>
    <s v="Vankyo"/>
    <x v="1"/>
    <x v="1"/>
    <x v="1"/>
    <s v="1920X1080"/>
    <x v="1"/>
    <x v="0"/>
  </r>
  <r>
    <n v="3"/>
    <s v="TopVision"/>
    <x v="2"/>
    <x v="2"/>
    <x v="2"/>
    <s v="1080P FULLHD"/>
    <x v="2"/>
    <x v="0"/>
  </r>
  <r>
    <n v="4"/>
    <s v="Elephas"/>
    <x v="3"/>
    <x v="1"/>
    <x v="3"/>
    <s v="1920X1080"/>
    <x v="3"/>
    <x v="0"/>
  </r>
  <r>
    <n v="5"/>
    <s v="Vankyo"/>
    <x v="4"/>
    <x v="3"/>
    <x v="3"/>
    <s v="1080P"/>
    <x v="4"/>
    <x v="0"/>
  </r>
  <r>
    <n v="6"/>
    <s v="Nebula"/>
    <x v="5"/>
    <x v="4"/>
    <x v="4"/>
    <s v="854x480"/>
    <x v="5"/>
    <x v="0"/>
  </r>
  <r>
    <n v="7"/>
    <s v="WEMAX"/>
    <x v="6"/>
    <x v="5"/>
    <x v="5"/>
    <s v="1080P"/>
    <x v="6"/>
    <x v="0"/>
  </r>
  <r>
    <n v="8"/>
    <s v="CINEMOOD"/>
    <x v="7"/>
    <x v="6"/>
    <x v="6"/>
    <m/>
    <x v="4"/>
    <x v="0"/>
  </r>
  <r>
    <n v="9"/>
    <s v="Lenovo"/>
    <x v="8"/>
    <x v="7"/>
    <x v="7"/>
    <s v="854x480"/>
    <x v="7"/>
    <x v="0"/>
  </r>
  <r>
    <n v="10"/>
    <s v="Miroir"/>
    <x v="9"/>
    <x v="8"/>
    <x v="8"/>
    <s v="1280X720"/>
    <x v="8"/>
    <x v="0"/>
  </r>
  <r>
    <n v="11"/>
    <s v="BIGASUO"/>
    <x v="10"/>
    <x v="9"/>
    <x v="9"/>
    <s v="1080P"/>
    <x v="6"/>
    <x v="0"/>
  </r>
  <r>
    <n v="12"/>
    <s v="Epson"/>
    <x v="11"/>
    <x v="10"/>
    <x v="10"/>
    <s v="XGA"/>
    <x v="9"/>
    <x v="0"/>
  </r>
  <r>
    <n v="13"/>
    <s v="Nebula"/>
    <x v="12"/>
    <x v="11"/>
    <x v="11"/>
    <s v="1280X720"/>
    <x v="6"/>
    <x v="0"/>
  </r>
  <r>
    <n v="14"/>
    <s v="VAVA"/>
    <x v="13"/>
    <x v="12"/>
    <x v="12"/>
    <s v="4K UHD/HDR10"/>
    <x v="4"/>
    <x v="0"/>
  </r>
  <r>
    <n v="15"/>
    <s v="ViewSonic"/>
    <x v="14"/>
    <x v="13"/>
    <x v="13"/>
    <s v="3840X2160"/>
    <x v="10"/>
    <x v="0"/>
  </r>
  <r>
    <n v="16"/>
    <s v="BenQ"/>
    <x v="15"/>
    <x v="14"/>
    <x v="14"/>
    <s v="4K UHD/HDR10"/>
    <x v="11"/>
    <x v="0"/>
  </r>
  <r>
    <n v="17"/>
    <s v="DRJ Professional"/>
    <x v="16"/>
    <x v="15"/>
    <x v="8"/>
    <s v="1080P"/>
    <x v="12"/>
    <x v="0"/>
  </r>
  <r>
    <n v="18"/>
    <s v="WiMiUS"/>
    <x v="17"/>
    <x v="16"/>
    <x v="15"/>
    <s v="1920X1080"/>
    <x v="5"/>
    <x v="0"/>
  </r>
  <r>
    <n v="19"/>
    <s v="ARTlii"/>
    <x v="18"/>
    <x v="17"/>
    <x v="16"/>
    <s v="1920X1080"/>
    <x v="4"/>
    <x v="0"/>
  </r>
  <r>
    <n v="20"/>
    <s v="CAIWEI"/>
    <x v="19"/>
    <x v="18"/>
    <x v="17"/>
    <s v="1920X1080"/>
    <x v="7"/>
    <x v="0"/>
  </r>
  <r>
    <n v="21"/>
    <s v="Acer"/>
    <x v="20"/>
    <x v="19"/>
    <x v="18"/>
    <s v="XGA 1024x768"/>
    <x v="13"/>
    <x v="0"/>
  </r>
  <r>
    <n v="22"/>
    <s v="WOWOTO"/>
    <x v="21"/>
    <x v="20"/>
    <x v="19"/>
    <s v="1080 4K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9D763-380E-4636-A828-1741ED425741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ojector Name">
  <location ref="A3:C26" firstHeaderRow="0" firstDataRow="1" firstDataCol="1"/>
  <pivotFields count="9">
    <pivotField showAll="0"/>
    <pivotField showAll="0"/>
    <pivotField axis="axisRow" showAll="0" sortType="descending">
      <items count="23">
        <item x="20"/>
        <item x="5"/>
        <item x="18"/>
        <item x="15"/>
        <item x="10"/>
        <item x="7"/>
        <item x="3"/>
        <item x="11"/>
        <item x="19"/>
        <item x="4"/>
        <item x="8"/>
        <item x="1"/>
        <item x="16"/>
        <item x="9"/>
        <item x="12"/>
        <item x="0"/>
        <item x="2"/>
        <item x="13"/>
        <item x="14"/>
        <item x="6"/>
        <item x="17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2">
        <item x="15"/>
        <item x="2"/>
        <item x="1"/>
        <item x="3"/>
        <item x="9"/>
        <item x="0"/>
        <item x="16"/>
        <item x="20"/>
        <item x="7"/>
        <item x="8"/>
        <item x="4"/>
        <item x="10"/>
        <item x="17"/>
        <item x="19"/>
        <item x="11"/>
        <item x="18"/>
        <item x="6"/>
        <item x="5"/>
        <item x="13"/>
        <item x="14"/>
        <item x="12"/>
        <item t="default"/>
      </items>
    </pivotField>
    <pivotField showAll="0"/>
    <pivotField showAll="0"/>
    <pivotField dataField="1" showAll="0">
      <items count="16">
        <item x="4"/>
        <item x="13"/>
        <item x="7"/>
        <item x="10"/>
        <item x="2"/>
        <item x="12"/>
        <item x="14"/>
        <item x="3"/>
        <item x="11"/>
        <item x="5"/>
        <item x="8"/>
        <item x="0"/>
        <item x="6"/>
        <item x="9"/>
        <item x="1"/>
        <item t="default"/>
      </items>
    </pivotField>
    <pivotField showAll="0"/>
    <pivotField dragToRow="0" dragToCol="0" dragToPage="0" showAll="0" defaultSubtotal="0"/>
  </pivotFields>
  <rowFields count="1">
    <field x="2"/>
  </rowFields>
  <rowItems count="23">
    <i>
      <x v="17"/>
    </i>
    <i>
      <x v="3"/>
    </i>
    <i>
      <x v="18"/>
    </i>
    <i>
      <x v="19"/>
    </i>
    <i>
      <x v="5"/>
    </i>
    <i>
      <x v="8"/>
    </i>
    <i>
      <x v="14"/>
    </i>
    <i>
      <x/>
    </i>
    <i>
      <x v="2"/>
    </i>
    <i>
      <x v="7"/>
    </i>
    <i>
      <x v="1"/>
    </i>
    <i>
      <x v="13"/>
    </i>
    <i>
      <x v="10"/>
    </i>
    <i>
      <x v="21"/>
    </i>
    <i>
      <x v="20"/>
    </i>
    <i>
      <x v="15"/>
    </i>
    <i>
      <x v="4"/>
    </i>
    <i>
      <x v="9"/>
    </i>
    <i>
      <x v="6"/>
    </i>
    <i>
      <x v="11"/>
    </i>
    <i>
      <x v="16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jector Price" fld="3" baseField="0" baseItem="0"/>
    <dataField name="Sum of FiveStar %" fld="6" baseField="0" baseItem="0"/>
  </dataFields>
  <formats count="20">
    <format dxfId="36">
      <pivotArea collapsedLevelsAreSubtotals="1" fieldPosition="0">
        <references count="1">
          <reference field="2" count="1">
            <x v="3"/>
          </reference>
        </references>
      </pivotArea>
    </format>
    <format dxfId="35">
      <pivotArea collapsedLevelsAreSubtotals="1" fieldPosition="0">
        <references count="1">
          <reference field="2" count="1">
            <x v="8"/>
          </reference>
        </references>
      </pivotArea>
    </format>
    <format dxfId="34">
      <pivotArea collapsedLevelsAreSubtotals="1" fieldPosition="0">
        <references count="1">
          <reference field="2" count="1">
            <x v="7"/>
          </reference>
        </references>
      </pivotArea>
    </format>
    <format dxfId="33">
      <pivotArea collapsedLevelsAreSubtotals="1" fieldPosition="0">
        <references count="1">
          <reference field="2" count="1">
            <x v="10"/>
          </reference>
        </references>
      </pivotArea>
    </format>
    <format dxfId="32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0">
      <pivotArea field="2" type="button" dataOnly="0" labelOnly="1" outline="0" axis="axisRow" fieldPosition="0"/>
    </format>
    <format dxfId="29">
      <pivotArea dataOnly="0" labelOnly="1" outline="0" axis="axisValues" fieldPosition="0"/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field="2" type="button" dataOnly="0" labelOnly="1" outline="0" axis="axisRow" fieldPosition="0"/>
    </format>
    <format dxfId="21">
      <pivotArea dataOnly="0" labelOnly="1" outline="0" axis="axisValues" fieldPosition="0"/>
    </format>
    <format dxfId="20">
      <pivotArea field="2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field="2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62528-25C0-473D-BE5C-14DF38750A42}" autoFormatId="16" applyNumberFormats="0" applyBorderFormats="0" applyFontFormats="0" applyPatternFormats="0" applyAlignmentFormats="0" applyWidthHeightFormats="0">
  <queryTableRefresh nextId="13">
    <queryTableFields count="7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5" name="Projector Ports" tableColumnId="5"/>
      <queryTableField id="6" name="Resolution" tableColumnId="6"/>
      <queryTableField id="7" name="FiveStar %" tableColumnId="7"/>
    </queryTableFields>
    <queryTableDeletedFields count="1">
      <deletedField name="Amazon Lin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57501F4-3ADD-46D3-9389-B12E1CC74B1D}" autoFormatId="16" applyNumberFormats="0" applyBorderFormats="0" applyFontFormats="0" applyPatternFormats="0" applyAlignmentFormats="0" applyWidthHeightFormats="0">
  <queryTableRefresh nextId="13">
    <queryTableFields count="7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5" name="Projector Ports" tableColumnId="5"/>
      <queryTableField id="6" name="Resolution" tableColumnId="6"/>
      <queryTableField id="7" name="FiveStar %" tableColumnId="7"/>
    </queryTableFields>
    <queryTableDeletedFields count="1">
      <deletedField name="Amazon Link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AF7C16-169B-472A-AFD8-E934B58758DB}" autoFormatId="16" applyNumberFormats="0" applyBorderFormats="0" applyFontFormats="0" applyPatternFormats="0" applyAlignmentFormats="0" applyWidthHeightFormats="0">
  <queryTableRefresh nextId="19" unboundColumnsRight="7">
    <queryTableFields count="13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6" name="Resolution" tableColumnId="6"/>
      <queryTableField id="7" name="FiveStar %" tableColumnId="7"/>
      <queryTableField id="12" dataBound="0" tableColumnId="8"/>
      <queryTableField id="13" dataBound="0" tableColumnId="10"/>
      <queryTableField id="14" dataBound="0" tableColumnId="11"/>
      <queryTableField id="15" dataBound="0" tableColumnId="12"/>
      <queryTableField id="16" dataBound="0" tableColumnId="13"/>
      <queryTableField id="17" dataBound="0" tableColumnId="14"/>
      <queryTableField id="18" dataBound="0" tableColumnId="15"/>
    </queryTableFields>
    <queryTableDeletedFields count="2">
      <deletedField name="Amazon Link"/>
      <deletedField name="Projector Por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BEDB-B039-4477-89A7-099934594772}" name="Better_Projectors" displayName="Better_Projectors" ref="A1:G24" tableType="queryTable" totalsRowShown="0" headerRowDxfId="42">
  <autoFilter ref="A1:G24" xr:uid="{C850BEDB-B039-4477-89A7-099934594772}"/>
  <tableColumns count="7">
    <tableColumn id="1" xr3:uid="{7FF316B1-DC7B-4491-B24E-FE038D52BBC3}" uniqueName="1" name="ID" queryTableFieldId="1"/>
    <tableColumn id="2" xr3:uid="{FCB368A6-40C1-47DC-BA9F-01DA0E083D7E}" uniqueName="2" name="Projector Brand" queryTableFieldId="2" dataDxfId="41"/>
    <tableColumn id="3" xr3:uid="{4431C733-9D37-47E7-A0B1-F5F4162F550A}" uniqueName="3" name="Projector Name" queryTableFieldId="3" dataDxfId="40"/>
    <tableColumn id="4" xr3:uid="{6154E16F-0F87-4307-A0B4-0959EA8C1152}" uniqueName="4" name="Projector Price" queryTableFieldId="4" dataDxfId="39"/>
    <tableColumn id="5" xr3:uid="{EB603FB5-EC6B-4C8D-8856-0CB44DB742F6}" uniqueName="5" name="Projector Ports" queryTableFieldId="5" dataDxfId="38"/>
    <tableColumn id="6" xr3:uid="{DC34A75E-B97B-4E40-806E-AA962F07E9A5}" uniqueName="6" name="Resolution" queryTableFieldId="6" dataDxfId="37"/>
    <tableColumn id="7" xr3:uid="{8C83AF11-E739-4D0E-B132-0257C84C8B2F}" uniqueName="7" name="FiveStar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11A9C-7704-4560-8091-4FFDAAE9F6A4}" name="Better_Projectors5" displayName="Better_Projectors5" ref="A13:G36" tableType="queryTable" totalsRowShown="0" headerRowDxfId="5">
  <autoFilter ref="A13:G36" xr:uid="{A6911A9C-7704-4560-8091-4FFDAAE9F6A4}"/>
  <tableColumns count="7">
    <tableColumn id="1" xr3:uid="{077BCF22-0B19-437B-A846-C58563E96F06}" uniqueName="1" name="ID" queryTableFieldId="1"/>
    <tableColumn id="2" xr3:uid="{0D54EF5C-CC86-425B-BFE1-8154CF71C037}" uniqueName="2" name="Projector Brand" queryTableFieldId="2" dataDxfId="4"/>
    <tableColumn id="3" xr3:uid="{783356A2-3B83-40A1-89FF-54DC9942BB79}" uniqueName="3" name="Projector Name" queryTableFieldId="3" dataDxfId="3"/>
    <tableColumn id="4" xr3:uid="{01933FC5-F181-4EC3-B292-E0D7B4D05FC3}" uniqueName="4" name="Projector Price" queryTableFieldId="4" dataDxfId="2"/>
    <tableColumn id="5" xr3:uid="{6D679C59-2A1D-41F0-BC33-DE9A31C401DA}" uniqueName="5" name="Projector Ports" queryTableFieldId="5" dataDxfId="1"/>
    <tableColumn id="6" xr3:uid="{DF0988B7-D0E3-44D0-AA76-86F244EBB2DA}" uniqueName="6" name="Resolution" queryTableFieldId="6" dataDxfId="0"/>
    <tableColumn id="7" xr3:uid="{F6A32D6C-583C-4047-95A3-1BC8319A89FD}" uniqueName="7" name="FiveStar %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B1178-1E9E-4617-907F-9794705F43FE}" name="Better_Projectors3" displayName="Better_Projectors3" ref="A1:M23" tableType="queryTable" totalsRowShown="0" headerRowDxfId="16">
  <autoFilter ref="A1:M23" xr:uid="{C850BEDB-B039-4477-89A7-099934594772}"/>
  <sortState xmlns:xlrd2="http://schemas.microsoft.com/office/spreadsheetml/2017/richdata2" ref="A2:F23">
    <sortCondition descending="1" ref="D1:D23"/>
  </sortState>
  <tableColumns count="13">
    <tableColumn id="1" xr3:uid="{9B2966F4-1A0E-494F-BC66-5CFF6BF8188F}" uniqueName="1" name="ID" queryTableFieldId="1"/>
    <tableColumn id="2" xr3:uid="{71887D99-6A84-457D-A5E5-10BA2E2B66BF}" uniqueName="2" name="Projector Brand" queryTableFieldId="2" dataDxfId="15"/>
    <tableColumn id="3" xr3:uid="{52556E1D-CF3E-4D0E-97CF-19CBB1577900}" uniqueName="3" name="Projector Name" queryTableFieldId="3" dataDxfId="14"/>
    <tableColumn id="4" xr3:uid="{A8ABF314-2BB2-4B14-9517-B64462696F7B}" uniqueName="4" name="Projector Price" queryTableFieldId="4"/>
    <tableColumn id="6" xr3:uid="{1098F330-1DED-40F8-A74D-84BAC4F86191}" uniqueName="6" name="Resolution" queryTableFieldId="6" dataDxfId="13"/>
    <tableColumn id="7" xr3:uid="{CCF97AB7-70C5-42F7-BF16-A53A8D76AA94}" uniqueName="7" name="FiveStar %" queryTableFieldId="7"/>
    <tableColumn id="8" xr3:uid="{2CE13FAC-A240-441F-AB46-23D5B25DA15C}" uniqueName="8" name="HDMI PORTS" queryTableFieldId="12" dataDxfId="12"/>
    <tableColumn id="10" xr3:uid="{1751F0C8-6CD9-4A85-AD2E-CEBCC078F6EA}" uniqueName="10" name="PORT 2" queryTableFieldId="13" dataDxfId="11"/>
    <tableColumn id="11" xr3:uid="{6D51FDD3-5BCB-42C0-8E3B-E2AE5248CF68}" uniqueName="11" name="PORT 3" queryTableFieldId="14" dataDxfId="10"/>
    <tableColumn id="12" xr3:uid="{AE04DD18-538D-4B6B-9077-8BDB51A130C1}" uniqueName="12" name="PORT 4" queryTableFieldId="15" dataDxfId="9"/>
    <tableColumn id="13" xr3:uid="{C43F2137-C298-413A-BB7B-47D4F8CB0B62}" uniqueName="13" name="PORT 5" queryTableFieldId="16" dataDxfId="8"/>
    <tableColumn id="14" xr3:uid="{65964679-1055-4CD0-96DC-4CA8A432875C}" uniqueName="14" name="PORT 6" queryTableFieldId="17" dataDxfId="7"/>
    <tableColumn id="15" xr3:uid="{AE668D31-E7E7-4107-9CE3-FB18BADA8791}" uniqueName="15" name="WIFI" queryTableFieldId="18" dataDxfId="6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DAE3-59D1-4DBC-9310-370C346ECDF1}">
  <dimension ref="A1:H24"/>
  <sheetViews>
    <sheetView workbookViewId="0">
      <selection activeCell="C28" sqref="C28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36.125" customWidth="1"/>
    <col min="6" max="6" width="17.75" bestFit="1" customWidth="1"/>
    <col min="7" max="7" width="17.5" bestFit="1" customWidth="1"/>
    <col min="8" max="8" width="20.875" bestFit="1" customWidth="1"/>
    <col min="9" max="9" width="20.125" bestFit="1" customWidth="1"/>
    <col min="10" max="10" width="4.75" bestFit="1" customWidth="1"/>
    <col min="11" max="12" width="22.625" bestFit="1" customWidth="1"/>
    <col min="13" max="13" width="21.75" bestFit="1" customWidth="1"/>
    <col min="14" max="14" width="21" bestFit="1" customWidth="1"/>
  </cols>
  <sheetData>
    <row r="1" spans="1:8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115</v>
      </c>
    </row>
    <row r="2" spans="1:8" x14ac:dyDescent="0.3">
      <c r="A2">
        <v>14</v>
      </c>
      <c r="B2" s="1" t="s">
        <v>49</v>
      </c>
      <c r="C2" s="1" t="s">
        <v>50</v>
      </c>
      <c r="D2" s="11">
        <v>2799.99</v>
      </c>
      <c r="E2" s="1" t="s">
        <v>51</v>
      </c>
      <c r="F2" s="1" t="s">
        <v>52</v>
      </c>
      <c r="G2">
        <v>0</v>
      </c>
      <c r="H2" s="12" t="str" cm="1">
        <f t="array" ref="H2:H24">IF(Better_Projectors[Projector Price]&lt;=100,"low", IF(Better_Projectors[Projector Price]&lt;=300,"Standard",IF(Better_Projectors[Projector Price]&gt;=330,"Higher")))</f>
        <v>Higher</v>
      </c>
    </row>
    <row r="3" spans="1:8" x14ac:dyDescent="0.3">
      <c r="A3">
        <v>16</v>
      </c>
      <c r="B3" s="1" t="s">
        <v>57</v>
      </c>
      <c r="C3" s="1" t="s">
        <v>58</v>
      </c>
      <c r="D3" s="11">
        <v>1549</v>
      </c>
      <c r="E3" s="1" t="s">
        <v>59</v>
      </c>
      <c r="F3" s="1" t="s">
        <v>52</v>
      </c>
      <c r="G3">
        <v>70</v>
      </c>
      <c r="H3" s="13" t="str">
        <v>Higher</v>
      </c>
    </row>
    <row r="4" spans="1:8" x14ac:dyDescent="0.3">
      <c r="A4">
        <v>15</v>
      </c>
      <c r="B4" s="1" t="s">
        <v>53</v>
      </c>
      <c r="C4" s="1" t="s">
        <v>54</v>
      </c>
      <c r="D4" s="11">
        <v>1499.99</v>
      </c>
      <c r="E4" s="1" t="s">
        <v>55</v>
      </c>
      <c r="F4" s="1" t="s">
        <v>56</v>
      </c>
      <c r="G4">
        <v>60</v>
      </c>
      <c r="H4" s="12" t="str">
        <v>Higher</v>
      </c>
    </row>
    <row r="5" spans="1:8" x14ac:dyDescent="0.3">
      <c r="A5">
        <v>7</v>
      </c>
      <c r="B5" s="1" t="s">
        <v>27</v>
      </c>
      <c r="C5" s="1" t="s">
        <v>28</v>
      </c>
      <c r="D5" s="11">
        <v>594.99</v>
      </c>
      <c r="E5" s="1" t="s">
        <v>29</v>
      </c>
      <c r="F5" s="1" t="s">
        <v>22</v>
      </c>
      <c r="G5">
        <v>74</v>
      </c>
      <c r="H5" s="13" t="str">
        <v>Higher</v>
      </c>
    </row>
    <row r="6" spans="1:8" x14ac:dyDescent="0.3">
      <c r="A6">
        <v>8</v>
      </c>
      <c r="B6" s="1" t="s">
        <v>30</v>
      </c>
      <c r="C6" s="1" t="s">
        <v>31</v>
      </c>
      <c r="D6" s="11">
        <v>499.9</v>
      </c>
      <c r="E6" s="1" t="s">
        <v>32</v>
      </c>
      <c r="F6" s="1"/>
      <c r="G6">
        <v>0</v>
      </c>
      <c r="H6" s="12" t="str">
        <v>Higher</v>
      </c>
    </row>
    <row r="7" spans="1:8" x14ac:dyDescent="0.3">
      <c r="A7">
        <v>20</v>
      </c>
      <c r="B7" s="1" t="s">
        <v>68</v>
      </c>
      <c r="C7" s="1" t="s">
        <v>69</v>
      </c>
      <c r="D7" s="11">
        <v>469</v>
      </c>
      <c r="E7" s="1" t="s">
        <v>70</v>
      </c>
      <c r="F7" s="1" t="s">
        <v>10</v>
      </c>
      <c r="G7">
        <v>56</v>
      </c>
      <c r="H7" s="13" t="str">
        <v>Higher</v>
      </c>
    </row>
    <row r="8" spans="1:8" x14ac:dyDescent="0.3">
      <c r="A8">
        <v>13</v>
      </c>
      <c r="B8" s="1" t="s">
        <v>23</v>
      </c>
      <c r="C8" s="1" t="s">
        <v>47</v>
      </c>
      <c r="D8" s="11">
        <v>459.99</v>
      </c>
      <c r="E8" s="1" t="s">
        <v>48</v>
      </c>
      <c r="F8" s="1" t="s">
        <v>39</v>
      </c>
      <c r="G8">
        <v>74</v>
      </c>
      <c r="H8" s="12" t="str">
        <v>Higher</v>
      </c>
    </row>
    <row r="9" spans="1:8" x14ac:dyDescent="0.3">
      <c r="A9">
        <v>21</v>
      </c>
      <c r="B9" s="1" t="s">
        <v>71</v>
      </c>
      <c r="C9" s="1" t="s">
        <v>72</v>
      </c>
      <c r="D9" s="11">
        <v>391.89</v>
      </c>
      <c r="E9" s="1" t="s">
        <v>73</v>
      </c>
      <c r="F9" s="1" t="s">
        <v>74</v>
      </c>
      <c r="G9">
        <v>54</v>
      </c>
      <c r="H9" s="13" t="str">
        <v>Higher</v>
      </c>
    </row>
    <row r="10" spans="1:8" x14ac:dyDescent="0.3">
      <c r="A10">
        <v>19</v>
      </c>
      <c r="B10" s="1" t="s">
        <v>65</v>
      </c>
      <c r="C10" s="1" t="s">
        <v>66</v>
      </c>
      <c r="D10" s="11">
        <v>389.99</v>
      </c>
      <c r="E10" s="1" t="s">
        <v>67</v>
      </c>
      <c r="F10" s="1" t="s">
        <v>10</v>
      </c>
      <c r="G10">
        <v>0</v>
      </c>
      <c r="H10" s="12" t="str">
        <v>Higher</v>
      </c>
    </row>
    <row r="11" spans="1:8" x14ac:dyDescent="0.3">
      <c r="A11">
        <v>12</v>
      </c>
      <c r="B11" s="1" t="s">
        <v>43</v>
      </c>
      <c r="C11" s="1" t="s">
        <v>44</v>
      </c>
      <c r="D11" s="11">
        <v>330</v>
      </c>
      <c r="E11" s="1" t="s">
        <v>45</v>
      </c>
      <c r="F11" s="1" t="s">
        <v>46</v>
      </c>
      <c r="G11">
        <v>78</v>
      </c>
      <c r="H11" s="13" t="str">
        <v>Higher</v>
      </c>
    </row>
    <row r="12" spans="1:8" x14ac:dyDescent="0.3">
      <c r="A12">
        <v>6</v>
      </c>
      <c r="B12" s="1" t="s">
        <v>23</v>
      </c>
      <c r="C12" s="1" t="s">
        <v>24</v>
      </c>
      <c r="D12" s="11">
        <v>299.99</v>
      </c>
      <c r="E12" s="1" t="s">
        <v>25</v>
      </c>
      <c r="F12" s="1" t="s">
        <v>26</v>
      </c>
      <c r="G12">
        <v>71</v>
      </c>
      <c r="H12" s="12" t="str">
        <v>Standard</v>
      </c>
    </row>
    <row r="13" spans="1:8" x14ac:dyDescent="0.3">
      <c r="A13">
        <v>10</v>
      </c>
      <c r="B13" s="1" t="s">
        <v>36</v>
      </c>
      <c r="C13" s="1" t="s">
        <v>37</v>
      </c>
      <c r="D13" s="11">
        <v>296.99</v>
      </c>
      <c r="E13" s="1" t="s">
        <v>38</v>
      </c>
      <c r="F13" s="1" t="s">
        <v>39</v>
      </c>
      <c r="G13">
        <v>72</v>
      </c>
      <c r="H13" s="13" t="str">
        <v>Standard</v>
      </c>
    </row>
    <row r="14" spans="1:8" x14ac:dyDescent="0.3">
      <c r="A14">
        <v>9</v>
      </c>
      <c r="B14" s="1" t="s">
        <v>33</v>
      </c>
      <c r="C14" s="1" t="s">
        <v>34</v>
      </c>
      <c r="D14" s="11">
        <v>249</v>
      </c>
      <c r="E14" s="1" t="s">
        <v>35</v>
      </c>
      <c r="F14" s="1" t="s">
        <v>26</v>
      </c>
      <c r="G14">
        <v>56</v>
      </c>
      <c r="H14" s="12" t="str">
        <v>Standard</v>
      </c>
    </row>
    <row r="15" spans="1:8" x14ac:dyDescent="0.3">
      <c r="A15">
        <v>22</v>
      </c>
      <c r="B15" s="1" t="s">
        <v>75</v>
      </c>
      <c r="C15" s="1" t="s">
        <v>76</v>
      </c>
      <c r="D15" s="11">
        <v>199.99</v>
      </c>
      <c r="E15" s="1" t="s">
        <v>77</v>
      </c>
      <c r="F15" s="1" t="s">
        <v>78</v>
      </c>
      <c r="G15">
        <v>65</v>
      </c>
      <c r="H15" s="13" t="str">
        <v>Standard</v>
      </c>
    </row>
    <row r="16" spans="1:8" x14ac:dyDescent="0.3">
      <c r="A16">
        <v>18</v>
      </c>
      <c r="B16" s="1" t="s">
        <v>62</v>
      </c>
      <c r="C16" s="1" t="s">
        <v>63</v>
      </c>
      <c r="D16" s="11">
        <v>189.99</v>
      </c>
      <c r="E16" s="1" t="s">
        <v>64</v>
      </c>
      <c r="F16" s="1" t="s">
        <v>10</v>
      </c>
      <c r="G16">
        <v>71</v>
      </c>
      <c r="H16" s="12" t="str">
        <v>Standard</v>
      </c>
    </row>
    <row r="17" spans="1:8" x14ac:dyDescent="0.3">
      <c r="A17">
        <v>1</v>
      </c>
      <c r="B17" s="1" t="s">
        <v>7</v>
      </c>
      <c r="C17" s="1" t="s">
        <v>8</v>
      </c>
      <c r="D17" s="11">
        <v>149.99</v>
      </c>
      <c r="E17" s="1" t="s">
        <v>9</v>
      </c>
      <c r="F17" s="1" t="s">
        <v>10</v>
      </c>
      <c r="G17">
        <v>73</v>
      </c>
      <c r="H17" s="13" t="str">
        <v>Standard</v>
      </c>
    </row>
    <row r="18" spans="1:8" x14ac:dyDescent="0.3">
      <c r="A18">
        <v>11</v>
      </c>
      <c r="B18" s="1" t="s">
        <v>40</v>
      </c>
      <c r="C18" s="1" t="s">
        <v>41</v>
      </c>
      <c r="D18" s="11">
        <v>127.48</v>
      </c>
      <c r="E18" s="1" t="s">
        <v>42</v>
      </c>
      <c r="F18" s="1" t="s">
        <v>22</v>
      </c>
      <c r="G18">
        <v>74</v>
      </c>
      <c r="H18" s="12" t="str">
        <v>Standard</v>
      </c>
    </row>
    <row r="19" spans="1:8" x14ac:dyDescent="0.3">
      <c r="A19">
        <v>5</v>
      </c>
      <c r="B19" s="1" t="s">
        <v>11</v>
      </c>
      <c r="C19" s="1" t="s">
        <v>21</v>
      </c>
      <c r="D19" s="11">
        <v>109.99</v>
      </c>
      <c r="E19" s="1" t="s">
        <v>20</v>
      </c>
      <c r="F19" s="1" t="s">
        <v>22</v>
      </c>
      <c r="G19">
        <v>0</v>
      </c>
      <c r="H19" s="13" t="str">
        <v>Standard</v>
      </c>
    </row>
    <row r="20" spans="1:8" x14ac:dyDescent="0.3">
      <c r="A20">
        <v>2</v>
      </c>
      <c r="B20" s="1" t="s">
        <v>11</v>
      </c>
      <c r="C20" s="1" t="s">
        <v>12</v>
      </c>
      <c r="D20" s="11">
        <v>99.99</v>
      </c>
      <c r="E20" s="1" t="s">
        <v>13</v>
      </c>
      <c r="F20" s="1" t="s">
        <v>10</v>
      </c>
      <c r="G20">
        <v>100</v>
      </c>
      <c r="H20" s="12" t="str">
        <v>low</v>
      </c>
    </row>
    <row r="21" spans="1:8" x14ac:dyDescent="0.3">
      <c r="A21">
        <v>4</v>
      </c>
      <c r="B21" s="1" t="s">
        <v>18</v>
      </c>
      <c r="C21" s="1" t="s">
        <v>19</v>
      </c>
      <c r="D21" s="11">
        <v>99.99</v>
      </c>
      <c r="E21" s="1" t="s">
        <v>20</v>
      </c>
      <c r="F21" s="1" t="s">
        <v>10</v>
      </c>
      <c r="G21">
        <v>66</v>
      </c>
      <c r="H21" s="13" t="str">
        <v>low</v>
      </c>
    </row>
    <row r="22" spans="1:8" x14ac:dyDescent="0.3">
      <c r="A22">
        <v>3</v>
      </c>
      <c r="B22" s="1" t="s">
        <v>14</v>
      </c>
      <c r="C22" s="1" t="s">
        <v>15</v>
      </c>
      <c r="D22" s="11">
        <v>89.99</v>
      </c>
      <c r="E22" s="1" t="s">
        <v>16</v>
      </c>
      <c r="F22" s="1" t="s">
        <v>17</v>
      </c>
      <c r="G22">
        <v>62</v>
      </c>
      <c r="H22" s="12" t="str">
        <v>low</v>
      </c>
    </row>
    <row r="23" spans="1:8" x14ac:dyDescent="0.3">
      <c r="A23">
        <v>17</v>
      </c>
      <c r="B23" s="1" t="s">
        <v>60</v>
      </c>
      <c r="C23" s="1" t="s">
        <v>61</v>
      </c>
      <c r="D23" s="11">
        <v>69.989999999999995</v>
      </c>
      <c r="E23" s="1" t="s">
        <v>38</v>
      </c>
      <c r="F23" s="1" t="s">
        <v>22</v>
      </c>
      <c r="G23">
        <v>64</v>
      </c>
      <c r="H23" s="13" t="str">
        <v>low</v>
      </c>
    </row>
    <row r="24" spans="1:8" x14ac:dyDescent="0.3">
      <c r="A24">
        <v>18</v>
      </c>
      <c r="B24" s="1" t="s">
        <v>116</v>
      </c>
      <c r="C24" s="1" t="s">
        <v>117</v>
      </c>
      <c r="D24" s="11">
        <v>162</v>
      </c>
      <c r="E24" s="1" t="s">
        <v>25</v>
      </c>
      <c r="F24" s="1" t="s">
        <v>10</v>
      </c>
      <c r="G24">
        <v>67</v>
      </c>
      <c r="H24" s="12" t="str">
        <v>Standard</v>
      </c>
    </row>
  </sheetData>
  <autoFilter ref="H1:H24" xr:uid="{EF09DAE3-59D1-4DBC-9310-370C346ECDF1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8ECB-97B8-434C-A83D-C50063A8BBF9}">
  <dimension ref="A1:H36"/>
  <sheetViews>
    <sheetView tabSelected="1" workbookViewId="0">
      <selection activeCell="B29" sqref="B29"/>
    </sheetView>
  </sheetViews>
  <sheetFormatPr defaultRowHeight="14.4" x14ac:dyDescent="0.3"/>
  <cols>
    <col min="2" max="2" width="25.125" bestFit="1" customWidth="1"/>
    <col min="3" max="3" width="24.25" bestFit="1" customWidth="1"/>
    <col min="4" max="4" width="23.5" bestFit="1" customWidth="1"/>
    <col min="5" max="5" width="47" bestFit="1" customWidth="1"/>
    <col min="6" max="6" width="17.75" bestFit="1" customWidth="1"/>
    <col min="7" max="7" width="17.5" bestFit="1" customWidth="1"/>
    <col min="8" max="8" width="17.625" bestFit="1" customWidth="1"/>
  </cols>
  <sheetData>
    <row r="1" spans="1:8" ht="15.6" x14ac:dyDescent="0.3">
      <c r="A1" s="16" t="s">
        <v>0</v>
      </c>
      <c r="B1" s="17" t="s">
        <v>1</v>
      </c>
      <c r="C1" s="17" t="s">
        <v>2</v>
      </c>
      <c r="D1" s="17" t="s">
        <v>3</v>
      </c>
    </row>
    <row r="2" spans="1:8" x14ac:dyDescent="0.3">
      <c r="A2" s="14">
        <v>14</v>
      </c>
      <c r="B2" s="12" t="s">
        <v>49</v>
      </c>
      <c r="C2" s="1" t="s">
        <v>50</v>
      </c>
      <c r="D2" s="18">
        <f>_xlfn.XLOOKUP(C2,Better_Projectors5[Projector Name],Better_Projectors5[Projector Price])</f>
        <v>2799.99</v>
      </c>
    </row>
    <row r="3" spans="1:8" x14ac:dyDescent="0.3">
      <c r="A3" s="15">
        <v>16</v>
      </c>
      <c r="B3" s="13" t="s">
        <v>57</v>
      </c>
      <c r="C3" s="1" t="s">
        <v>58</v>
      </c>
      <c r="D3" s="18">
        <f>_xlfn.XLOOKUP(C3,Better_Projectors5[Projector Name],Better_Projectors5[Projector Price])</f>
        <v>1549</v>
      </c>
    </row>
    <row r="4" spans="1:8" x14ac:dyDescent="0.3">
      <c r="A4" s="14">
        <v>15</v>
      </c>
      <c r="B4" s="12" t="s">
        <v>53</v>
      </c>
      <c r="C4" s="1" t="s">
        <v>54</v>
      </c>
      <c r="D4" s="18">
        <f>_xlfn.XLOOKUP(C4,Better_Projectors5[Projector Name],Better_Projectors5[Projector Price])</f>
        <v>1499.99</v>
      </c>
    </row>
    <row r="5" spans="1:8" x14ac:dyDescent="0.3">
      <c r="A5" s="15">
        <v>7</v>
      </c>
      <c r="B5" s="13" t="s">
        <v>27</v>
      </c>
      <c r="C5" s="1" t="s">
        <v>28</v>
      </c>
      <c r="D5" s="18">
        <f>_xlfn.XLOOKUP(C5,Better_Projectors5[Projector Name],Better_Projectors5[Projector Price])</f>
        <v>594.99</v>
      </c>
    </row>
    <row r="6" spans="1:8" x14ac:dyDescent="0.3">
      <c r="A6" s="14">
        <v>8</v>
      </c>
      <c r="B6" s="12" t="s">
        <v>30</v>
      </c>
      <c r="C6" s="1" t="s">
        <v>31</v>
      </c>
      <c r="D6" s="18">
        <f>_xlfn.XLOOKUP(C6,Better_Projectors5[Projector Name],Better_Projectors5[Projector Price])</f>
        <v>499.9</v>
      </c>
    </row>
    <row r="7" spans="1:8" x14ac:dyDescent="0.3">
      <c r="A7" s="15">
        <v>20</v>
      </c>
      <c r="B7" s="13" t="s">
        <v>68</v>
      </c>
      <c r="C7" s="1" t="s">
        <v>69</v>
      </c>
      <c r="D7" s="18">
        <f>_xlfn.XLOOKUP(C7,Better_Projectors5[Projector Name],Better_Projectors5[Projector Price])</f>
        <v>469</v>
      </c>
    </row>
    <row r="8" spans="1:8" x14ac:dyDescent="0.3">
      <c r="A8" s="14">
        <v>13</v>
      </c>
      <c r="B8" s="12" t="s">
        <v>23</v>
      </c>
      <c r="C8" s="1" t="s">
        <v>47</v>
      </c>
      <c r="D8" s="18">
        <f>_xlfn.XLOOKUP(C8,Better_Projectors5[Projector Name],Better_Projectors5[Projector Price])</f>
        <v>459.99</v>
      </c>
    </row>
    <row r="9" spans="1:8" x14ac:dyDescent="0.3">
      <c r="A9" s="15">
        <v>21</v>
      </c>
      <c r="B9" s="13" t="s">
        <v>71</v>
      </c>
      <c r="C9" s="1" t="s">
        <v>72</v>
      </c>
      <c r="D9" s="18">
        <f>_xlfn.XLOOKUP(C9,Better_Projectors5[Projector Name],Better_Projectors5[Projector Price])</f>
        <v>391.89</v>
      </c>
    </row>
    <row r="10" spans="1:8" x14ac:dyDescent="0.3">
      <c r="A10" s="14">
        <v>19</v>
      </c>
      <c r="B10" s="12" t="s">
        <v>65</v>
      </c>
      <c r="C10" s="1" t="s">
        <v>66</v>
      </c>
      <c r="D10" s="18">
        <f>_xlfn.XLOOKUP(C10,Better_Projectors5[Projector Name],Better_Projectors5[Projector Price])</f>
        <v>389.99</v>
      </c>
    </row>
    <row r="13" spans="1:8" ht="15.6" x14ac:dyDescent="0.3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115</v>
      </c>
    </row>
    <row r="14" spans="1:8" x14ac:dyDescent="0.3">
      <c r="A14">
        <v>14</v>
      </c>
      <c r="B14" s="1" t="s">
        <v>49</v>
      </c>
      <c r="C14" s="1" t="s">
        <v>50</v>
      </c>
      <c r="D14" s="11">
        <v>2799.99</v>
      </c>
      <c r="E14" s="1" t="s">
        <v>51</v>
      </c>
      <c r="F14" s="1" t="s">
        <v>52</v>
      </c>
      <c r="G14">
        <v>0</v>
      </c>
      <c r="H14" s="12" t="str" cm="1">
        <f t="array" ref="H14:H36">IF(Better_Projectors5[Projector Price]&lt;=100,"low", IF(Better_Projectors5[Projector Price]&lt;=300,"Standard",IF(Better_Projectors5[Projector Price]&gt;=330,"Higher")))</f>
        <v>Higher</v>
      </c>
    </row>
    <row r="15" spans="1:8" x14ac:dyDescent="0.3">
      <c r="A15">
        <v>16</v>
      </c>
      <c r="B15" s="1" t="s">
        <v>57</v>
      </c>
      <c r="C15" s="1" t="s">
        <v>58</v>
      </c>
      <c r="D15" s="11">
        <v>1549</v>
      </c>
      <c r="E15" s="1" t="s">
        <v>59</v>
      </c>
      <c r="F15" s="1" t="s">
        <v>52</v>
      </c>
      <c r="G15">
        <v>70</v>
      </c>
      <c r="H15" s="13" t="str">
        <v>Higher</v>
      </c>
    </row>
    <row r="16" spans="1:8" x14ac:dyDescent="0.3">
      <c r="A16">
        <v>15</v>
      </c>
      <c r="B16" s="1" t="s">
        <v>53</v>
      </c>
      <c r="C16" s="1" t="s">
        <v>54</v>
      </c>
      <c r="D16" s="11">
        <v>1499.99</v>
      </c>
      <c r="E16" s="1" t="s">
        <v>55</v>
      </c>
      <c r="F16" s="1" t="s">
        <v>56</v>
      </c>
      <c r="G16">
        <v>60</v>
      </c>
      <c r="H16" s="12" t="str">
        <v>Higher</v>
      </c>
    </row>
    <row r="17" spans="1:8" x14ac:dyDescent="0.3">
      <c r="A17">
        <v>7</v>
      </c>
      <c r="B17" s="1" t="s">
        <v>27</v>
      </c>
      <c r="C17" s="1" t="s">
        <v>28</v>
      </c>
      <c r="D17" s="11">
        <v>594.99</v>
      </c>
      <c r="E17" s="1" t="s">
        <v>29</v>
      </c>
      <c r="F17" s="1" t="s">
        <v>22</v>
      </c>
      <c r="G17">
        <v>74</v>
      </c>
      <c r="H17" s="13" t="str">
        <v>Higher</v>
      </c>
    </row>
    <row r="18" spans="1:8" x14ac:dyDescent="0.3">
      <c r="A18">
        <v>8</v>
      </c>
      <c r="B18" s="1" t="s">
        <v>30</v>
      </c>
      <c r="C18" s="1" t="s">
        <v>31</v>
      </c>
      <c r="D18" s="11">
        <v>499.9</v>
      </c>
      <c r="E18" s="1" t="s">
        <v>32</v>
      </c>
      <c r="F18" s="1"/>
      <c r="G18">
        <v>0</v>
      </c>
      <c r="H18" s="12" t="str">
        <v>Higher</v>
      </c>
    </row>
    <row r="19" spans="1:8" x14ac:dyDescent="0.3">
      <c r="A19">
        <v>20</v>
      </c>
      <c r="B19" s="1" t="s">
        <v>68</v>
      </c>
      <c r="C19" s="1" t="s">
        <v>69</v>
      </c>
      <c r="D19" s="11">
        <v>469</v>
      </c>
      <c r="E19" s="1" t="s">
        <v>70</v>
      </c>
      <c r="F19" s="1" t="s">
        <v>10</v>
      </c>
      <c r="G19">
        <v>56</v>
      </c>
      <c r="H19" s="13" t="str">
        <v>Higher</v>
      </c>
    </row>
    <row r="20" spans="1:8" x14ac:dyDescent="0.3">
      <c r="A20">
        <v>13</v>
      </c>
      <c r="B20" s="1" t="s">
        <v>23</v>
      </c>
      <c r="C20" s="1" t="s">
        <v>47</v>
      </c>
      <c r="D20" s="11">
        <v>459.99</v>
      </c>
      <c r="E20" s="1" t="s">
        <v>48</v>
      </c>
      <c r="F20" s="1" t="s">
        <v>39</v>
      </c>
      <c r="G20">
        <v>74</v>
      </c>
      <c r="H20" s="12" t="str">
        <v>Higher</v>
      </c>
    </row>
    <row r="21" spans="1:8" x14ac:dyDescent="0.3">
      <c r="A21">
        <v>21</v>
      </c>
      <c r="B21" s="1" t="s">
        <v>71</v>
      </c>
      <c r="C21" s="1" t="s">
        <v>72</v>
      </c>
      <c r="D21" s="11">
        <v>391.89</v>
      </c>
      <c r="E21" s="1" t="s">
        <v>73</v>
      </c>
      <c r="F21" s="1" t="s">
        <v>74</v>
      </c>
      <c r="G21">
        <v>54</v>
      </c>
      <c r="H21" s="13" t="str">
        <v>Higher</v>
      </c>
    </row>
    <row r="22" spans="1:8" x14ac:dyDescent="0.3">
      <c r="A22">
        <v>19</v>
      </c>
      <c r="B22" s="1" t="s">
        <v>65</v>
      </c>
      <c r="C22" s="1" t="s">
        <v>66</v>
      </c>
      <c r="D22" s="11">
        <v>389.99</v>
      </c>
      <c r="E22" s="1" t="s">
        <v>67</v>
      </c>
      <c r="F22" s="1" t="s">
        <v>10</v>
      </c>
      <c r="G22">
        <v>0</v>
      </c>
      <c r="H22" s="12" t="str">
        <v>Higher</v>
      </c>
    </row>
    <row r="23" spans="1:8" x14ac:dyDescent="0.3">
      <c r="A23">
        <v>12</v>
      </c>
      <c r="B23" s="1" t="s">
        <v>43</v>
      </c>
      <c r="C23" s="1" t="s">
        <v>44</v>
      </c>
      <c r="D23" s="11">
        <v>330</v>
      </c>
      <c r="E23" s="1" t="s">
        <v>45</v>
      </c>
      <c r="F23" s="1" t="s">
        <v>46</v>
      </c>
      <c r="G23">
        <v>78</v>
      </c>
      <c r="H23" s="13" t="str">
        <v>Higher</v>
      </c>
    </row>
    <row r="24" spans="1:8" x14ac:dyDescent="0.3">
      <c r="A24">
        <v>6</v>
      </c>
      <c r="B24" s="1" t="s">
        <v>23</v>
      </c>
      <c r="C24" s="1" t="s">
        <v>24</v>
      </c>
      <c r="D24" s="11">
        <v>299.99</v>
      </c>
      <c r="E24" s="1" t="s">
        <v>25</v>
      </c>
      <c r="F24" s="1" t="s">
        <v>26</v>
      </c>
      <c r="G24">
        <v>71</v>
      </c>
      <c r="H24" s="12" t="str">
        <v>Standard</v>
      </c>
    </row>
    <row r="25" spans="1:8" x14ac:dyDescent="0.3">
      <c r="A25">
        <v>10</v>
      </c>
      <c r="B25" s="1" t="s">
        <v>36</v>
      </c>
      <c r="C25" s="1" t="s">
        <v>37</v>
      </c>
      <c r="D25" s="11">
        <v>296.99</v>
      </c>
      <c r="E25" s="1" t="s">
        <v>38</v>
      </c>
      <c r="F25" s="1" t="s">
        <v>39</v>
      </c>
      <c r="G25">
        <v>72</v>
      </c>
      <c r="H25" s="13" t="str">
        <v>Standard</v>
      </c>
    </row>
    <row r="26" spans="1:8" x14ac:dyDescent="0.3">
      <c r="A26">
        <v>9</v>
      </c>
      <c r="B26" s="1" t="s">
        <v>33</v>
      </c>
      <c r="C26" s="1" t="s">
        <v>34</v>
      </c>
      <c r="D26" s="11">
        <v>249</v>
      </c>
      <c r="E26" s="1" t="s">
        <v>35</v>
      </c>
      <c r="F26" s="1" t="s">
        <v>26</v>
      </c>
      <c r="G26">
        <v>56</v>
      </c>
      <c r="H26" s="12" t="str">
        <v>Standard</v>
      </c>
    </row>
    <row r="27" spans="1:8" x14ac:dyDescent="0.3">
      <c r="A27">
        <v>22</v>
      </c>
      <c r="B27" s="1" t="s">
        <v>75</v>
      </c>
      <c r="C27" s="1" t="s">
        <v>76</v>
      </c>
      <c r="D27" s="11">
        <v>199.99</v>
      </c>
      <c r="E27" s="1" t="s">
        <v>77</v>
      </c>
      <c r="F27" s="1" t="s">
        <v>78</v>
      </c>
      <c r="G27">
        <v>65</v>
      </c>
      <c r="H27" s="13" t="str">
        <v>Standard</v>
      </c>
    </row>
    <row r="28" spans="1:8" x14ac:dyDescent="0.3">
      <c r="A28">
        <v>18</v>
      </c>
      <c r="B28" s="1" t="s">
        <v>62</v>
      </c>
      <c r="C28" s="1" t="s">
        <v>63</v>
      </c>
      <c r="D28" s="11">
        <v>189.99</v>
      </c>
      <c r="E28" s="1" t="s">
        <v>64</v>
      </c>
      <c r="F28" s="1" t="s">
        <v>10</v>
      </c>
      <c r="G28">
        <v>71</v>
      </c>
      <c r="H28" s="12" t="str">
        <v>Standard</v>
      </c>
    </row>
    <row r="29" spans="1:8" x14ac:dyDescent="0.3">
      <c r="A29">
        <v>1</v>
      </c>
      <c r="B29" s="1" t="s">
        <v>7</v>
      </c>
      <c r="C29" s="1" t="s">
        <v>8</v>
      </c>
      <c r="D29" s="11">
        <v>149.99</v>
      </c>
      <c r="E29" s="1" t="s">
        <v>9</v>
      </c>
      <c r="F29" s="1" t="s">
        <v>10</v>
      </c>
      <c r="G29">
        <v>73</v>
      </c>
      <c r="H29" s="13" t="str">
        <v>Standard</v>
      </c>
    </row>
    <row r="30" spans="1:8" x14ac:dyDescent="0.3">
      <c r="A30">
        <v>11</v>
      </c>
      <c r="B30" s="1" t="s">
        <v>40</v>
      </c>
      <c r="C30" s="1" t="s">
        <v>41</v>
      </c>
      <c r="D30" s="11">
        <v>127.48</v>
      </c>
      <c r="E30" s="1" t="s">
        <v>42</v>
      </c>
      <c r="F30" s="1" t="s">
        <v>22</v>
      </c>
      <c r="G30">
        <v>74</v>
      </c>
      <c r="H30" s="12" t="str">
        <v>Standard</v>
      </c>
    </row>
    <row r="31" spans="1:8" x14ac:dyDescent="0.3">
      <c r="A31">
        <v>5</v>
      </c>
      <c r="B31" s="1" t="s">
        <v>11</v>
      </c>
      <c r="C31" s="1" t="s">
        <v>21</v>
      </c>
      <c r="D31" s="11">
        <v>109.99</v>
      </c>
      <c r="E31" s="1" t="s">
        <v>20</v>
      </c>
      <c r="F31" s="1" t="s">
        <v>22</v>
      </c>
      <c r="G31">
        <v>0</v>
      </c>
      <c r="H31" s="13" t="str">
        <v>Standard</v>
      </c>
    </row>
    <row r="32" spans="1:8" x14ac:dyDescent="0.3">
      <c r="A32">
        <v>2</v>
      </c>
      <c r="B32" s="1" t="s">
        <v>11</v>
      </c>
      <c r="C32" s="1" t="s">
        <v>12</v>
      </c>
      <c r="D32" s="11">
        <v>99.99</v>
      </c>
      <c r="E32" s="1" t="s">
        <v>13</v>
      </c>
      <c r="F32" s="1" t="s">
        <v>10</v>
      </c>
      <c r="G32">
        <v>100</v>
      </c>
      <c r="H32" s="12" t="str">
        <v>low</v>
      </c>
    </row>
    <row r="33" spans="1:8" x14ac:dyDescent="0.3">
      <c r="A33">
        <v>4</v>
      </c>
      <c r="B33" s="1" t="s">
        <v>18</v>
      </c>
      <c r="C33" s="1" t="s">
        <v>19</v>
      </c>
      <c r="D33" s="11">
        <v>99.99</v>
      </c>
      <c r="E33" s="1" t="s">
        <v>20</v>
      </c>
      <c r="F33" s="1" t="s">
        <v>10</v>
      </c>
      <c r="G33">
        <v>66</v>
      </c>
      <c r="H33" s="13" t="str">
        <v>low</v>
      </c>
    </row>
    <row r="34" spans="1:8" x14ac:dyDescent="0.3">
      <c r="A34">
        <v>3</v>
      </c>
      <c r="B34" s="1" t="s">
        <v>14</v>
      </c>
      <c r="C34" s="1" t="s">
        <v>15</v>
      </c>
      <c r="D34" s="11">
        <v>89.99</v>
      </c>
      <c r="E34" s="1" t="s">
        <v>16</v>
      </c>
      <c r="F34" s="1" t="s">
        <v>17</v>
      </c>
      <c r="G34">
        <v>62</v>
      </c>
      <c r="H34" s="12" t="str">
        <v>low</v>
      </c>
    </row>
    <row r="35" spans="1:8" x14ac:dyDescent="0.3">
      <c r="A35">
        <v>17</v>
      </c>
      <c r="B35" s="1" t="s">
        <v>60</v>
      </c>
      <c r="C35" s="1" t="s">
        <v>61</v>
      </c>
      <c r="D35" s="11">
        <v>69.989999999999995</v>
      </c>
      <c r="E35" s="1" t="s">
        <v>38</v>
      </c>
      <c r="F35" s="1" t="s">
        <v>22</v>
      </c>
      <c r="G35">
        <v>64</v>
      </c>
      <c r="H35" s="13" t="str">
        <v>low</v>
      </c>
    </row>
    <row r="36" spans="1:8" x14ac:dyDescent="0.3">
      <c r="A36">
        <v>18</v>
      </c>
      <c r="B36" s="1" t="s">
        <v>116</v>
      </c>
      <c r="C36" s="1" t="s">
        <v>117</v>
      </c>
      <c r="D36" s="11">
        <v>162</v>
      </c>
      <c r="E36" s="1" t="s">
        <v>25</v>
      </c>
      <c r="F36" s="1" t="s">
        <v>10</v>
      </c>
      <c r="G36">
        <v>67</v>
      </c>
      <c r="H36" s="12" t="str">
        <v>Standard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5861-3E8D-45AC-BE3E-D0F236AAA649}">
  <dimension ref="A3:G36"/>
  <sheetViews>
    <sheetView showGridLines="0" workbookViewId="0">
      <selection activeCell="D29" sqref="D29"/>
    </sheetView>
  </sheetViews>
  <sheetFormatPr defaultRowHeight="14.4" x14ac:dyDescent="0.3"/>
  <cols>
    <col min="1" max="1" width="22.25" bestFit="1" customWidth="1"/>
    <col min="2" max="2" width="22.375" bestFit="1" customWidth="1"/>
    <col min="3" max="3" width="18.625" bestFit="1" customWidth="1"/>
    <col min="4" max="21" width="18" bestFit="1" customWidth="1"/>
    <col min="22" max="22" width="12.625" bestFit="1" customWidth="1"/>
  </cols>
  <sheetData>
    <row r="3" spans="1:7" x14ac:dyDescent="0.3">
      <c r="A3" s="5" t="s">
        <v>2</v>
      </c>
      <c r="B3" s="4" t="s">
        <v>80</v>
      </c>
      <c r="C3" s="4" t="s">
        <v>82</v>
      </c>
    </row>
    <row r="4" spans="1:7" x14ac:dyDescent="0.3">
      <c r="A4" s="2" t="s">
        <v>50</v>
      </c>
      <c r="B4" s="1">
        <v>2799.99</v>
      </c>
      <c r="C4" s="1">
        <v>0</v>
      </c>
    </row>
    <row r="5" spans="1:7" x14ac:dyDescent="0.3">
      <c r="A5" s="2" t="s">
        <v>58</v>
      </c>
      <c r="B5" s="3">
        <v>1549</v>
      </c>
      <c r="C5" s="3">
        <v>70</v>
      </c>
    </row>
    <row r="6" spans="1:7" x14ac:dyDescent="0.3">
      <c r="A6" s="2" t="s">
        <v>54</v>
      </c>
      <c r="B6" s="1">
        <v>1499.99</v>
      </c>
      <c r="C6" s="1">
        <v>60</v>
      </c>
    </row>
    <row r="7" spans="1:7" x14ac:dyDescent="0.3">
      <c r="A7" s="2" t="s">
        <v>28</v>
      </c>
      <c r="B7" s="1">
        <v>594.99</v>
      </c>
      <c r="C7" s="1">
        <v>74</v>
      </c>
    </row>
    <row r="8" spans="1:7" x14ac:dyDescent="0.3">
      <c r="A8" s="2" t="s">
        <v>31</v>
      </c>
      <c r="B8" s="1">
        <v>499.9</v>
      </c>
      <c r="C8" s="1">
        <v>0</v>
      </c>
    </row>
    <row r="9" spans="1:7" x14ac:dyDescent="0.3">
      <c r="A9" s="2" t="s">
        <v>69</v>
      </c>
      <c r="B9" s="3">
        <v>469</v>
      </c>
      <c r="C9" s="3">
        <v>56</v>
      </c>
    </row>
    <row r="10" spans="1:7" x14ac:dyDescent="0.3">
      <c r="A10" s="2" t="s">
        <v>47</v>
      </c>
      <c r="B10" s="1">
        <v>459.99</v>
      </c>
      <c r="C10" s="1">
        <v>74</v>
      </c>
    </row>
    <row r="11" spans="1:7" x14ac:dyDescent="0.3">
      <c r="A11" s="2" t="s">
        <v>72</v>
      </c>
      <c r="B11" s="1">
        <v>391.89</v>
      </c>
      <c r="C11" s="1">
        <v>54</v>
      </c>
    </row>
    <row r="12" spans="1:7" x14ac:dyDescent="0.3">
      <c r="A12" s="2" t="s">
        <v>66</v>
      </c>
      <c r="B12" s="1">
        <v>389.99</v>
      </c>
      <c r="C12" s="1">
        <v>0</v>
      </c>
    </row>
    <row r="13" spans="1:7" x14ac:dyDescent="0.3">
      <c r="A13" s="2" t="s">
        <v>44</v>
      </c>
      <c r="B13" s="3">
        <v>330</v>
      </c>
      <c r="C13" s="3">
        <v>78</v>
      </c>
    </row>
    <row r="14" spans="1:7" x14ac:dyDescent="0.3">
      <c r="A14" s="2" t="s">
        <v>24</v>
      </c>
      <c r="B14" s="1">
        <v>299.99</v>
      </c>
      <c r="C14" s="1">
        <v>71</v>
      </c>
    </row>
    <row r="15" spans="1:7" x14ac:dyDescent="0.3">
      <c r="A15" s="2" t="s">
        <v>37</v>
      </c>
      <c r="B15" s="1">
        <v>296.99</v>
      </c>
      <c r="C15" s="1">
        <v>72</v>
      </c>
      <c r="E15" s="2"/>
      <c r="F15" s="1"/>
      <c r="G15" s="1"/>
    </row>
    <row r="16" spans="1:7" x14ac:dyDescent="0.3">
      <c r="A16" s="2" t="s">
        <v>34</v>
      </c>
      <c r="B16" s="3">
        <v>249</v>
      </c>
      <c r="C16" s="3">
        <v>56</v>
      </c>
      <c r="E16" s="2"/>
      <c r="F16" s="3"/>
      <c r="G16" s="3"/>
    </row>
    <row r="17" spans="1:7" x14ac:dyDescent="0.3">
      <c r="A17" s="2" t="s">
        <v>76</v>
      </c>
      <c r="B17" s="1">
        <v>199.99</v>
      </c>
      <c r="C17" s="1">
        <v>65</v>
      </c>
      <c r="E17" s="2"/>
      <c r="F17" s="1"/>
      <c r="G17" s="1"/>
    </row>
    <row r="18" spans="1:7" x14ac:dyDescent="0.3">
      <c r="A18" s="2" t="s">
        <v>63</v>
      </c>
      <c r="B18" s="1">
        <v>189.99</v>
      </c>
      <c r="C18" s="1">
        <v>71</v>
      </c>
      <c r="E18" s="2"/>
      <c r="F18" s="1"/>
      <c r="G18" s="1"/>
    </row>
    <row r="19" spans="1:7" x14ac:dyDescent="0.3">
      <c r="A19" s="2" t="s">
        <v>8</v>
      </c>
      <c r="B19" s="1">
        <v>149.99</v>
      </c>
      <c r="C19" s="1">
        <v>73</v>
      </c>
      <c r="E19" s="2"/>
      <c r="F19" s="1"/>
      <c r="G19" s="1"/>
    </row>
    <row r="20" spans="1:7" x14ac:dyDescent="0.3">
      <c r="A20" s="2" t="s">
        <v>41</v>
      </c>
      <c r="B20" s="1">
        <v>127.48</v>
      </c>
      <c r="C20" s="1">
        <v>74</v>
      </c>
      <c r="E20" s="2"/>
      <c r="F20" s="3"/>
      <c r="G20" s="3"/>
    </row>
    <row r="21" spans="1:7" x14ac:dyDescent="0.3">
      <c r="A21" s="2" t="s">
        <v>21</v>
      </c>
      <c r="B21" s="1">
        <v>109.99</v>
      </c>
      <c r="C21" s="1">
        <v>0</v>
      </c>
      <c r="E21" s="2"/>
      <c r="F21" s="1"/>
      <c r="G21" s="1"/>
    </row>
    <row r="22" spans="1:7" x14ac:dyDescent="0.3">
      <c r="A22" s="2" t="s">
        <v>19</v>
      </c>
      <c r="B22" s="1">
        <v>99.99</v>
      </c>
      <c r="C22" s="1">
        <v>66</v>
      </c>
      <c r="E22" s="2"/>
      <c r="F22" s="1"/>
      <c r="G22" s="1"/>
    </row>
    <row r="23" spans="1:7" x14ac:dyDescent="0.3">
      <c r="A23" s="2" t="s">
        <v>12</v>
      </c>
      <c r="B23" s="1">
        <v>99.99</v>
      </c>
      <c r="C23" s="1">
        <v>100</v>
      </c>
      <c r="E23" s="2"/>
      <c r="F23" s="1"/>
      <c r="G23" s="1"/>
    </row>
    <row r="24" spans="1:7" x14ac:dyDescent="0.3">
      <c r="A24" s="2" t="s">
        <v>15</v>
      </c>
      <c r="B24" s="1">
        <v>89.99</v>
      </c>
      <c r="C24" s="1">
        <v>62</v>
      </c>
      <c r="E24" s="2"/>
      <c r="F24" s="3"/>
      <c r="G24" s="3"/>
    </row>
    <row r="25" spans="1:7" x14ac:dyDescent="0.3">
      <c r="A25" s="2" t="s">
        <v>61</v>
      </c>
      <c r="B25" s="1">
        <v>69.989999999999995</v>
      </c>
      <c r="C25" s="1">
        <v>64</v>
      </c>
      <c r="E25" s="2"/>
      <c r="F25" s="1"/>
      <c r="G25" s="1"/>
    </row>
    <row r="26" spans="1:7" x14ac:dyDescent="0.3">
      <c r="A26" s="8" t="s">
        <v>81</v>
      </c>
      <c r="B26" s="9">
        <v>10968.119999999997</v>
      </c>
      <c r="C26" s="9">
        <v>1240</v>
      </c>
      <c r="E26" s="2"/>
      <c r="F26" s="1"/>
      <c r="G26" s="1"/>
    </row>
    <row r="27" spans="1:7" x14ac:dyDescent="0.3">
      <c r="E27" s="2"/>
      <c r="F27" s="3"/>
      <c r="G27" s="3"/>
    </row>
    <row r="28" spans="1:7" x14ac:dyDescent="0.3">
      <c r="E28" s="2"/>
      <c r="F28" s="1"/>
      <c r="G28" s="1"/>
    </row>
    <row r="29" spans="1:7" x14ac:dyDescent="0.3">
      <c r="E29" s="2"/>
      <c r="F29" s="1"/>
      <c r="G29" s="1"/>
    </row>
    <row r="30" spans="1:7" x14ac:dyDescent="0.3">
      <c r="E30" s="2"/>
      <c r="F30" s="1"/>
      <c r="G30" s="1"/>
    </row>
    <row r="31" spans="1:7" x14ac:dyDescent="0.3">
      <c r="E31" s="2"/>
      <c r="F31" s="1"/>
      <c r="G31" s="1"/>
    </row>
    <row r="32" spans="1:7" x14ac:dyDescent="0.3">
      <c r="E32" s="2"/>
      <c r="F32" s="1"/>
      <c r="G32" s="1"/>
    </row>
    <row r="33" spans="5:7" x14ac:dyDescent="0.3">
      <c r="E33" s="2"/>
      <c r="F33" s="1"/>
      <c r="G33" s="1"/>
    </row>
    <row r="34" spans="5:7" x14ac:dyDescent="0.3">
      <c r="E34" s="2"/>
      <c r="F34" s="1"/>
      <c r="G34" s="1"/>
    </row>
    <row r="35" spans="5:7" x14ac:dyDescent="0.3">
      <c r="E35" s="2"/>
      <c r="F35" s="1"/>
      <c r="G35" s="1"/>
    </row>
    <row r="36" spans="5:7" x14ac:dyDescent="0.3">
      <c r="E36" s="2"/>
      <c r="F36" s="1"/>
      <c r="G36" s="1"/>
    </row>
  </sheetData>
  <sortState xmlns:xlrd2="http://schemas.microsoft.com/office/spreadsheetml/2017/richdata2" columnSort="1" ref="A3:C26">
    <sortCondition descending="1"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BF40-6B56-469F-A019-5570685B0C44}">
  <dimension ref="A1:M23"/>
  <sheetViews>
    <sheetView workbookViewId="0">
      <selection activeCell="F29" sqref="F29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17.75" bestFit="1" customWidth="1"/>
    <col min="6" max="6" width="17.5" bestFit="1" customWidth="1"/>
    <col min="7" max="13" width="25.625" bestFit="1" customWidth="1"/>
  </cols>
  <sheetData>
    <row r="1" spans="1:13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97</v>
      </c>
    </row>
    <row r="2" spans="1:13" x14ac:dyDescent="0.3">
      <c r="A2">
        <v>14</v>
      </c>
      <c r="B2" s="1" t="s">
        <v>49</v>
      </c>
      <c r="C2" s="1" t="s">
        <v>50</v>
      </c>
      <c r="D2">
        <v>2799.99</v>
      </c>
      <c r="E2" s="1" t="s">
        <v>52</v>
      </c>
      <c r="F2">
        <v>0</v>
      </c>
      <c r="G2" s="1" t="s">
        <v>84</v>
      </c>
      <c r="H2" s="1" t="s">
        <v>85</v>
      </c>
      <c r="I2" s="1" t="s">
        <v>86</v>
      </c>
      <c r="J2" s="1"/>
      <c r="K2" s="1"/>
      <c r="L2" s="1" t="s">
        <v>103</v>
      </c>
      <c r="M2" s="1"/>
    </row>
    <row r="3" spans="1:13" x14ac:dyDescent="0.3">
      <c r="A3">
        <v>16</v>
      </c>
      <c r="B3" s="1" t="s">
        <v>57</v>
      </c>
      <c r="C3" s="1" t="s">
        <v>58</v>
      </c>
      <c r="D3" s="3">
        <v>1549</v>
      </c>
      <c r="E3" s="1" t="s">
        <v>52</v>
      </c>
      <c r="F3">
        <v>70</v>
      </c>
      <c r="G3" s="1" t="s">
        <v>87</v>
      </c>
      <c r="H3" s="1" t="s">
        <v>88</v>
      </c>
      <c r="I3" s="1"/>
      <c r="J3" s="1"/>
      <c r="K3" s="1"/>
      <c r="L3" s="1"/>
      <c r="M3" s="1"/>
    </row>
    <row r="4" spans="1:13" x14ac:dyDescent="0.3">
      <c r="A4">
        <v>15</v>
      </c>
      <c r="B4" s="1" t="s">
        <v>53</v>
      </c>
      <c r="C4" s="1" t="s">
        <v>54</v>
      </c>
      <c r="D4">
        <v>1499.99</v>
      </c>
      <c r="E4" s="1" t="s">
        <v>56</v>
      </c>
      <c r="F4">
        <v>60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103</v>
      </c>
      <c r="M4" s="1"/>
    </row>
    <row r="5" spans="1:13" x14ac:dyDescent="0.3">
      <c r="A5">
        <v>7</v>
      </c>
      <c r="B5" s="1" t="s">
        <v>27</v>
      </c>
      <c r="C5" s="1" t="s">
        <v>28</v>
      </c>
      <c r="D5">
        <v>594.99</v>
      </c>
      <c r="E5" s="1" t="s">
        <v>22</v>
      </c>
      <c r="F5">
        <v>74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/>
      <c r="M5" s="1"/>
    </row>
    <row r="6" spans="1:13" x14ac:dyDescent="0.3">
      <c r="A6">
        <v>8</v>
      </c>
      <c r="B6" s="1" t="s">
        <v>30</v>
      </c>
      <c r="C6" s="1" t="s">
        <v>31</v>
      </c>
      <c r="D6" s="3">
        <v>499.9</v>
      </c>
      <c r="E6" s="1"/>
      <c r="F6">
        <v>0</v>
      </c>
      <c r="H6" s="1" t="s">
        <v>97</v>
      </c>
      <c r="I6" s="1" t="s">
        <v>99</v>
      </c>
      <c r="J6" s="1" t="s">
        <v>100</v>
      </c>
      <c r="K6" s="1"/>
      <c r="L6" s="1" t="s">
        <v>98</v>
      </c>
      <c r="M6" s="1"/>
    </row>
    <row r="7" spans="1:13" x14ac:dyDescent="0.3">
      <c r="A7">
        <v>20</v>
      </c>
      <c r="B7" s="1" t="s">
        <v>68</v>
      </c>
      <c r="C7" s="1" t="s">
        <v>69</v>
      </c>
      <c r="D7" s="3">
        <v>469</v>
      </c>
      <c r="E7" s="1" t="s">
        <v>10</v>
      </c>
      <c r="F7">
        <v>56</v>
      </c>
      <c r="G7" s="1" t="s">
        <v>89</v>
      </c>
      <c r="H7" s="1" t="s">
        <v>91</v>
      </c>
      <c r="I7" s="1" t="s">
        <v>85</v>
      </c>
      <c r="J7" s="1" t="s">
        <v>101</v>
      </c>
      <c r="K7" s="1"/>
      <c r="L7" s="1"/>
      <c r="M7" s="1"/>
    </row>
    <row r="8" spans="1:13" x14ac:dyDescent="0.3">
      <c r="A8">
        <v>13</v>
      </c>
      <c r="B8" s="1" t="s">
        <v>23</v>
      </c>
      <c r="C8" s="1" t="s">
        <v>47</v>
      </c>
      <c r="D8">
        <v>459.99</v>
      </c>
      <c r="E8" s="1" t="s">
        <v>39</v>
      </c>
      <c r="F8">
        <v>74</v>
      </c>
      <c r="H8" s="1" t="s">
        <v>95</v>
      </c>
      <c r="I8" s="1" t="s">
        <v>87</v>
      </c>
      <c r="J8" s="1"/>
      <c r="K8" s="1"/>
      <c r="L8" s="1" t="s">
        <v>98</v>
      </c>
      <c r="M8" s="1"/>
    </row>
    <row r="9" spans="1:13" x14ac:dyDescent="0.3">
      <c r="A9">
        <v>21</v>
      </c>
      <c r="B9" s="1" t="s">
        <v>71</v>
      </c>
      <c r="C9" s="1" t="s">
        <v>72</v>
      </c>
      <c r="D9">
        <v>391.89</v>
      </c>
      <c r="E9" s="1" t="s">
        <v>74</v>
      </c>
      <c r="F9">
        <v>54</v>
      </c>
      <c r="G9" s="1" t="s">
        <v>87</v>
      </c>
      <c r="H9" s="1" t="s">
        <v>101</v>
      </c>
      <c r="I9" s="1" t="s">
        <v>95</v>
      </c>
      <c r="J9" s="1"/>
      <c r="K9" s="1"/>
      <c r="L9" s="1"/>
      <c r="M9" s="1"/>
    </row>
    <row r="10" spans="1:13" x14ac:dyDescent="0.3">
      <c r="A10">
        <v>19</v>
      </c>
      <c r="B10" s="1" t="s">
        <v>65</v>
      </c>
      <c r="C10" s="1" t="s">
        <v>66</v>
      </c>
      <c r="D10">
        <v>389.99</v>
      </c>
      <c r="E10" s="1" t="s">
        <v>10</v>
      </c>
      <c r="F10">
        <v>0</v>
      </c>
      <c r="G10" s="1" t="s">
        <v>87</v>
      </c>
      <c r="H10" s="1" t="s">
        <v>101</v>
      </c>
      <c r="I10" s="1" t="s">
        <v>85</v>
      </c>
      <c r="J10" s="1" t="s">
        <v>92</v>
      </c>
      <c r="K10" s="1" t="s">
        <v>95</v>
      </c>
      <c r="L10" s="1" t="s">
        <v>98</v>
      </c>
      <c r="M10" s="1"/>
    </row>
    <row r="11" spans="1:13" x14ac:dyDescent="0.3">
      <c r="A11">
        <v>12</v>
      </c>
      <c r="B11" s="1" t="s">
        <v>43</v>
      </c>
      <c r="C11" s="1" t="s">
        <v>44</v>
      </c>
      <c r="D11" s="3">
        <v>330</v>
      </c>
      <c r="E11" s="1" t="s">
        <v>46</v>
      </c>
      <c r="F11">
        <v>78</v>
      </c>
      <c r="G11" s="1" t="s">
        <v>87</v>
      </c>
      <c r="H11" s="1" t="s">
        <v>102</v>
      </c>
      <c r="I11" s="1" t="s">
        <v>95</v>
      </c>
      <c r="J11" s="1"/>
      <c r="K11" s="1"/>
      <c r="L11" s="1"/>
      <c r="M11" s="1"/>
    </row>
    <row r="12" spans="1:13" x14ac:dyDescent="0.3">
      <c r="A12">
        <v>6</v>
      </c>
      <c r="B12" s="1" t="s">
        <v>23</v>
      </c>
      <c r="C12" s="1" t="s">
        <v>24</v>
      </c>
      <c r="D12">
        <v>299.99</v>
      </c>
      <c r="E12" s="1" t="s">
        <v>26</v>
      </c>
      <c r="F12">
        <v>71</v>
      </c>
      <c r="G12" s="1" t="s">
        <v>87</v>
      </c>
      <c r="H12" s="1" t="s">
        <v>95</v>
      </c>
      <c r="J12" s="1" t="s">
        <v>97</v>
      </c>
      <c r="K12" s="1"/>
      <c r="L12" s="1" t="s">
        <v>98</v>
      </c>
      <c r="M12" s="1"/>
    </row>
    <row r="13" spans="1:13" x14ac:dyDescent="0.3">
      <c r="A13">
        <v>10</v>
      </c>
      <c r="B13" s="1" t="s">
        <v>36</v>
      </c>
      <c r="C13" s="1" t="s">
        <v>37</v>
      </c>
      <c r="D13">
        <v>296.99</v>
      </c>
      <c r="E13" s="1" t="s">
        <v>39</v>
      </c>
      <c r="F13">
        <v>72</v>
      </c>
      <c r="G13" s="1" t="s">
        <v>87</v>
      </c>
      <c r="H13" s="1" t="s">
        <v>95</v>
      </c>
      <c r="I13" s="1"/>
      <c r="J13" s="1"/>
      <c r="K13" s="1"/>
      <c r="L13" s="1"/>
      <c r="M13" s="1"/>
    </row>
    <row r="14" spans="1:13" x14ac:dyDescent="0.3">
      <c r="A14">
        <v>9</v>
      </c>
      <c r="B14" s="1" t="s">
        <v>33</v>
      </c>
      <c r="C14" s="1" t="s">
        <v>34</v>
      </c>
      <c r="D14" s="3">
        <v>249</v>
      </c>
      <c r="E14" s="1" t="s">
        <v>26</v>
      </c>
      <c r="F14">
        <v>56</v>
      </c>
      <c r="H14" s="1"/>
      <c r="I14" s="1"/>
      <c r="J14" s="1"/>
      <c r="K14" s="1"/>
      <c r="L14" s="1"/>
      <c r="M14" s="1" t="s">
        <v>35</v>
      </c>
    </row>
    <row r="15" spans="1:13" x14ac:dyDescent="0.3">
      <c r="A15">
        <v>22</v>
      </c>
      <c r="B15" s="1" t="s">
        <v>75</v>
      </c>
      <c r="C15" s="1" t="s">
        <v>76</v>
      </c>
      <c r="D15">
        <v>199.99</v>
      </c>
      <c r="E15" s="1" t="s">
        <v>78</v>
      </c>
      <c r="F15">
        <v>65</v>
      </c>
      <c r="G15" s="1" t="s">
        <v>87</v>
      </c>
      <c r="H15" s="1" t="s">
        <v>95</v>
      </c>
      <c r="J15" s="1" t="s">
        <v>104</v>
      </c>
      <c r="K15" s="1" t="s">
        <v>92</v>
      </c>
      <c r="L15" s="1" t="s">
        <v>103</v>
      </c>
      <c r="M15" s="1"/>
    </row>
    <row r="16" spans="1:13" x14ac:dyDescent="0.3">
      <c r="A16">
        <v>18</v>
      </c>
      <c r="B16" s="1" t="s">
        <v>62</v>
      </c>
      <c r="C16" s="1" t="s">
        <v>63</v>
      </c>
      <c r="D16">
        <v>189.99</v>
      </c>
      <c r="E16" s="1" t="s">
        <v>10</v>
      </c>
      <c r="F16">
        <v>71</v>
      </c>
      <c r="G16" s="1" t="s">
        <v>87</v>
      </c>
      <c r="H16" s="1" t="s">
        <v>105</v>
      </c>
      <c r="I16" s="1" t="s">
        <v>95</v>
      </c>
      <c r="J16" s="1" t="s">
        <v>93</v>
      </c>
      <c r="K16" s="1"/>
      <c r="L16" s="1"/>
      <c r="M16" s="1"/>
    </row>
    <row r="17" spans="1:13" x14ac:dyDescent="0.3">
      <c r="A17">
        <v>1</v>
      </c>
      <c r="B17" s="1" t="s">
        <v>7</v>
      </c>
      <c r="C17" s="1" t="s">
        <v>8</v>
      </c>
      <c r="D17">
        <v>149.99</v>
      </c>
      <c r="E17" s="1" t="s">
        <v>10</v>
      </c>
      <c r="F17">
        <v>73</v>
      </c>
      <c r="G17" s="1" t="s">
        <v>87</v>
      </c>
      <c r="H17" s="1" t="s">
        <v>95</v>
      </c>
      <c r="I17" s="1" t="s">
        <v>92</v>
      </c>
      <c r="J17" s="1" t="s">
        <v>85</v>
      </c>
      <c r="K17" s="1" t="s">
        <v>101</v>
      </c>
      <c r="L17" s="1" t="s">
        <v>93</v>
      </c>
      <c r="M17" s="1"/>
    </row>
    <row r="18" spans="1:13" x14ac:dyDescent="0.3">
      <c r="A18">
        <v>11</v>
      </c>
      <c r="B18" s="1" t="s">
        <v>40</v>
      </c>
      <c r="C18" s="1" t="s">
        <v>41</v>
      </c>
      <c r="D18">
        <v>127.48</v>
      </c>
      <c r="E18" s="1" t="s">
        <v>22</v>
      </c>
      <c r="F18">
        <v>74</v>
      </c>
      <c r="G18" s="1" t="s">
        <v>87</v>
      </c>
      <c r="H18" s="1" t="s">
        <v>92</v>
      </c>
      <c r="I18" s="1" t="s">
        <v>101</v>
      </c>
      <c r="J18" s="1" t="s">
        <v>85</v>
      </c>
      <c r="K18" s="1" t="s">
        <v>106</v>
      </c>
      <c r="L18" s="1" t="s">
        <v>98</v>
      </c>
      <c r="M18" s="1"/>
    </row>
    <row r="19" spans="1:13" x14ac:dyDescent="0.3">
      <c r="A19">
        <v>5</v>
      </c>
      <c r="B19" s="1" t="s">
        <v>11</v>
      </c>
      <c r="C19" s="1" t="s">
        <v>21</v>
      </c>
      <c r="D19">
        <v>109.99</v>
      </c>
      <c r="E19" s="1" t="s">
        <v>22</v>
      </c>
      <c r="F19">
        <v>0</v>
      </c>
      <c r="G19" s="1" t="s">
        <v>87</v>
      </c>
      <c r="H19" s="1" t="s">
        <v>95</v>
      </c>
      <c r="I19" s="1" t="s">
        <v>107</v>
      </c>
      <c r="J19" s="1" t="s">
        <v>85</v>
      </c>
      <c r="K19" s="1" t="s">
        <v>92</v>
      </c>
      <c r="L19" s="1" t="s">
        <v>93</v>
      </c>
      <c r="M19" s="1" t="s">
        <v>97</v>
      </c>
    </row>
    <row r="20" spans="1:13" x14ac:dyDescent="0.3">
      <c r="A20">
        <v>2</v>
      </c>
      <c r="B20" s="1" t="s">
        <v>11</v>
      </c>
      <c r="C20" s="1" t="s">
        <v>12</v>
      </c>
      <c r="D20">
        <v>99.99</v>
      </c>
      <c r="E20" s="1" t="s">
        <v>10</v>
      </c>
      <c r="F20">
        <v>100</v>
      </c>
      <c r="G20" s="1" t="s">
        <v>87</v>
      </c>
      <c r="H20" s="1" t="s">
        <v>108</v>
      </c>
      <c r="I20" s="1" t="s">
        <v>85</v>
      </c>
      <c r="J20" s="1" t="s">
        <v>93</v>
      </c>
      <c r="K20" s="1"/>
      <c r="L20" s="1"/>
      <c r="M20" s="1"/>
    </row>
    <row r="21" spans="1:13" x14ac:dyDescent="0.3">
      <c r="A21">
        <v>4</v>
      </c>
      <c r="B21" s="1" t="s">
        <v>18</v>
      </c>
      <c r="C21" s="1" t="s">
        <v>19</v>
      </c>
      <c r="D21">
        <v>99.99</v>
      </c>
      <c r="E21" s="1" t="s">
        <v>10</v>
      </c>
      <c r="F21">
        <v>66</v>
      </c>
      <c r="G21" s="1" t="s">
        <v>87</v>
      </c>
      <c r="H21" s="1" t="s">
        <v>95</v>
      </c>
      <c r="I21" s="1" t="s">
        <v>107</v>
      </c>
      <c r="J21" s="1" t="s">
        <v>85</v>
      </c>
      <c r="K21" s="1" t="s">
        <v>92</v>
      </c>
      <c r="L21" s="1" t="s">
        <v>93</v>
      </c>
      <c r="M21" s="1" t="s">
        <v>97</v>
      </c>
    </row>
    <row r="22" spans="1:13" x14ac:dyDescent="0.3">
      <c r="A22">
        <v>3</v>
      </c>
      <c r="B22" s="1" t="s">
        <v>14</v>
      </c>
      <c r="C22" s="1" t="s">
        <v>15</v>
      </c>
      <c r="D22">
        <v>89.99</v>
      </c>
      <c r="E22" s="1" t="s">
        <v>17</v>
      </c>
      <c r="F22">
        <v>62</v>
      </c>
      <c r="G22" s="1" t="s">
        <v>87</v>
      </c>
      <c r="H22" s="1" t="s">
        <v>95</v>
      </c>
      <c r="I22" s="1" t="s">
        <v>101</v>
      </c>
      <c r="J22" s="1" t="s">
        <v>85</v>
      </c>
      <c r="K22" s="1" t="s">
        <v>92</v>
      </c>
      <c r="L22" s="1" t="s">
        <v>93</v>
      </c>
      <c r="M22" s="1"/>
    </row>
    <row r="23" spans="1:13" x14ac:dyDescent="0.3">
      <c r="A23">
        <v>17</v>
      </c>
      <c r="B23" s="1" t="s">
        <v>60</v>
      </c>
      <c r="C23" s="1" t="s">
        <v>61</v>
      </c>
      <c r="D23">
        <v>69.989999999999995</v>
      </c>
      <c r="E23" s="1" t="s">
        <v>22</v>
      </c>
      <c r="F23">
        <v>64</v>
      </c>
      <c r="G23" s="1" t="s">
        <v>87</v>
      </c>
      <c r="H23" s="1" t="s">
        <v>95</v>
      </c>
      <c r="I23" s="1"/>
      <c r="J23" s="1"/>
      <c r="K23" s="1"/>
      <c r="L23" s="1"/>
      <c r="M2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9A30-C775-4032-A858-225AF520E1B0}">
  <dimension ref="B2:J9"/>
  <sheetViews>
    <sheetView showGridLines="0" workbookViewId="0">
      <selection activeCell="H18" sqref="H18"/>
    </sheetView>
  </sheetViews>
  <sheetFormatPr defaultRowHeight="14.4" x14ac:dyDescent="0.3"/>
  <cols>
    <col min="2" max="2" width="4.125" customWidth="1"/>
    <col min="3" max="3" width="3.5" bestFit="1" customWidth="1"/>
    <col min="4" max="4" width="16.25" bestFit="1" customWidth="1"/>
    <col min="5" max="5" width="21" bestFit="1" customWidth="1"/>
    <col min="6" max="6" width="14.875" bestFit="1" customWidth="1"/>
    <col min="7" max="7" width="39.625" bestFit="1" customWidth="1"/>
    <col min="8" max="8" width="15.75" bestFit="1" customWidth="1"/>
    <col min="9" max="9" width="11.125" bestFit="1" customWidth="1"/>
    <col min="10" max="10" width="15" bestFit="1" customWidth="1"/>
  </cols>
  <sheetData>
    <row r="2" spans="2:10" x14ac:dyDescent="0.3">
      <c r="B2" s="7" t="s">
        <v>83</v>
      </c>
    </row>
    <row r="4" spans="2:10" x14ac:dyDescent="0.3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79</v>
      </c>
    </row>
    <row r="6" spans="2:10" x14ac:dyDescent="0.3">
      <c r="C6" s="1" cm="1">
        <f t="array" ref="C6:I9">IF(SUM(ISERROR(Better_Projectors[])*1)&gt;0,NA(),_xlfn._xlws.FILTER(Better_Projectors[],ISNUMBER(Better_Projectors[Projector Price])*(Better_Projectors[Projector Price]&lt;100)))</f>
        <v>2</v>
      </c>
      <c r="D6" s="1" t="str">
        <v>Vankyo</v>
      </c>
      <c r="E6" s="1" t="str">
        <v>Mini Leisure 3</v>
      </c>
      <c r="F6" s="1">
        <v>99.99</v>
      </c>
      <c r="G6" s="1" t="str">
        <v>HDMI/2USB/AV/AUX</v>
      </c>
      <c r="H6" s="1" t="str">
        <v>1920X1080</v>
      </c>
      <c r="I6" s="1">
        <v>100</v>
      </c>
      <c r="J6" s="1"/>
    </row>
    <row r="7" spans="2:10" x14ac:dyDescent="0.3">
      <c r="C7" s="1">
        <v>4</v>
      </c>
      <c r="D7" s="1" t="str">
        <v>Elephas</v>
      </c>
      <c r="E7" s="1" t="str">
        <v>Elephas W13 Smart</v>
      </c>
      <c r="F7" s="1">
        <v>99.99</v>
      </c>
      <c r="G7" s="1" t="str">
        <v>HDMI/USB/VGAI/AV/SD/AUX/WIFI</v>
      </c>
      <c r="H7" s="1" t="str">
        <v>1920X1080</v>
      </c>
      <c r="I7" s="1">
        <v>66</v>
      </c>
      <c r="J7" s="1"/>
    </row>
    <row r="8" spans="2:10" x14ac:dyDescent="0.3">
      <c r="C8" s="1">
        <v>3</v>
      </c>
      <c r="D8" s="1" t="str">
        <v>TopVision</v>
      </c>
      <c r="E8" s="1" t="str">
        <v>TopVision 5500LUX</v>
      </c>
      <c r="F8" s="1">
        <v>89.99</v>
      </c>
      <c r="G8" s="1" t="str">
        <v>HDMI/USB/VGA/AV/SD/AUX</v>
      </c>
      <c r="H8" s="1" t="str">
        <v>1080P FULLHD</v>
      </c>
      <c r="I8" s="1">
        <v>62</v>
      </c>
      <c r="J8" s="1"/>
    </row>
    <row r="9" spans="2:10" x14ac:dyDescent="0.3">
      <c r="C9" s="1">
        <v>17</v>
      </c>
      <c r="D9" s="1" t="str">
        <v>DRJ Professional</v>
      </c>
      <c r="E9" s="1" t="str">
        <v>Mini Project w/screen</v>
      </c>
      <c r="F9" s="1">
        <v>69.989999999999995</v>
      </c>
      <c r="G9" s="1" t="str">
        <v>HDMI/USB</v>
      </c>
      <c r="H9" s="1" t="str">
        <v>1080P</v>
      </c>
      <c r="I9" s="1">
        <v>64</v>
      </c>
      <c r="J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F85E-0A04-4666-A0D2-0A22EFC6B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Better_Projectors</vt:lpstr>
      <vt:lpstr>XLookup</vt:lpstr>
      <vt:lpstr>Projectors by Price</vt:lpstr>
      <vt:lpstr>Seperated columns</vt:lpstr>
      <vt:lpstr>Projectors under 100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Jeannette Avery</dc:creator>
  <cp:lastModifiedBy>Jeannette Avery</cp:lastModifiedBy>
  <dcterms:created xsi:type="dcterms:W3CDTF">2021-07-20T04:47:03Z</dcterms:created>
  <dcterms:modified xsi:type="dcterms:W3CDTF">2021-07-28T15:02:38Z</dcterms:modified>
</cp:coreProperties>
</file>