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Finalised\"/>
    </mc:Choice>
  </mc:AlternateContent>
  <xr:revisionPtr revIDLastSave="0" documentId="13_ncr:1_{80165A2C-0BFA-47CE-8505-DAF32077F66E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SOA!$A$1:$G$78</definedName>
    <definedName name="_xlnm.Print_Titles" localSheetId="0">SOA!$1:$9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  <c r="G57" i="1"/>
  <c r="G58" i="1"/>
  <c r="G59" i="1"/>
  <c r="G60" i="1"/>
  <c r="G61" i="1"/>
  <c r="G62" i="1"/>
  <c r="G63" i="1"/>
  <c r="G48" i="1"/>
  <c r="G49" i="1"/>
  <c r="G50" i="1"/>
  <c r="G51" i="1"/>
  <c r="G52" i="1"/>
  <c r="G53" i="1"/>
  <c r="G64" i="1"/>
  <c r="G77" i="1"/>
  <c r="G75" i="1"/>
  <c r="G67" i="1"/>
  <c r="G68" i="1"/>
  <c r="G69" i="1"/>
  <c r="G70" i="1"/>
  <c r="G71" i="1"/>
  <c r="G72" i="1"/>
  <c r="G73" i="1"/>
  <c r="G74" i="1"/>
  <c r="F77" i="1"/>
  <c r="F75" i="1"/>
  <c r="F64" i="1"/>
  <c r="F53" i="1"/>
  <c r="F42" i="1"/>
  <c r="F34" i="1" l="1"/>
  <c r="F21" i="1"/>
  <c r="F44" i="1" l="1"/>
  <c r="G26" i="1" l="1"/>
  <c r="G30" i="1"/>
  <c r="G37" i="1"/>
  <c r="G41" i="1"/>
  <c r="G17" i="1"/>
  <c r="G13" i="1"/>
  <c r="G27" i="1"/>
  <c r="G31" i="1"/>
  <c r="G38" i="1"/>
  <c r="G19" i="1"/>
  <c r="G16" i="1"/>
  <c r="G12" i="1"/>
  <c r="G44" i="1"/>
  <c r="G24" i="1"/>
  <c r="G28" i="1"/>
  <c r="G32" i="1"/>
  <c r="G39" i="1"/>
  <c r="G20" i="1"/>
  <c r="G15" i="1"/>
  <c r="G25" i="1"/>
  <c r="G29" i="1"/>
  <c r="G33" i="1"/>
  <c r="G40" i="1"/>
  <c r="G18" i="1"/>
  <c r="G14" i="1"/>
  <c r="G42" i="1"/>
  <c r="G21" i="1"/>
  <c r="G34" i="1"/>
</calcChain>
</file>

<file path=xl/sharedStrings.xml><?xml version="1.0" encoding="utf-8"?>
<sst xmlns="http://schemas.openxmlformats.org/spreadsheetml/2006/main" count="72" uniqueCount="70">
  <si>
    <t>Al Fuzail Engineering Services WLL</t>
  </si>
  <si>
    <t>Post Box : 201978, Gate : 248, Street : 24, Industrial Area, Doha - Qatar</t>
  </si>
  <si>
    <t>Division :</t>
  </si>
  <si>
    <t>Tel : +974 4460 4254, Fax : 4029 8994, email :  engineering@alfuzailgroup.com</t>
  </si>
  <si>
    <t>Al Fuzail Engineering Services</t>
  </si>
  <si>
    <t>%</t>
  </si>
  <si>
    <t>Balance Sheet</t>
  </si>
  <si>
    <t>Date :</t>
  </si>
  <si>
    <t>Assets</t>
  </si>
  <si>
    <t>Current Assets</t>
  </si>
  <si>
    <t>Doha Bank 214-247380-01-10-00</t>
  </si>
  <si>
    <t>Commercial Bank 4570-277323-001</t>
  </si>
  <si>
    <t>Mashreq Bank 029100016410</t>
  </si>
  <si>
    <t>Cash in Hand</t>
  </si>
  <si>
    <t>Inventory</t>
  </si>
  <si>
    <t>Account Receivables</t>
  </si>
  <si>
    <t>A/R - Provisions</t>
  </si>
  <si>
    <t>Pre Payments</t>
  </si>
  <si>
    <t>Pre Paid Rent</t>
  </si>
  <si>
    <t>Amount</t>
  </si>
  <si>
    <t>Total Current Assets</t>
  </si>
  <si>
    <t>Property and Equipment</t>
  </si>
  <si>
    <t>FA Cost - ADD Fixtures</t>
  </si>
  <si>
    <t>FA Cost - ADD Computer &amp; Equip</t>
  </si>
  <si>
    <t>FA Cost - ADD Office Equip</t>
  </si>
  <si>
    <t>FA Cost - ADD Found. Exp</t>
  </si>
  <si>
    <t>FA Cost - ADD Vehicle</t>
  </si>
  <si>
    <t>Acc. Dep ADD-F&amp;Fixtures</t>
  </si>
  <si>
    <t>Acc. Dep ADD-Computer &amp; Equip</t>
  </si>
  <si>
    <t>Acc. Dep ADD-Office Equip</t>
  </si>
  <si>
    <t>Acc. Dep ADD Found. Exp</t>
  </si>
  <si>
    <t>Acc. Dep ADD Vehicle</t>
  </si>
  <si>
    <t>Total Property and Equipment</t>
  </si>
  <si>
    <t>Other Assets</t>
  </si>
  <si>
    <t>Work In Progress</t>
  </si>
  <si>
    <t>Due from Affiliated Companies</t>
  </si>
  <si>
    <t>Staff Receivables</t>
  </si>
  <si>
    <t>Refundable Deposite</t>
  </si>
  <si>
    <t>Capital Projects</t>
  </si>
  <si>
    <t>Total Other Assets</t>
  </si>
  <si>
    <t>Total Assets</t>
  </si>
  <si>
    <t>Liabilities</t>
  </si>
  <si>
    <t>Current Liabilities</t>
  </si>
  <si>
    <t>Accounts Payable</t>
  </si>
  <si>
    <t>Due to Affiliated Companies</t>
  </si>
  <si>
    <t>Salary Payables</t>
  </si>
  <si>
    <t>Advance against Sales</t>
  </si>
  <si>
    <t>Third Party Loan</t>
  </si>
  <si>
    <t>Total Current Liabilities</t>
  </si>
  <si>
    <t>Provisions &amp; Accruals</t>
  </si>
  <si>
    <t>Vacation Pay  Accrual</t>
  </si>
  <si>
    <t>Vacation Travel  Accrual</t>
  </si>
  <si>
    <t>Indemnity Accrual</t>
  </si>
  <si>
    <t>Audit Fee Accrual</t>
  </si>
  <si>
    <t>RP Renewal Accrual</t>
  </si>
  <si>
    <t>Other Accruals</t>
  </si>
  <si>
    <t>Sponsorshi Fee Accrual</t>
  </si>
  <si>
    <t>Management Fee Accrual</t>
  </si>
  <si>
    <t>Total Provisions &amp; Accruals</t>
  </si>
  <si>
    <t>Capital &amp; reserves</t>
  </si>
  <si>
    <t>Capital</t>
  </si>
  <si>
    <t>Partners Capital</t>
  </si>
  <si>
    <t>Statutory Reserve</t>
  </si>
  <si>
    <t>Mr. Shihab's Current A/C</t>
  </si>
  <si>
    <t>Mr. Fasaludheen's Current A/C</t>
  </si>
  <si>
    <t>Mr. Fahad's Current A/C</t>
  </si>
  <si>
    <t>Retained Earnings</t>
  </si>
  <si>
    <t>Net Income</t>
  </si>
  <si>
    <t>Total Capital &amp; Reserves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</si>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</sst>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_);\(0.00\)"/>
  </numFmts>
  <fonts count="14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b/>
      <u/>
      <sz val="9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3" fontId="5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5" fillId="0" borderId="0" xfId="0" applyNumberFormat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164" fontId="4" fillId="0" borderId="0" xfId="0" quotePrefix="1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11" fillId="0" borderId="0" xfId="0" applyFont="1" applyAlignment="1"/>
    <xf numFmtId="0" fontId="5" fillId="0" borderId="0" xfId="0" applyFont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43" fontId="5" fillId="0" borderId="0" xfId="1" quotePrefix="1" applyFont="1" applyBorder="1" applyAlignment="1">
      <alignment horizontal="center"/>
    </xf>
    <xf numFmtId="43" fontId="5" fillId="0" borderId="1" xfId="1" quotePrefix="1" applyFont="1" applyBorder="1" applyAlignment="1">
      <alignment horizontal="center"/>
    </xf>
    <xf numFmtId="43" fontId="5" fillId="0" borderId="0" xfId="1" applyFont="1"/>
    <xf numFmtId="0" fontId="3" fillId="0" borderId="0" xfId="0" applyFont="1" applyBorder="1" applyAlignment="1"/>
    <xf numFmtId="43" fontId="8" fillId="0" borderId="0" xfId="1" applyFont="1" applyBorder="1" applyAlignment="1">
      <alignment horizontal="center" vertical="center"/>
    </xf>
    <xf numFmtId="43" fontId="10" fillId="0" borderId="1" xfId="1" applyFont="1" applyBorder="1" applyAlignment="1"/>
    <xf numFmtId="43" fontId="9" fillId="0" borderId="1" xfId="1" applyFont="1" applyBorder="1" applyAlignment="1">
      <alignment horizontal="right"/>
    </xf>
    <xf numFmtId="43" fontId="10" fillId="0" borderId="0" xfId="1" applyFont="1" applyBorder="1" applyAlignment="1"/>
    <xf numFmtId="43" fontId="9" fillId="0" borderId="0" xfId="1" applyFont="1" applyBorder="1" applyAlignment="1">
      <alignment horizontal="right"/>
    </xf>
    <xf numFmtId="43" fontId="10" fillId="0" borderId="0" xfId="1" applyFont="1"/>
    <xf numFmtId="43" fontId="8" fillId="0" borderId="0" xfId="1" applyFont="1" applyBorder="1" applyAlignment="1">
      <alignment vertical="center" wrapText="1"/>
    </xf>
    <xf numFmtId="43" fontId="4" fillId="0" borderId="2" xfId="1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43" fontId="10" fillId="0" borderId="1" xfId="1" applyFont="1" applyBorder="1" applyAlignment="1">
      <alignment horizontal="center"/>
    </xf>
    <xf numFmtId="43" fontId="10" fillId="0" borderId="0" xfId="1" applyFont="1" applyBorder="1" applyAlignment="1">
      <alignment horizontal="center"/>
    </xf>
    <xf numFmtId="43" fontId="10" fillId="0" borderId="0" xfId="1" quotePrefix="1" applyFont="1" applyBorder="1" applyAlignment="1">
      <alignment horizontal="left"/>
    </xf>
    <xf numFmtId="43" fontId="3" fillId="0" borderId="0" xfId="1" applyFont="1" applyBorder="1" applyAlignment="1"/>
    <xf numFmtId="43" fontId="4" fillId="0" borderId="0" xfId="1" applyFont="1" applyAlignment="1"/>
    <xf numFmtId="43" fontId="4" fillId="0" borderId="0" xfId="1" quotePrefix="1" applyFont="1" applyBorder="1" applyAlignment="1">
      <alignment horizontal="center"/>
    </xf>
    <xf numFmtId="43" fontId="5" fillId="0" borderId="0" xfId="1" quotePrefix="1" applyFont="1" applyBorder="1" applyAlignment="1">
      <alignment horizontal="left"/>
    </xf>
    <xf numFmtId="164" fontId="8" fillId="0" borderId="0" xfId="0" applyNumberFormat="1" applyFont="1" applyBorder="1" applyAlignment="1">
      <alignment horizontal="center"/>
    </xf>
    <xf numFmtId="165" fontId="5" fillId="0" borderId="0" xfId="1" quotePrefix="1" applyNumberFormat="1" applyFont="1" applyBorder="1" applyAlignment="1">
      <alignment horizontal="center"/>
    </xf>
    <xf numFmtId="165" fontId="5" fillId="0" borderId="1" xfId="1" quotePrefix="1" applyNumberFormat="1" applyFont="1" applyBorder="1" applyAlignment="1">
      <alignment horizontal="center"/>
    </xf>
    <xf numFmtId="165" fontId="8" fillId="0" borderId="0" xfId="1" quotePrefix="1" applyNumberFormat="1" applyFont="1" applyBorder="1" applyAlignment="1">
      <alignment horizontal="center"/>
    </xf>
    <xf numFmtId="39" fontId="5" fillId="0" borderId="0" xfId="1" applyNumberFormat="1" applyFont="1" applyBorder="1" applyAlignment="1">
      <alignment horizontal="center"/>
    </xf>
    <xf numFmtId="39" fontId="5" fillId="0" borderId="1" xfId="1" applyNumberFormat="1" applyFont="1" applyBorder="1" applyAlignment="1">
      <alignment horizontal="center"/>
    </xf>
    <xf numFmtId="43" fontId="8" fillId="0" borderId="2" xfId="1" quotePrefix="1" applyFont="1" applyBorder="1" applyAlignment="1">
      <alignment horizontal="center" vertical="center"/>
    </xf>
    <xf numFmtId="165" fontId="8" fillId="0" borderId="2" xfId="1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43" fontId="1" fillId="0" borderId="2" xfId="1" applyFont="1" applyFill="1" applyBorder="1" applyAlignment="1">
      <alignment horizontal="center" vertical="center" wrapText="1"/>
    </xf>
    <xf numFmtId="43" fontId="10" fillId="0" borderId="0" xfId="1" quotePrefix="1" applyFont="1" applyBorder="1" applyAlignment="1">
      <alignment horizontal="center"/>
    </xf>
    <xf numFmtId="165" fontId="10" fillId="0" borderId="0" xfId="1" quotePrefix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5" fontId="10" fillId="0" borderId="0" xfId="0" quotePrefix="1" applyNumberFormat="1" applyFont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J89"/>
  <sheetViews>
    <sheetView showGridLines="0" tabSelected="1" workbookViewId="0">
      <selection activeCell="J13" sqref="J13"/>
    </sheetView>
  </sheetViews>
  <sheetFormatPr defaultRowHeight="12" x14ac:dyDescent="0.2"/>
  <cols>
    <col min="1" max="1" width="13.7109375" style="1" customWidth="1"/>
    <col min="2" max="2" width="16.7109375" style="1" customWidth="1"/>
    <col min="3" max="3" width="15.7109375" style="21" customWidth="1"/>
    <col min="4" max="4" width="14.7109375" style="21" customWidth="1"/>
    <col min="5" max="5" width="11.7109375" style="21" customWidth="1"/>
    <col min="6" max="6" width="14.7109375" style="21" customWidth="1"/>
    <col min="7" max="7" width="11.7109375" style="21" customWidth="1"/>
    <col min="8" max="8" width="12.7109375" style="1" customWidth="1"/>
    <col min="9" max="9" width="11" style="1" bestFit="1" customWidth="1"/>
    <col min="10" max="16384" width="9.140625" style="1"/>
  </cols>
  <sheetData>
    <row r="1" spans="1:8" ht="20.100000000000001" customHeight="1" x14ac:dyDescent="0.2">
      <c r="A1" s="55" t="s">
        <v>0</v>
      </c>
      <c r="B1" s="55"/>
      <c r="C1" s="55"/>
      <c r="D1" s="55"/>
      <c r="E1" s="55"/>
      <c r="F1" s="55"/>
      <c r="G1" s="55"/>
      <c r="H1" s="7"/>
    </row>
    <row r="2" spans="1:8" s="14" customFormat="1" ht="15" customHeight="1" x14ac:dyDescent="0.2">
      <c r="A2" s="56" t="s">
        <v>3</v>
      </c>
      <c r="B2" s="56"/>
      <c r="C2" s="56"/>
      <c r="D2" s="56"/>
      <c r="E2" s="56"/>
      <c r="F2" s="56"/>
      <c r="G2" s="56"/>
      <c r="H2" s="13"/>
    </row>
    <row r="3" spans="1:8" s="14" customFormat="1" ht="15" customHeight="1" x14ac:dyDescent="0.2">
      <c r="A3" s="57" t="s">
        <v>1</v>
      </c>
      <c r="B3" s="57"/>
      <c r="C3" s="57"/>
      <c r="D3" s="57"/>
      <c r="E3" s="57"/>
      <c r="F3" s="57"/>
      <c r="G3" s="57"/>
      <c r="H3" s="15"/>
    </row>
    <row r="4" spans="1:8" ht="7.5" customHeight="1" x14ac:dyDescent="0.2">
      <c r="A4" s="5"/>
      <c r="B4" s="5"/>
      <c r="C4" s="23"/>
      <c r="D4" s="23"/>
      <c r="E4" s="23"/>
      <c r="F4" s="23"/>
      <c r="G4" s="23"/>
      <c r="H4" s="6"/>
    </row>
    <row r="5" spans="1:8" ht="24.95" customHeight="1" x14ac:dyDescent="0.3">
      <c r="A5" s="58"/>
      <c r="B5" s="58"/>
      <c r="C5" s="34"/>
      <c r="D5" s="24"/>
      <c r="E5" s="24"/>
      <c r="F5" s="24"/>
      <c r="G5" s="25" t="s">
        <v>6</v>
      </c>
    </row>
    <row r="6" spans="1:8" ht="7.5" customHeight="1" x14ac:dyDescent="0.3">
      <c r="A6" s="16"/>
      <c r="B6" s="16"/>
      <c r="C6" s="35"/>
      <c r="D6" s="35"/>
      <c r="E6" s="35"/>
      <c r="F6" s="26"/>
      <c r="G6" s="27"/>
    </row>
    <row r="7" spans="1:8" ht="15" customHeight="1" x14ac:dyDescent="0.3">
      <c r="A7" s="49" t="s">
        <v>7</v>
      </c>
      <c r="B7" s="54">
        <v>43555</v>
      </c>
      <c r="C7" s="36"/>
      <c r="D7" s="35"/>
      <c r="E7" s="35"/>
      <c r="F7" s="26"/>
      <c r="G7" s="27"/>
    </row>
    <row r="8" spans="1:8" ht="15" customHeight="1" x14ac:dyDescent="0.2">
      <c r="A8" s="65" t="s">
        <v>2</v>
      </c>
      <c r="B8" s="22" t="s">
        <v>4</v>
      </c>
      <c r="C8" s="37"/>
      <c r="F8" s="28"/>
    </row>
    <row r="9" spans="1:8" ht="7.5" customHeight="1" x14ac:dyDescent="0.2">
      <c r="A9" s="18"/>
      <c r="B9" s="17"/>
      <c r="C9" s="38"/>
    </row>
    <row r="10" spans="1:8" s="3" customFormat="1" ht="20.100000000000001" customHeight="1" x14ac:dyDescent="0.2">
      <c r="A10" s="59" t="s">
        <v>8</v>
      </c>
      <c r="B10" s="60"/>
      <c r="C10" s="60"/>
      <c r="D10" s="50"/>
      <c r="E10" s="30"/>
      <c r="F10" s="50" t="s">
        <v>19</v>
      </c>
      <c r="G10" s="30" t="s">
        <v>5</v>
      </c>
    </row>
    <row r="11" spans="1:8" s="2" customFormat="1" ht="15.95" customHeight="1" x14ac:dyDescent="0.2">
      <c r="A11" s="63" t="s">
        <v>9</v>
      </c>
      <c r="B11" s="63"/>
      <c r="C11" s="63"/>
      <c r="D11" s="39"/>
      <c r="E11" s="42"/>
      <c r="F11" s="19"/>
      <c r="G11" s="45"/>
    </row>
    <row r="12" spans="1:8" s="2" customFormat="1" ht="15.95" customHeight="1" x14ac:dyDescent="0.2">
      <c r="A12" s="31" t="s">
        <v>10</v>
      </c>
      <c r="B12" s="10"/>
      <c r="C12" s="39"/>
      <c r="D12" s="39"/>
      <c r="E12" s="42"/>
      <c r="F12" s="19">
        <v>1375</v>
      </c>
      <c r="G12" s="42">
        <f>F12/$F$44*100</f>
        <v>8.0416494512009953E-2</v>
      </c>
    </row>
    <row r="13" spans="1:8" s="2" customFormat="1" ht="15.95" customHeight="1" x14ac:dyDescent="0.2">
      <c r="A13" s="31" t="s">
        <v>11</v>
      </c>
      <c r="B13" s="10"/>
      <c r="C13" s="39"/>
      <c r="D13" s="39"/>
      <c r="E13" s="42"/>
      <c r="F13" s="19">
        <v>-44010.58</v>
      </c>
      <c r="G13" s="42">
        <f t="shared" ref="G13:G18" si="0">F13/$F$44*100</f>
        <v>-2.5739465927566365</v>
      </c>
    </row>
    <row r="14" spans="1:8" s="2" customFormat="1" ht="15.95" customHeight="1" x14ac:dyDescent="0.2">
      <c r="A14" s="31" t="s">
        <v>12</v>
      </c>
      <c r="B14" s="10"/>
      <c r="C14" s="39"/>
      <c r="D14" s="39"/>
      <c r="E14" s="42"/>
      <c r="F14" s="19">
        <v>96.33</v>
      </c>
      <c r="G14" s="42">
        <f t="shared" si="0"/>
        <v>5.6338333937032145E-3</v>
      </c>
    </row>
    <row r="15" spans="1:8" s="2" customFormat="1" ht="15.95" customHeight="1" x14ac:dyDescent="0.2">
      <c r="A15" s="31" t="s">
        <v>13</v>
      </c>
      <c r="B15" s="10"/>
      <c r="C15" s="39"/>
      <c r="D15" s="39"/>
      <c r="E15" s="42"/>
      <c r="F15" s="19">
        <v>17504</v>
      </c>
      <c r="G15" s="42">
        <f t="shared" si="0"/>
        <v>1.0237165963187072</v>
      </c>
    </row>
    <row r="16" spans="1:8" s="2" customFormat="1" ht="15.95" customHeight="1" x14ac:dyDescent="0.2">
      <c r="A16" s="31" t="s">
        <v>14</v>
      </c>
      <c r="B16" s="10"/>
      <c r="C16" s="39"/>
      <c r="D16" s="39"/>
      <c r="E16" s="42"/>
      <c r="F16" s="19"/>
      <c r="G16" s="42">
        <f t="shared" si="0"/>
        <v>0</v>
      </c>
    </row>
    <row r="17" spans="1:7" s="2" customFormat="1" ht="15.95" customHeight="1" x14ac:dyDescent="0.2">
      <c r="A17" s="32" t="s">
        <v>15</v>
      </c>
      <c r="B17" s="8"/>
      <c r="C17" s="9"/>
      <c r="D17" s="39"/>
      <c r="E17" s="42"/>
      <c r="F17" s="19">
        <v>806284.54999999993</v>
      </c>
      <c r="G17" s="42">
        <f t="shared" si="0"/>
        <v>47.155328792867941</v>
      </c>
    </row>
    <row r="18" spans="1:7" s="2" customFormat="1" ht="15.95" customHeight="1" x14ac:dyDescent="0.2">
      <c r="A18" s="31" t="s">
        <v>16</v>
      </c>
      <c r="B18" s="8"/>
      <c r="C18" s="9"/>
      <c r="D18" s="19"/>
      <c r="E18" s="42"/>
      <c r="F18" s="19">
        <v>-966</v>
      </c>
      <c r="G18" s="42">
        <f t="shared" si="0"/>
        <v>-5.6496242689892083E-2</v>
      </c>
    </row>
    <row r="19" spans="1:7" s="2" customFormat="1" ht="15.95" customHeight="1" x14ac:dyDescent="0.2">
      <c r="A19" s="31" t="s">
        <v>17</v>
      </c>
      <c r="B19" s="8"/>
      <c r="C19" s="9"/>
      <c r="D19" s="19"/>
      <c r="E19" s="42"/>
      <c r="F19" s="19">
        <v>34580</v>
      </c>
      <c r="G19" s="42">
        <f t="shared" ref="G19:G20" si="1">F19/$F$44*100</f>
        <v>2.0224017310729487</v>
      </c>
    </row>
    <row r="20" spans="1:7" s="2" customFormat="1" ht="15.95" customHeight="1" x14ac:dyDescent="0.2">
      <c r="A20" s="33" t="s">
        <v>18</v>
      </c>
      <c r="B20" s="11"/>
      <c r="C20" s="12"/>
      <c r="D20" s="20"/>
      <c r="E20" s="43"/>
      <c r="F20" s="20">
        <v>0</v>
      </c>
      <c r="G20" s="46">
        <f t="shared" si="1"/>
        <v>0</v>
      </c>
    </row>
    <row r="21" spans="1:7" s="53" customFormat="1" ht="15.95" customHeight="1" x14ac:dyDescent="0.2">
      <c r="A21" s="64" t="s">
        <v>20</v>
      </c>
      <c r="B21" s="64"/>
      <c r="C21" s="64"/>
      <c r="D21" s="51"/>
      <c r="E21" s="52"/>
      <c r="F21" s="51">
        <f>SUM(F12:F20)</f>
        <v>814863.29999999993</v>
      </c>
      <c r="G21" s="52">
        <f>F21/$F$44*100</f>
        <v>47.657054612718781</v>
      </c>
    </row>
    <row r="22" spans="1:7" s="2" customFormat="1" ht="7.5" customHeight="1" x14ac:dyDescent="0.2">
      <c r="A22" s="32"/>
      <c r="B22" s="8"/>
      <c r="C22" s="9"/>
      <c r="D22" s="19"/>
      <c r="E22" s="40"/>
      <c r="F22" s="19"/>
      <c r="G22" s="9"/>
    </row>
    <row r="23" spans="1:7" s="2" customFormat="1" ht="15.95" customHeight="1" x14ac:dyDescent="0.2">
      <c r="A23" s="61" t="s">
        <v>21</v>
      </c>
      <c r="B23" s="61"/>
      <c r="C23" s="61"/>
      <c r="D23" s="19"/>
      <c r="E23" s="40"/>
      <c r="F23" s="19"/>
      <c r="G23" s="9"/>
    </row>
    <row r="24" spans="1:7" s="2" customFormat="1" ht="15.95" customHeight="1" x14ac:dyDescent="0.2">
      <c r="A24" s="32" t="s">
        <v>22</v>
      </c>
      <c r="B24" s="8"/>
      <c r="C24" s="9"/>
      <c r="D24" s="19"/>
      <c r="E24" s="42"/>
      <c r="F24" s="19">
        <v>0</v>
      </c>
      <c r="G24" s="42">
        <f t="shared" ref="G24:G33" si="2">F24/$F$44*100</f>
        <v>0</v>
      </c>
    </row>
    <row r="25" spans="1:7" s="2" customFormat="1" ht="15.95" customHeight="1" x14ac:dyDescent="0.2">
      <c r="A25" s="32" t="s">
        <v>23</v>
      </c>
      <c r="B25" s="8"/>
      <c r="C25" s="9"/>
      <c r="D25" s="19"/>
      <c r="E25" s="42"/>
      <c r="F25" s="19">
        <v>10894</v>
      </c>
      <c r="G25" s="42">
        <f t="shared" si="2"/>
        <v>0.63713257542824475</v>
      </c>
    </row>
    <row r="26" spans="1:7" s="2" customFormat="1" ht="15.95" customHeight="1" x14ac:dyDescent="0.2">
      <c r="A26" s="32" t="s">
        <v>24</v>
      </c>
      <c r="B26" s="8"/>
      <c r="C26" s="9"/>
      <c r="D26" s="19"/>
      <c r="E26" s="42"/>
      <c r="F26" s="19">
        <v>0</v>
      </c>
      <c r="G26" s="42">
        <f t="shared" si="2"/>
        <v>0</v>
      </c>
    </row>
    <row r="27" spans="1:7" s="2" customFormat="1" ht="15.95" customHeight="1" x14ac:dyDescent="0.2">
      <c r="A27" s="32" t="s">
        <v>25</v>
      </c>
      <c r="B27" s="8"/>
      <c r="C27" s="9"/>
      <c r="D27" s="19"/>
      <c r="E27" s="42"/>
      <c r="F27" s="19">
        <v>0</v>
      </c>
      <c r="G27" s="42">
        <f t="shared" si="2"/>
        <v>0</v>
      </c>
    </row>
    <row r="28" spans="1:7" s="2" customFormat="1" ht="15.95" customHeight="1" x14ac:dyDescent="0.2">
      <c r="A28" s="32" t="s">
        <v>26</v>
      </c>
      <c r="B28" s="8"/>
      <c r="C28" s="9"/>
      <c r="D28" s="19"/>
      <c r="E28" s="42"/>
      <c r="F28" s="19">
        <v>134800</v>
      </c>
      <c r="G28" s="42">
        <f t="shared" si="2"/>
        <v>7.8837406983410494</v>
      </c>
    </row>
    <row r="29" spans="1:7" s="2" customFormat="1" ht="15.95" customHeight="1" x14ac:dyDescent="0.2">
      <c r="A29" s="32" t="s">
        <v>27</v>
      </c>
      <c r="B29" s="8"/>
      <c r="C29" s="9"/>
      <c r="D29" s="19"/>
      <c r="E29" s="42"/>
      <c r="F29" s="19">
        <v>0</v>
      </c>
      <c r="G29" s="42">
        <f t="shared" si="2"/>
        <v>0</v>
      </c>
    </row>
    <row r="30" spans="1:7" s="2" customFormat="1" ht="15.95" customHeight="1" x14ac:dyDescent="0.2">
      <c r="A30" s="32" t="s">
        <v>28</v>
      </c>
      <c r="B30" s="8"/>
      <c r="C30" s="9"/>
      <c r="D30" s="19"/>
      <c r="E30" s="42"/>
      <c r="F30" s="19">
        <v>-4228</v>
      </c>
      <c r="G30" s="42">
        <f t="shared" si="2"/>
        <v>-0.24727341003402042</v>
      </c>
    </row>
    <row r="31" spans="1:7" s="2" customFormat="1" ht="15.95" customHeight="1" x14ac:dyDescent="0.2">
      <c r="A31" s="32" t="s">
        <v>29</v>
      </c>
      <c r="B31" s="8"/>
      <c r="C31" s="9"/>
      <c r="D31" s="19"/>
      <c r="E31" s="42"/>
      <c r="F31" s="19">
        <v>0</v>
      </c>
      <c r="G31" s="42">
        <f t="shared" si="2"/>
        <v>0</v>
      </c>
    </row>
    <row r="32" spans="1:7" s="2" customFormat="1" ht="15.95" customHeight="1" x14ac:dyDescent="0.2">
      <c r="A32" s="32" t="s">
        <v>30</v>
      </c>
      <c r="B32" s="8"/>
      <c r="C32" s="9"/>
      <c r="D32" s="19"/>
      <c r="E32" s="42"/>
      <c r="F32" s="19">
        <v>0</v>
      </c>
      <c r="G32" s="42">
        <f t="shared" si="2"/>
        <v>0</v>
      </c>
    </row>
    <row r="33" spans="1:7" s="2" customFormat="1" ht="15.95" customHeight="1" x14ac:dyDescent="0.2">
      <c r="A33" s="33" t="s">
        <v>31</v>
      </c>
      <c r="B33" s="11"/>
      <c r="C33" s="12"/>
      <c r="D33" s="20"/>
      <c r="E33" s="43"/>
      <c r="F33" s="20">
        <v>-32278</v>
      </c>
      <c r="G33" s="43">
        <f t="shared" si="2"/>
        <v>-1.8877698980790236</v>
      </c>
    </row>
    <row r="34" spans="1:7" s="53" customFormat="1" ht="15.95" customHeight="1" x14ac:dyDescent="0.2">
      <c r="A34" s="64" t="s">
        <v>32</v>
      </c>
      <c r="B34" s="64"/>
      <c r="C34" s="64"/>
      <c r="D34" s="51"/>
      <c r="E34" s="52"/>
      <c r="F34" s="51">
        <f>SUM(F24:F33)</f>
        <v>109188</v>
      </c>
      <c r="G34" s="52">
        <f>F34/$F$44*100</f>
        <v>6.3858299656562503</v>
      </c>
    </row>
    <row r="35" spans="1:7" s="2" customFormat="1" ht="7.5" customHeight="1" x14ac:dyDescent="0.2">
      <c r="A35" s="32"/>
      <c r="B35" s="8"/>
      <c r="C35" s="9"/>
      <c r="D35" s="19"/>
      <c r="E35" s="40"/>
      <c r="F35" s="19"/>
      <c r="G35" s="9"/>
    </row>
    <row r="36" spans="1:7" s="2" customFormat="1" ht="15.95" customHeight="1" x14ac:dyDescent="0.2">
      <c r="A36" s="61" t="s">
        <v>33</v>
      </c>
      <c r="B36" s="61"/>
      <c r="C36" s="61"/>
      <c r="D36" s="19"/>
      <c r="E36" s="40"/>
      <c r="F36" s="19"/>
      <c r="G36" s="9"/>
    </row>
    <row r="37" spans="1:7" s="2" customFormat="1" ht="15.95" customHeight="1" x14ac:dyDescent="0.2">
      <c r="A37" s="32" t="s">
        <v>34</v>
      </c>
      <c r="B37" s="8"/>
      <c r="C37" s="9"/>
      <c r="D37" s="19"/>
      <c r="E37" s="42"/>
      <c r="F37" s="19">
        <v>0</v>
      </c>
      <c r="G37" s="42">
        <f t="shared" ref="G37:G41" si="3">F37/$F$44*100</f>
        <v>0</v>
      </c>
    </row>
    <row r="38" spans="1:7" s="2" customFormat="1" ht="15.95" customHeight="1" x14ac:dyDescent="0.2">
      <c r="A38" s="32" t="s">
        <v>35</v>
      </c>
      <c r="B38" s="8"/>
      <c r="C38" s="9"/>
      <c r="D38" s="19"/>
      <c r="E38" s="42"/>
      <c r="F38" s="19">
        <v>784076.92</v>
      </c>
      <c r="G38" s="42">
        <f t="shared" si="3"/>
        <v>45.856521697580853</v>
      </c>
    </row>
    <row r="39" spans="1:7" s="2" customFormat="1" ht="15.95" customHeight="1" x14ac:dyDescent="0.2">
      <c r="A39" s="32" t="s">
        <v>36</v>
      </c>
      <c r="B39" s="8"/>
      <c r="C39" s="9"/>
      <c r="D39" s="19"/>
      <c r="E39" s="42"/>
      <c r="F39" s="19">
        <v>1720</v>
      </c>
      <c r="G39" s="42">
        <f t="shared" si="3"/>
        <v>0.10059372404411429</v>
      </c>
    </row>
    <row r="40" spans="1:7" s="2" customFormat="1" ht="15.95" customHeight="1" x14ac:dyDescent="0.2">
      <c r="A40" s="32" t="s">
        <v>37</v>
      </c>
      <c r="B40" s="8"/>
      <c r="C40" s="9"/>
      <c r="D40" s="19"/>
      <c r="E40" s="42"/>
      <c r="F40" s="19">
        <v>0</v>
      </c>
      <c r="G40" s="42">
        <f t="shared" si="3"/>
        <v>0</v>
      </c>
    </row>
    <row r="41" spans="1:7" s="2" customFormat="1" ht="15.95" customHeight="1" x14ac:dyDescent="0.2">
      <c r="A41" s="33" t="s">
        <v>38</v>
      </c>
      <c r="B41" s="11"/>
      <c r="C41" s="12"/>
      <c r="D41" s="20"/>
      <c r="E41" s="43"/>
      <c r="F41" s="20">
        <v>0</v>
      </c>
      <c r="G41" s="43">
        <f t="shared" si="3"/>
        <v>0</v>
      </c>
    </row>
    <row r="42" spans="1:7" s="53" customFormat="1" ht="15.95" customHeight="1" x14ac:dyDescent="0.2">
      <c r="A42" s="64" t="s">
        <v>39</v>
      </c>
      <c r="B42" s="64"/>
      <c r="C42" s="64"/>
      <c r="D42" s="51"/>
      <c r="E42" s="52"/>
      <c r="F42" s="51">
        <f>SUM(F37:F41)</f>
        <v>785796.92</v>
      </c>
      <c r="G42" s="52">
        <f>F42/$F$44*100</f>
        <v>45.95711542162497</v>
      </c>
    </row>
    <row r="43" spans="1:7" s="2" customFormat="1" ht="7.5" customHeight="1" x14ac:dyDescent="0.2">
      <c r="A43" s="32"/>
      <c r="B43" s="8"/>
      <c r="C43" s="9"/>
      <c r="D43" s="19"/>
      <c r="E43" s="40"/>
      <c r="F43" s="19"/>
      <c r="G43" s="9"/>
    </row>
    <row r="44" spans="1:7" s="3" customFormat="1" ht="15.95" customHeight="1" x14ac:dyDescent="0.2">
      <c r="A44" s="62" t="s">
        <v>40</v>
      </c>
      <c r="B44" s="62"/>
      <c r="C44" s="62"/>
      <c r="D44" s="47"/>
      <c r="E44" s="48"/>
      <c r="F44" s="47">
        <f>F21+F34+F42</f>
        <v>1709848.22</v>
      </c>
      <c r="G44" s="48">
        <f>F44/$F$44*100</f>
        <v>100</v>
      </c>
    </row>
    <row r="45" spans="1:7" s="2" customFormat="1" ht="7.5" customHeight="1" x14ac:dyDescent="0.2">
      <c r="A45" s="32"/>
      <c r="B45" s="8"/>
      <c r="C45" s="9"/>
      <c r="D45" s="19"/>
      <c r="E45" s="40"/>
      <c r="F45" s="19"/>
      <c r="G45" s="9"/>
    </row>
    <row r="46" spans="1:7" s="3" customFormat="1" ht="20.100000000000001" customHeight="1" x14ac:dyDescent="0.2">
      <c r="A46" s="59" t="s">
        <v>41</v>
      </c>
      <c r="B46" s="60"/>
      <c r="C46" s="60"/>
      <c r="D46" s="50"/>
      <c r="E46" s="30"/>
      <c r="F46" s="50" t="s">
        <v>19</v>
      </c>
      <c r="G46" s="30" t="s">
        <v>5</v>
      </c>
    </row>
    <row r="47" spans="1:7" s="2" customFormat="1" ht="15.95" customHeight="1" x14ac:dyDescent="0.2">
      <c r="A47" s="61" t="s">
        <v>42</v>
      </c>
      <c r="B47" s="61"/>
      <c r="C47" s="61"/>
      <c r="D47" s="19"/>
      <c r="E47" s="40"/>
      <c r="F47" s="19"/>
      <c r="G47" s="9"/>
    </row>
    <row r="48" spans="1:7" s="2" customFormat="1" ht="15.95" customHeight="1" x14ac:dyDescent="0.2">
      <c r="A48" s="32" t="s">
        <v>43</v>
      </c>
      <c r="B48" s="8"/>
      <c r="C48" s="9"/>
      <c r="D48" s="19"/>
      <c r="E48" s="42"/>
      <c r="F48" s="19">
        <v>548470.73</v>
      </c>
      <c r="G48" s="42">
        <f t="shared" ref="G48:G52" si="4">F48/$F$77*100</f>
        <v>32.077158872031362</v>
      </c>
    </row>
    <row r="49" spans="1:7" s="2" customFormat="1" ht="15.95" customHeight="1" x14ac:dyDescent="0.2">
      <c r="A49" s="32" t="s">
        <v>44</v>
      </c>
      <c r="B49" s="8"/>
      <c r="C49" s="9"/>
      <c r="D49" s="19"/>
      <c r="E49" s="42"/>
      <c r="F49" s="19">
        <v>153235.34999999998</v>
      </c>
      <c r="G49" s="42">
        <f t="shared" si="4"/>
        <v>8.9619270416879484</v>
      </c>
    </row>
    <row r="50" spans="1:7" s="2" customFormat="1" ht="15.95" customHeight="1" x14ac:dyDescent="0.2">
      <c r="A50" s="32" t="s">
        <v>45</v>
      </c>
      <c r="B50" s="8"/>
      <c r="C50" s="9"/>
      <c r="D50" s="19"/>
      <c r="E50" s="42"/>
      <c r="F50" s="19">
        <v>11550</v>
      </c>
      <c r="G50" s="42">
        <f t="shared" si="4"/>
        <v>0.67549855390088398</v>
      </c>
    </row>
    <row r="51" spans="1:7" s="2" customFormat="1" ht="15.95" customHeight="1" x14ac:dyDescent="0.2">
      <c r="A51" s="32" t="s">
        <v>46</v>
      </c>
      <c r="B51" s="8"/>
      <c r="C51" s="9"/>
      <c r="D51" s="19"/>
      <c r="E51" s="42"/>
      <c r="F51" s="19">
        <v>0</v>
      </c>
      <c r="G51" s="42">
        <f t="shared" si="4"/>
        <v>0</v>
      </c>
    </row>
    <row r="52" spans="1:7" s="2" customFormat="1" ht="15.95" customHeight="1" x14ac:dyDescent="0.2">
      <c r="A52" s="33" t="s">
        <v>47</v>
      </c>
      <c r="B52" s="11"/>
      <c r="C52" s="12"/>
      <c r="D52" s="20"/>
      <c r="E52" s="43"/>
      <c r="F52" s="20">
        <v>1534582</v>
      </c>
      <c r="G52" s="43">
        <f t="shared" si="4"/>
        <v>89.749603622712243</v>
      </c>
    </row>
    <row r="53" spans="1:7" s="53" customFormat="1" ht="15.95" customHeight="1" x14ac:dyDescent="0.2">
      <c r="A53" s="64" t="s">
        <v>48</v>
      </c>
      <c r="B53" s="64"/>
      <c r="C53" s="64"/>
      <c r="D53" s="51"/>
      <c r="E53" s="52"/>
      <c r="F53" s="51">
        <f>SUM(F48:F52)</f>
        <v>2247838.08</v>
      </c>
      <c r="G53" s="52">
        <f>F53/$F$77*100</f>
        <v>131.46418809033241</v>
      </c>
    </row>
    <row r="54" spans="1:7" s="2" customFormat="1" ht="7.5" customHeight="1" x14ac:dyDescent="0.2">
      <c r="A54" s="32"/>
      <c r="B54" s="8"/>
      <c r="C54" s="9"/>
      <c r="D54" s="19"/>
      <c r="E54" s="40"/>
      <c r="F54" s="19"/>
      <c r="G54" s="9"/>
    </row>
    <row r="55" spans="1:7" s="2" customFormat="1" ht="15.95" customHeight="1" x14ac:dyDescent="0.2">
      <c r="A55" s="61" t="s">
        <v>49</v>
      </c>
      <c r="B55" s="61"/>
      <c r="C55" s="61"/>
      <c r="D55" s="19"/>
      <c r="E55" s="40"/>
      <c r="F55" s="19"/>
      <c r="G55" s="9"/>
    </row>
    <row r="56" spans="1:7" s="2" customFormat="1" ht="15.95" customHeight="1" x14ac:dyDescent="0.2">
      <c r="A56" s="32" t="s">
        <v>50</v>
      </c>
      <c r="B56" s="8"/>
      <c r="C56" s="9"/>
      <c r="D56" s="19"/>
      <c r="E56" s="42"/>
      <c r="F56" s="19">
        <v>5538</v>
      </c>
      <c r="G56" s="42">
        <f t="shared" ref="G56:G63" si="5">F56/$F$77*100</f>
        <v>0.32388839753273557</v>
      </c>
    </row>
    <row r="57" spans="1:7" s="2" customFormat="1" ht="15.95" customHeight="1" x14ac:dyDescent="0.2">
      <c r="A57" s="32" t="s">
        <v>51</v>
      </c>
      <c r="B57" s="8"/>
      <c r="C57" s="9"/>
      <c r="D57" s="19"/>
      <c r="E57" s="42"/>
      <c r="F57" s="19">
        <v>4024</v>
      </c>
      <c r="G57" s="42">
        <f t="shared" si="5"/>
        <v>0.23534252648460233</v>
      </c>
    </row>
    <row r="58" spans="1:7" s="2" customFormat="1" ht="15.95" customHeight="1" x14ac:dyDescent="0.2">
      <c r="A58" s="32" t="s">
        <v>52</v>
      </c>
      <c r="B58" s="8"/>
      <c r="C58" s="9"/>
      <c r="D58" s="19"/>
      <c r="E58" s="42"/>
      <c r="F58" s="19">
        <v>5538</v>
      </c>
      <c r="G58" s="42">
        <f t="shared" si="5"/>
        <v>0.32388839753273557</v>
      </c>
    </row>
    <row r="59" spans="1:7" s="2" customFormat="1" ht="15.95" customHeight="1" x14ac:dyDescent="0.2">
      <c r="A59" s="32" t="s">
        <v>53</v>
      </c>
      <c r="B59" s="8"/>
      <c r="C59" s="9"/>
      <c r="D59" s="19"/>
      <c r="E59" s="42"/>
      <c r="F59" s="19">
        <v>2875</v>
      </c>
      <c r="G59" s="42">
        <f t="shared" si="5"/>
        <v>0.16814357943420272</v>
      </c>
    </row>
    <row r="60" spans="1:7" s="2" customFormat="1" ht="15.95" customHeight="1" x14ac:dyDescent="0.2">
      <c r="A60" s="32" t="s">
        <v>54</v>
      </c>
      <c r="B60" s="8"/>
      <c r="C60" s="9"/>
      <c r="D60" s="19"/>
      <c r="E60" s="42"/>
      <c r="F60" s="19">
        <v>1985</v>
      </c>
      <c r="G60" s="42">
        <f t="shared" si="5"/>
        <v>0.1160921757137017</v>
      </c>
    </row>
    <row r="61" spans="1:7" s="2" customFormat="1" ht="15.95" customHeight="1" x14ac:dyDescent="0.2">
      <c r="A61" s="32" t="s">
        <v>55</v>
      </c>
      <c r="B61" s="8"/>
      <c r="C61" s="9"/>
      <c r="D61" s="19"/>
      <c r="E61" s="42"/>
      <c r="F61" s="19">
        <v>209585</v>
      </c>
      <c r="G61" s="42">
        <f t="shared" si="5"/>
        <v>12.257520728945174</v>
      </c>
    </row>
    <row r="62" spans="1:7" s="2" customFormat="1" ht="15.95" customHeight="1" x14ac:dyDescent="0.2">
      <c r="A62" s="32" t="s">
        <v>56</v>
      </c>
      <c r="B62" s="8"/>
      <c r="C62" s="9"/>
      <c r="D62" s="19"/>
      <c r="E62" s="42"/>
      <c r="F62" s="19">
        <v>-37500.01999999999</v>
      </c>
      <c r="G62" s="42">
        <f t="shared" si="5"/>
        <v>-2.1931782927492831</v>
      </c>
    </row>
    <row r="63" spans="1:7" s="2" customFormat="1" ht="15.95" customHeight="1" x14ac:dyDescent="0.2">
      <c r="A63" s="33" t="s">
        <v>57</v>
      </c>
      <c r="B63" s="11"/>
      <c r="C63" s="12"/>
      <c r="D63" s="20"/>
      <c r="E63" s="43"/>
      <c r="F63" s="20">
        <v>0</v>
      </c>
      <c r="G63" s="43">
        <f t="shared" si="5"/>
        <v>0</v>
      </c>
    </row>
    <row r="64" spans="1:7" s="53" customFormat="1" ht="15.95" customHeight="1" x14ac:dyDescent="0.2">
      <c r="A64" s="64" t="s">
        <v>58</v>
      </c>
      <c r="B64" s="64"/>
      <c r="C64" s="64"/>
      <c r="D64" s="51"/>
      <c r="E64" s="52"/>
      <c r="F64" s="51">
        <f>SUM(F56:F63)</f>
        <v>192044.98</v>
      </c>
      <c r="G64" s="52">
        <f>F64/$F$77*100</f>
        <v>11.23169751289387</v>
      </c>
    </row>
    <row r="65" spans="1:10" s="2" customFormat="1" ht="7.5" customHeight="1" x14ac:dyDescent="0.2">
      <c r="A65" s="32"/>
      <c r="B65" s="8"/>
      <c r="C65" s="9"/>
      <c r="D65" s="19"/>
      <c r="E65" s="40"/>
      <c r="F65" s="19"/>
      <c r="G65" s="9"/>
    </row>
    <row r="66" spans="1:10" s="2" customFormat="1" ht="15.95" customHeight="1" x14ac:dyDescent="0.2">
      <c r="A66" s="61" t="s">
        <v>59</v>
      </c>
      <c r="B66" s="61"/>
      <c r="C66" s="61"/>
      <c r="D66" s="19"/>
      <c r="E66" s="40"/>
      <c r="F66" s="19"/>
      <c r="G66" s="9"/>
    </row>
    <row r="67" spans="1:10" s="2" customFormat="1" ht="15.95" customHeight="1" x14ac:dyDescent="0.2">
      <c r="A67" s="32" t="s">
        <v>60</v>
      </c>
      <c r="B67" s="8"/>
      <c r="C67" s="9"/>
      <c r="D67" s="19"/>
      <c r="E67" s="42"/>
      <c r="F67" s="19"/>
      <c r="G67" s="42">
        <f t="shared" ref="G67:G74" si="6">F67/$F$77*100</f>
        <v>0</v>
      </c>
    </row>
    <row r="68" spans="1:10" s="2" customFormat="1" ht="15.95" customHeight="1" x14ac:dyDescent="0.2">
      <c r="A68" s="32" t="s">
        <v>61</v>
      </c>
      <c r="B68" s="8"/>
      <c r="C68" s="9"/>
      <c r="D68" s="19"/>
      <c r="E68" s="42"/>
      <c r="F68" s="19"/>
      <c r="G68" s="42">
        <f t="shared" si="6"/>
        <v>0</v>
      </c>
    </row>
    <row r="69" spans="1:10" s="2" customFormat="1" ht="15.95" customHeight="1" x14ac:dyDescent="0.2">
      <c r="A69" s="32" t="s">
        <v>62</v>
      </c>
      <c r="B69" s="8"/>
      <c r="C69" s="9"/>
      <c r="D69" s="19"/>
      <c r="E69" s="42"/>
      <c r="F69" s="19">
        <v>2744.95</v>
      </c>
      <c r="G69" s="42">
        <f t="shared" si="6"/>
        <v>0.16053764117144861</v>
      </c>
    </row>
    <row r="70" spans="1:10" s="2" customFormat="1" ht="15.95" customHeight="1" x14ac:dyDescent="0.2">
      <c r="A70" s="32" t="s">
        <v>63</v>
      </c>
      <c r="B70" s="8"/>
      <c r="C70" s="9"/>
      <c r="D70" s="19"/>
      <c r="E70" s="42"/>
      <c r="F70" s="19">
        <v>-601805.76</v>
      </c>
      <c r="G70" s="42">
        <f t="shared" si="6"/>
        <v>-35.196443342789827</v>
      </c>
    </row>
    <row r="71" spans="1:10" s="2" customFormat="1" ht="15.95" customHeight="1" x14ac:dyDescent="0.2">
      <c r="A71" s="32" t="s">
        <v>64</v>
      </c>
      <c r="B71" s="8"/>
      <c r="C71" s="9"/>
      <c r="D71" s="19"/>
      <c r="E71" s="42"/>
      <c r="F71" s="19">
        <v>0</v>
      </c>
      <c r="G71" s="42">
        <f t="shared" si="6"/>
        <v>0</v>
      </c>
    </row>
    <row r="72" spans="1:10" s="2" customFormat="1" ht="15.95" customHeight="1" x14ac:dyDescent="0.2">
      <c r="A72" s="32" t="s">
        <v>65</v>
      </c>
      <c r="B72" s="8"/>
      <c r="C72" s="9"/>
      <c r="D72" s="19"/>
      <c r="E72" s="42"/>
      <c r="F72" s="19">
        <v>0</v>
      </c>
      <c r="G72" s="42">
        <f t="shared" si="6"/>
        <v>0</v>
      </c>
    </row>
    <row r="73" spans="1:10" s="2" customFormat="1" ht="15.95" customHeight="1" x14ac:dyDescent="0.2">
      <c r="A73" s="32" t="s">
        <v>66</v>
      </c>
      <c r="B73" s="8"/>
      <c r="C73" s="9"/>
      <c r="D73" s="19"/>
      <c r="E73" s="42"/>
      <c r="F73" s="19">
        <v>517451.99999999942</v>
      </c>
      <c r="G73" s="42">
        <f t="shared" si="6"/>
        <v>30.263037031438945</v>
      </c>
    </row>
    <row r="74" spans="1:10" s="2" customFormat="1" ht="15.95" customHeight="1" x14ac:dyDescent="0.2">
      <c r="A74" s="33" t="s">
        <v>67</v>
      </c>
      <c r="B74" s="11"/>
      <c r="C74" s="12"/>
      <c r="D74" s="20"/>
      <c r="E74" s="43"/>
      <c r="F74" s="20">
        <v>-648426.03</v>
      </c>
      <c r="G74" s="43">
        <f t="shared" si="6"/>
        <v>-37.92301693304686</v>
      </c>
    </row>
    <row r="75" spans="1:10" s="53" customFormat="1" ht="15.95" customHeight="1" x14ac:dyDescent="0.2">
      <c r="A75" s="64" t="s">
        <v>68</v>
      </c>
      <c r="B75" s="64"/>
      <c r="C75" s="64"/>
      <c r="D75" s="51"/>
      <c r="E75" s="52"/>
      <c r="F75" s="51">
        <f>SUM(F67:F74)</f>
        <v>-730034.84000000067</v>
      </c>
      <c r="G75" s="52">
        <f>F75/$F$77*100</f>
        <v>-42.695885603226294</v>
      </c>
    </row>
    <row r="76" spans="1:10" ht="7.5" customHeight="1" x14ac:dyDescent="0.2">
      <c r="A76" s="41"/>
      <c r="B76" s="41"/>
      <c r="C76" s="41"/>
      <c r="D76" s="29"/>
      <c r="E76" s="44"/>
      <c r="F76" s="29"/>
      <c r="G76" s="44"/>
      <c r="I76" s="4"/>
      <c r="J76" s="4"/>
    </row>
    <row r="77" spans="1:10" ht="15.95" customHeight="1" x14ac:dyDescent="0.2">
      <c r="A77" s="62" t="s">
        <v>69</v>
      </c>
      <c r="B77" s="62"/>
      <c r="C77" s="62"/>
      <c r="D77" s="47"/>
      <c r="E77" s="48"/>
      <c r="F77" s="47">
        <f>F53+F64+F75</f>
        <v>1709848.2199999993</v>
      </c>
      <c r="G77" s="48">
        <f>F77/$F$77*100</f>
        <v>100</v>
      </c>
      <c r="I77" s="4"/>
      <c r="J77" s="4"/>
    </row>
    <row r="78" spans="1:10" ht="7.5" customHeight="1" x14ac:dyDescent="0.2"/>
    <row r="79" spans="1:10" ht="15.95" customHeight="1" x14ac:dyDescent="0.2"/>
    <row r="80" spans="1:1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</sheetData>
  <mergeCells count="20">
    <mergeCell ref="A47:C47"/>
    <mergeCell ref="A77:C77"/>
    <mergeCell ref="A11:C11"/>
    <mergeCell ref="A21:C21"/>
    <mergeCell ref="A23:C23"/>
    <mergeCell ref="A34:C34"/>
    <mergeCell ref="A44:C44"/>
    <mergeCell ref="A36:C36"/>
    <mergeCell ref="A42:C42"/>
    <mergeCell ref="A46:C46"/>
    <mergeCell ref="A53:C53"/>
    <mergeCell ref="A55:C55"/>
    <mergeCell ref="A64:C64"/>
    <mergeCell ref="A66:C66"/>
    <mergeCell ref="A75:C75"/>
    <mergeCell ref="A1:G1"/>
    <mergeCell ref="A2:G2"/>
    <mergeCell ref="A3:G3"/>
    <mergeCell ref="A5:B5"/>
    <mergeCell ref="A10:C10"/>
  </mergeCells>
  <phoneticPr fontId="7" type="noConversion"/>
  <pageMargins left="0.17" right="0.17" top="0.54" bottom="0.22" header="0.17" footer="0.17"/>
  <pageSetup paperSize="9" orientation="portrait" r:id="rId1"/>
  <ignoredErrors>
    <ignoredError sqref="F21" formula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2020-09-30T15:20:31Z</cp:lastPrinted>
  <dcterms:created xsi:type="dcterms:W3CDTF">2020-09-28T09:04:04Z</dcterms:created>
  <dcterms:modified xsi:type="dcterms:W3CDTF">2020-10-01T06:53:21Z</dcterms:modified>
</cp:coreProperties>
</file>