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"/>
    </mc:Choice>
  </mc:AlternateContent>
  <xr:revisionPtr revIDLastSave="0" documentId="13_ncr:40009_{CAE10868-135F-DF4C-8896-A1AE774E541F}" xr6:coauthVersionLast="45" xr6:coauthVersionMax="45" xr10:uidLastSave="{00000000-0000-0000-0000-000000000000}"/>
  <bookViews>
    <workbookView xWindow="680" yWindow="960" windowWidth="27840" windowHeight="16600"/>
  </bookViews>
  <sheets>
    <sheet name="alteMen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9" i="1" l="1"/>
  <c r="Q19" i="1"/>
  <c r="O19" i="1"/>
  <c r="Q24" i="1"/>
  <c r="P24" i="1"/>
  <c r="O24" i="1"/>
  <c r="N24" i="1"/>
  <c r="O22" i="1"/>
  <c r="P22" i="1"/>
  <c r="Q22" i="1"/>
  <c r="N22" i="1"/>
  <c r="N15" i="1"/>
  <c r="Q15" i="1"/>
  <c r="P15" i="1"/>
  <c r="O15" i="1"/>
  <c r="N10" i="1" a="1"/>
  <c r="N10" i="1" s="1"/>
  <c r="Q13" i="1"/>
  <c r="Q14" i="1" s="1"/>
  <c r="P13" i="1"/>
  <c r="P14" i="1" s="1"/>
  <c r="O13" i="1"/>
  <c r="O14" i="1" s="1"/>
  <c r="N13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2" i="1"/>
  <c r="J2" i="1" s="1"/>
  <c r="P18" i="1" l="1"/>
  <c r="Q18" i="1"/>
  <c r="N21" i="1"/>
  <c r="O21" i="1"/>
  <c r="P21" i="1"/>
  <c r="O23" i="1"/>
  <c r="Q21" i="1"/>
  <c r="P23" i="1"/>
  <c r="Q16" i="1"/>
  <c r="N23" i="1"/>
  <c r="Q23" i="1"/>
  <c r="O16" i="1"/>
  <c r="P16" i="1"/>
  <c r="O18" i="1"/>
  <c r="N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<sst xmlns="http://schemas.openxmlformats.org/spreadsheetml/2006/main" count="1455" uniqueCount="372">
  <si>
    <t>date</t>
  </si>
  <si>
    <t>weekday</t>
  </si>
  <si>
    <t>category</t>
  </si>
  <si>
    <t>name</t>
  </si>
  <si>
    <t>employees</t>
  </si>
  <si>
    <t>students</t>
  </si>
  <si>
    <t>type</t>
  </si>
  <si>
    <t>Mon</t>
  </si>
  <si>
    <t>Angebote</t>
  </si>
  <si>
    <t>Putenschnitzel mit Gefl√ºgelso√üe, dazu buntes Gem√ºse und Petersilienkartoffeln *</t>
  </si>
  <si>
    <t>Falafelb√§llchen in Tomatenso√üe, dazu Bohnen-Maisgem√ºse und Couscous</t>
  </si>
  <si>
    <t>Hausgemachte Pasta, heute:Amori Aglio e Olio mit Schafsk√§se</t>
  </si>
  <si>
    <t>GRILL</t>
  </si>
  <si>
    <t>Rinderhacksteak Texas mit BBQ-Dip, Speckbohnen und gebackenen Kartoffelecken</t>
  </si>
  <si>
    <t>Pasta</t>
  </si>
  <si>
    <t>Tomatenso√üe mit Salami</t>
  </si>
  <si>
    <t>Pastaso√üe Funghi</t>
  </si>
  <si>
    <t>Auflauf</t>
  </si>
  <si>
    <t>Gratinierte Gem√ºse-Gnocchi</t>
  </si>
  <si>
    <t>Terrine</t>
  </si>
  <si>
    <t>Pikanter Pilzeintopf mit Kartoffeln und Gew√ºrzgurke</t>
  </si>
  <si>
    <t>Tue</t>
  </si>
  <si>
    <t>Paniertes Kabeljaufilet mit Kohlrabi-M√∂hrengem√ºse und Kartoffel-Senfp√ºree</t>
  </si>
  <si>
    <t>M√∂hrenpfannkuchen mit Hirtenk√§se-Raukecreme und Salat</t>
  </si>
  <si>
    <t>WOK</t>
  </si>
  <si>
    <t>Fr√ºhlingsrollen mit asiatischem Gem√ºse aus dem Wok und Basmati Reis</t>
  </si>
  <si>
    <t>R√ºckensteak vom Schwein mit Kr√§uterbutter, Erbsen und Pommes frites</t>
  </si>
  <si>
    <t>Tomatenso√üe mit Austernpilzen</t>
  </si>
  <si>
    <t>Pute orientalisch</t>
  </si>
  <si>
    <t>Wed</t>
  </si>
  <si>
    <t>Rindergulasch mit Rosenkohl, dazu Sp√§tzle oder Petersilienkartoffeln</t>
  </si>
  <si>
    <t>Broccoli-Nussecke mit Paprikacreme auf Pastasotto</t>
  </si>
  <si>
    <t>Grillk√§se aus Mozzarella, Emmentaler und Frischk√§se mit Mangochutney, Ingwer-Chili und Bulgursalat</t>
  </si>
  <si>
    <t>Hausgemachte Pasta, heute</t>
  </si>
  <si>
    <t>Trecce mit Rag√π napoletano und geriebenem Gouda</t>
  </si>
  <si>
    <t>Tomatenso√üe Bolognese</t>
  </si>
  <si>
    <t>Rahmso√üe mit Tomaten und Kr√§utern</t>
  </si>
  <si>
    <t>Blumenkohlsuppe</t>
  </si>
  <si>
    <t>Thu</t>
  </si>
  <si>
    <t>H√§hnchenbrustfilet mit Paprikaso√üe, Kurkumareis und Rotkohl-Apfelsalat</t>
  </si>
  <si>
    <t>Blumenkohl und Wurzelgem√ºse in Kr√§uterrahm mit Schwenkkartoffeln</t>
  </si>
  <si>
    <t>Pizza Kreta mit Lauch und Hirtenk√§se</t>
  </si>
  <si>
    <t>Pizza Texas mit Schweinefleisch, Bauchspeck, Ei und BBQ-Dip</t>
  </si>
  <si>
    <t>K√ºrbis-Apfel-Curry auf Basmati Reis</t>
  </si>
  <si>
    <t>Gebratenes Seelachsfilet mit Dillso√üe auf hausgemachter Pasta</t>
  </si>
  <si>
    <t>K√§seso√üe Quattro formaggi</t>
  </si>
  <si>
    <t>Wurstgulasch</t>
  </si>
  <si>
    <t>Auflauf von Vollkornnudeln mit Tomaten und Kr√§utern in Rahm</t>
  </si>
  <si>
    <t>Fri</t>
  </si>
  <si>
    <t>Schweinebraten mit Bayrischkraut und Kartoffelkl√∂√üen</t>
  </si>
  <si>
    <t>Veg.Maultaschen mit Tomatenconcassee auf Rahmchampignons</t>
  </si>
  <si>
    <t>Burrito mit Soja, Peperoni, Kidneybohnen und Paprika</t>
  </si>
  <si>
    <t>Burrito mit Hackfleisch, Peperoni, Kidneybohnen und Paprika</t>
  </si>
  <si>
    <t>Rindfleisch mit Gem√ºse aus dem Wok mit ger√∂steten Cashewkernen auf Mie Nudeln</t>
  </si>
  <si>
    <t>Gegrilltes Gem√ºse mit Paprikacreme im Fladenbrot</t>
  </si>
  <si>
    <t>Tomatenso√üe</t>
  </si>
  <si>
    <t>Gorgonzolaso√üe mit Walnuss</t>
  </si>
  <si>
    <t>Fischsuppe mit frischem Dill und Gem√ºse</t>
  </si>
  <si>
    <t>Schweinskammsteak mit deftiger Paprika-Wurstso√üe, dazu Erbsen und Pommes frites</t>
  </si>
  <si>
    <t>Paprikapfanne mit Ingwer und Bambus an Couscous</t>
  </si>
  <si>
    <t>Hausgemachte Pasta, heute Amori alla greco mit Schafsk√§se</t>
  </si>
  <si>
    <t>Verdure mista mit Mais, Broccoli und rotem Paprika</t>
  </si>
  <si>
    <t>Pizza Bombay mit H√§hnchenfleisch, Ananas und Currycreme</t>
  </si>
  <si>
    <t>Hacksteak aus Rind und Lamm mit Hirtenk√§se-Raukecreme und Reis, t√ºrkisch</t>
  </si>
  <si>
    <t>Tomatenso√üe mit Schinken</t>
  </si>
  <si>
    <t>Chili-Lauchso√üe</t>
  </si>
  <si>
    <t>Apfel-Birnencrumble mit Schokolade</t>
  </si>
  <si>
    <t>Linseneintopf, s√º√üsauer</t>
  </si>
  <si>
    <t>Bratwurst auf BBQ-Kraut, dazu gebackene Kartoffelecken mit Sauerrahmdip</t>
  </si>
  <si>
    <t>Gebratene Kr√§uterpolenta mit Grillgem√ºsesalsa und Bohnen</t>
  </si>
  <si>
    <t>Pilzpfanne aus dem Wok mit Reisnudeln</t>
  </si>
  <si>
    <t>Burger mit gegrillten Fleischk√§se, dazu Pommes frites</t>
  </si>
  <si>
    <t>Tomatenso√üe mit Wurzelgem√ºse</t>
  </si>
  <si>
    <t>Pute in Pilzrahmso√üe</t>
  </si>
  <si>
    <t>Pastaauflauf mit Chili und Lauch, √ºberbacken mit Gouda</t>
  </si>
  <si>
    <t>Putenbrust in Sahneso√üe mit Honigm√∂hren und gemischtem Wildreis</t>
  </si>
  <si>
    <t>Krautnudeln mit Apfel, Walnuss und getrockneter Tomate</t>
  </si>
  <si>
    <t>Pizza Kapstadt mit Wiener, Gew√ºrzgurke und R√∂stzwiebeln</t>
  </si>
  <si>
    <t>Pizza Caprese mit Tomaten, Basilikum und Mozzarella</t>
  </si>
  <si>
    <t>R√ºckensteak vom Schwein mit Espressow√ºrzung, Pfeffer-Hollandaise, Rosenkohl und gebackenen Kartoffelecken</t>
  </si>
  <si>
    <t>Trecce mit Kressepesto und Mozzarella</t>
  </si>
  <si>
    <t>Spanische Hackfleischso√üe</t>
  </si>
  <si>
    <t>Rahmso√üe mit Tomaten und Auberginen</t>
  </si>
  <si>
    <t>Chili con carne</t>
  </si>
  <si>
    <t>Mostbraten vom Rind mit Rosenkohl und Kartoffelkl√∂√üen</t>
  </si>
  <si>
    <t>Blumenkohl-K√§semedaillon mit Kr√§uterso√üe, M√∂hrengem√ºse und Schwenkkartoffeln</t>
  </si>
  <si>
    <t>H√§hnchen Thai Sweet Chilli mit Basmati Reis</t>
  </si>
  <si>
    <t>Gebratene Zucchini mit Sojacreme Avocado und Tomatenpesto-Kartoffeln</t>
  </si>
  <si>
    <t>Mail√§nder Nudelso√üe</t>
  </si>
  <si>
    <t>Pastaso√üe mit Champignons und getrockneten Tomaten</t>
  </si>
  <si>
    <t>Karottencremesuppe mit Ingwer und Basilikum</t>
  </si>
  <si>
    <t>Schaschlikpfanne mit Kartoffelp√ºree und Rotkohlsalat</t>
  </si>
  <si>
    <t>Heringshappen in Apfel-Dillsahne mit Speckbohnen und Bratkartoffeln</t>
  </si>
  <si>
    <t>√Ñlpler Makkaroni mit Feldsalat</t>
  </si>
  <si>
    <t>Gebratene Gem√ºse-Mie Nudeln mit R√∂stzwiebeln</t>
  </si>
  <si>
    <t>Chili sin carne</t>
  </si>
  <si>
    <t>Sahneso√üe mit Wurzelgem√ºse und Lachs</t>
  </si>
  <si>
    <t>Apfel-Brotpudding</t>
  </si>
  <si>
    <t>Sp√§tzleauflauf mit Schinkenw√ºrfeln und Tomate</t>
  </si>
  <si>
    <t>Seelachsfilet in Knusperpanade mit Zitronenecke, dazu buntes Gem√ºse und Kartoffelp√ºree</t>
  </si>
  <si>
    <t>Italienisches Gem√ºserisotto, dazu kleine Teigtaschen mit Gem√ºsef√ºllung</t>
  </si>
  <si>
    <t>Pizza mit BBQ-H√ºhnchen, Paprika und Mais</t>
  </si>
  <si>
    <t>Pizza mit Hirtenk√§se und Blattspinat</t>
  </si>
  <si>
    <t>Asia Gem√ºse vom Grill an Mie Nudeln</t>
  </si>
  <si>
    <t>Linguine Carbonara, dazu italienischer Hartk√§se</t>
  </si>
  <si>
    <t>Tomatenso√üe mit Jagdwurst</t>
  </si>
  <si>
    <t>K√§serahmso√üe mit Blattspinat</t>
  </si>
  <si>
    <t>Ofenomelett mit Kartoffel-Cheddark√§se</t>
  </si>
  <si>
    <t>Gr√ºner Bohneneintopf mit Rindfleisch</t>
  </si>
  <si>
    <t>Gratinierte H√§hnchenbrust mit Paprika, Tomaten, Oliven und Hirtenk√§se, dazu Pommes frites und Salat</t>
  </si>
  <si>
    <t>Tibetische Pilzpfanne mit Glasnudeln, Ingwer und Basmati Reis</t>
  </si>
  <si>
    <t>H√§hnchen Nuggets oder Valess-Nuggets auf Wokgem√ºse s√º√üsauer, dazu Basmati Reis</t>
  </si>
  <si>
    <t>Rinderh√ºftsteak mit Tomatengrillbutter und Speckbohnen (auch ohne Speck), dazu Kartoffelb√§llchen</t>
  </si>
  <si>
    <t>Pute asiatisch</t>
  </si>
  <si>
    <t>Basilikumso√üe</t>
  </si>
  <si>
    <t>Grillhaxe mit deftiger So√üe, dazu Sauerkraut und Petersilienkartoffeln</t>
  </si>
  <si>
    <t>Spinat mit R√ºhrei und Kartoffeln</t>
  </si>
  <si>
    <t>Pizza Gyros mit Zwiebeln, Paprika und Tsatsiki</t>
  </si>
  <si>
    <t>Pizza Piccante mit Tomate, Jalapenos und Cheddark√§se</t>
  </si>
  <si>
    <t>Gebratenes Seelachsfilet mit Kartoffel-Zitronenstampf und Gurkensalat mit Dilljoghurt</t>
  </si>
  <si>
    <t>Amori mit Puttanesca und geriebenem Mozzarellak√§se</t>
  </si>
  <si>
    <t>Frischk√§se-Walnussso√üe</t>
  </si>
  <si>
    <t>H√§hnchenkeule mit Gefl√ºgelso√üe und Apfelrotkohl, dazu Petersilienkartoffeln</t>
  </si>
  <si>
    <t>Kartoffel-K√ºrbiskernpuffer mit Tomaten-Schnittlauchquark und Salat</t>
  </si>
  <si>
    <t>Soja Geschnetzeltes mit Curry, Paprika, M√∂hre, Lauch und Sprossen, dazu Basmati Reis</t>
  </si>
  <si>
    <t>Kammsteak in Malz-Senfmarinade an feuriger K√§seso√üe, dazu mexikanischer Gem√ºsemix und gebackene Kartoffelecken</t>
  </si>
  <si>
    <t>Lammcurry</t>
  </si>
  <si>
    <t>Pastaso√üe Vesuvianna mit Tomaten, Oliven und Kapern</t>
  </si>
  <si>
    <t>Auflauf mit Putenstreifen, asiatischem Gem√ºse und Curryreis, √ºberbacken mit Gouda</t>
  </si>
  <si>
    <t>Schweineschnitzel mit Bratenso√üe und buntem Gem√ºse, dazu Kartoffelb√§llchen oder Salzkartoffeln</t>
  </si>
  <si>
    <t>Vier Hefekl√∂√üe mit Heidelbeeren und Zucker-Zimtmischung</t>
  </si>
  <si>
    <t>Gegrillte H√§hnchenbrust auf knackigem Wokgem√ºse und Mie Nudeln</t>
  </si>
  <si>
    <t>Veggi-Burger mit R√§uchertofu und w√ºrziger Curryso√üe, dazu Pommes frites</t>
  </si>
  <si>
    <t>Tomatenratatouille</t>
  </si>
  <si>
    <t>Sahneso√üe mit Shrimps und Dill</t>
  </si>
  <si>
    <t>Nudelgratin Bolognese</t>
  </si>
  <si>
    <t>Penne mit Lammcurry gratiniert</t>
  </si>
  <si>
    <t>Pasta mit Frischk√§se-Walnussso√üe gratiniert</t>
  </si>
  <si>
    <t>Currywurst mit Pommes frites und buntem Wei√ükrautsalat</t>
  </si>
  <si>
    <t>Bratkartoffeln mit Tomate und Mozzarella, dazu Feldsalat</t>
  </si>
  <si>
    <t>Hausgemachte Pasta, heute Amori mit Tomaten-Olivenpesto und Mozzarella</t>
  </si>
  <si>
    <t>Pizza Mexiko mit Salami, Bauchspeck, Jalapenos, Bohnen und Cheddar K√§se</t>
  </si>
  <si>
    <t>Hackb√§llchen "Caprese" mit Mozzarella in Tomatenso√üe, dazu Rosmarinkartoffeln und Salat</t>
  </si>
  <si>
    <t>Tomatenso√üe mit Ricotta</t>
  </si>
  <si>
    <t>Pastaso√üe Carbonara</t>
  </si>
  <si>
    <t>Blumenkohl und Kartoffeln in Curryrahm</t>
  </si>
  <si>
    <t>Minestrone mit Gr√ºnkohl, K√ºrbis und Kichererbsen</t>
  </si>
  <si>
    <t>Schweinegeschnetzeltes mit Champignons in Dijon-Senfrahm, dazu Romanesco und Kartoffelr√∂sti</t>
  </si>
  <si>
    <t>Angebratene Maultaschen auf Paprikakraut, dazu R√∂stzwiebeln</t>
  </si>
  <si>
    <t>Rindfleischstreifen mit asiatischem Gem√ºse aus dem Wok und ger√∂steten Cashewkernen, dazu Basmati Reis</t>
  </si>
  <si>
    <t>Paella mit Lachs und H√§hnchenfleisch</t>
  </si>
  <si>
    <t>Tomatenso√üe mit Paprika</t>
  </si>
  <si>
    <t>Pute in fruchtiger Curryso√üe</t>
  </si>
  <si>
    <t>Seelachsfilet in Kartoffelpanade auf Schmorgurkengem√ºse, dazu Basmati Reis</t>
  </si>
  <si>
    <t>Gebratene Sp√§tzle mit Gem√ºsestreifen und K√§seso√üe, dazu Salat</t>
  </si>
  <si>
    <t>Hausgemachte Pasta, heute Linguine mit 9-Kr√§uterpesto und Schafsk√§se</t>
  </si>
  <si>
    <t>Pizza Bolognese mit Schweinefleisch und Gem√ºsestreifen</t>
  </si>
  <si>
    <t>Pizza Quattro formaggi mit Cheddar, Gouda, Hirtenk√§se und Mozzarella</t>
  </si>
  <si>
    <t>Gegrillter Fleischk√§se mit s√º√üem Senf und Kartoffelsalat</t>
  </si>
  <si>
    <t>Rahmso√üe mit Erbsen und Paprika</t>
  </si>
  <si>
    <t>Auflauf von Pasta mit Tomate und Ricotta, √ºberbacken mit Gouda</t>
  </si>
  <si>
    <t>Tomatensuppe</t>
  </si>
  <si>
    <t>Rinderschmorbraten mit Rotkohl und Kn√∂deln oder Kartoffeln</t>
  </si>
  <si>
    <t>Lasagne mit Sojabolognese, dazu fruchtige Tomatenso√üe</t>
  </si>
  <si>
    <t>R√ºckensteak vom Schwein mit Pfeffer-Hollandaise, dazu Rosenkohl und Herzoginkartoffeln</t>
  </si>
  <si>
    <t>K√§seso√üe</t>
  </si>
  <si>
    <t>Gulaschso√üe</t>
  </si>
  <si>
    <t>Sp√§tzleauflauf mit verschiedenen Gem√ºse in Rahm und Gouda gratiniert</t>
  </si>
  <si>
    <t>Zitronenh√ºhnchen mit Tomatenconfit und Broccoligem√ºse, dazu Schwenkkartoffeln</t>
  </si>
  <si>
    <t>Kartoffelpuffer "G√§rtnerin Art" mit Kr√§uterquark oder Apfelmus und Salat</t>
  </si>
  <si>
    <t>T√ºrkische Pizza Lahmacun mit Tomaten und Zwiebeln</t>
  </si>
  <si>
    <t>Wokgem√ºse s√º√üsauer mit Thaireis</t>
  </si>
  <si>
    <t>Cheeseburger mit Pommes frites</t>
  </si>
  <si>
    <t>Lauchrahmso√üe mit Thunfisch</t>
  </si>
  <si>
    <t>Gem√ºsebolognese</t>
  </si>
  <si>
    <t>Pastaauflauf mit Tomatenso√üe und Schinken, √ºberbacken mit Gouda</t>
  </si>
  <si>
    <t>Kartoffelsuppe mit Wurzelgem√ºsestreifen</t>
  </si>
  <si>
    <t>Kartoffelsuppe mit Rindfleisch und Wurzelgem√ºse</t>
  </si>
  <si>
    <t>Griechische Hackfleischpfanne mit Tsatsiki und Fladenbrot, dazu Wei√ükrautsalat</t>
  </si>
  <si>
    <t>Broccoli-Nussecke mit K√§seso√üe, dazu Kartoffelgratin und Salat</t>
  </si>
  <si>
    <t>Hausgemachte Pasta, heute Amori mit Rucolapesto und Mozzarella</t>
  </si>
  <si>
    <t>Paprika Pizza Bel Paese mit Tomaten und Hirtenk√§se</t>
  </si>
  <si>
    <t>Pizza mit Peperonisalami</t>
  </si>
  <si>
    <t>Gegrillte H√§hnchenbrust mit Avocado-Mayonnaise, dazu gr√ºnes Gem√ºse und Pommes frites</t>
  </si>
  <si>
    <t>Pastaso√üe all'amatriciana mit Tomaten und Bauchspeck</t>
  </si>
  <si>
    <t>Spinatrahmso√üe</t>
  </si>
  <si>
    <t>Mediterraner Kartoffelauflauf mit Rindfleisch, Aubergine und Zucchini</t>
  </si>
  <si>
    <t>Lauch-Hackfleischtopf mit Champignons</t>
  </si>
  <si>
    <t>Gulasch von Rind und Schwein mit Sauerkraut und Kl√∂√üen oder Kartoffeln</t>
  </si>
  <si>
    <t>Kichererbsenb√§llchen mit scharfer Tomatensalsa und Gem√ºse-Couscous, dazu Salat</t>
  </si>
  <si>
    <t>Pizza Quattro formaggi mit Cheddar, Gouda, Hirtenk√§se, Mozzarella (1,30,36,50)</t>
  </si>
  <si>
    <t>H√ºhnchen mit Ananas, Pfirsich und knackigem Gem√ºse in Curryso√üe auf Mie Nudeln</t>
  </si>
  <si>
    <t>Rostbraten vom Rind aus Uruguay mit R√∂stzwiebel-Grillbutter, dazu Kartoffelecken und Salat</t>
  </si>
  <si>
    <t>Rahmso√üe mit K√ºrbis</t>
  </si>
  <si>
    <t>Ungarisches Putengeschnetzeltes</t>
  </si>
  <si>
    <t>Pastaauflauf mit Spinat und Rahmso√üe, √ºberbacken mit Gouda</t>
  </si>
  <si>
    <t>Pastaauflauf mit Bauchspeck, Basilikum und Tomaten</t>
  </si>
  <si>
    <t>Grillteller mit Schweinesteak, Kasslersteak, W√ºrstchen und Hacksteak auf Letscho, dazu Pommes frites</t>
  </si>
  <si>
    <t>Gouda mit getrockneten Tomaten im Weizenfladen gebacken, dazu Feldsalat mit Himbeerdressing</t>
  </si>
  <si>
    <t>Hausgemachte Pasta, heute Linguine mit Kr√§utercarbonara Frankfurter Art, dazu italienischer Hartk√§se</t>
  </si>
  <si>
    <t>Pizza mit Artischockenherzen und Oregano</t>
  </si>
  <si>
    <t>Pizza Chili con carne</t>
  </si>
  <si>
    <t>Buntes Gem√ºse vom Grill mit Aioli-Dip und Sesam-Gnocchi</t>
  </si>
  <si>
    <t>Rahmso√üe mit Tomaten und Zucchini</t>
  </si>
  <si>
    <t>Pastaauflauf mit Lauch in K√§seso√üe</t>
  </si>
  <si>
    <t>Auflauf von Vollkornpasta mit asiatischem Gem√ºse in Curryso√üe</t>
  </si>
  <si>
    <t>Deftige Bohnensuppe mit Kohl und Kartoffeln</t>
  </si>
  <si>
    <t>H√§hnchenbrust  mit Spinatf√ºllung, dazu scharfe Tomatenso√üe, Limettentagliatelle und Salat</t>
  </si>
  <si>
    <t>Gebratene Champignons und Austernpilze auf Pastasotto, dazu Rucolapesto</t>
  </si>
  <si>
    <t>Lammfleisch mit Lauch, Karotten und Sojasprossen, dazu Basmati Reis</t>
  </si>
  <si>
    <t>Norddeutsche Heringshappen mit Schwenkkartoffeln und Salat</t>
  </si>
  <si>
    <t>Frischk√§se-Kr√§uterso√üe</t>
  </si>
  <si>
    <t>Pusztaso√üe</t>
  </si>
  <si>
    <t>Mediterraner Kartoffelauflauf mit Schweinefleisch, Aubergine und Zucchini</t>
  </si>
  <si>
    <t>Pastaauflauf mit buntem Gem√ºse in Rahmso√üe</t>
  </si>
  <si>
    <t>Deftige Bohnensuppe mit Kohl, Kartoffeln, Bauchspeck und Knacker</t>
  </si>
  <si>
    <t>J√§gerschnitzel (panierte Jagdwurst) mit buntem Rahmgem√ºse und Kartoffelp√ºree</t>
  </si>
  <si>
    <t>Milchreis mit hei√üen Kirschen und Zimt-Zucker</t>
  </si>
  <si>
    <t>Pizzabrot mit Kr√§uterbutter</t>
  </si>
  <si>
    <t>Gef√ºlltes Pizzabr√∂tchen</t>
  </si>
  <si>
    <t>Knackiges Gem√ºse aus dem Wok mit  Mie Nudeln</t>
  </si>
  <si>
    <t>Rostbr√§tel vom Kammsteak mit Zwiebeln, dazu Bratkartoffeln und Bohnensalat</t>
  </si>
  <si>
    <t>Tomatenso√üe mit Hirtenk√§se</t>
  </si>
  <si>
    <t>Champignons in Rahmso√üe</t>
  </si>
  <si>
    <t>Pastaauflauf mit Pusztaso√üe</t>
  </si>
  <si>
    <t>Blumenkohlcremesuppe</t>
  </si>
  <si>
    <t>Blumenkohlcremesuppe mit Hackfleisch</t>
  </si>
  <si>
    <t>Wirsingroulade in Bratenso√üe, dazu Petersilienkartoffeln</t>
  </si>
  <si>
    <t>Arabisches Linsencurry mit gebackenen Gem√ºsetaschen</t>
  </si>
  <si>
    <t>Hausgemachte Pasta, heute Amori all'amatriciana mit Tomaten und Bauchspeck, dazu italienischer Hartk√§se (auch vegetarisch m√∂glich)</t>
  </si>
  <si>
    <t>Pizza Hawaii mit Kochschinken und Ananas</t>
  </si>
  <si>
    <t>R√ºckensteak vom Schwein mit Barbecue-Dip, dazu gebackene Kartoffelecken und Broccolisalat mit Mais</t>
  </si>
  <si>
    <t>Linsen-Kartoffelauflauf mit Lachs und Spinat</t>
  </si>
  <si>
    <t>Erbseneintopf  (gern auch mit Wiener W√ºrstchen im Zukauf)</t>
  </si>
  <si>
    <t>Kasslergeschnetzeltes mit Butterbohnen und Sp√§tzle</t>
  </si>
  <si>
    <t>Gebratene Kartoffelgnocchi mit Tomatenragout und Rucola</t>
  </si>
  <si>
    <t>Fr√ºhlingsrollen auf asiatischem Gem√ºse aus dem Wok, dazu Basmati Reis</t>
  </si>
  <si>
    <t>Fish &amp; Chips Backfischst√ºcke mit Remouladenso√üe und Pommes frites</t>
  </si>
  <si>
    <t>Erbseneintopf mit Wiener W√ºrstchen im Zukauf</t>
  </si>
  <si>
    <t>Gebackene Chicken Crossies mit Mango-Chili-Dip, dazu Kartoffellocken und Salat</t>
  </si>
  <si>
    <t>Kartoffeln mit Kr√§uterquark, Butter und Leberwurst oder Gew√ºrzgurke f√ºr den Vegetarier</t>
  </si>
  <si>
    <t>Hausgemachte Pasta, heute Maccheroni mit Paprika und Schinken in Tomatenragout, dazu italienischer Hartk√§se (gern auch vegetarisch)</t>
  </si>
  <si>
    <t>Pizza Fruity &amp; Spicy mit Lauch, Kirschtomaten, Ananas und Chili</t>
  </si>
  <si>
    <t>Pizza Vulcano mit Salami, Paprika und Jalapenos</t>
  </si>
  <si>
    <t>Gebratener Paprika vom Grill mit Avocado-Sojamayonaise und Pestokartoffeln</t>
  </si>
  <si>
    <t>Auflauf mit Putenbrust, Kichererbsen, Kartoffeln und Kreuzk√ºmmel, √ºberbacken mit Gouda</t>
  </si>
  <si>
    <t>Seelachsfilet in Knusperpanade mit Petersilien-Zitronenstampf und Tomaten-Rucolasalat</t>
  </si>
  <si>
    <t>Gem√ºseschnitzel mit Remouladenso√üe, Bratkartoffeln und Gurkensalat</t>
  </si>
  <si>
    <t>Asiatische Gem√ºsepfanne mit Tofu und Duftreis</t>
  </si>
  <si>
    <t>Pulled Pork mit Coleslaw-Salat, dazu Fladenbrot und Quarkdip</t>
  </si>
  <si>
    <t>Vollkornpastaauflauf mit Tomaten und Kr√§utern in Rahmso√üe</t>
  </si>
  <si>
    <t>Hackfleisch-Kartoffelsuppe</t>
  </si>
  <si>
    <t>Schweineschnitzel mit Rahmchampignons, oder Tomatensalat, dazu Bratkartoffeln</t>
  </si>
  <si>
    <t>K√§sesp√§tzle mit Salat</t>
  </si>
  <si>
    <t>H√§hnchen-D√ºr√ºm</t>
  </si>
  <si>
    <t>Gem√ºsed√ºr√ºm mit Hirtenk√§se</t>
  </si>
  <si>
    <t>Entenbrust auf Wokgem√ºse aus Pflaumen, Karotten und Sprossen, dazu Mie Nudeln</t>
  </si>
  <si>
    <t>Langos "Bruschetta" auch mit veganer Knoblauchcreme m√∂glich</t>
  </si>
  <si>
    <t>Vollkornpastaauflauf mit mediterranem Gem√ºse und Gouda gratiniert</t>
  </si>
  <si>
    <t>Pastaauflauf mit Tomaten in K√§seso√üe</t>
  </si>
  <si>
    <t>Kartoffelsuppe mit Wurzelgem√ºse</t>
  </si>
  <si>
    <t>Hackbraten mit Paprikaso√üe, dazu buntes Gem√ºse und Kartoffelp√ºrree</t>
  </si>
  <si>
    <t>Pilzrisotto mit B√§rlauchpesto und mariniertem Rucola</t>
  </si>
  <si>
    <t>Hausgemachte Pasta, heute Aglio e Olio mit Schafsk√§se</t>
  </si>
  <si>
    <t>Pizza mit Kochschinken</t>
  </si>
  <si>
    <t>Pizza mit Spinat, Mais und Hirtenk√§se</t>
  </si>
  <si>
    <t>Drei Grillw√ºrstchen mit Letscho und Kartoffelecken, dazu Salat</t>
  </si>
  <si>
    <t>Kartoffel-Spinatauflauf</t>
  </si>
  <si>
    <t>Blumenkohlsuppe mit roten Linsen und Kresse</t>
  </si>
  <si>
    <t>Exotischer Gefl√ºgeltopf</t>
  </si>
  <si>
    <t>Rindergeschnetzeltes "Stroganoff" mit Grilltomate und Kartoffelr√∂sti</t>
  </si>
  <si>
    <t>Zucchini im Cornflakesmantel mit fruchtiger Tomatenso√üe, dazu gemischter Wildreis und Salat</t>
  </si>
  <si>
    <t>Chilifleisch mit Bohnen und Pfirsich aus dem Wok, dazu Mie Nudeln</t>
  </si>
  <si>
    <t>Burritos Mexikanische Tortillas mit veganem Chili gef√ºllt und Mango-Chutny</t>
  </si>
  <si>
    <t>Seelachsfilet in Eipanade auf gr√ºnem Erbsp√ºree, dazu Salat</t>
  </si>
  <si>
    <t>Ofenkartoffeln mit Radieschen-Kressequark und Gurkensalat</t>
  </si>
  <si>
    <t>Hausgemachte Pasta, heute mit Rag√π napoletano und  geriebenem Gouda</t>
  </si>
  <si>
    <t>Pizza Missouri mit Schweinefleisch, Paprika und Hirtenk√§se</t>
  </si>
  <si>
    <t>Pizza Colorata mit Mais, Lauch und rotem Paprika</t>
  </si>
  <si>
    <t>Gegrillte H√§hnchenbrust in Kokos-Mangoso√üe, dazu Broccoli und Kartoffelb√§llchen oder Reis</t>
  </si>
  <si>
    <t>Gem√ºsereis mit Ratatouille und K√§se √ºberbacken</t>
  </si>
  <si>
    <t>Gratinierte Vollkornpasta mit Pute in Pilzrahm</t>
  </si>
  <si>
    <t>Gyrosbraten vom Schwein auf Paprikakraut, dazu Quarkdip und Bratkartoffeln</t>
  </si>
  <si>
    <t>Scharfes Kartoffel-K√ºrbiscurry mit Gem√ºseb√§llchen und mariniertem Feldsalat</t>
  </si>
  <si>
    <t>Gebratenes Lachsfilet dazu hausgemachte Pasta mit Basilikumpesto</t>
  </si>
  <si>
    <t>Blumenkohlsuppe mit roten Linsen und Petersilie</t>
  </si>
  <si>
    <t>Schweineschnitzel in R√∂stzwiebelpanade mit Gurken-Apfelquark und Pommes frites</t>
  </si>
  <si>
    <t>Gebratene Schupfnudeln mit Mandeln und Honig, dazu hei√üe Pflaumen</t>
  </si>
  <si>
    <t>Flammkuchen mit Tomate und Mozzarella</t>
  </si>
  <si>
    <t>Flammkuchen mit Schmand, Bauchspeck und Lauch</t>
  </si>
  <si>
    <t>Eierreis mit H√§hnchenfleisch, M√∂hren, Erbsen und Lauch</t>
  </si>
  <si>
    <t>Ratatouille von frischem Gem√ºse mit Kr√§uterdip, dazu Kartoffelr√∂sti-Sticks</t>
  </si>
  <si>
    <t>Gratinierte Penne mit Rag√∫ napolitano und Champignons</t>
  </si>
  <si>
    <t>Gratinierte Penne mit Mail√§nder So√üe</t>
  </si>
  <si>
    <t>Kartoffel-Linsentopf mit Gem√ºse und Kassler</t>
  </si>
  <si>
    <t>Kartoffel-Linsentopf mit Gem√ºse</t>
  </si>
  <si>
    <t>Bratwurst vom D√ºrrr√∂hrsdorfer Fleischer mit Sauerkraut und Kartoffelp√ºree</t>
  </si>
  <si>
    <t>Panierte Champignons im Backteig auf Kresse-Hollandaise, dazu Gem√ºseschwenkkartoffeln</t>
  </si>
  <si>
    <t>Hausgemachte Pasta, heute Trecce alla greco, dazu Schafsk√§se</t>
  </si>
  <si>
    <t>Pizza mit H√§hnchenfleisch, Blattspinat und Creme fraiche</t>
  </si>
  <si>
    <t>Gebratene M√∂hren und Schwarzwurzel auf Kichererbsendip, dazu Zitronen-Linsen Couscous</t>
  </si>
  <si>
    <t>Gratinierte Sp√§tzle mit Schinken und Pilzen</t>
  </si>
  <si>
    <t>Rote-Bete-Ingwersuppe</t>
  </si>
  <si>
    <t>Linseneintopf, s√º√ü sauer Wiener W√ºrstchen extra</t>
  </si>
  <si>
    <t>Szegediner Gulasch mit Hefekn√∂deln oder Kartoffeln</t>
  </si>
  <si>
    <t>Kleine Fr√ºhlingsrollen auf Ingwer-Blattspinat, dazu Basmati Reis</t>
  </si>
  <si>
    <t>Wokgem√ºse s√º√üsauer auf Mie Nudeln</t>
  </si>
  <si>
    <t>R√ºckensteak vom Schwein mit Kr√§uterbutter, Pommes frites und Tomaten-Gurkensalat</t>
  </si>
  <si>
    <t>Gem√ºsekartoffeln mit Kresse-Hollandaise und K√§se √ºberbacken</t>
  </si>
  <si>
    <t>Linseneintopf, s√º√ü sauer, Wiener W√ºrstchen extra</t>
  </si>
  <si>
    <t>Paniertes Alaska Seelachsfilet mit Speckw√ºrfeln, dazu Bratkartoffeln und Salat</t>
  </si>
  <si>
    <t>Zwei gekochte Eier in Bautzner Senfso√üe, dazu M√∂hrengem√ºse und Petersilienkartoffeln</t>
  </si>
  <si>
    <t>Hausgemachte Pasta, heute Maccheroni mit Kressepesto und Mozzarella</t>
  </si>
  <si>
    <t>Pizza Soja-Gyros mit Zwiebeln, Paprika und Tsatsiki</t>
  </si>
  <si>
    <t>Pizza mit Kochschinken und Lauch</t>
  </si>
  <si>
    <t>Schweinebraten aus der Keule mit Bayrischkraut und Herzoginkartoffeln</t>
  </si>
  <si>
    <t>Gefl√ºgelfrikassee mit Erbsen und Reis oder Kr√§uterkartoffeln</t>
  </si>
  <si>
    <t>Broccoli-Nussecke oder Sojaschnitzel auf Kichererbsen-Kartoffelsalat, dazu Curry-Sojadip</t>
  </si>
  <si>
    <t>Schweinefleisch mit Backpflaumen und K√ºrbis aus dem Wok, dazu Glasnudeln</t>
  </si>
  <si>
    <t>Pulled-Beef Burger mit Coleslaw-Salat und Pommes frites</t>
  </si>
  <si>
    <t>Pastaauflauf mit Putenstreifen asiatisch</t>
  </si>
  <si>
    <t>Pastaauflauf mit Tomaten, Basilikum und Hirtenk√§se</t>
  </si>
  <si>
    <t>Schweineschnitzel mit Letscho und Pommes frites, dazu Salat</t>
  </si>
  <si>
    <t>Griechische Bratkartoffeln mit Oliven und Hirtenk√§se, dazu Tsatsiki und Salat</t>
  </si>
  <si>
    <t>H√§hnchenbrust mit Gem√ºse, Limetten und Kokos, dazu Thaireis</t>
  </si>
  <si>
    <t>Gebackene Camembert-Ecken mit Preiselbeer-Dip und Kr√§uterbaguette, dazu Salat</t>
  </si>
  <si>
    <t>Gratinierte Sp√§tzle mit verschiedenen Gem√ºse in Tomatenso√üe</t>
  </si>
  <si>
    <t>K√∂nigsberger Klopse mit Kapern- oder Dillso√üe, dazu Broccoligem√ºse und Kartoffeln</t>
  </si>
  <si>
    <t>Drei Kartoffeltaschen mit Frischk√§sef√ºllung auf rahmigem Wurzelgem√ºse</t>
  </si>
  <si>
    <t>Pizza Toskana mit Paprika, Champignons und Peperoni</t>
  </si>
  <si>
    <t>Pizza mit Salami</t>
  </si>
  <si>
    <t>Rinderh√ºftsteak mit Barbecue So√üe, dazu Prinzessbohnen und Kartoffelecken</t>
  </si>
  <si>
    <t xml:space="preserve">Hausgemachte Pasta, heute Linguine mit 9-Kr√§uterpesto (vegan), wahlweise </t>
  </si>
  <si>
    <t>italienischer Hartk√§se</t>
  </si>
  <si>
    <t>Tortelloni mit Spinat-Ricottaf√ºllung in Tomatenso√üe</t>
  </si>
  <si>
    <t>Gulasch-Pilztopf</t>
  </si>
  <si>
    <t>Winterlicher Kartoffeleintopf</t>
  </si>
  <si>
    <t>Eibauer Schwarzbierfleisch mit Butterbohnen und Hefekn√∂deln oder Kartoffeln</t>
  </si>
  <si>
    <t>Champignonpfanne mit kleinen Kartoffelkl√∂√üen und Salat</t>
  </si>
  <si>
    <t>H√§hnchengeschnetzeltes Szechuan mit Basmati Reis</t>
  </si>
  <si>
    <t>Krautnudeln mit Salami und geriebenem K√§se</t>
  </si>
  <si>
    <t>Seelachsfilet Bordelaise mit Reis und Gurkensalat</t>
  </si>
  <si>
    <t>Gebratene Salbeignocchi mit Tomaten-Zucchiniragout und Salat</t>
  </si>
  <si>
    <t>Hausgemachte Pasta, heute Amori Puttanesca mit Mozzarella</t>
  </si>
  <si>
    <t>H√§hnchengyros mit Tsatsiki und Kraut, dazu Fladenbrot</t>
  </si>
  <si>
    <t>Ungarischer Kesselgulasch</t>
  </si>
  <si>
    <t>Ragout vom Sauerbraten mit Rotkohl, dazu Kl√∂√üe oder Kartoffeln</t>
  </si>
  <si>
    <t>Bulgurpfanne mit N√ºssen und Trockenfr√ºchten, dazu zwei Rote-Bete Schnitzel</t>
  </si>
  <si>
    <t>Gebratene Nudeln mit Ei, Gem√ºse und Schweinefleisch</t>
  </si>
  <si>
    <t>Alaska Seelachs in Eipanade mit Zitronenbutter und Nudelsalat</t>
  </si>
  <si>
    <t>Pastaauflauf mit Pute, Champignons und Curry</t>
  </si>
  <si>
    <t>Schweiner√ºckensteak in Senf-Eih√ºlle mit Rahmerbsen und Pommes frites</t>
  </si>
  <si>
    <t>Kaiserschmarrn mit Apfelmus und Puderzucker</t>
  </si>
  <si>
    <t>Burrito mit Soja, Peperoni, Kidneybohnen, Eisbergsalat und Paprika</t>
  </si>
  <si>
    <t>Burrito mit Hackfleisch, Peperoni, Kidneybohnen Eisbergsalat und Paprika</t>
  </si>
  <si>
    <t>Putencurry mit Apfel und K√ºrbis, dazu Sp√§tzle</t>
  </si>
  <si>
    <t>Sanft gegartes Rindfleisch (Tafelspitz) mit Kr√§uterso√üe oder Meerrettichso√üe, dazu Bouillonkartoffeln</t>
  </si>
  <si>
    <t>Pastaauflauf mit Gem√ºse-Chili und K√§se gratiniert</t>
  </si>
  <si>
    <t>Bunte Gem√ºsecremesuppe</t>
  </si>
  <si>
    <t>nice Preis (berechnet)</t>
  </si>
  <si>
    <t>ist Nice Preis</t>
  </si>
  <si>
    <t>Tage mit Angebot</t>
  </si>
  <si>
    <t>Hauptgerichte</t>
  </si>
  <si>
    <t>Nice Preis</t>
  </si>
  <si>
    <t>Fleisch</t>
  </si>
  <si>
    <t>Vegetarisch</t>
  </si>
  <si>
    <t>Vegan</t>
  </si>
  <si>
    <t>Gesamt</t>
  </si>
  <si>
    <t>Gerichte</t>
  </si>
  <si>
    <t>ausverkaufte Gerichte</t>
  </si>
  <si>
    <t>ausverkaufte Hauptgerichte</t>
  </si>
  <si>
    <t>Anteil an allen Gerichten des Typs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</si>
</sst>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10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tabSelected="1" topLeftCell="A452" zoomScale="125" workbookViewId="0">
      <selection activeCell="Q24" sqref="Q24"/>
    </sheetView>
  </sheetViews>
  <sheetFormatPr baseColWidth="10" defaultRowHeight="16" x14ac:dyDescent="0.2"/>
  <cols>
    <col min="4" max="4" width="116.6640625" bestFit="1" customWidth="1"/>
    <col min="5" max="5" width="10" style="2" bestFit="1" customWidth="1"/>
    <col min="6" max="6" width="10.83203125" style="2"/>
    <col min="9" max="9" width="19.1640625" style="2" bestFit="1" customWidth="1"/>
    <col min="10" max="10" width="11.83203125" bestFit="1" customWidth="1"/>
    <col min="11" max="11" width="17" bestFit="1" customWidth="1"/>
    <col min="12" max="12" width="10.5" customWidth="1"/>
    <col min="13" max="13" width="30.83203125" bestFit="1" customWidth="1"/>
    <col min="14" max="14" width="8.33203125" bestFit="1" customWidth="1"/>
    <col min="15" max="15" width="9.1640625" bestFit="1" customWidth="1"/>
    <col min="16" max="16" width="12.6640625" bestFit="1" customWidth="1"/>
    <col min="17" max="17" width="10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I1" s="2" t="s">
        <v>359</v>
      </c>
      <c r="J1" s="2" t="s">
        <v>360</v>
      </c>
    </row>
    <row r="2" spans="1:17" x14ac:dyDescent="0.2">
      <c r="A2" s="1">
        <v>43836</v>
      </c>
      <c r="B2" t="s">
        <v>7</v>
      </c>
      <c r="C2" t="s">
        <v>8</v>
      </c>
      <c r="D2" t="s">
        <v>9</v>
      </c>
      <c r="E2" s="2">
        <v>5.09</v>
      </c>
      <c r="F2" s="2">
        <v>2.65</v>
      </c>
      <c r="G2">
        <v>0</v>
      </c>
      <c r="I2" s="2">
        <f>ROUND(E2*0.55-0.15,2)</f>
        <v>2.65</v>
      </c>
      <c r="J2">
        <f>IF(I2=F2,1,0)</f>
        <v>1</v>
      </c>
    </row>
    <row r="3" spans="1:17" x14ac:dyDescent="0.2">
      <c r="A3" s="1">
        <v>43836</v>
      </c>
      <c r="B3" t="s">
        <v>7</v>
      </c>
      <c r="C3" t="s">
        <v>8</v>
      </c>
      <c r="D3" t="s">
        <v>10</v>
      </c>
      <c r="E3" s="2">
        <v>4.18</v>
      </c>
      <c r="F3" s="2">
        <v>2.2999999999999998</v>
      </c>
      <c r="G3">
        <v>2</v>
      </c>
      <c r="I3" s="2">
        <f t="shared" ref="I3:I66" si="0">ROUND(E3*0.55-0.15,2)</f>
        <v>2.15</v>
      </c>
      <c r="J3">
        <f t="shared" ref="J3:J66" si="1">IF(I3=F3,1,0)</f>
        <v>0</v>
      </c>
    </row>
    <row r="4" spans="1:17" x14ac:dyDescent="0.2">
      <c r="A4" s="1">
        <v>43836</v>
      </c>
      <c r="B4" t="s">
        <v>7</v>
      </c>
      <c r="C4" t="s">
        <v>8</v>
      </c>
      <c r="D4" t="s">
        <v>11</v>
      </c>
      <c r="E4" s="2">
        <v>4.18</v>
      </c>
      <c r="F4" s="2">
        <v>2.2999999999999998</v>
      </c>
      <c r="G4">
        <v>1</v>
      </c>
      <c r="I4" s="2">
        <f t="shared" si="0"/>
        <v>2.15</v>
      </c>
      <c r="J4">
        <f t="shared" si="1"/>
        <v>0</v>
      </c>
    </row>
    <row r="5" spans="1:17" x14ac:dyDescent="0.2">
      <c r="A5" s="1">
        <v>43836</v>
      </c>
      <c r="B5" t="s">
        <v>7</v>
      </c>
      <c r="C5" t="s">
        <v>12</v>
      </c>
      <c r="D5" t="s">
        <v>13</v>
      </c>
      <c r="E5" s="2">
        <v>5.09</v>
      </c>
      <c r="F5" s="2">
        <v>2.8</v>
      </c>
      <c r="G5">
        <v>0</v>
      </c>
      <c r="I5" s="2">
        <f t="shared" si="0"/>
        <v>2.65</v>
      </c>
      <c r="J5">
        <f t="shared" si="1"/>
        <v>0</v>
      </c>
    </row>
    <row r="6" spans="1:17" x14ac:dyDescent="0.2">
      <c r="A6" s="1">
        <v>43836</v>
      </c>
      <c r="B6" t="s">
        <v>7</v>
      </c>
      <c r="C6" t="s">
        <v>14</v>
      </c>
      <c r="D6" t="s">
        <v>15</v>
      </c>
      <c r="E6" s="2">
        <v>4.6900000000000004</v>
      </c>
      <c r="F6" s="2">
        <v>2.58</v>
      </c>
      <c r="G6">
        <v>0</v>
      </c>
      <c r="I6" s="2">
        <f t="shared" si="0"/>
        <v>2.4300000000000002</v>
      </c>
      <c r="J6">
        <f t="shared" si="1"/>
        <v>0</v>
      </c>
    </row>
    <row r="7" spans="1:17" x14ac:dyDescent="0.2">
      <c r="A7" s="1">
        <v>43836</v>
      </c>
      <c r="B7" t="s">
        <v>7</v>
      </c>
      <c r="C7" t="s">
        <v>14</v>
      </c>
      <c r="D7" t="s">
        <v>16</v>
      </c>
      <c r="E7" s="2">
        <v>4.6900000000000004</v>
      </c>
      <c r="F7" s="2">
        <v>2.58</v>
      </c>
      <c r="G7">
        <v>1</v>
      </c>
      <c r="I7" s="2">
        <f t="shared" si="0"/>
        <v>2.4300000000000002</v>
      </c>
      <c r="J7">
        <f t="shared" si="1"/>
        <v>0</v>
      </c>
    </row>
    <row r="8" spans="1:17" x14ac:dyDescent="0.2">
      <c r="A8" s="1">
        <v>43836</v>
      </c>
      <c r="B8" t="s">
        <v>7</v>
      </c>
      <c r="C8" t="s">
        <v>17</v>
      </c>
      <c r="D8" t="s">
        <v>18</v>
      </c>
      <c r="E8" s="2">
        <v>3.9</v>
      </c>
      <c r="F8" s="2">
        <v>2.15</v>
      </c>
      <c r="G8">
        <v>1</v>
      </c>
      <c r="I8" s="2">
        <f t="shared" si="0"/>
        <v>2</v>
      </c>
      <c r="J8">
        <f t="shared" si="1"/>
        <v>0</v>
      </c>
    </row>
    <row r="9" spans="1:17" x14ac:dyDescent="0.2">
      <c r="A9" s="1">
        <v>43836</v>
      </c>
      <c r="B9" t="s">
        <v>7</v>
      </c>
      <c r="C9" t="s">
        <v>19</v>
      </c>
      <c r="D9" t="s">
        <v>20</v>
      </c>
      <c r="E9" s="2">
        <v>3.59</v>
      </c>
      <c r="F9" s="2">
        <v>1.97</v>
      </c>
      <c r="G9">
        <v>2</v>
      </c>
      <c r="I9" s="2">
        <f t="shared" si="0"/>
        <v>1.82</v>
      </c>
      <c r="J9">
        <f t="shared" si="1"/>
        <v>0</v>
      </c>
    </row>
    <row r="10" spans="1:17" x14ac:dyDescent="0.2">
      <c r="A10" s="1">
        <v>43837</v>
      </c>
      <c r="B10" t="s">
        <v>21</v>
      </c>
      <c r="C10" t="s">
        <v>8</v>
      </c>
      <c r="D10" t="s">
        <v>22</v>
      </c>
      <c r="E10" s="2">
        <v>5</v>
      </c>
      <c r="F10" s="2">
        <v>2.75</v>
      </c>
      <c r="G10">
        <v>0</v>
      </c>
      <c r="I10" s="2">
        <f t="shared" si="0"/>
        <v>2.6</v>
      </c>
      <c r="J10">
        <f t="shared" si="1"/>
        <v>0</v>
      </c>
      <c r="M10" t="s">
        <v>361</v>
      </c>
      <c r="N10" cm="1">
        <f t="array" ref="N10">SUM(1/COUNTIF(A2:A479, A2:A479))</f>
        <v>45.00000000000027</v>
      </c>
    </row>
    <row r="11" spans="1:17" x14ac:dyDescent="0.2">
      <c r="A11" s="1">
        <v>43837</v>
      </c>
      <c r="B11" t="s">
        <v>21</v>
      </c>
      <c r="C11" t="s">
        <v>8</v>
      </c>
      <c r="D11" t="s">
        <v>23</v>
      </c>
      <c r="G11">
        <v>1</v>
      </c>
      <c r="I11" s="2">
        <f t="shared" si="0"/>
        <v>-0.15</v>
      </c>
      <c r="J11">
        <f t="shared" si="1"/>
        <v>0</v>
      </c>
    </row>
    <row r="12" spans="1:17" x14ac:dyDescent="0.2">
      <c r="A12" s="1">
        <v>43837</v>
      </c>
      <c r="B12" t="s">
        <v>21</v>
      </c>
      <c r="C12" t="s">
        <v>24</v>
      </c>
      <c r="D12" t="s">
        <v>25</v>
      </c>
      <c r="E12" s="2">
        <v>5.09</v>
      </c>
      <c r="F12" s="2">
        <v>2.65</v>
      </c>
      <c r="G12">
        <v>2</v>
      </c>
      <c r="I12" s="2">
        <f t="shared" si="0"/>
        <v>2.65</v>
      </c>
      <c r="J12">
        <f t="shared" si="1"/>
        <v>1</v>
      </c>
      <c r="M12" s="3"/>
      <c r="N12" s="5" t="s">
        <v>367</v>
      </c>
      <c r="O12" s="5" t="s">
        <v>364</v>
      </c>
      <c r="P12" s="5" t="s">
        <v>365</v>
      </c>
      <c r="Q12" s="5" t="s">
        <v>366</v>
      </c>
    </row>
    <row r="13" spans="1:17" x14ac:dyDescent="0.2">
      <c r="A13" s="1">
        <v>43837</v>
      </c>
      <c r="B13" t="s">
        <v>21</v>
      </c>
      <c r="C13" t="s">
        <v>12</v>
      </c>
      <c r="D13" t="s">
        <v>26</v>
      </c>
      <c r="E13" s="2">
        <v>5.5</v>
      </c>
      <c r="F13" s="2">
        <v>3.03</v>
      </c>
      <c r="G13">
        <v>0</v>
      </c>
      <c r="I13" s="2">
        <f t="shared" si="0"/>
        <v>2.88</v>
      </c>
      <c r="J13">
        <f t="shared" si="1"/>
        <v>0</v>
      </c>
      <c r="M13" s="3" t="s">
        <v>368</v>
      </c>
      <c r="N13" s="3">
        <f>COUNT(G:G)</f>
        <v>478</v>
      </c>
      <c r="O13" s="3">
        <f>COUNTIF(G:G,0)</f>
        <v>244</v>
      </c>
      <c r="P13" s="3">
        <f>COUNTIF(G:G,1)</f>
        <v>150</v>
      </c>
      <c r="Q13" s="3">
        <f>COUNTIF(G:G,2)</f>
        <v>84</v>
      </c>
    </row>
    <row r="14" spans="1:17" x14ac:dyDescent="0.2">
      <c r="A14" s="1">
        <v>43837</v>
      </c>
      <c r="B14" t="s">
        <v>21</v>
      </c>
      <c r="C14" t="s">
        <v>14</v>
      </c>
      <c r="D14" t="s">
        <v>27</v>
      </c>
      <c r="E14" s="2">
        <v>4.6900000000000004</v>
      </c>
      <c r="F14" s="2">
        <v>2.58</v>
      </c>
      <c r="G14">
        <v>1</v>
      </c>
      <c r="I14" s="2">
        <f t="shared" si="0"/>
        <v>2.4300000000000002</v>
      </c>
      <c r="J14">
        <f t="shared" si="1"/>
        <v>0</v>
      </c>
      <c r="M14" s="3"/>
      <c r="N14" s="3"/>
      <c r="O14" s="4">
        <f>O13/$N$13</f>
        <v>0.5104602510460251</v>
      </c>
      <c r="P14" s="4">
        <f>P13/$N$13</f>
        <v>0.31380753138075312</v>
      </c>
      <c r="Q14" s="4">
        <f>Q13/$N$13</f>
        <v>0.17573221757322174</v>
      </c>
    </row>
    <row r="15" spans="1:17" x14ac:dyDescent="0.2">
      <c r="A15" s="1">
        <v>43837</v>
      </c>
      <c r="B15" t="s">
        <v>21</v>
      </c>
      <c r="C15" t="s">
        <v>14</v>
      </c>
      <c r="D15" t="s">
        <v>28</v>
      </c>
      <c r="E15" s="2">
        <v>4.6900000000000004</v>
      </c>
      <c r="F15" s="2">
        <v>2.58</v>
      </c>
      <c r="G15">
        <v>0</v>
      </c>
      <c r="I15" s="2">
        <f t="shared" si="0"/>
        <v>2.4300000000000002</v>
      </c>
      <c r="J15">
        <f t="shared" si="1"/>
        <v>0</v>
      </c>
      <c r="M15" s="3" t="s">
        <v>362</v>
      </c>
      <c r="N15" s="3">
        <f>COUNTIF(C:C, "Angebote") + COUNTIF(C:C,"GRILL")+COUNTIF(C:C,"WOK")</f>
        <v>251</v>
      </c>
      <c r="O15" s="3">
        <f>COUNTIFS(C:C, "Angebote",G:G,0) + COUNTIFS(C:C,"GRILL",G:G,0)+COUNTIFS(C:C,"WOK",G:G,0)</f>
        <v>143</v>
      </c>
      <c r="P15" s="3">
        <f>COUNTIFS(C:C, "Angebote",G:G,1) + COUNTIFS(C:C,"GRILL",G:G,1)+COUNTIFS(C:C,"WOK",G:G,1)</f>
        <v>71</v>
      </c>
      <c r="Q15" s="3">
        <f>COUNTIFS(C:C, "Angebote",G:G,2) + COUNTIFS(C:C,"GRILL",G:G,2)+COUNTIFS(C:C,"WOK",G:G,2)</f>
        <v>37</v>
      </c>
    </row>
    <row r="16" spans="1:17" x14ac:dyDescent="0.2">
      <c r="A16" s="1">
        <v>43837</v>
      </c>
      <c r="B16" t="s">
        <v>21</v>
      </c>
      <c r="C16" t="s">
        <v>17</v>
      </c>
      <c r="D16" t="s">
        <v>18</v>
      </c>
      <c r="E16" s="2">
        <v>3.9</v>
      </c>
      <c r="F16" s="2">
        <v>2.15</v>
      </c>
      <c r="G16">
        <v>1</v>
      </c>
      <c r="I16" s="2">
        <f t="shared" si="0"/>
        <v>2</v>
      </c>
      <c r="J16">
        <f t="shared" si="1"/>
        <v>0</v>
      </c>
      <c r="M16" s="3"/>
      <c r="N16" s="3"/>
      <c r="O16" s="4">
        <f>O15/$N$15</f>
        <v>0.56972111553784865</v>
      </c>
      <c r="P16" s="4">
        <f>P15/$N$15</f>
        <v>0.28286852589641437</v>
      </c>
      <c r="Q16" s="4">
        <f>Q15/$N$15</f>
        <v>0.14741035856573706</v>
      </c>
    </row>
    <row r="17" spans="1:17" x14ac:dyDescent="0.2">
      <c r="A17" s="1">
        <v>43837</v>
      </c>
      <c r="B17" t="s">
        <v>21</v>
      </c>
      <c r="C17" t="s">
        <v>19</v>
      </c>
      <c r="D17" t="s">
        <v>20</v>
      </c>
      <c r="E17" s="2">
        <v>3.59</v>
      </c>
      <c r="F17" s="2">
        <v>1.97</v>
      </c>
      <c r="G17">
        <v>2</v>
      </c>
      <c r="I17" s="2">
        <f t="shared" si="0"/>
        <v>1.82</v>
      </c>
      <c r="J17">
        <f t="shared" si="1"/>
        <v>0</v>
      </c>
    </row>
    <row r="18" spans="1:17" x14ac:dyDescent="0.2">
      <c r="A18" s="1">
        <v>43838</v>
      </c>
      <c r="B18" t="s">
        <v>29</v>
      </c>
      <c r="C18" t="s">
        <v>8</v>
      </c>
      <c r="D18" t="s">
        <v>30</v>
      </c>
      <c r="E18" s="2">
        <v>4.6900000000000004</v>
      </c>
      <c r="F18" s="2">
        <v>2.58</v>
      </c>
      <c r="G18">
        <v>0</v>
      </c>
      <c r="I18" s="2">
        <f t="shared" si="0"/>
        <v>2.4300000000000002</v>
      </c>
      <c r="J18">
        <f t="shared" si="1"/>
        <v>0</v>
      </c>
      <c r="M18" s="3" t="s">
        <v>363</v>
      </c>
      <c r="N18" s="3">
        <f>COUNTIF(J:J,1)</f>
        <v>31</v>
      </c>
      <c r="O18" s="3">
        <f>COUNTIFS(G:G,0,J:J,1)</f>
        <v>20</v>
      </c>
      <c r="P18" s="3">
        <f>COUNTIFS(G:G,1,J:J,1)</f>
        <v>3</v>
      </c>
      <c r="Q18" s="3">
        <f>COUNTIFS(G:G,2,J:J,1)</f>
        <v>8</v>
      </c>
    </row>
    <row r="19" spans="1:17" x14ac:dyDescent="0.2">
      <c r="A19" s="1">
        <v>43838</v>
      </c>
      <c r="B19" t="s">
        <v>29</v>
      </c>
      <c r="C19" t="s">
        <v>8</v>
      </c>
      <c r="D19" t="s">
        <v>31</v>
      </c>
      <c r="E19" s="2">
        <v>3.8</v>
      </c>
      <c r="F19" s="2">
        <v>2.09</v>
      </c>
      <c r="G19">
        <v>2</v>
      </c>
      <c r="I19" s="2">
        <f t="shared" si="0"/>
        <v>1.94</v>
      </c>
      <c r="J19">
        <f t="shared" si="1"/>
        <v>0</v>
      </c>
      <c r="M19" s="3"/>
      <c r="N19" s="4"/>
      <c r="O19" s="4">
        <f>O18/$N$18</f>
        <v>0.64516129032258063</v>
      </c>
      <c r="P19" s="4">
        <f t="shared" ref="P19:Q19" si="2">P18/$N$18</f>
        <v>9.6774193548387094E-2</v>
      </c>
      <c r="Q19" s="4">
        <f t="shared" si="2"/>
        <v>0.25806451612903225</v>
      </c>
    </row>
    <row r="20" spans="1:17" x14ac:dyDescent="0.2">
      <c r="A20" s="1">
        <v>43838</v>
      </c>
      <c r="B20" t="s">
        <v>29</v>
      </c>
      <c r="C20" t="s">
        <v>12</v>
      </c>
      <c r="D20" t="s">
        <v>32</v>
      </c>
      <c r="G20">
        <v>1</v>
      </c>
      <c r="I20" s="2">
        <f t="shared" si="0"/>
        <v>-0.15</v>
      </c>
      <c r="J20">
        <f t="shared" si="1"/>
        <v>0</v>
      </c>
    </row>
    <row r="21" spans="1:17" x14ac:dyDescent="0.2">
      <c r="A21" s="1">
        <v>43838</v>
      </c>
      <c r="B21" t="s">
        <v>29</v>
      </c>
      <c r="C21" t="s">
        <v>33</v>
      </c>
      <c r="D21" t="s">
        <v>34</v>
      </c>
      <c r="E21" s="2">
        <v>4.2699999999999996</v>
      </c>
      <c r="F21" s="2">
        <v>2.35</v>
      </c>
      <c r="G21">
        <v>0</v>
      </c>
      <c r="I21" s="2">
        <f t="shared" si="0"/>
        <v>2.2000000000000002</v>
      </c>
      <c r="J21">
        <f t="shared" si="1"/>
        <v>0</v>
      </c>
      <c r="M21" s="3" t="s">
        <v>369</v>
      </c>
      <c r="N21" s="3">
        <f>COUNTIF(I:I,-0.15)</f>
        <v>106</v>
      </c>
      <c r="O21" s="3">
        <f>COUNTIFS(I:I,-0.15,G:G,0)</f>
        <v>51</v>
      </c>
      <c r="P21" s="3">
        <f>COUNTIFS($I:$I,-0.15,$G:$G,1)</f>
        <v>40</v>
      </c>
      <c r="Q21" s="3">
        <f>COUNTIFS($I:$I,-0.15,$G:$G,2)</f>
        <v>15</v>
      </c>
    </row>
    <row r="22" spans="1:17" x14ac:dyDescent="0.2">
      <c r="A22" s="1">
        <v>43838</v>
      </c>
      <c r="B22" t="s">
        <v>29</v>
      </c>
      <c r="C22" t="s">
        <v>14</v>
      </c>
      <c r="D22" t="s">
        <v>35</v>
      </c>
      <c r="G22">
        <v>0</v>
      </c>
      <c r="I22" s="2">
        <f t="shared" si="0"/>
        <v>-0.15</v>
      </c>
      <c r="J22">
        <f t="shared" si="1"/>
        <v>0</v>
      </c>
      <c r="M22" s="6" t="s">
        <v>371</v>
      </c>
      <c r="N22" s="4">
        <f>N21/N$13</f>
        <v>0.22175732217573221</v>
      </c>
      <c r="O22" s="4">
        <f>O21/O$13</f>
        <v>0.20901639344262296</v>
      </c>
      <c r="P22" s="4">
        <f>P21/P$13</f>
        <v>0.26666666666666666</v>
      </c>
      <c r="Q22" s="4">
        <f>Q21/Q$13</f>
        <v>0.17857142857142858</v>
      </c>
    </row>
    <row r="23" spans="1:17" x14ac:dyDescent="0.2">
      <c r="A23" s="1">
        <v>43838</v>
      </c>
      <c r="B23" t="s">
        <v>29</v>
      </c>
      <c r="C23" t="s">
        <v>14</v>
      </c>
      <c r="D23" t="s">
        <v>36</v>
      </c>
      <c r="G23">
        <v>1</v>
      </c>
      <c r="I23" s="2">
        <f t="shared" si="0"/>
        <v>-0.15</v>
      </c>
      <c r="J23">
        <f t="shared" si="1"/>
        <v>0</v>
      </c>
      <c r="M23" s="3" t="s">
        <v>370</v>
      </c>
      <c r="N23" s="3">
        <f>COUNTIFS($C:$C, "Angebote",$I:$I,-0.15) + COUNTIFS($C:$C,"GRILL",$I:$I,-0.15)+COUNTIFS($C:$C,"WOK",$I:$I,-0.15)</f>
        <v>56</v>
      </c>
      <c r="O23" s="3">
        <f>COUNTIFS($C:$C, "Angebote",$I:$I,-0.15,$G:$G,0) + COUNTIFS($C:$C,"GRILL",$I:$I,-0.15,$G:$G,0)+COUNTIFS($C:$C,"WOK",$I:$I,-0.15,$G:$G,0)</f>
        <v>25</v>
      </c>
      <c r="P23" s="3">
        <f>COUNTIFS($C:$C, "Angebote",$I:$I,-0.15,$G:$G,1) + COUNTIFS($C:$C,"GRILL",$I:$I,-0.15,$G:$G,1)+COUNTIFS($C:$C,"WOK",$I:$I,-0.15,$G:$G,1)</f>
        <v>19</v>
      </c>
      <c r="Q23" s="3">
        <f>COUNTIFS($C:$C, "Angebote",$I:$I,-0.15,$G:$G,2) + COUNTIFS($C:$C,"GRILL",$I:$I,-0.15,$G:$G,2)+COUNTIFS($C:$C,"WOK",$I:$I,-0.15,$G:$G,2)</f>
        <v>12</v>
      </c>
    </row>
    <row r="24" spans="1:17" x14ac:dyDescent="0.2">
      <c r="A24" s="1">
        <v>43838</v>
      </c>
      <c r="B24" t="s">
        <v>29</v>
      </c>
      <c r="C24" t="s">
        <v>17</v>
      </c>
      <c r="D24" t="s">
        <v>18</v>
      </c>
      <c r="E24" s="2">
        <v>3.9</v>
      </c>
      <c r="F24" s="2">
        <v>2.15</v>
      </c>
      <c r="G24">
        <v>1</v>
      </c>
      <c r="I24" s="2">
        <f t="shared" si="0"/>
        <v>2</v>
      </c>
      <c r="J24">
        <f t="shared" si="1"/>
        <v>0</v>
      </c>
      <c r="M24" s="3" t="s">
        <v>371</v>
      </c>
      <c r="N24" s="4">
        <f>N23/N$13</f>
        <v>0.11715481171548117</v>
      </c>
      <c r="O24" s="4">
        <f>O23/O$13</f>
        <v>0.10245901639344263</v>
      </c>
      <c r="P24" s="4">
        <f>P23/P$13</f>
        <v>0.12666666666666668</v>
      </c>
      <c r="Q24" s="4">
        <f>Q23/Q$13</f>
        <v>0.14285714285714285</v>
      </c>
    </row>
    <row r="25" spans="1:17" x14ac:dyDescent="0.2">
      <c r="A25" s="1">
        <v>43838</v>
      </c>
      <c r="B25" t="s">
        <v>29</v>
      </c>
      <c r="C25" t="s">
        <v>19</v>
      </c>
      <c r="D25" t="s">
        <v>37</v>
      </c>
      <c r="E25" s="2">
        <v>3.59</v>
      </c>
      <c r="F25" s="2">
        <v>1.97</v>
      </c>
      <c r="G25">
        <v>2</v>
      </c>
      <c r="I25" s="2">
        <f t="shared" si="0"/>
        <v>1.82</v>
      </c>
      <c r="J25">
        <f t="shared" si="1"/>
        <v>0</v>
      </c>
    </row>
    <row r="26" spans="1:17" x14ac:dyDescent="0.2">
      <c r="A26" s="1">
        <v>43839</v>
      </c>
      <c r="B26" t="s">
        <v>38</v>
      </c>
      <c r="C26" t="s">
        <v>8</v>
      </c>
      <c r="D26" t="s">
        <v>39</v>
      </c>
      <c r="E26" s="2">
        <v>4.75</v>
      </c>
      <c r="F26" s="2">
        <v>2.61</v>
      </c>
      <c r="G26">
        <v>0</v>
      </c>
      <c r="I26" s="2">
        <f t="shared" si="0"/>
        <v>2.46</v>
      </c>
      <c r="J26">
        <f t="shared" si="1"/>
        <v>0</v>
      </c>
    </row>
    <row r="27" spans="1:17" x14ac:dyDescent="0.2">
      <c r="A27" s="1">
        <v>43839</v>
      </c>
      <c r="B27" t="s">
        <v>38</v>
      </c>
      <c r="C27" t="s">
        <v>8</v>
      </c>
      <c r="D27" t="s">
        <v>40</v>
      </c>
      <c r="E27" s="2">
        <v>4.0999999999999996</v>
      </c>
      <c r="F27" s="2">
        <v>2.2599999999999998</v>
      </c>
      <c r="G27">
        <v>1</v>
      </c>
      <c r="I27" s="2">
        <f t="shared" si="0"/>
        <v>2.11</v>
      </c>
      <c r="J27">
        <f t="shared" si="1"/>
        <v>0</v>
      </c>
    </row>
    <row r="28" spans="1:17" x14ac:dyDescent="0.2">
      <c r="A28" s="1">
        <v>43839</v>
      </c>
      <c r="B28" t="s">
        <v>38</v>
      </c>
      <c r="C28" t="s">
        <v>8</v>
      </c>
      <c r="D28" t="s">
        <v>41</v>
      </c>
      <c r="E28" s="2">
        <v>5.04</v>
      </c>
      <c r="F28" s="2">
        <v>2.77</v>
      </c>
      <c r="G28">
        <v>1</v>
      </c>
      <c r="I28" s="2">
        <f t="shared" si="0"/>
        <v>2.62</v>
      </c>
      <c r="J28">
        <f t="shared" si="1"/>
        <v>0</v>
      </c>
    </row>
    <row r="29" spans="1:17" x14ac:dyDescent="0.2">
      <c r="A29" s="1">
        <v>43839</v>
      </c>
      <c r="B29" t="s">
        <v>38</v>
      </c>
      <c r="C29" t="s">
        <v>8</v>
      </c>
      <c r="D29" t="s">
        <v>42</v>
      </c>
      <c r="E29" s="2">
        <v>5.04</v>
      </c>
      <c r="F29" s="2">
        <v>2.77</v>
      </c>
      <c r="G29">
        <v>0</v>
      </c>
      <c r="I29" s="2">
        <f t="shared" si="0"/>
        <v>2.62</v>
      </c>
      <c r="J29">
        <f t="shared" si="1"/>
        <v>0</v>
      </c>
    </row>
    <row r="30" spans="1:17" x14ac:dyDescent="0.2">
      <c r="A30" s="1">
        <v>43839</v>
      </c>
      <c r="B30" t="s">
        <v>38</v>
      </c>
      <c r="C30" t="s">
        <v>24</v>
      </c>
      <c r="D30" t="s">
        <v>43</v>
      </c>
      <c r="G30">
        <v>2</v>
      </c>
      <c r="I30" s="2">
        <f t="shared" si="0"/>
        <v>-0.15</v>
      </c>
      <c r="J30">
        <f t="shared" si="1"/>
        <v>0</v>
      </c>
    </row>
    <row r="31" spans="1:17" x14ac:dyDescent="0.2">
      <c r="A31" s="1">
        <v>43839</v>
      </c>
      <c r="B31" t="s">
        <v>38</v>
      </c>
      <c r="C31" t="s">
        <v>12</v>
      </c>
      <c r="D31" t="s">
        <v>44</v>
      </c>
      <c r="E31" s="2">
        <v>5.2</v>
      </c>
      <c r="F31" s="2">
        <v>2.71</v>
      </c>
      <c r="G31">
        <v>0</v>
      </c>
      <c r="I31" s="2">
        <f t="shared" si="0"/>
        <v>2.71</v>
      </c>
      <c r="J31">
        <f t="shared" si="1"/>
        <v>1</v>
      </c>
    </row>
    <row r="32" spans="1:17" x14ac:dyDescent="0.2">
      <c r="A32" s="1">
        <v>43839</v>
      </c>
      <c r="B32" t="s">
        <v>38</v>
      </c>
      <c r="C32" t="s">
        <v>14</v>
      </c>
      <c r="D32" t="s">
        <v>45</v>
      </c>
      <c r="E32" s="2">
        <v>4.6900000000000004</v>
      </c>
      <c r="F32" s="2">
        <v>2.58</v>
      </c>
      <c r="G32">
        <v>1</v>
      </c>
      <c r="I32" s="2">
        <f t="shared" si="0"/>
        <v>2.4300000000000002</v>
      </c>
      <c r="J32">
        <f t="shared" si="1"/>
        <v>0</v>
      </c>
    </row>
    <row r="33" spans="1:10" x14ac:dyDescent="0.2">
      <c r="A33" s="1">
        <v>43839</v>
      </c>
      <c r="B33" t="s">
        <v>38</v>
      </c>
      <c r="C33" t="s">
        <v>14</v>
      </c>
      <c r="D33" t="s">
        <v>46</v>
      </c>
      <c r="E33" s="2">
        <v>4.6900000000000004</v>
      </c>
      <c r="F33" s="2">
        <v>2.58</v>
      </c>
      <c r="G33">
        <v>0</v>
      </c>
      <c r="I33" s="2">
        <f t="shared" si="0"/>
        <v>2.4300000000000002</v>
      </c>
      <c r="J33">
        <f t="shared" si="1"/>
        <v>0</v>
      </c>
    </row>
    <row r="34" spans="1:10" x14ac:dyDescent="0.2">
      <c r="A34" s="1">
        <v>43839</v>
      </c>
      <c r="B34" t="s">
        <v>38</v>
      </c>
      <c r="C34" t="s">
        <v>17</v>
      </c>
      <c r="D34" t="s">
        <v>18</v>
      </c>
      <c r="E34" s="2">
        <v>3.9</v>
      </c>
      <c r="F34" s="2">
        <v>2.15</v>
      </c>
      <c r="G34">
        <v>1</v>
      </c>
      <c r="I34" s="2">
        <f t="shared" si="0"/>
        <v>2</v>
      </c>
      <c r="J34">
        <f t="shared" si="1"/>
        <v>0</v>
      </c>
    </row>
    <row r="35" spans="1:10" x14ac:dyDescent="0.2">
      <c r="A35" s="1">
        <v>43839</v>
      </c>
      <c r="B35" t="s">
        <v>38</v>
      </c>
      <c r="C35" t="s">
        <v>17</v>
      </c>
      <c r="D35" t="s">
        <v>47</v>
      </c>
      <c r="E35" s="2">
        <v>3.9</v>
      </c>
      <c r="F35" s="2">
        <v>2.15</v>
      </c>
      <c r="G35">
        <v>1</v>
      </c>
      <c r="I35" s="2">
        <f t="shared" si="0"/>
        <v>2</v>
      </c>
      <c r="J35">
        <f t="shared" si="1"/>
        <v>0</v>
      </c>
    </row>
    <row r="36" spans="1:10" x14ac:dyDescent="0.2">
      <c r="A36" s="1">
        <v>43839</v>
      </c>
      <c r="B36" t="s">
        <v>38</v>
      </c>
      <c r="C36" t="s">
        <v>19</v>
      </c>
      <c r="D36" t="s">
        <v>37</v>
      </c>
      <c r="E36" s="2">
        <v>3.59</v>
      </c>
      <c r="F36" s="2">
        <v>1.97</v>
      </c>
      <c r="G36">
        <v>2</v>
      </c>
      <c r="I36" s="2">
        <f t="shared" si="0"/>
        <v>1.82</v>
      </c>
      <c r="J36">
        <f t="shared" si="1"/>
        <v>0</v>
      </c>
    </row>
    <row r="37" spans="1:10" x14ac:dyDescent="0.2">
      <c r="A37" s="1">
        <v>43840</v>
      </c>
      <c r="B37" t="s">
        <v>48</v>
      </c>
      <c r="C37" t="s">
        <v>8</v>
      </c>
      <c r="D37" t="s">
        <v>49</v>
      </c>
      <c r="E37" s="2">
        <v>5</v>
      </c>
      <c r="F37" s="2">
        <v>2.6</v>
      </c>
      <c r="G37">
        <v>0</v>
      </c>
      <c r="I37" s="2">
        <f t="shared" si="0"/>
        <v>2.6</v>
      </c>
      <c r="J37">
        <f t="shared" si="1"/>
        <v>1</v>
      </c>
    </row>
    <row r="38" spans="1:10" x14ac:dyDescent="0.2">
      <c r="A38" s="1">
        <v>43840</v>
      </c>
      <c r="B38" t="s">
        <v>48</v>
      </c>
      <c r="C38" t="s">
        <v>8</v>
      </c>
      <c r="D38" t="s">
        <v>50</v>
      </c>
      <c r="E38" s="2">
        <v>4</v>
      </c>
      <c r="F38" s="2">
        <v>2.2000000000000002</v>
      </c>
      <c r="G38">
        <v>1</v>
      </c>
      <c r="I38" s="2">
        <f t="shared" si="0"/>
        <v>2.0499999999999998</v>
      </c>
      <c r="J38">
        <f t="shared" si="1"/>
        <v>0</v>
      </c>
    </row>
    <row r="39" spans="1:10" x14ac:dyDescent="0.2">
      <c r="A39" s="1">
        <v>43840</v>
      </c>
      <c r="B39" t="s">
        <v>48</v>
      </c>
      <c r="C39" t="s">
        <v>8</v>
      </c>
      <c r="D39" t="s">
        <v>51</v>
      </c>
      <c r="E39" s="2">
        <v>5.04</v>
      </c>
      <c r="F39" s="2">
        <v>2.77</v>
      </c>
      <c r="G39">
        <v>1</v>
      </c>
      <c r="I39" s="2">
        <f t="shared" si="0"/>
        <v>2.62</v>
      </c>
      <c r="J39">
        <f t="shared" si="1"/>
        <v>0</v>
      </c>
    </row>
    <row r="40" spans="1:10" x14ac:dyDescent="0.2">
      <c r="A40" s="1">
        <v>43840</v>
      </c>
      <c r="B40" t="s">
        <v>48</v>
      </c>
      <c r="C40" t="s">
        <v>8</v>
      </c>
      <c r="D40" t="s">
        <v>52</v>
      </c>
      <c r="E40" s="2">
        <v>5.04</v>
      </c>
      <c r="F40" s="2">
        <v>2.77</v>
      </c>
      <c r="G40">
        <v>0</v>
      </c>
      <c r="I40" s="2">
        <f t="shared" si="0"/>
        <v>2.62</v>
      </c>
      <c r="J40">
        <f t="shared" si="1"/>
        <v>0</v>
      </c>
    </row>
    <row r="41" spans="1:10" x14ac:dyDescent="0.2">
      <c r="A41" s="1">
        <v>43840</v>
      </c>
      <c r="B41" t="s">
        <v>48</v>
      </c>
      <c r="C41" t="s">
        <v>24</v>
      </c>
      <c r="D41" t="s">
        <v>53</v>
      </c>
      <c r="E41" s="2">
        <v>5.0999999999999996</v>
      </c>
      <c r="F41" s="2">
        <v>2.81</v>
      </c>
      <c r="G41">
        <v>0</v>
      </c>
      <c r="I41" s="2">
        <f t="shared" si="0"/>
        <v>2.66</v>
      </c>
      <c r="J41">
        <f t="shared" si="1"/>
        <v>0</v>
      </c>
    </row>
    <row r="42" spans="1:10" x14ac:dyDescent="0.2">
      <c r="A42" s="1">
        <v>43840</v>
      </c>
      <c r="B42" t="s">
        <v>48</v>
      </c>
      <c r="C42" t="s">
        <v>12</v>
      </c>
      <c r="D42" t="s">
        <v>54</v>
      </c>
      <c r="E42" s="2">
        <v>5.5</v>
      </c>
      <c r="F42" s="2">
        <v>3.03</v>
      </c>
      <c r="G42">
        <v>2</v>
      </c>
      <c r="I42" s="2">
        <f t="shared" si="0"/>
        <v>2.88</v>
      </c>
      <c r="J42">
        <f t="shared" si="1"/>
        <v>0</v>
      </c>
    </row>
    <row r="43" spans="1:10" x14ac:dyDescent="0.2">
      <c r="A43" s="1">
        <v>43840</v>
      </c>
      <c r="B43" t="s">
        <v>48</v>
      </c>
      <c r="C43" t="s">
        <v>14</v>
      </c>
      <c r="D43" t="s">
        <v>55</v>
      </c>
      <c r="E43" s="2">
        <v>4.6900000000000004</v>
      </c>
      <c r="F43" s="2">
        <v>2.58</v>
      </c>
      <c r="G43">
        <v>1</v>
      </c>
      <c r="I43" s="2">
        <f t="shared" si="0"/>
        <v>2.4300000000000002</v>
      </c>
      <c r="J43">
        <f t="shared" si="1"/>
        <v>0</v>
      </c>
    </row>
    <row r="44" spans="1:10" x14ac:dyDescent="0.2">
      <c r="A44" s="1">
        <v>43840</v>
      </c>
      <c r="B44" t="s">
        <v>48</v>
      </c>
      <c r="C44" t="s">
        <v>14</v>
      </c>
      <c r="D44" t="s">
        <v>56</v>
      </c>
      <c r="E44" s="2">
        <v>4.6900000000000004</v>
      </c>
      <c r="F44" s="2">
        <v>2.58</v>
      </c>
      <c r="G44">
        <v>0</v>
      </c>
      <c r="I44" s="2">
        <f t="shared" si="0"/>
        <v>2.4300000000000002</v>
      </c>
      <c r="J44">
        <f t="shared" si="1"/>
        <v>0</v>
      </c>
    </row>
    <row r="45" spans="1:10" x14ac:dyDescent="0.2">
      <c r="A45" s="1">
        <v>43840</v>
      </c>
      <c r="B45" t="s">
        <v>48</v>
      </c>
      <c r="C45" t="s">
        <v>17</v>
      </c>
      <c r="D45" t="s">
        <v>18</v>
      </c>
      <c r="E45" s="2">
        <v>3.9</v>
      </c>
      <c r="F45" s="2">
        <v>2.15</v>
      </c>
      <c r="G45">
        <v>1</v>
      </c>
      <c r="I45" s="2">
        <f t="shared" si="0"/>
        <v>2</v>
      </c>
      <c r="J45">
        <f t="shared" si="1"/>
        <v>0</v>
      </c>
    </row>
    <row r="46" spans="1:10" x14ac:dyDescent="0.2">
      <c r="A46" s="1">
        <v>43840</v>
      </c>
      <c r="B46" t="s">
        <v>48</v>
      </c>
      <c r="C46" t="s">
        <v>19</v>
      </c>
      <c r="D46" t="s">
        <v>37</v>
      </c>
      <c r="E46" s="2">
        <v>3.59</v>
      </c>
      <c r="F46" s="2">
        <v>1.97</v>
      </c>
      <c r="G46">
        <v>1</v>
      </c>
      <c r="I46" s="2">
        <f t="shared" si="0"/>
        <v>1.82</v>
      </c>
      <c r="J46">
        <f t="shared" si="1"/>
        <v>0</v>
      </c>
    </row>
    <row r="47" spans="1:10" x14ac:dyDescent="0.2">
      <c r="A47" s="1">
        <v>43840</v>
      </c>
      <c r="B47" t="s">
        <v>48</v>
      </c>
      <c r="C47" t="s">
        <v>19</v>
      </c>
      <c r="D47" t="s">
        <v>57</v>
      </c>
      <c r="E47" s="2">
        <v>3.59</v>
      </c>
      <c r="F47" s="2">
        <v>1.97</v>
      </c>
      <c r="G47">
        <v>0</v>
      </c>
      <c r="I47" s="2">
        <f t="shared" si="0"/>
        <v>1.82</v>
      </c>
      <c r="J47">
        <f t="shared" si="1"/>
        <v>0</v>
      </c>
    </row>
    <row r="48" spans="1:10" x14ac:dyDescent="0.2">
      <c r="A48" s="1">
        <v>43843</v>
      </c>
      <c r="B48" t="s">
        <v>7</v>
      </c>
      <c r="C48" t="s">
        <v>8</v>
      </c>
      <c r="D48" t="s">
        <v>58</v>
      </c>
      <c r="E48" s="2">
        <v>4.75</v>
      </c>
      <c r="F48" s="2">
        <v>2.61</v>
      </c>
      <c r="G48">
        <v>0</v>
      </c>
      <c r="I48" s="2">
        <f t="shared" si="0"/>
        <v>2.46</v>
      </c>
      <c r="J48">
        <f t="shared" si="1"/>
        <v>0</v>
      </c>
    </row>
    <row r="49" spans="1:10" x14ac:dyDescent="0.2">
      <c r="A49" s="1">
        <v>43843</v>
      </c>
      <c r="B49" t="s">
        <v>7</v>
      </c>
      <c r="C49" t="s">
        <v>8</v>
      </c>
      <c r="D49" t="s">
        <v>59</v>
      </c>
      <c r="E49" s="2">
        <v>4.55</v>
      </c>
      <c r="F49" s="2">
        <v>2.35</v>
      </c>
      <c r="G49">
        <v>2</v>
      </c>
      <c r="I49" s="2">
        <f t="shared" si="0"/>
        <v>2.35</v>
      </c>
      <c r="J49">
        <f t="shared" si="1"/>
        <v>1</v>
      </c>
    </row>
    <row r="50" spans="1:10" x14ac:dyDescent="0.2">
      <c r="A50" s="1">
        <v>43843</v>
      </c>
      <c r="B50" t="s">
        <v>7</v>
      </c>
      <c r="C50" t="s">
        <v>8</v>
      </c>
      <c r="D50" t="s">
        <v>60</v>
      </c>
      <c r="E50" s="2">
        <v>4.4000000000000004</v>
      </c>
      <c r="F50" s="2">
        <v>2.42</v>
      </c>
      <c r="G50">
        <v>0</v>
      </c>
      <c r="I50" s="2">
        <f t="shared" si="0"/>
        <v>2.27</v>
      </c>
      <c r="J50">
        <f t="shared" si="1"/>
        <v>0</v>
      </c>
    </row>
    <row r="51" spans="1:10" x14ac:dyDescent="0.2">
      <c r="A51" s="1">
        <v>43843</v>
      </c>
      <c r="B51" t="s">
        <v>7</v>
      </c>
      <c r="C51" t="s">
        <v>8</v>
      </c>
      <c r="D51" t="s">
        <v>61</v>
      </c>
      <c r="E51" s="2">
        <v>5.04</v>
      </c>
      <c r="F51" s="2">
        <v>2.77</v>
      </c>
      <c r="G51">
        <v>1</v>
      </c>
      <c r="I51" s="2">
        <f t="shared" si="0"/>
        <v>2.62</v>
      </c>
      <c r="J51">
        <f t="shared" si="1"/>
        <v>0</v>
      </c>
    </row>
    <row r="52" spans="1:10" x14ac:dyDescent="0.2">
      <c r="A52" s="1">
        <v>43843</v>
      </c>
      <c r="B52" t="s">
        <v>7</v>
      </c>
      <c r="C52" t="s">
        <v>8</v>
      </c>
      <c r="D52" t="s">
        <v>62</v>
      </c>
      <c r="E52" s="2">
        <v>5.04</v>
      </c>
      <c r="F52" s="2">
        <v>2.77</v>
      </c>
      <c r="G52">
        <v>0</v>
      </c>
      <c r="I52" s="2">
        <f t="shared" si="0"/>
        <v>2.62</v>
      </c>
      <c r="J52">
        <f t="shared" si="1"/>
        <v>0</v>
      </c>
    </row>
    <row r="53" spans="1:10" x14ac:dyDescent="0.2">
      <c r="A53" s="1">
        <v>43843</v>
      </c>
      <c r="B53" t="s">
        <v>7</v>
      </c>
      <c r="C53" t="s">
        <v>12</v>
      </c>
      <c r="D53" t="s">
        <v>63</v>
      </c>
      <c r="E53" s="2">
        <v>5.27</v>
      </c>
      <c r="F53" s="2">
        <v>2.9</v>
      </c>
      <c r="G53">
        <v>0</v>
      </c>
      <c r="I53" s="2">
        <f t="shared" si="0"/>
        <v>2.75</v>
      </c>
      <c r="J53">
        <f t="shared" si="1"/>
        <v>0</v>
      </c>
    </row>
    <row r="54" spans="1:10" x14ac:dyDescent="0.2">
      <c r="A54" s="1">
        <v>43843</v>
      </c>
      <c r="B54" t="s">
        <v>7</v>
      </c>
      <c r="C54" t="s">
        <v>14</v>
      </c>
      <c r="D54" t="s">
        <v>64</v>
      </c>
      <c r="E54" s="2">
        <v>4.6900000000000004</v>
      </c>
      <c r="F54" s="2">
        <v>2.58</v>
      </c>
      <c r="G54">
        <v>0</v>
      </c>
      <c r="I54" s="2">
        <f t="shared" si="0"/>
        <v>2.4300000000000002</v>
      </c>
      <c r="J54">
        <f t="shared" si="1"/>
        <v>0</v>
      </c>
    </row>
    <row r="55" spans="1:10" x14ac:dyDescent="0.2">
      <c r="A55" s="1">
        <v>43843</v>
      </c>
      <c r="B55" t="s">
        <v>7</v>
      </c>
      <c r="C55" t="s">
        <v>14</v>
      </c>
      <c r="D55" t="s">
        <v>65</v>
      </c>
      <c r="E55" s="2">
        <v>4.6900000000000004</v>
      </c>
      <c r="F55" s="2">
        <v>2.58</v>
      </c>
      <c r="G55">
        <v>1</v>
      </c>
      <c r="I55" s="2">
        <f t="shared" si="0"/>
        <v>2.4300000000000002</v>
      </c>
      <c r="J55">
        <f t="shared" si="1"/>
        <v>0</v>
      </c>
    </row>
    <row r="56" spans="1:10" x14ac:dyDescent="0.2">
      <c r="A56" s="1">
        <v>43843</v>
      </c>
      <c r="B56" t="s">
        <v>7</v>
      </c>
      <c r="C56" t="s">
        <v>17</v>
      </c>
      <c r="D56" t="s">
        <v>66</v>
      </c>
      <c r="E56" s="2">
        <v>3.9</v>
      </c>
      <c r="F56" s="2">
        <v>2.15</v>
      </c>
      <c r="G56">
        <v>2</v>
      </c>
      <c r="I56" s="2">
        <f t="shared" si="0"/>
        <v>2</v>
      </c>
      <c r="J56">
        <f t="shared" si="1"/>
        <v>0</v>
      </c>
    </row>
    <row r="57" spans="1:10" x14ac:dyDescent="0.2">
      <c r="A57" s="1">
        <v>43843</v>
      </c>
      <c r="B57" t="s">
        <v>7</v>
      </c>
      <c r="C57" t="s">
        <v>19</v>
      </c>
      <c r="D57" t="s">
        <v>67</v>
      </c>
      <c r="E57" s="2">
        <v>3.59</v>
      </c>
      <c r="F57" s="2">
        <v>1.97</v>
      </c>
      <c r="G57">
        <v>2</v>
      </c>
      <c r="I57" s="2">
        <f t="shared" si="0"/>
        <v>1.82</v>
      </c>
      <c r="J57">
        <f t="shared" si="1"/>
        <v>0</v>
      </c>
    </row>
    <row r="58" spans="1:10" x14ac:dyDescent="0.2">
      <c r="A58" s="1">
        <v>43844</v>
      </c>
      <c r="B58" t="s">
        <v>21</v>
      </c>
      <c r="C58" t="s">
        <v>8</v>
      </c>
      <c r="D58" t="s">
        <v>68</v>
      </c>
      <c r="E58" s="2">
        <v>4.21</v>
      </c>
      <c r="F58" s="2">
        <v>2.3199999999999998</v>
      </c>
      <c r="G58">
        <v>0</v>
      </c>
      <c r="I58" s="2">
        <f t="shared" si="0"/>
        <v>2.17</v>
      </c>
      <c r="J58">
        <f t="shared" si="1"/>
        <v>0</v>
      </c>
    </row>
    <row r="59" spans="1:10" x14ac:dyDescent="0.2">
      <c r="A59" s="1">
        <v>43844</v>
      </c>
      <c r="B59" t="s">
        <v>21</v>
      </c>
      <c r="C59" t="s">
        <v>8</v>
      </c>
      <c r="D59" t="s">
        <v>69</v>
      </c>
      <c r="E59" s="2">
        <v>4.2699999999999996</v>
      </c>
      <c r="F59" s="2">
        <v>2.35</v>
      </c>
      <c r="G59">
        <v>2</v>
      </c>
      <c r="I59" s="2">
        <f t="shared" si="0"/>
        <v>2.2000000000000002</v>
      </c>
      <c r="J59">
        <f t="shared" si="1"/>
        <v>0</v>
      </c>
    </row>
    <row r="60" spans="1:10" x14ac:dyDescent="0.2">
      <c r="A60" s="1">
        <v>43844</v>
      </c>
      <c r="B60" t="s">
        <v>21</v>
      </c>
      <c r="C60" t="s">
        <v>8</v>
      </c>
      <c r="D60" t="s">
        <v>61</v>
      </c>
      <c r="E60" s="2">
        <v>5.04</v>
      </c>
      <c r="F60" s="2">
        <v>2.77</v>
      </c>
      <c r="G60">
        <v>1</v>
      </c>
      <c r="I60" s="2">
        <f t="shared" si="0"/>
        <v>2.62</v>
      </c>
      <c r="J60">
        <f t="shared" si="1"/>
        <v>0</v>
      </c>
    </row>
    <row r="61" spans="1:10" x14ac:dyDescent="0.2">
      <c r="A61" s="1">
        <v>43844</v>
      </c>
      <c r="B61" t="s">
        <v>21</v>
      </c>
      <c r="C61" t="s">
        <v>8</v>
      </c>
      <c r="D61" t="s">
        <v>62</v>
      </c>
      <c r="E61" s="2">
        <v>5.04</v>
      </c>
      <c r="F61" s="2">
        <v>2.77</v>
      </c>
      <c r="G61">
        <v>0</v>
      </c>
      <c r="I61" s="2">
        <f t="shared" si="0"/>
        <v>2.62</v>
      </c>
      <c r="J61">
        <f t="shared" si="1"/>
        <v>0</v>
      </c>
    </row>
    <row r="62" spans="1:10" x14ac:dyDescent="0.2">
      <c r="A62" s="1">
        <v>43844</v>
      </c>
      <c r="B62" t="s">
        <v>21</v>
      </c>
      <c r="C62" t="s">
        <v>24</v>
      </c>
      <c r="D62" t="s">
        <v>70</v>
      </c>
      <c r="G62">
        <v>1</v>
      </c>
      <c r="I62" s="2">
        <f t="shared" si="0"/>
        <v>-0.15</v>
      </c>
      <c r="J62">
        <f t="shared" si="1"/>
        <v>0</v>
      </c>
    </row>
    <row r="63" spans="1:10" x14ac:dyDescent="0.2">
      <c r="A63" s="1">
        <v>43844</v>
      </c>
      <c r="B63" t="s">
        <v>21</v>
      </c>
      <c r="C63" t="s">
        <v>12</v>
      </c>
      <c r="D63" t="s">
        <v>71</v>
      </c>
      <c r="E63" s="2">
        <v>6.18</v>
      </c>
      <c r="F63" s="2">
        <v>3.4</v>
      </c>
      <c r="G63">
        <v>0</v>
      </c>
      <c r="I63" s="2">
        <f t="shared" si="0"/>
        <v>3.25</v>
      </c>
      <c r="J63">
        <f t="shared" si="1"/>
        <v>0</v>
      </c>
    </row>
    <row r="64" spans="1:10" x14ac:dyDescent="0.2">
      <c r="A64" s="1">
        <v>43844</v>
      </c>
      <c r="B64" t="s">
        <v>21</v>
      </c>
      <c r="C64" t="s">
        <v>14</v>
      </c>
      <c r="D64" t="s">
        <v>72</v>
      </c>
      <c r="E64" s="2">
        <v>4.6900000000000004</v>
      </c>
      <c r="F64" s="2">
        <v>2.58</v>
      </c>
      <c r="G64">
        <v>1</v>
      </c>
      <c r="I64" s="2">
        <f t="shared" si="0"/>
        <v>2.4300000000000002</v>
      </c>
      <c r="J64">
        <f t="shared" si="1"/>
        <v>0</v>
      </c>
    </row>
    <row r="65" spans="1:10" x14ac:dyDescent="0.2">
      <c r="A65" s="1">
        <v>43844</v>
      </c>
      <c r="B65" t="s">
        <v>21</v>
      </c>
      <c r="C65" t="s">
        <v>14</v>
      </c>
      <c r="D65" t="s">
        <v>73</v>
      </c>
      <c r="E65" s="2">
        <v>4.6900000000000004</v>
      </c>
      <c r="F65" s="2">
        <v>2.58</v>
      </c>
      <c r="G65">
        <v>0</v>
      </c>
      <c r="I65" s="2">
        <f t="shared" si="0"/>
        <v>2.4300000000000002</v>
      </c>
      <c r="J65">
        <f t="shared" si="1"/>
        <v>0</v>
      </c>
    </row>
    <row r="66" spans="1:10" x14ac:dyDescent="0.2">
      <c r="A66" s="1">
        <v>43844</v>
      </c>
      <c r="B66" t="s">
        <v>21</v>
      </c>
      <c r="C66" t="s">
        <v>17</v>
      </c>
      <c r="D66" t="s">
        <v>66</v>
      </c>
      <c r="E66" s="2">
        <v>3.9</v>
      </c>
      <c r="F66" s="2">
        <v>2.15</v>
      </c>
      <c r="G66">
        <v>2</v>
      </c>
      <c r="I66" s="2">
        <f t="shared" si="0"/>
        <v>2</v>
      </c>
      <c r="J66">
        <f t="shared" si="1"/>
        <v>0</v>
      </c>
    </row>
    <row r="67" spans="1:10" x14ac:dyDescent="0.2">
      <c r="A67" s="1">
        <v>43844</v>
      </c>
      <c r="B67" t="s">
        <v>21</v>
      </c>
      <c r="C67" t="s">
        <v>17</v>
      </c>
      <c r="D67" t="s">
        <v>74</v>
      </c>
      <c r="G67">
        <v>1</v>
      </c>
      <c r="I67" s="2">
        <f t="shared" ref="I67:I130" si="3">ROUND(E67*0.55-0.15,2)</f>
        <v>-0.15</v>
      </c>
      <c r="J67">
        <f t="shared" ref="J67:J130" si="4">IF(I67=F67,1,0)</f>
        <v>0</v>
      </c>
    </row>
    <row r="68" spans="1:10" x14ac:dyDescent="0.2">
      <c r="A68" s="1">
        <v>43844</v>
      </c>
      <c r="B68" t="s">
        <v>21</v>
      </c>
      <c r="C68" t="s">
        <v>19</v>
      </c>
      <c r="D68" t="s">
        <v>67</v>
      </c>
      <c r="E68" s="2">
        <v>3.59</v>
      </c>
      <c r="F68" s="2">
        <v>1.97</v>
      </c>
      <c r="G68">
        <v>2</v>
      </c>
      <c r="I68" s="2">
        <f t="shared" si="3"/>
        <v>1.82</v>
      </c>
      <c r="J68">
        <f t="shared" si="4"/>
        <v>0</v>
      </c>
    </row>
    <row r="69" spans="1:10" x14ac:dyDescent="0.2">
      <c r="A69" s="1">
        <v>43845</v>
      </c>
      <c r="B69" t="s">
        <v>29</v>
      </c>
      <c r="C69" t="s">
        <v>8</v>
      </c>
      <c r="D69" t="s">
        <v>75</v>
      </c>
      <c r="E69" s="2">
        <v>4.82</v>
      </c>
      <c r="F69" s="2">
        <v>2.65</v>
      </c>
      <c r="G69">
        <v>0</v>
      </c>
      <c r="I69" s="2">
        <f t="shared" si="3"/>
        <v>2.5</v>
      </c>
      <c r="J69">
        <f t="shared" si="4"/>
        <v>0</v>
      </c>
    </row>
    <row r="70" spans="1:10" x14ac:dyDescent="0.2">
      <c r="A70" s="1">
        <v>43845</v>
      </c>
      <c r="B70" t="s">
        <v>29</v>
      </c>
      <c r="C70" t="s">
        <v>8</v>
      </c>
      <c r="D70" t="s">
        <v>76</v>
      </c>
      <c r="E70" s="2">
        <v>4.3600000000000003</v>
      </c>
      <c r="F70" s="2">
        <v>2.4</v>
      </c>
      <c r="G70">
        <v>2</v>
      </c>
      <c r="I70" s="2">
        <f t="shared" si="3"/>
        <v>2.25</v>
      </c>
      <c r="J70">
        <f t="shared" si="4"/>
        <v>0</v>
      </c>
    </row>
    <row r="71" spans="1:10" x14ac:dyDescent="0.2">
      <c r="A71" s="1">
        <v>43845</v>
      </c>
      <c r="B71" t="s">
        <v>29</v>
      </c>
      <c r="C71" t="s">
        <v>8</v>
      </c>
      <c r="D71" t="s">
        <v>77</v>
      </c>
      <c r="E71" s="2">
        <v>5.04</v>
      </c>
      <c r="F71" s="2">
        <v>2.77</v>
      </c>
      <c r="G71">
        <v>0</v>
      </c>
      <c r="I71" s="2">
        <f t="shared" si="3"/>
        <v>2.62</v>
      </c>
      <c r="J71">
        <f t="shared" si="4"/>
        <v>0</v>
      </c>
    </row>
    <row r="72" spans="1:10" x14ac:dyDescent="0.2">
      <c r="A72" s="1">
        <v>43845</v>
      </c>
      <c r="B72" t="s">
        <v>29</v>
      </c>
      <c r="C72" t="s">
        <v>8</v>
      </c>
      <c r="D72" t="s">
        <v>78</v>
      </c>
      <c r="E72" s="2">
        <v>5.04</v>
      </c>
      <c r="F72" s="2">
        <v>2.77</v>
      </c>
      <c r="G72">
        <v>1</v>
      </c>
      <c r="I72" s="2">
        <f t="shared" si="3"/>
        <v>2.62</v>
      </c>
      <c r="J72">
        <f t="shared" si="4"/>
        <v>0</v>
      </c>
    </row>
    <row r="73" spans="1:10" x14ac:dyDescent="0.2">
      <c r="A73" s="1">
        <v>43845</v>
      </c>
      <c r="B73" t="s">
        <v>29</v>
      </c>
      <c r="C73" t="s">
        <v>12</v>
      </c>
      <c r="D73" t="s">
        <v>79</v>
      </c>
      <c r="E73" s="2">
        <v>5.36</v>
      </c>
      <c r="F73" s="2">
        <v>2.8</v>
      </c>
      <c r="G73">
        <v>0</v>
      </c>
      <c r="I73" s="2">
        <f t="shared" si="3"/>
        <v>2.8</v>
      </c>
      <c r="J73">
        <f t="shared" si="4"/>
        <v>1</v>
      </c>
    </row>
    <row r="74" spans="1:10" x14ac:dyDescent="0.2">
      <c r="A74" s="1">
        <v>43845</v>
      </c>
      <c r="B74" t="s">
        <v>29</v>
      </c>
      <c r="C74" t="s">
        <v>33</v>
      </c>
      <c r="D74" t="s">
        <v>80</v>
      </c>
      <c r="E74" s="2">
        <v>4.2699999999999996</v>
      </c>
      <c r="F74" s="2">
        <v>2.35</v>
      </c>
      <c r="G74">
        <v>1</v>
      </c>
      <c r="I74" s="2">
        <f t="shared" si="3"/>
        <v>2.2000000000000002</v>
      </c>
      <c r="J74">
        <f t="shared" si="4"/>
        <v>0</v>
      </c>
    </row>
    <row r="75" spans="1:10" x14ac:dyDescent="0.2">
      <c r="A75" s="1">
        <v>43845</v>
      </c>
      <c r="B75" t="s">
        <v>29</v>
      </c>
      <c r="C75" t="s">
        <v>14</v>
      </c>
      <c r="D75" t="s">
        <v>81</v>
      </c>
      <c r="E75" s="2">
        <v>4.6900000000000004</v>
      </c>
      <c r="F75" s="2">
        <v>2.58</v>
      </c>
      <c r="G75">
        <v>0</v>
      </c>
      <c r="I75" s="2">
        <f t="shared" si="3"/>
        <v>2.4300000000000002</v>
      </c>
      <c r="J75">
        <f t="shared" si="4"/>
        <v>0</v>
      </c>
    </row>
    <row r="76" spans="1:10" x14ac:dyDescent="0.2">
      <c r="A76" s="1">
        <v>43845</v>
      </c>
      <c r="B76" t="s">
        <v>29</v>
      </c>
      <c r="C76" t="s">
        <v>14</v>
      </c>
      <c r="D76" t="s">
        <v>82</v>
      </c>
      <c r="E76" s="2">
        <v>4.6900000000000004</v>
      </c>
      <c r="F76" s="2">
        <v>2.58</v>
      </c>
      <c r="G76">
        <v>2</v>
      </c>
      <c r="I76" s="2">
        <f t="shared" si="3"/>
        <v>2.4300000000000002</v>
      </c>
      <c r="J76">
        <f t="shared" si="4"/>
        <v>0</v>
      </c>
    </row>
    <row r="77" spans="1:10" x14ac:dyDescent="0.2">
      <c r="A77" s="1">
        <v>43845</v>
      </c>
      <c r="B77" t="s">
        <v>29</v>
      </c>
      <c r="C77" t="s">
        <v>17</v>
      </c>
      <c r="D77" t="s">
        <v>66</v>
      </c>
      <c r="E77" s="2">
        <v>3.9</v>
      </c>
      <c r="F77" s="2">
        <v>2.15</v>
      </c>
      <c r="G77">
        <v>2</v>
      </c>
      <c r="I77" s="2">
        <f t="shared" si="3"/>
        <v>2</v>
      </c>
      <c r="J77">
        <f t="shared" si="4"/>
        <v>0</v>
      </c>
    </row>
    <row r="78" spans="1:10" x14ac:dyDescent="0.2">
      <c r="A78" s="1">
        <v>43845</v>
      </c>
      <c r="B78" t="s">
        <v>29</v>
      </c>
      <c r="C78" t="s">
        <v>19</v>
      </c>
      <c r="D78" t="s">
        <v>83</v>
      </c>
      <c r="E78" s="2">
        <v>3.59</v>
      </c>
      <c r="F78" s="2">
        <v>1.97</v>
      </c>
      <c r="G78">
        <v>0</v>
      </c>
      <c r="I78" s="2">
        <f t="shared" si="3"/>
        <v>1.82</v>
      </c>
      <c r="J78">
        <f t="shared" si="4"/>
        <v>0</v>
      </c>
    </row>
    <row r="79" spans="1:10" x14ac:dyDescent="0.2">
      <c r="A79" s="1">
        <v>43846</v>
      </c>
      <c r="B79" t="s">
        <v>38</v>
      </c>
      <c r="C79" t="s">
        <v>8</v>
      </c>
      <c r="D79" t="s">
        <v>84</v>
      </c>
      <c r="E79" s="2">
        <v>5.09</v>
      </c>
      <c r="F79" s="2">
        <v>2.8</v>
      </c>
      <c r="G79">
        <v>0</v>
      </c>
      <c r="I79" s="2">
        <f t="shared" si="3"/>
        <v>2.65</v>
      </c>
      <c r="J79">
        <f t="shared" si="4"/>
        <v>0</v>
      </c>
    </row>
    <row r="80" spans="1:10" x14ac:dyDescent="0.2">
      <c r="A80" s="1">
        <v>43846</v>
      </c>
      <c r="B80" t="s">
        <v>38</v>
      </c>
      <c r="C80" t="s">
        <v>8</v>
      </c>
      <c r="D80" t="s">
        <v>85</v>
      </c>
      <c r="G80">
        <v>1</v>
      </c>
      <c r="I80" s="2">
        <f t="shared" si="3"/>
        <v>-0.15</v>
      </c>
      <c r="J80">
        <f t="shared" si="4"/>
        <v>0</v>
      </c>
    </row>
    <row r="81" spans="1:10" x14ac:dyDescent="0.2">
      <c r="A81" s="1">
        <v>43846</v>
      </c>
      <c r="B81" t="s">
        <v>38</v>
      </c>
      <c r="C81" t="s">
        <v>8</v>
      </c>
      <c r="D81" t="s">
        <v>77</v>
      </c>
      <c r="E81" s="2">
        <v>5.04</v>
      </c>
      <c r="F81" s="2">
        <v>2.77</v>
      </c>
      <c r="G81">
        <v>0</v>
      </c>
      <c r="I81" s="2">
        <f t="shared" si="3"/>
        <v>2.62</v>
      </c>
      <c r="J81">
        <f t="shared" si="4"/>
        <v>0</v>
      </c>
    </row>
    <row r="82" spans="1:10" x14ac:dyDescent="0.2">
      <c r="A82" s="1">
        <v>43846</v>
      </c>
      <c r="B82" t="s">
        <v>38</v>
      </c>
      <c r="C82" t="s">
        <v>8</v>
      </c>
      <c r="D82" t="s">
        <v>78</v>
      </c>
      <c r="G82">
        <v>1</v>
      </c>
      <c r="I82" s="2">
        <f t="shared" si="3"/>
        <v>-0.15</v>
      </c>
      <c r="J82">
        <f t="shared" si="4"/>
        <v>0</v>
      </c>
    </row>
    <row r="83" spans="1:10" x14ac:dyDescent="0.2">
      <c r="A83" s="1">
        <v>43846</v>
      </c>
      <c r="B83" t="s">
        <v>38</v>
      </c>
      <c r="C83" t="s">
        <v>24</v>
      </c>
      <c r="D83" t="s">
        <v>86</v>
      </c>
      <c r="E83" s="2">
        <v>5.36</v>
      </c>
      <c r="F83" s="2">
        <v>2.8</v>
      </c>
      <c r="G83">
        <v>0</v>
      </c>
      <c r="I83" s="2">
        <f t="shared" si="3"/>
        <v>2.8</v>
      </c>
      <c r="J83">
        <f t="shared" si="4"/>
        <v>1</v>
      </c>
    </row>
    <row r="84" spans="1:10" x14ac:dyDescent="0.2">
      <c r="A84" s="1">
        <v>43846</v>
      </c>
      <c r="B84" t="s">
        <v>38</v>
      </c>
      <c r="C84" t="s">
        <v>12</v>
      </c>
      <c r="D84" t="s">
        <v>87</v>
      </c>
      <c r="G84">
        <v>2</v>
      </c>
      <c r="I84" s="2">
        <f t="shared" si="3"/>
        <v>-0.15</v>
      </c>
      <c r="J84">
        <f t="shared" si="4"/>
        <v>0</v>
      </c>
    </row>
    <row r="85" spans="1:10" x14ac:dyDescent="0.2">
      <c r="A85" s="1">
        <v>43846</v>
      </c>
      <c r="B85" t="s">
        <v>38</v>
      </c>
      <c r="C85" t="s">
        <v>14</v>
      </c>
      <c r="D85" t="s">
        <v>88</v>
      </c>
      <c r="G85">
        <v>0</v>
      </c>
      <c r="I85" s="2">
        <f t="shared" si="3"/>
        <v>-0.15</v>
      </c>
      <c r="J85">
        <f t="shared" si="4"/>
        <v>0</v>
      </c>
    </row>
    <row r="86" spans="1:10" x14ac:dyDescent="0.2">
      <c r="A86" s="1">
        <v>43846</v>
      </c>
      <c r="B86" t="s">
        <v>38</v>
      </c>
      <c r="C86" t="s">
        <v>14</v>
      </c>
      <c r="D86" t="s">
        <v>89</v>
      </c>
      <c r="G86">
        <v>1</v>
      </c>
      <c r="I86" s="2">
        <f t="shared" si="3"/>
        <v>-0.15</v>
      </c>
      <c r="J86">
        <f t="shared" si="4"/>
        <v>0</v>
      </c>
    </row>
    <row r="87" spans="1:10" x14ac:dyDescent="0.2">
      <c r="A87" s="1">
        <v>43846</v>
      </c>
      <c r="B87" t="s">
        <v>38</v>
      </c>
      <c r="C87" t="s">
        <v>17</v>
      </c>
      <c r="D87" t="s">
        <v>66</v>
      </c>
      <c r="E87" s="2">
        <v>3.9</v>
      </c>
      <c r="F87" s="2">
        <v>2.15</v>
      </c>
      <c r="G87">
        <v>2</v>
      </c>
      <c r="I87" s="2">
        <f t="shared" si="3"/>
        <v>2</v>
      </c>
      <c r="J87">
        <f t="shared" si="4"/>
        <v>0</v>
      </c>
    </row>
    <row r="88" spans="1:10" x14ac:dyDescent="0.2">
      <c r="A88" s="1">
        <v>43846</v>
      </c>
      <c r="B88" t="s">
        <v>38</v>
      </c>
      <c r="C88" t="s">
        <v>19</v>
      </c>
      <c r="D88" t="s">
        <v>90</v>
      </c>
      <c r="E88" s="2">
        <v>3.59</v>
      </c>
      <c r="F88" s="2">
        <v>1.97</v>
      </c>
      <c r="G88">
        <v>1</v>
      </c>
      <c r="I88" s="2">
        <f t="shared" si="3"/>
        <v>1.82</v>
      </c>
      <c r="J88">
        <f t="shared" si="4"/>
        <v>0</v>
      </c>
    </row>
    <row r="89" spans="1:10" x14ac:dyDescent="0.2">
      <c r="A89" s="1">
        <v>43847</v>
      </c>
      <c r="B89" t="s">
        <v>48</v>
      </c>
      <c r="C89" t="s">
        <v>8</v>
      </c>
      <c r="D89" t="s">
        <v>91</v>
      </c>
      <c r="E89" s="2">
        <v>4.55</v>
      </c>
      <c r="F89" s="2">
        <v>2.35</v>
      </c>
      <c r="G89">
        <v>0</v>
      </c>
      <c r="I89" s="2">
        <f t="shared" si="3"/>
        <v>2.35</v>
      </c>
      <c r="J89">
        <f t="shared" si="4"/>
        <v>1</v>
      </c>
    </row>
    <row r="90" spans="1:10" x14ac:dyDescent="0.2">
      <c r="A90" s="1">
        <v>43847</v>
      </c>
      <c r="B90" t="s">
        <v>48</v>
      </c>
      <c r="C90" t="s">
        <v>8</v>
      </c>
      <c r="D90" t="s">
        <v>92</v>
      </c>
      <c r="E90" s="2">
        <v>5.36</v>
      </c>
      <c r="F90" s="2">
        <v>2.95</v>
      </c>
      <c r="G90">
        <v>0</v>
      </c>
      <c r="I90" s="2">
        <f t="shared" si="3"/>
        <v>2.8</v>
      </c>
      <c r="J90">
        <f t="shared" si="4"/>
        <v>0</v>
      </c>
    </row>
    <row r="91" spans="1:10" x14ac:dyDescent="0.2">
      <c r="A91" s="1">
        <v>43847</v>
      </c>
      <c r="B91" t="s">
        <v>48</v>
      </c>
      <c r="C91" t="s">
        <v>8</v>
      </c>
      <c r="D91" t="s">
        <v>93</v>
      </c>
      <c r="E91" s="2">
        <v>4.55</v>
      </c>
      <c r="F91" s="2">
        <v>2.5</v>
      </c>
      <c r="G91">
        <v>1</v>
      </c>
      <c r="I91" s="2">
        <f t="shared" si="3"/>
        <v>2.35</v>
      </c>
      <c r="J91">
        <f t="shared" si="4"/>
        <v>0</v>
      </c>
    </row>
    <row r="92" spans="1:10" x14ac:dyDescent="0.2">
      <c r="A92" s="1">
        <v>43847</v>
      </c>
      <c r="B92" t="s">
        <v>48</v>
      </c>
      <c r="C92" t="s">
        <v>8</v>
      </c>
      <c r="D92" t="s">
        <v>77</v>
      </c>
      <c r="G92">
        <v>0</v>
      </c>
      <c r="I92" s="2">
        <f t="shared" si="3"/>
        <v>-0.15</v>
      </c>
      <c r="J92">
        <f t="shared" si="4"/>
        <v>0</v>
      </c>
    </row>
    <row r="93" spans="1:10" x14ac:dyDescent="0.2">
      <c r="A93" s="1">
        <v>43847</v>
      </c>
      <c r="B93" t="s">
        <v>48</v>
      </c>
      <c r="C93" t="s">
        <v>12</v>
      </c>
      <c r="D93" t="s">
        <v>94</v>
      </c>
      <c r="E93" s="2">
        <v>4.82</v>
      </c>
      <c r="F93" s="2">
        <v>2.65</v>
      </c>
      <c r="G93">
        <v>2</v>
      </c>
      <c r="I93" s="2">
        <f t="shared" si="3"/>
        <v>2.5</v>
      </c>
      <c r="J93">
        <f t="shared" si="4"/>
        <v>0</v>
      </c>
    </row>
    <row r="94" spans="1:10" x14ac:dyDescent="0.2">
      <c r="A94" s="1">
        <v>43847</v>
      </c>
      <c r="B94" t="s">
        <v>48</v>
      </c>
      <c r="C94" t="s">
        <v>14</v>
      </c>
      <c r="D94" t="s">
        <v>95</v>
      </c>
      <c r="G94">
        <v>2</v>
      </c>
      <c r="I94" s="2">
        <f t="shared" si="3"/>
        <v>-0.15</v>
      </c>
      <c r="J94">
        <f t="shared" si="4"/>
        <v>0</v>
      </c>
    </row>
    <row r="95" spans="1:10" x14ac:dyDescent="0.2">
      <c r="A95" s="1">
        <v>43847</v>
      </c>
      <c r="B95" t="s">
        <v>48</v>
      </c>
      <c r="C95" t="s">
        <v>14</v>
      </c>
      <c r="D95" t="s">
        <v>96</v>
      </c>
      <c r="G95">
        <v>0</v>
      </c>
      <c r="I95" s="2">
        <f t="shared" si="3"/>
        <v>-0.15</v>
      </c>
      <c r="J95">
        <f t="shared" si="4"/>
        <v>0</v>
      </c>
    </row>
    <row r="96" spans="1:10" x14ac:dyDescent="0.2">
      <c r="A96" s="1">
        <v>43847</v>
      </c>
      <c r="B96" t="s">
        <v>48</v>
      </c>
      <c r="C96" t="s">
        <v>17</v>
      </c>
      <c r="D96" t="s">
        <v>97</v>
      </c>
      <c r="G96">
        <v>1</v>
      </c>
      <c r="I96" s="2">
        <f t="shared" si="3"/>
        <v>-0.15</v>
      </c>
      <c r="J96">
        <f t="shared" si="4"/>
        <v>0</v>
      </c>
    </row>
    <row r="97" spans="1:10" x14ac:dyDescent="0.2">
      <c r="A97" s="1">
        <v>43847</v>
      </c>
      <c r="B97" t="s">
        <v>48</v>
      </c>
      <c r="C97" t="s">
        <v>17</v>
      </c>
      <c r="D97" t="s">
        <v>98</v>
      </c>
      <c r="G97">
        <v>0</v>
      </c>
      <c r="I97" s="2">
        <f t="shared" si="3"/>
        <v>-0.15</v>
      </c>
      <c r="J97">
        <f t="shared" si="4"/>
        <v>0</v>
      </c>
    </row>
    <row r="98" spans="1:10" x14ac:dyDescent="0.2">
      <c r="A98" s="1">
        <v>43847</v>
      </c>
      <c r="B98" t="s">
        <v>48</v>
      </c>
      <c r="C98" t="s">
        <v>19</v>
      </c>
      <c r="D98" t="s">
        <v>90</v>
      </c>
      <c r="E98" s="2">
        <v>3.59</v>
      </c>
      <c r="F98" s="2">
        <v>1.97</v>
      </c>
      <c r="G98">
        <v>1</v>
      </c>
      <c r="I98" s="2">
        <f t="shared" si="3"/>
        <v>1.82</v>
      </c>
      <c r="J98">
        <f t="shared" si="4"/>
        <v>0</v>
      </c>
    </row>
    <row r="99" spans="1:10" x14ac:dyDescent="0.2">
      <c r="A99" s="1">
        <v>43850</v>
      </c>
      <c r="B99" t="s">
        <v>7</v>
      </c>
      <c r="C99" t="s">
        <v>8</v>
      </c>
      <c r="D99" t="s">
        <v>99</v>
      </c>
      <c r="E99" s="2">
        <v>5</v>
      </c>
      <c r="F99" s="2">
        <v>2.75</v>
      </c>
      <c r="G99">
        <v>0</v>
      </c>
      <c r="I99" s="2">
        <f t="shared" si="3"/>
        <v>2.6</v>
      </c>
      <c r="J99">
        <f t="shared" si="4"/>
        <v>0</v>
      </c>
    </row>
    <row r="100" spans="1:10" x14ac:dyDescent="0.2">
      <c r="A100" s="1">
        <v>43850</v>
      </c>
      <c r="B100" t="s">
        <v>7</v>
      </c>
      <c r="C100" t="s">
        <v>8</v>
      </c>
      <c r="D100" t="s">
        <v>100</v>
      </c>
      <c r="G100">
        <v>2</v>
      </c>
      <c r="I100" s="2">
        <f t="shared" si="3"/>
        <v>-0.15</v>
      </c>
      <c r="J100">
        <f t="shared" si="4"/>
        <v>0</v>
      </c>
    </row>
    <row r="101" spans="1:10" x14ac:dyDescent="0.2">
      <c r="A101" s="1">
        <v>43850</v>
      </c>
      <c r="B101" t="s">
        <v>7</v>
      </c>
      <c r="C101" t="s">
        <v>8</v>
      </c>
      <c r="D101" t="s">
        <v>101</v>
      </c>
      <c r="E101" s="2">
        <v>5.04</v>
      </c>
      <c r="F101" s="2">
        <v>2.77</v>
      </c>
      <c r="G101">
        <v>0</v>
      </c>
      <c r="I101" s="2">
        <f t="shared" si="3"/>
        <v>2.62</v>
      </c>
      <c r="J101">
        <f t="shared" si="4"/>
        <v>0</v>
      </c>
    </row>
    <row r="102" spans="1:10" x14ac:dyDescent="0.2">
      <c r="A102" s="1">
        <v>43850</v>
      </c>
      <c r="B102" t="s">
        <v>7</v>
      </c>
      <c r="C102" t="s">
        <v>8</v>
      </c>
      <c r="D102" t="s">
        <v>102</v>
      </c>
      <c r="E102" s="2">
        <v>5.04</v>
      </c>
      <c r="F102" s="2">
        <v>2.77</v>
      </c>
      <c r="G102">
        <v>1</v>
      </c>
      <c r="I102" s="2">
        <f t="shared" si="3"/>
        <v>2.62</v>
      </c>
      <c r="J102">
        <f t="shared" si="4"/>
        <v>0</v>
      </c>
    </row>
    <row r="103" spans="1:10" x14ac:dyDescent="0.2">
      <c r="A103" s="1">
        <v>43850</v>
      </c>
      <c r="B103" t="s">
        <v>7</v>
      </c>
      <c r="C103" t="s">
        <v>12</v>
      </c>
      <c r="D103" t="s">
        <v>103</v>
      </c>
      <c r="E103" s="2">
        <v>4.82</v>
      </c>
      <c r="F103" s="2">
        <v>2.5</v>
      </c>
      <c r="G103">
        <v>2</v>
      </c>
      <c r="I103" s="2">
        <f t="shared" si="3"/>
        <v>2.5</v>
      </c>
      <c r="J103">
        <f t="shared" si="4"/>
        <v>1</v>
      </c>
    </row>
    <row r="104" spans="1:10" x14ac:dyDescent="0.2">
      <c r="A104" s="1">
        <v>43850</v>
      </c>
      <c r="B104" t="s">
        <v>7</v>
      </c>
      <c r="C104" t="s">
        <v>33</v>
      </c>
      <c r="D104" t="s">
        <v>104</v>
      </c>
      <c r="E104" s="2">
        <v>4.2699999999999996</v>
      </c>
      <c r="F104" s="2">
        <v>2.35</v>
      </c>
      <c r="G104">
        <v>0</v>
      </c>
      <c r="I104" s="2">
        <f t="shared" si="3"/>
        <v>2.2000000000000002</v>
      </c>
      <c r="J104">
        <f t="shared" si="4"/>
        <v>0</v>
      </c>
    </row>
    <row r="105" spans="1:10" x14ac:dyDescent="0.2">
      <c r="A105" s="1">
        <v>43850</v>
      </c>
      <c r="B105" t="s">
        <v>7</v>
      </c>
      <c r="C105" t="s">
        <v>14</v>
      </c>
      <c r="D105" t="s">
        <v>105</v>
      </c>
      <c r="G105">
        <v>0</v>
      </c>
      <c r="I105" s="2">
        <f t="shared" si="3"/>
        <v>-0.15</v>
      </c>
      <c r="J105">
        <f t="shared" si="4"/>
        <v>0</v>
      </c>
    </row>
    <row r="106" spans="1:10" x14ac:dyDescent="0.2">
      <c r="A106" s="1">
        <v>43850</v>
      </c>
      <c r="B106" t="s">
        <v>7</v>
      </c>
      <c r="C106" t="s">
        <v>14</v>
      </c>
      <c r="D106" t="s">
        <v>106</v>
      </c>
      <c r="G106">
        <v>1</v>
      </c>
      <c r="I106" s="2">
        <f t="shared" si="3"/>
        <v>-0.15</v>
      </c>
      <c r="J106">
        <f t="shared" si="4"/>
        <v>0</v>
      </c>
    </row>
    <row r="107" spans="1:10" x14ac:dyDescent="0.2">
      <c r="A107" s="1">
        <v>43850</v>
      </c>
      <c r="B107" t="s">
        <v>7</v>
      </c>
      <c r="C107" t="s">
        <v>17</v>
      </c>
      <c r="D107" t="s">
        <v>107</v>
      </c>
      <c r="E107" s="2">
        <v>3.9</v>
      </c>
      <c r="F107" s="2">
        <v>2.15</v>
      </c>
      <c r="G107">
        <v>1</v>
      </c>
      <c r="I107" s="2">
        <f t="shared" si="3"/>
        <v>2</v>
      </c>
      <c r="J107">
        <f t="shared" si="4"/>
        <v>0</v>
      </c>
    </row>
    <row r="108" spans="1:10" x14ac:dyDescent="0.2">
      <c r="A108" s="1">
        <v>43850</v>
      </c>
      <c r="B108" t="s">
        <v>7</v>
      </c>
      <c r="C108" t="s">
        <v>19</v>
      </c>
      <c r="D108" t="s">
        <v>108</v>
      </c>
      <c r="E108" s="2">
        <v>3.59</v>
      </c>
      <c r="F108" s="2">
        <v>1.97</v>
      </c>
      <c r="G108">
        <v>0</v>
      </c>
      <c r="I108" s="2">
        <f t="shared" si="3"/>
        <v>1.82</v>
      </c>
      <c r="J108">
        <f t="shared" si="4"/>
        <v>0</v>
      </c>
    </row>
    <row r="109" spans="1:10" x14ac:dyDescent="0.2">
      <c r="A109" s="1">
        <v>43851</v>
      </c>
      <c r="B109" t="s">
        <v>21</v>
      </c>
      <c r="C109" t="s">
        <v>8</v>
      </c>
      <c r="D109" t="s">
        <v>109</v>
      </c>
      <c r="E109" s="2">
        <v>5.14</v>
      </c>
      <c r="F109" s="2">
        <v>2.83</v>
      </c>
      <c r="G109">
        <v>0</v>
      </c>
      <c r="I109" s="2">
        <f t="shared" si="3"/>
        <v>2.68</v>
      </c>
      <c r="J109">
        <f t="shared" si="4"/>
        <v>0</v>
      </c>
    </row>
    <row r="110" spans="1:10" x14ac:dyDescent="0.2">
      <c r="A110" s="1">
        <v>43851</v>
      </c>
      <c r="B110" t="s">
        <v>21</v>
      </c>
      <c r="C110" t="s">
        <v>8</v>
      </c>
      <c r="D110" t="s">
        <v>110</v>
      </c>
      <c r="E110" s="2">
        <v>4.2699999999999996</v>
      </c>
      <c r="F110" s="2">
        <v>2.35</v>
      </c>
      <c r="G110">
        <v>2</v>
      </c>
      <c r="I110" s="2">
        <f t="shared" si="3"/>
        <v>2.2000000000000002</v>
      </c>
      <c r="J110">
        <f t="shared" si="4"/>
        <v>0</v>
      </c>
    </row>
    <row r="111" spans="1:10" x14ac:dyDescent="0.2">
      <c r="A111" s="1">
        <v>43851</v>
      </c>
      <c r="B111" t="s">
        <v>21</v>
      </c>
      <c r="C111" t="s">
        <v>8</v>
      </c>
      <c r="D111" t="s">
        <v>101</v>
      </c>
      <c r="E111" s="2">
        <v>5.04</v>
      </c>
      <c r="F111" s="2">
        <v>2.77</v>
      </c>
      <c r="G111">
        <v>0</v>
      </c>
      <c r="I111" s="2">
        <f t="shared" si="3"/>
        <v>2.62</v>
      </c>
      <c r="J111">
        <f t="shared" si="4"/>
        <v>0</v>
      </c>
    </row>
    <row r="112" spans="1:10" x14ac:dyDescent="0.2">
      <c r="A112" s="1">
        <v>43851</v>
      </c>
      <c r="B112" t="s">
        <v>21</v>
      </c>
      <c r="C112" t="s">
        <v>8</v>
      </c>
      <c r="D112" t="s">
        <v>102</v>
      </c>
      <c r="E112" s="2">
        <v>5.04</v>
      </c>
      <c r="F112" s="2">
        <v>2.77</v>
      </c>
      <c r="G112">
        <v>1</v>
      </c>
      <c r="I112" s="2">
        <f t="shared" si="3"/>
        <v>2.62</v>
      </c>
      <c r="J112">
        <f t="shared" si="4"/>
        <v>0</v>
      </c>
    </row>
    <row r="113" spans="1:10" x14ac:dyDescent="0.2">
      <c r="A113" s="1">
        <v>43851</v>
      </c>
      <c r="B113" t="s">
        <v>21</v>
      </c>
      <c r="C113" t="s">
        <v>24</v>
      </c>
      <c r="D113" t="s">
        <v>111</v>
      </c>
      <c r="E113" s="2">
        <v>5.44</v>
      </c>
      <c r="F113" s="2">
        <v>2.99</v>
      </c>
      <c r="G113">
        <v>0</v>
      </c>
      <c r="I113" s="2">
        <f t="shared" si="3"/>
        <v>2.84</v>
      </c>
      <c r="J113">
        <f t="shared" si="4"/>
        <v>0</v>
      </c>
    </row>
    <row r="114" spans="1:10" x14ac:dyDescent="0.2">
      <c r="A114" s="1">
        <v>43851</v>
      </c>
      <c r="B114" t="s">
        <v>21</v>
      </c>
      <c r="C114" t="s">
        <v>12</v>
      </c>
      <c r="D114" t="s">
        <v>112</v>
      </c>
      <c r="E114" s="2">
        <v>6.64</v>
      </c>
      <c r="F114" s="2">
        <v>3.5</v>
      </c>
      <c r="G114">
        <v>0</v>
      </c>
      <c r="I114" s="2">
        <f t="shared" si="3"/>
        <v>3.5</v>
      </c>
      <c r="J114">
        <f t="shared" si="4"/>
        <v>1</v>
      </c>
    </row>
    <row r="115" spans="1:10" x14ac:dyDescent="0.2">
      <c r="A115" s="1">
        <v>43851</v>
      </c>
      <c r="B115" t="s">
        <v>21</v>
      </c>
      <c r="C115" t="s">
        <v>14</v>
      </c>
      <c r="D115" t="s">
        <v>113</v>
      </c>
      <c r="G115">
        <v>0</v>
      </c>
      <c r="I115" s="2">
        <f t="shared" si="3"/>
        <v>-0.15</v>
      </c>
      <c r="J115">
        <f t="shared" si="4"/>
        <v>0</v>
      </c>
    </row>
    <row r="116" spans="1:10" x14ac:dyDescent="0.2">
      <c r="A116" s="1">
        <v>43851</v>
      </c>
      <c r="B116" t="s">
        <v>21</v>
      </c>
      <c r="C116" t="s">
        <v>14</v>
      </c>
      <c r="D116" t="s">
        <v>114</v>
      </c>
      <c r="G116">
        <v>1</v>
      </c>
      <c r="I116" s="2">
        <f t="shared" si="3"/>
        <v>-0.15</v>
      </c>
      <c r="J116">
        <f t="shared" si="4"/>
        <v>0</v>
      </c>
    </row>
    <row r="117" spans="1:10" x14ac:dyDescent="0.2">
      <c r="A117" s="1">
        <v>43851</v>
      </c>
      <c r="B117" t="s">
        <v>21</v>
      </c>
      <c r="C117" t="s">
        <v>17</v>
      </c>
      <c r="D117" t="s">
        <v>107</v>
      </c>
      <c r="E117" s="2">
        <v>3.9</v>
      </c>
      <c r="F117" s="2">
        <v>2.15</v>
      </c>
      <c r="G117">
        <v>1</v>
      </c>
      <c r="I117" s="2">
        <f t="shared" si="3"/>
        <v>2</v>
      </c>
      <c r="J117">
        <f t="shared" si="4"/>
        <v>0</v>
      </c>
    </row>
    <row r="118" spans="1:10" x14ac:dyDescent="0.2">
      <c r="A118" s="1">
        <v>43851</v>
      </c>
      <c r="B118" t="s">
        <v>21</v>
      </c>
      <c r="C118" t="s">
        <v>19</v>
      </c>
      <c r="D118" t="s">
        <v>108</v>
      </c>
      <c r="E118" s="2">
        <v>3.59</v>
      </c>
      <c r="F118" s="2">
        <v>1.97</v>
      </c>
      <c r="G118">
        <v>0</v>
      </c>
      <c r="I118" s="2">
        <f t="shared" si="3"/>
        <v>1.82</v>
      </c>
      <c r="J118">
        <f t="shared" si="4"/>
        <v>0</v>
      </c>
    </row>
    <row r="119" spans="1:10" x14ac:dyDescent="0.2">
      <c r="A119" s="1">
        <v>43852</v>
      </c>
      <c r="B119" t="s">
        <v>29</v>
      </c>
      <c r="C119" t="s">
        <v>8</v>
      </c>
      <c r="D119" t="s">
        <v>115</v>
      </c>
      <c r="E119" s="2">
        <v>5.44</v>
      </c>
      <c r="F119" s="2">
        <v>2.84</v>
      </c>
      <c r="G119">
        <v>0</v>
      </c>
      <c r="I119" s="2">
        <f t="shared" si="3"/>
        <v>2.84</v>
      </c>
      <c r="J119">
        <f t="shared" si="4"/>
        <v>1</v>
      </c>
    </row>
    <row r="120" spans="1:10" x14ac:dyDescent="0.2">
      <c r="A120" s="1">
        <v>43852</v>
      </c>
      <c r="B120" t="s">
        <v>29</v>
      </c>
      <c r="C120" t="s">
        <v>8</v>
      </c>
      <c r="D120" t="s">
        <v>116</v>
      </c>
      <c r="E120" s="2">
        <v>4</v>
      </c>
      <c r="F120" s="2">
        <v>2.2000000000000002</v>
      </c>
      <c r="G120">
        <v>1</v>
      </c>
      <c r="I120" s="2">
        <f t="shared" si="3"/>
        <v>2.0499999999999998</v>
      </c>
      <c r="J120">
        <f t="shared" si="4"/>
        <v>0</v>
      </c>
    </row>
    <row r="121" spans="1:10" x14ac:dyDescent="0.2">
      <c r="A121" s="1">
        <v>43852</v>
      </c>
      <c r="B121" t="s">
        <v>29</v>
      </c>
      <c r="C121" t="s">
        <v>8</v>
      </c>
      <c r="D121" t="s">
        <v>117</v>
      </c>
      <c r="E121" s="2">
        <v>5.04</v>
      </c>
      <c r="F121" s="2">
        <v>2.77</v>
      </c>
      <c r="G121">
        <v>0</v>
      </c>
      <c r="I121" s="2">
        <f t="shared" si="3"/>
        <v>2.62</v>
      </c>
      <c r="J121">
        <f t="shared" si="4"/>
        <v>0</v>
      </c>
    </row>
    <row r="122" spans="1:10" x14ac:dyDescent="0.2">
      <c r="A122" s="1">
        <v>43852</v>
      </c>
      <c r="B122" t="s">
        <v>29</v>
      </c>
      <c r="C122" t="s">
        <v>8</v>
      </c>
      <c r="D122" t="s">
        <v>118</v>
      </c>
      <c r="E122" s="2">
        <v>5.04</v>
      </c>
      <c r="F122" s="2">
        <v>2.77</v>
      </c>
      <c r="G122">
        <v>1</v>
      </c>
      <c r="I122" s="2">
        <f t="shared" si="3"/>
        <v>2.62</v>
      </c>
      <c r="J122">
        <f t="shared" si="4"/>
        <v>0</v>
      </c>
    </row>
    <row r="123" spans="1:10" x14ac:dyDescent="0.2">
      <c r="A123" s="1">
        <v>43852</v>
      </c>
      <c r="B123" t="s">
        <v>29</v>
      </c>
      <c r="C123" t="s">
        <v>12</v>
      </c>
      <c r="D123" t="s">
        <v>119</v>
      </c>
      <c r="E123" s="2">
        <v>6.18</v>
      </c>
      <c r="F123" s="2">
        <v>3.4</v>
      </c>
      <c r="G123">
        <v>0</v>
      </c>
      <c r="I123" s="2">
        <f t="shared" si="3"/>
        <v>3.25</v>
      </c>
      <c r="J123">
        <f t="shared" si="4"/>
        <v>0</v>
      </c>
    </row>
    <row r="124" spans="1:10" x14ac:dyDescent="0.2">
      <c r="A124" s="1">
        <v>43852</v>
      </c>
      <c r="B124" t="s">
        <v>29</v>
      </c>
      <c r="C124" t="s">
        <v>33</v>
      </c>
      <c r="D124" t="s">
        <v>120</v>
      </c>
      <c r="E124" s="2">
        <v>4.2699999999999996</v>
      </c>
      <c r="F124" s="2">
        <v>2.35</v>
      </c>
      <c r="G124">
        <v>0</v>
      </c>
      <c r="I124" s="2">
        <f t="shared" si="3"/>
        <v>2.2000000000000002</v>
      </c>
      <c r="J124">
        <f t="shared" si="4"/>
        <v>0</v>
      </c>
    </row>
    <row r="125" spans="1:10" x14ac:dyDescent="0.2">
      <c r="A125" s="1">
        <v>43852</v>
      </c>
      <c r="B125" t="s">
        <v>29</v>
      </c>
      <c r="C125" t="s">
        <v>14</v>
      </c>
      <c r="D125" t="s">
        <v>35</v>
      </c>
      <c r="G125">
        <v>0</v>
      </c>
      <c r="I125" s="2">
        <f t="shared" si="3"/>
        <v>-0.15</v>
      </c>
      <c r="J125">
        <f t="shared" si="4"/>
        <v>0</v>
      </c>
    </row>
    <row r="126" spans="1:10" x14ac:dyDescent="0.2">
      <c r="A126" s="1">
        <v>43852</v>
      </c>
      <c r="B126" t="s">
        <v>29</v>
      </c>
      <c r="C126" t="s">
        <v>14</v>
      </c>
      <c r="D126" t="s">
        <v>121</v>
      </c>
      <c r="G126">
        <v>1</v>
      </c>
      <c r="I126" s="2">
        <f t="shared" si="3"/>
        <v>-0.15</v>
      </c>
      <c r="J126">
        <f t="shared" si="4"/>
        <v>0</v>
      </c>
    </row>
    <row r="127" spans="1:10" x14ac:dyDescent="0.2">
      <c r="A127" s="1">
        <v>43852</v>
      </c>
      <c r="B127" t="s">
        <v>29</v>
      </c>
      <c r="C127" t="s">
        <v>17</v>
      </c>
      <c r="D127" t="s">
        <v>107</v>
      </c>
      <c r="E127" s="2">
        <v>3.9</v>
      </c>
      <c r="F127" s="2">
        <v>2.15</v>
      </c>
      <c r="G127">
        <v>1</v>
      </c>
      <c r="I127" s="2">
        <f t="shared" si="3"/>
        <v>2</v>
      </c>
      <c r="J127">
        <f t="shared" si="4"/>
        <v>0</v>
      </c>
    </row>
    <row r="128" spans="1:10" x14ac:dyDescent="0.2">
      <c r="A128" s="1">
        <v>43852</v>
      </c>
      <c r="B128" t="s">
        <v>29</v>
      </c>
      <c r="C128" t="s">
        <v>19</v>
      </c>
      <c r="D128" t="s">
        <v>108</v>
      </c>
      <c r="E128" s="2">
        <v>3.59</v>
      </c>
      <c r="F128" s="2">
        <v>1.97</v>
      </c>
      <c r="G128">
        <v>0</v>
      </c>
      <c r="I128" s="2">
        <f t="shared" si="3"/>
        <v>1.82</v>
      </c>
      <c r="J128">
        <f t="shared" si="4"/>
        <v>0</v>
      </c>
    </row>
    <row r="129" spans="1:10" x14ac:dyDescent="0.2">
      <c r="A129" s="1">
        <v>43853</v>
      </c>
      <c r="B129" t="s">
        <v>38</v>
      </c>
      <c r="C129" t="s">
        <v>8</v>
      </c>
      <c r="D129" t="s">
        <v>122</v>
      </c>
      <c r="E129" s="2">
        <v>4.91</v>
      </c>
      <c r="F129" s="2">
        <v>2.7</v>
      </c>
      <c r="G129">
        <v>0</v>
      </c>
      <c r="I129" s="2">
        <f t="shared" si="3"/>
        <v>2.5499999999999998</v>
      </c>
      <c r="J129">
        <f t="shared" si="4"/>
        <v>0</v>
      </c>
    </row>
    <row r="130" spans="1:10" x14ac:dyDescent="0.2">
      <c r="A130" s="1">
        <v>43853</v>
      </c>
      <c r="B130" t="s">
        <v>38</v>
      </c>
      <c r="C130" t="s">
        <v>8</v>
      </c>
      <c r="D130" t="s">
        <v>123</v>
      </c>
      <c r="E130" s="2">
        <v>4.3600000000000003</v>
      </c>
      <c r="F130" s="2">
        <v>2.4</v>
      </c>
      <c r="G130">
        <v>1</v>
      </c>
      <c r="I130" s="2">
        <f t="shared" si="3"/>
        <v>2.25</v>
      </c>
      <c r="J130">
        <f t="shared" si="4"/>
        <v>0</v>
      </c>
    </row>
    <row r="131" spans="1:10" x14ac:dyDescent="0.2">
      <c r="A131" s="1">
        <v>43853</v>
      </c>
      <c r="B131" t="s">
        <v>38</v>
      </c>
      <c r="C131" t="s">
        <v>8</v>
      </c>
      <c r="D131" t="s">
        <v>117</v>
      </c>
      <c r="E131" s="2">
        <v>5.04</v>
      </c>
      <c r="F131" s="2">
        <v>2.77</v>
      </c>
      <c r="G131">
        <v>0</v>
      </c>
      <c r="I131" s="2">
        <f t="shared" ref="I131:I194" si="5">ROUND(E131*0.55-0.15,2)</f>
        <v>2.62</v>
      </c>
      <c r="J131">
        <f t="shared" ref="J131:J194" si="6">IF(I131=F131,1,0)</f>
        <v>0</v>
      </c>
    </row>
    <row r="132" spans="1:10" x14ac:dyDescent="0.2">
      <c r="A132" s="1">
        <v>43853</v>
      </c>
      <c r="B132" t="s">
        <v>38</v>
      </c>
      <c r="C132" t="s">
        <v>8</v>
      </c>
      <c r="D132" t="s">
        <v>118</v>
      </c>
      <c r="G132">
        <v>1</v>
      </c>
      <c r="I132" s="2">
        <f t="shared" si="5"/>
        <v>-0.15</v>
      </c>
      <c r="J132">
        <f t="shared" si="6"/>
        <v>0</v>
      </c>
    </row>
    <row r="133" spans="1:10" x14ac:dyDescent="0.2">
      <c r="A133" s="1">
        <v>43853</v>
      </c>
      <c r="B133" t="s">
        <v>38</v>
      </c>
      <c r="C133" t="s">
        <v>24</v>
      </c>
      <c r="D133" t="s">
        <v>124</v>
      </c>
      <c r="G133">
        <v>2</v>
      </c>
      <c r="I133" s="2">
        <f t="shared" si="5"/>
        <v>-0.15</v>
      </c>
      <c r="J133">
        <f t="shared" si="6"/>
        <v>0</v>
      </c>
    </row>
    <row r="134" spans="1:10" x14ac:dyDescent="0.2">
      <c r="A134" s="1">
        <v>43853</v>
      </c>
      <c r="B134" t="s">
        <v>38</v>
      </c>
      <c r="C134" t="s">
        <v>12</v>
      </c>
      <c r="D134" t="s">
        <v>125</v>
      </c>
      <c r="E134" s="2">
        <v>5.09</v>
      </c>
      <c r="F134" s="2">
        <v>2.8</v>
      </c>
      <c r="G134">
        <v>0</v>
      </c>
      <c r="I134" s="2">
        <f t="shared" si="5"/>
        <v>2.65</v>
      </c>
      <c r="J134">
        <f t="shared" si="6"/>
        <v>0</v>
      </c>
    </row>
    <row r="135" spans="1:10" x14ac:dyDescent="0.2">
      <c r="A135" s="1">
        <v>43853</v>
      </c>
      <c r="B135" t="s">
        <v>38</v>
      </c>
      <c r="C135" t="s">
        <v>14</v>
      </c>
      <c r="D135" t="s">
        <v>126</v>
      </c>
      <c r="G135">
        <v>0</v>
      </c>
      <c r="I135" s="2">
        <f t="shared" si="5"/>
        <v>-0.15</v>
      </c>
      <c r="J135">
        <f t="shared" si="6"/>
        <v>0</v>
      </c>
    </row>
    <row r="136" spans="1:10" x14ac:dyDescent="0.2">
      <c r="A136" s="1">
        <v>43853</v>
      </c>
      <c r="B136" t="s">
        <v>38</v>
      </c>
      <c r="C136" t="s">
        <v>14</v>
      </c>
      <c r="D136" t="s">
        <v>127</v>
      </c>
      <c r="G136">
        <v>2</v>
      </c>
      <c r="I136" s="2">
        <f t="shared" si="5"/>
        <v>-0.15</v>
      </c>
      <c r="J136">
        <f t="shared" si="6"/>
        <v>0</v>
      </c>
    </row>
    <row r="137" spans="1:10" x14ac:dyDescent="0.2">
      <c r="A137" s="1">
        <v>43853</v>
      </c>
      <c r="B137" t="s">
        <v>38</v>
      </c>
      <c r="C137" t="s">
        <v>17</v>
      </c>
      <c r="D137" t="s">
        <v>107</v>
      </c>
      <c r="E137" s="2">
        <v>3.9</v>
      </c>
      <c r="F137" s="2">
        <v>2.15</v>
      </c>
      <c r="G137">
        <v>1</v>
      </c>
      <c r="I137" s="2">
        <f t="shared" si="5"/>
        <v>2</v>
      </c>
      <c r="J137">
        <f t="shared" si="6"/>
        <v>0</v>
      </c>
    </row>
    <row r="138" spans="1:10" x14ac:dyDescent="0.2">
      <c r="A138" s="1">
        <v>43853</v>
      </c>
      <c r="B138" t="s">
        <v>38</v>
      </c>
      <c r="C138" t="s">
        <v>17</v>
      </c>
      <c r="D138" t="s">
        <v>128</v>
      </c>
      <c r="G138">
        <v>0</v>
      </c>
      <c r="I138" s="2">
        <f t="shared" si="5"/>
        <v>-0.15</v>
      </c>
      <c r="J138">
        <f t="shared" si="6"/>
        <v>0</v>
      </c>
    </row>
    <row r="139" spans="1:10" x14ac:dyDescent="0.2">
      <c r="A139" s="1">
        <v>43853</v>
      </c>
      <c r="B139" t="s">
        <v>38</v>
      </c>
      <c r="C139" t="s">
        <v>19</v>
      </c>
      <c r="D139" t="s">
        <v>108</v>
      </c>
      <c r="E139" s="2">
        <v>3.59</v>
      </c>
      <c r="F139" s="2">
        <v>1.97</v>
      </c>
      <c r="G139">
        <v>0</v>
      </c>
      <c r="I139" s="2">
        <f t="shared" si="5"/>
        <v>1.82</v>
      </c>
      <c r="J139">
        <f t="shared" si="6"/>
        <v>0</v>
      </c>
    </row>
    <row r="140" spans="1:10" x14ac:dyDescent="0.2">
      <c r="A140" s="1">
        <v>43854</v>
      </c>
      <c r="B140" t="s">
        <v>48</v>
      </c>
      <c r="C140" t="s">
        <v>8</v>
      </c>
      <c r="D140" t="s">
        <v>129</v>
      </c>
      <c r="E140" s="2">
        <v>4.7300000000000004</v>
      </c>
      <c r="F140" s="2">
        <v>2.4500000000000002</v>
      </c>
      <c r="G140">
        <v>0</v>
      </c>
      <c r="I140" s="2">
        <f t="shared" si="5"/>
        <v>2.4500000000000002</v>
      </c>
      <c r="J140">
        <f t="shared" si="6"/>
        <v>1</v>
      </c>
    </row>
    <row r="141" spans="1:10" x14ac:dyDescent="0.2">
      <c r="A141" s="1">
        <v>43854</v>
      </c>
      <c r="B141" t="s">
        <v>48</v>
      </c>
      <c r="C141" t="s">
        <v>8</v>
      </c>
      <c r="D141" t="s">
        <v>130</v>
      </c>
      <c r="E141" s="2">
        <v>3.91</v>
      </c>
      <c r="F141" s="2">
        <v>2.15</v>
      </c>
      <c r="G141">
        <v>1</v>
      </c>
      <c r="I141" s="2">
        <f t="shared" si="5"/>
        <v>2</v>
      </c>
      <c r="J141">
        <f t="shared" si="6"/>
        <v>0</v>
      </c>
    </row>
    <row r="142" spans="1:10" x14ac:dyDescent="0.2">
      <c r="A142" s="1">
        <v>43854</v>
      </c>
      <c r="B142" t="s">
        <v>48</v>
      </c>
      <c r="C142" t="s">
        <v>24</v>
      </c>
      <c r="D142" t="s">
        <v>131</v>
      </c>
      <c r="G142">
        <v>0</v>
      </c>
      <c r="I142" s="2">
        <f t="shared" si="5"/>
        <v>-0.15</v>
      </c>
      <c r="J142">
        <f t="shared" si="6"/>
        <v>0</v>
      </c>
    </row>
    <row r="143" spans="1:10" x14ac:dyDescent="0.2">
      <c r="A143" s="1">
        <v>43854</v>
      </c>
      <c r="B143" t="s">
        <v>48</v>
      </c>
      <c r="C143" t="s">
        <v>12</v>
      </c>
      <c r="D143" t="s">
        <v>132</v>
      </c>
      <c r="E143" s="2">
        <v>5.44</v>
      </c>
      <c r="F143" s="2">
        <v>2.99</v>
      </c>
      <c r="G143">
        <v>2</v>
      </c>
      <c r="I143" s="2">
        <f t="shared" si="5"/>
        <v>2.84</v>
      </c>
      <c r="J143">
        <f t="shared" si="6"/>
        <v>0</v>
      </c>
    </row>
    <row r="144" spans="1:10" x14ac:dyDescent="0.2">
      <c r="A144" s="1">
        <v>43854</v>
      </c>
      <c r="B144" t="s">
        <v>48</v>
      </c>
      <c r="C144" t="s">
        <v>14</v>
      </c>
      <c r="D144" t="s">
        <v>133</v>
      </c>
      <c r="E144" s="2">
        <v>4.6900000000000004</v>
      </c>
      <c r="F144" s="2">
        <v>2.58</v>
      </c>
      <c r="G144">
        <v>2</v>
      </c>
      <c r="I144" s="2">
        <f t="shared" si="5"/>
        <v>2.4300000000000002</v>
      </c>
      <c r="J144">
        <f t="shared" si="6"/>
        <v>0</v>
      </c>
    </row>
    <row r="145" spans="1:10" x14ac:dyDescent="0.2">
      <c r="A145" s="1">
        <v>43854</v>
      </c>
      <c r="B145" t="s">
        <v>48</v>
      </c>
      <c r="C145" t="s">
        <v>14</v>
      </c>
      <c r="D145" t="s">
        <v>134</v>
      </c>
      <c r="E145" s="2">
        <v>4.6900000000000004</v>
      </c>
      <c r="F145" s="2">
        <v>2.58</v>
      </c>
      <c r="G145">
        <v>0</v>
      </c>
      <c r="I145" s="2">
        <f t="shared" si="5"/>
        <v>2.4300000000000002</v>
      </c>
      <c r="J145">
        <f t="shared" si="6"/>
        <v>0</v>
      </c>
    </row>
    <row r="146" spans="1:10" x14ac:dyDescent="0.2">
      <c r="A146" s="1">
        <v>43854</v>
      </c>
      <c r="B146" t="s">
        <v>48</v>
      </c>
      <c r="C146" t="s">
        <v>17</v>
      </c>
      <c r="D146" t="s">
        <v>135</v>
      </c>
      <c r="G146">
        <v>0</v>
      </c>
      <c r="I146" s="2">
        <f t="shared" si="5"/>
        <v>-0.15</v>
      </c>
      <c r="J146">
        <f t="shared" si="6"/>
        <v>0</v>
      </c>
    </row>
    <row r="147" spans="1:10" x14ac:dyDescent="0.2">
      <c r="A147" s="1">
        <v>43854</v>
      </c>
      <c r="B147" t="s">
        <v>48</v>
      </c>
      <c r="C147" t="s">
        <v>17</v>
      </c>
      <c r="D147" t="s">
        <v>136</v>
      </c>
      <c r="G147">
        <v>0</v>
      </c>
      <c r="I147" s="2">
        <f t="shared" si="5"/>
        <v>-0.15</v>
      </c>
      <c r="J147">
        <f t="shared" si="6"/>
        <v>0</v>
      </c>
    </row>
    <row r="148" spans="1:10" x14ac:dyDescent="0.2">
      <c r="A148" s="1">
        <v>43854</v>
      </c>
      <c r="B148" t="s">
        <v>48</v>
      </c>
      <c r="C148" t="s">
        <v>17</v>
      </c>
      <c r="D148" t="s">
        <v>137</v>
      </c>
      <c r="E148" s="2">
        <v>3.9</v>
      </c>
      <c r="F148" s="2">
        <v>2.15</v>
      </c>
      <c r="G148">
        <v>1</v>
      </c>
      <c r="I148" s="2">
        <f t="shared" si="5"/>
        <v>2</v>
      </c>
      <c r="J148">
        <f t="shared" si="6"/>
        <v>0</v>
      </c>
    </row>
    <row r="149" spans="1:10" x14ac:dyDescent="0.2">
      <c r="A149" s="1">
        <v>43857</v>
      </c>
      <c r="B149" t="s">
        <v>7</v>
      </c>
      <c r="C149" t="s">
        <v>8</v>
      </c>
      <c r="D149" t="s">
        <v>138</v>
      </c>
      <c r="G149">
        <v>0</v>
      </c>
      <c r="I149" s="2">
        <f t="shared" si="5"/>
        <v>-0.15</v>
      </c>
      <c r="J149">
        <f t="shared" si="6"/>
        <v>0</v>
      </c>
    </row>
    <row r="150" spans="1:10" x14ac:dyDescent="0.2">
      <c r="A150" s="1">
        <v>43857</v>
      </c>
      <c r="B150" t="s">
        <v>7</v>
      </c>
      <c r="C150" t="s">
        <v>8</v>
      </c>
      <c r="D150" t="s">
        <v>139</v>
      </c>
      <c r="E150" s="2">
        <v>4.68</v>
      </c>
      <c r="F150" s="2">
        <v>2.57</v>
      </c>
      <c r="G150">
        <v>1</v>
      </c>
      <c r="I150" s="2">
        <f t="shared" si="5"/>
        <v>2.42</v>
      </c>
      <c r="J150">
        <f t="shared" si="6"/>
        <v>0</v>
      </c>
    </row>
    <row r="151" spans="1:10" x14ac:dyDescent="0.2">
      <c r="A151" s="1">
        <v>43857</v>
      </c>
      <c r="B151" t="s">
        <v>7</v>
      </c>
      <c r="C151" t="s">
        <v>8</v>
      </c>
      <c r="D151" t="s">
        <v>140</v>
      </c>
      <c r="E151" s="2">
        <v>4.2699999999999996</v>
      </c>
      <c r="F151" s="2">
        <v>2.2000000000000002</v>
      </c>
      <c r="G151">
        <v>1</v>
      </c>
      <c r="I151" s="2">
        <f t="shared" si="5"/>
        <v>2.2000000000000002</v>
      </c>
      <c r="J151">
        <f t="shared" si="6"/>
        <v>1</v>
      </c>
    </row>
    <row r="152" spans="1:10" x14ac:dyDescent="0.2">
      <c r="A152" s="1">
        <v>43857</v>
      </c>
      <c r="B152" t="s">
        <v>7</v>
      </c>
      <c r="C152" t="s">
        <v>8</v>
      </c>
      <c r="D152" t="s">
        <v>41</v>
      </c>
      <c r="E152" s="2">
        <v>5.04</v>
      </c>
      <c r="F152" s="2">
        <v>2.77</v>
      </c>
      <c r="G152">
        <v>1</v>
      </c>
      <c r="I152" s="2">
        <f t="shared" si="5"/>
        <v>2.62</v>
      </c>
      <c r="J152">
        <f t="shared" si="6"/>
        <v>0</v>
      </c>
    </row>
    <row r="153" spans="1:10" x14ac:dyDescent="0.2">
      <c r="A153" s="1">
        <v>43857</v>
      </c>
      <c r="B153" t="s">
        <v>7</v>
      </c>
      <c r="C153" t="s">
        <v>8</v>
      </c>
      <c r="D153" t="s">
        <v>141</v>
      </c>
      <c r="E153" s="2">
        <v>5.04</v>
      </c>
      <c r="F153" s="2">
        <v>2.77</v>
      </c>
      <c r="G153">
        <v>0</v>
      </c>
      <c r="I153" s="2">
        <f t="shared" si="5"/>
        <v>2.62</v>
      </c>
      <c r="J153">
        <f t="shared" si="6"/>
        <v>0</v>
      </c>
    </row>
    <row r="154" spans="1:10" x14ac:dyDescent="0.2">
      <c r="A154" s="1">
        <v>43857</v>
      </c>
      <c r="B154" t="s">
        <v>7</v>
      </c>
      <c r="C154" t="s">
        <v>12</v>
      </c>
      <c r="D154" t="s">
        <v>142</v>
      </c>
      <c r="E154" s="2">
        <v>5.59</v>
      </c>
      <c r="F154" s="2">
        <v>3.07</v>
      </c>
      <c r="G154">
        <v>0</v>
      </c>
      <c r="I154" s="2">
        <f t="shared" si="5"/>
        <v>2.92</v>
      </c>
      <c r="J154">
        <f t="shared" si="6"/>
        <v>0</v>
      </c>
    </row>
    <row r="155" spans="1:10" x14ac:dyDescent="0.2">
      <c r="A155" s="1">
        <v>43857</v>
      </c>
      <c r="B155" t="s">
        <v>7</v>
      </c>
      <c r="C155" t="s">
        <v>14</v>
      </c>
      <c r="D155" t="s">
        <v>143</v>
      </c>
      <c r="E155" s="2">
        <v>4.6900000000000004</v>
      </c>
      <c r="F155" s="2">
        <v>2.58</v>
      </c>
      <c r="G155">
        <v>1</v>
      </c>
      <c r="I155" s="2">
        <f t="shared" si="5"/>
        <v>2.4300000000000002</v>
      </c>
      <c r="J155">
        <f t="shared" si="6"/>
        <v>0</v>
      </c>
    </row>
    <row r="156" spans="1:10" x14ac:dyDescent="0.2">
      <c r="A156" s="1">
        <v>43857</v>
      </c>
      <c r="B156" t="s">
        <v>7</v>
      </c>
      <c r="C156" t="s">
        <v>14</v>
      </c>
      <c r="D156" t="s">
        <v>144</v>
      </c>
      <c r="E156" s="2">
        <v>4.6900000000000004</v>
      </c>
      <c r="F156" s="2">
        <v>2.58</v>
      </c>
      <c r="G156">
        <v>0</v>
      </c>
      <c r="I156" s="2">
        <f t="shared" si="5"/>
        <v>2.4300000000000002</v>
      </c>
      <c r="J156">
        <f t="shared" si="6"/>
        <v>0</v>
      </c>
    </row>
    <row r="157" spans="1:10" x14ac:dyDescent="0.2">
      <c r="A157" s="1">
        <v>43857</v>
      </c>
      <c r="B157" t="s">
        <v>7</v>
      </c>
      <c r="C157" t="s">
        <v>17</v>
      </c>
      <c r="D157" t="s">
        <v>145</v>
      </c>
      <c r="E157" s="2">
        <v>3.9</v>
      </c>
      <c r="F157" s="2">
        <v>2.15</v>
      </c>
      <c r="G157">
        <v>1</v>
      </c>
      <c r="I157" s="2">
        <f t="shared" si="5"/>
        <v>2</v>
      </c>
      <c r="J157">
        <f t="shared" si="6"/>
        <v>0</v>
      </c>
    </row>
    <row r="158" spans="1:10" x14ac:dyDescent="0.2">
      <c r="A158" s="1">
        <v>43857</v>
      </c>
      <c r="B158" t="s">
        <v>7</v>
      </c>
      <c r="C158" t="s">
        <v>19</v>
      </c>
      <c r="D158" t="s">
        <v>146</v>
      </c>
      <c r="E158" s="2">
        <v>3.59</v>
      </c>
      <c r="F158" s="2">
        <v>1.97</v>
      </c>
      <c r="G158">
        <v>2</v>
      </c>
      <c r="I158" s="2">
        <f t="shared" si="5"/>
        <v>1.82</v>
      </c>
      <c r="J158">
        <f t="shared" si="6"/>
        <v>0</v>
      </c>
    </row>
    <row r="159" spans="1:10" x14ac:dyDescent="0.2">
      <c r="A159" s="1">
        <v>43858</v>
      </c>
      <c r="B159" t="s">
        <v>21</v>
      </c>
      <c r="C159" t="s">
        <v>8</v>
      </c>
      <c r="D159" t="s">
        <v>147</v>
      </c>
      <c r="E159" s="2">
        <v>5.36</v>
      </c>
      <c r="F159" s="2">
        <v>2.95</v>
      </c>
      <c r="G159">
        <v>0</v>
      </c>
      <c r="I159" s="2">
        <f t="shared" si="5"/>
        <v>2.8</v>
      </c>
      <c r="J159">
        <f t="shared" si="6"/>
        <v>0</v>
      </c>
    </row>
    <row r="160" spans="1:10" x14ac:dyDescent="0.2">
      <c r="A160" s="1">
        <v>43858</v>
      </c>
      <c r="B160" t="s">
        <v>21</v>
      </c>
      <c r="C160" t="s">
        <v>8</v>
      </c>
      <c r="D160" t="s">
        <v>148</v>
      </c>
      <c r="E160" s="2">
        <v>5.2</v>
      </c>
      <c r="F160" s="2">
        <v>2.71</v>
      </c>
      <c r="G160">
        <v>2</v>
      </c>
      <c r="I160" s="2">
        <f t="shared" si="5"/>
        <v>2.71</v>
      </c>
      <c r="J160">
        <f t="shared" si="6"/>
        <v>1</v>
      </c>
    </row>
    <row r="161" spans="1:10" x14ac:dyDescent="0.2">
      <c r="A161" s="1">
        <v>43858</v>
      </c>
      <c r="B161" t="s">
        <v>21</v>
      </c>
      <c r="C161" t="s">
        <v>8</v>
      </c>
      <c r="D161" t="s">
        <v>41</v>
      </c>
      <c r="E161" s="2">
        <v>5.04</v>
      </c>
      <c r="F161" s="2">
        <v>2.77</v>
      </c>
      <c r="G161">
        <v>1</v>
      </c>
      <c r="I161" s="2">
        <f t="shared" si="5"/>
        <v>2.62</v>
      </c>
      <c r="J161">
        <f t="shared" si="6"/>
        <v>0</v>
      </c>
    </row>
    <row r="162" spans="1:10" x14ac:dyDescent="0.2">
      <c r="A162" s="1">
        <v>43858</v>
      </c>
      <c r="B162" t="s">
        <v>21</v>
      </c>
      <c r="C162" t="s">
        <v>8</v>
      </c>
      <c r="D162" t="s">
        <v>141</v>
      </c>
      <c r="E162" s="2">
        <v>5.04</v>
      </c>
      <c r="F162" s="2">
        <v>2.77</v>
      </c>
      <c r="G162">
        <v>0</v>
      </c>
      <c r="I162" s="2">
        <f t="shared" si="5"/>
        <v>2.62</v>
      </c>
      <c r="J162">
        <f t="shared" si="6"/>
        <v>0</v>
      </c>
    </row>
    <row r="163" spans="1:10" x14ac:dyDescent="0.2">
      <c r="A163" s="1">
        <v>43858</v>
      </c>
      <c r="B163" t="s">
        <v>21</v>
      </c>
      <c r="C163" t="s">
        <v>24</v>
      </c>
      <c r="D163" t="s">
        <v>149</v>
      </c>
      <c r="E163" s="2">
        <v>6.05</v>
      </c>
      <c r="F163" s="2">
        <v>3.33</v>
      </c>
      <c r="G163">
        <v>0</v>
      </c>
      <c r="I163" s="2">
        <f t="shared" si="5"/>
        <v>3.18</v>
      </c>
      <c r="J163">
        <f t="shared" si="6"/>
        <v>0</v>
      </c>
    </row>
    <row r="164" spans="1:10" x14ac:dyDescent="0.2">
      <c r="A164" s="1">
        <v>43858</v>
      </c>
      <c r="B164" t="s">
        <v>21</v>
      </c>
      <c r="C164" t="s">
        <v>12</v>
      </c>
      <c r="D164" t="s">
        <v>150</v>
      </c>
      <c r="E164" s="2">
        <v>5.55</v>
      </c>
      <c r="F164" s="2">
        <v>3.05</v>
      </c>
      <c r="G164">
        <v>0</v>
      </c>
      <c r="I164" s="2">
        <f t="shared" si="5"/>
        <v>2.9</v>
      </c>
      <c r="J164">
        <f t="shared" si="6"/>
        <v>0</v>
      </c>
    </row>
    <row r="165" spans="1:10" x14ac:dyDescent="0.2">
      <c r="A165" s="1">
        <v>43858</v>
      </c>
      <c r="B165" t="s">
        <v>21</v>
      </c>
      <c r="C165" t="s">
        <v>14</v>
      </c>
      <c r="D165" t="s">
        <v>151</v>
      </c>
      <c r="E165" s="2">
        <v>4.6900000000000004</v>
      </c>
      <c r="F165" s="2">
        <v>2.58</v>
      </c>
      <c r="G165">
        <v>1</v>
      </c>
      <c r="I165" s="2">
        <f t="shared" si="5"/>
        <v>2.4300000000000002</v>
      </c>
      <c r="J165">
        <f t="shared" si="6"/>
        <v>0</v>
      </c>
    </row>
    <row r="166" spans="1:10" x14ac:dyDescent="0.2">
      <c r="A166" s="1">
        <v>43858</v>
      </c>
      <c r="B166" t="s">
        <v>21</v>
      </c>
      <c r="C166" t="s">
        <v>14</v>
      </c>
      <c r="D166" t="s">
        <v>152</v>
      </c>
      <c r="E166" s="2">
        <v>4.6900000000000004</v>
      </c>
      <c r="F166" s="2">
        <v>2.58</v>
      </c>
      <c r="G166">
        <v>0</v>
      </c>
      <c r="I166" s="2">
        <f t="shared" si="5"/>
        <v>2.4300000000000002</v>
      </c>
      <c r="J166">
        <f t="shared" si="6"/>
        <v>0</v>
      </c>
    </row>
    <row r="167" spans="1:10" x14ac:dyDescent="0.2">
      <c r="A167" s="1">
        <v>43858</v>
      </c>
      <c r="B167" t="s">
        <v>21</v>
      </c>
      <c r="C167" t="s">
        <v>17</v>
      </c>
      <c r="D167" t="s">
        <v>145</v>
      </c>
      <c r="E167" s="2">
        <v>3.9</v>
      </c>
      <c r="F167" s="2">
        <v>2.15</v>
      </c>
      <c r="G167">
        <v>1</v>
      </c>
      <c r="I167" s="2">
        <f t="shared" si="5"/>
        <v>2</v>
      </c>
      <c r="J167">
        <f t="shared" si="6"/>
        <v>0</v>
      </c>
    </row>
    <row r="168" spans="1:10" x14ac:dyDescent="0.2">
      <c r="A168" s="1">
        <v>43858</v>
      </c>
      <c r="B168" t="s">
        <v>21</v>
      </c>
      <c r="C168" t="s">
        <v>19</v>
      </c>
      <c r="D168" t="s">
        <v>146</v>
      </c>
      <c r="E168" s="2">
        <v>3.59</v>
      </c>
      <c r="F168" s="2">
        <v>1.97</v>
      </c>
      <c r="G168">
        <v>2</v>
      </c>
      <c r="I168" s="2">
        <f t="shared" si="5"/>
        <v>1.82</v>
      </c>
      <c r="J168">
        <f t="shared" si="6"/>
        <v>0</v>
      </c>
    </row>
    <row r="169" spans="1:10" x14ac:dyDescent="0.2">
      <c r="A169" s="1">
        <v>43859</v>
      </c>
      <c r="B169" t="s">
        <v>29</v>
      </c>
      <c r="C169" t="s">
        <v>8</v>
      </c>
      <c r="D169" t="s">
        <v>153</v>
      </c>
      <c r="E169" s="2">
        <v>5.8</v>
      </c>
      <c r="F169" s="2">
        <v>3.19</v>
      </c>
      <c r="G169">
        <v>0</v>
      </c>
      <c r="I169" s="2">
        <f t="shared" si="5"/>
        <v>3.04</v>
      </c>
      <c r="J169">
        <f t="shared" si="6"/>
        <v>0</v>
      </c>
    </row>
    <row r="170" spans="1:10" x14ac:dyDescent="0.2">
      <c r="A170" s="1">
        <v>43859</v>
      </c>
      <c r="B170" t="s">
        <v>29</v>
      </c>
      <c r="C170" t="s">
        <v>8</v>
      </c>
      <c r="D170" t="s">
        <v>154</v>
      </c>
      <c r="E170" s="2">
        <v>4.2</v>
      </c>
      <c r="F170" s="2">
        <v>2.31</v>
      </c>
      <c r="G170">
        <v>1</v>
      </c>
      <c r="I170" s="2">
        <f t="shared" si="5"/>
        <v>2.16</v>
      </c>
      <c r="J170">
        <f t="shared" si="6"/>
        <v>0</v>
      </c>
    </row>
    <row r="171" spans="1:10" x14ac:dyDescent="0.2">
      <c r="A171" s="1">
        <v>43859</v>
      </c>
      <c r="B171" t="s">
        <v>29</v>
      </c>
      <c r="C171" t="s">
        <v>8</v>
      </c>
      <c r="D171" t="s">
        <v>155</v>
      </c>
      <c r="E171" s="2">
        <v>4.2699999999999996</v>
      </c>
      <c r="F171" s="2">
        <v>2.35</v>
      </c>
      <c r="G171">
        <v>0</v>
      </c>
      <c r="I171" s="2">
        <f t="shared" si="5"/>
        <v>2.2000000000000002</v>
      </c>
      <c r="J171">
        <f t="shared" si="6"/>
        <v>0</v>
      </c>
    </row>
    <row r="172" spans="1:10" x14ac:dyDescent="0.2">
      <c r="A172" s="1">
        <v>43859</v>
      </c>
      <c r="B172" t="s">
        <v>29</v>
      </c>
      <c r="C172" t="s">
        <v>8</v>
      </c>
      <c r="D172" t="s">
        <v>156</v>
      </c>
      <c r="E172" s="2">
        <v>5.04</v>
      </c>
      <c r="F172" s="2">
        <v>2.77</v>
      </c>
      <c r="G172">
        <v>0</v>
      </c>
      <c r="I172" s="2">
        <f t="shared" si="5"/>
        <v>2.62</v>
      </c>
      <c r="J172">
        <f t="shared" si="6"/>
        <v>0</v>
      </c>
    </row>
    <row r="173" spans="1:10" x14ac:dyDescent="0.2">
      <c r="A173" s="1">
        <v>43859</v>
      </c>
      <c r="B173" t="s">
        <v>29</v>
      </c>
      <c r="C173" t="s">
        <v>8</v>
      </c>
      <c r="D173" t="s">
        <v>157</v>
      </c>
      <c r="E173" s="2">
        <v>5.04</v>
      </c>
      <c r="F173" s="2">
        <v>2.77</v>
      </c>
      <c r="G173">
        <v>1</v>
      </c>
      <c r="I173" s="2">
        <f t="shared" si="5"/>
        <v>2.62</v>
      </c>
      <c r="J173">
        <f t="shared" si="6"/>
        <v>0</v>
      </c>
    </row>
    <row r="174" spans="1:10" x14ac:dyDescent="0.2">
      <c r="A174" s="1">
        <v>43859</v>
      </c>
      <c r="B174" t="s">
        <v>29</v>
      </c>
      <c r="C174" t="s">
        <v>12</v>
      </c>
      <c r="D174" t="s">
        <v>158</v>
      </c>
      <c r="G174">
        <v>0</v>
      </c>
      <c r="I174" s="2">
        <f t="shared" si="5"/>
        <v>-0.15</v>
      </c>
      <c r="J174">
        <f t="shared" si="6"/>
        <v>0</v>
      </c>
    </row>
    <row r="175" spans="1:10" x14ac:dyDescent="0.2">
      <c r="A175" s="1">
        <v>43859</v>
      </c>
      <c r="B175" t="s">
        <v>29</v>
      </c>
      <c r="C175" t="s">
        <v>14</v>
      </c>
      <c r="D175" t="s">
        <v>159</v>
      </c>
      <c r="E175" s="2">
        <v>4.6900000000000004</v>
      </c>
      <c r="F175" s="2">
        <v>2.58</v>
      </c>
      <c r="G175">
        <v>1</v>
      </c>
      <c r="I175" s="2">
        <f t="shared" si="5"/>
        <v>2.4300000000000002</v>
      </c>
      <c r="J175">
        <f t="shared" si="6"/>
        <v>0</v>
      </c>
    </row>
    <row r="176" spans="1:10" x14ac:dyDescent="0.2">
      <c r="A176" s="1">
        <v>43859</v>
      </c>
      <c r="B176" t="s">
        <v>29</v>
      </c>
      <c r="C176" t="s">
        <v>14</v>
      </c>
      <c r="D176" t="s">
        <v>83</v>
      </c>
      <c r="E176" s="2">
        <v>4.6900000000000004</v>
      </c>
      <c r="F176" s="2">
        <v>2.58</v>
      </c>
      <c r="G176">
        <v>0</v>
      </c>
      <c r="I176" s="2">
        <f t="shared" si="5"/>
        <v>2.4300000000000002</v>
      </c>
      <c r="J176">
        <f t="shared" si="6"/>
        <v>0</v>
      </c>
    </row>
    <row r="177" spans="1:10" x14ac:dyDescent="0.2">
      <c r="A177" s="1">
        <v>43859</v>
      </c>
      <c r="B177" t="s">
        <v>29</v>
      </c>
      <c r="C177" t="s">
        <v>17</v>
      </c>
      <c r="D177" t="s">
        <v>145</v>
      </c>
      <c r="E177" s="2">
        <v>3.9</v>
      </c>
      <c r="F177" s="2">
        <v>2.15</v>
      </c>
      <c r="G177">
        <v>1</v>
      </c>
      <c r="I177" s="2">
        <f t="shared" si="5"/>
        <v>2</v>
      </c>
      <c r="J177">
        <f t="shared" si="6"/>
        <v>0</v>
      </c>
    </row>
    <row r="178" spans="1:10" x14ac:dyDescent="0.2">
      <c r="A178" s="1">
        <v>43859</v>
      </c>
      <c r="B178" t="s">
        <v>29</v>
      </c>
      <c r="C178" t="s">
        <v>17</v>
      </c>
      <c r="D178" t="s">
        <v>160</v>
      </c>
      <c r="G178">
        <v>1</v>
      </c>
      <c r="I178" s="2">
        <f t="shared" si="5"/>
        <v>-0.15</v>
      </c>
      <c r="J178">
        <f t="shared" si="6"/>
        <v>0</v>
      </c>
    </row>
    <row r="179" spans="1:10" x14ac:dyDescent="0.2">
      <c r="A179" s="1">
        <v>43859</v>
      </c>
      <c r="B179" t="s">
        <v>29</v>
      </c>
      <c r="C179" t="s">
        <v>19</v>
      </c>
      <c r="D179" t="s">
        <v>161</v>
      </c>
      <c r="E179" s="2">
        <v>3.59</v>
      </c>
      <c r="F179" s="2">
        <v>1.97</v>
      </c>
      <c r="G179">
        <v>2</v>
      </c>
      <c r="I179" s="2">
        <f t="shared" si="5"/>
        <v>1.82</v>
      </c>
      <c r="J179">
        <f t="shared" si="6"/>
        <v>0</v>
      </c>
    </row>
    <row r="180" spans="1:10" x14ac:dyDescent="0.2">
      <c r="A180" s="1">
        <v>43860</v>
      </c>
      <c r="B180" t="s">
        <v>38</v>
      </c>
      <c r="C180" t="s">
        <v>8</v>
      </c>
      <c r="D180" t="s">
        <v>162</v>
      </c>
      <c r="E180" s="2">
        <v>6.19</v>
      </c>
      <c r="F180" s="2">
        <v>3.4</v>
      </c>
      <c r="G180">
        <v>0</v>
      </c>
      <c r="I180" s="2">
        <f t="shared" si="5"/>
        <v>3.25</v>
      </c>
      <c r="J180">
        <f t="shared" si="6"/>
        <v>0</v>
      </c>
    </row>
    <row r="181" spans="1:10" x14ac:dyDescent="0.2">
      <c r="A181" s="1">
        <v>43860</v>
      </c>
      <c r="B181" t="s">
        <v>38</v>
      </c>
      <c r="C181" t="s">
        <v>8</v>
      </c>
      <c r="D181" t="s">
        <v>163</v>
      </c>
      <c r="G181">
        <v>2</v>
      </c>
      <c r="I181" s="2">
        <f t="shared" si="5"/>
        <v>-0.15</v>
      </c>
      <c r="J181">
        <f t="shared" si="6"/>
        <v>0</v>
      </c>
    </row>
    <row r="182" spans="1:10" x14ac:dyDescent="0.2">
      <c r="A182" s="1">
        <v>43860</v>
      </c>
      <c r="B182" t="s">
        <v>38</v>
      </c>
      <c r="C182" t="s">
        <v>8</v>
      </c>
      <c r="D182" t="s">
        <v>156</v>
      </c>
      <c r="E182" s="2">
        <v>5.04</v>
      </c>
      <c r="F182" s="2">
        <v>2.77</v>
      </c>
      <c r="G182">
        <v>0</v>
      </c>
      <c r="I182" s="2">
        <f t="shared" si="5"/>
        <v>2.62</v>
      </c>
      <c r="J182">
        <f t="shared" si="6"/>
        <v>0</v>
      </c>
    </row>
    <row r="183" spans="1:10" x14ac:dyDescent="0.2">
      <c r="A183" s="1">
        <v>43860</v>
      </c>
      <c r="B183" t="s">
        <v>38</v>
      </c>
      <c r="C183" t="s">
        <v>8</v>
      </c>
      <c r="D183" t="s">
        <v>157</v>
      </c>
      <c r="G183">
        <v>1</v>
      </c>
      <c r="I183" s="2">
        <f t="shared" si="5"/>
        <v>-0.15</v>
      </c>
      <c r="J183">
        <f t="shared" si="6"/>
        <v>0</v>
      </c>
    </row>
    <row r="184" spans="1:10" x14ac:dyDescent="0.2">
      <c r="A184" s="1">
        <v>43860</v>
      </c>
      <c r="B184" t="s">
        <v>38</v>
      </c>
      <c r="C184" t="s">
        <v>12</v>
      </c>
      <c r="D184" t="s">
        <v>164</v>
      </c>
      <c r="G184">
        <v>0</v>
      </c>
      <c r="I184" s="2">
        <f t="shared" si="5"/>
        <v>-0.15</v>
      </c>
      <c r="J184">
        <f t="shared" si="6"/>
        <v>0</v>
      </c>
    </row>
    <row r="185" spans="1:10" x14ac:dyDescent="0.2">
      <c r="A185" s="1">
        <v>43860</v>
      </c>
      <c r="B185" t="s">
        <v>38</v>
      </c>
      <c r="C185" t="s">
        <v>14</v>
      </c>
      <c r="D185" t="s">
        <v>165</v>
      </c>
      <c r="E185" s="2">
        <v>4.6900000000000004</v>
      </c>
      <c r="F185" s="2">
        <v>2.58</v>
      </c>
      <c r="G185">
        <v>1</v>
      </c>
      <c r="I185" s="2">
        <f t="shared" si="5"/>
        <v>2.4300000000000002</v>
      </c>
      <c r="J185">
        <f t="shared" si="6"/>
        <v>0</v>
      </c>
    </row>
    <row r="186" spans="1:10" x14ac:dyDescent="0.2">
      <c r="A186" s="1">
        <v>43860</v>
      </c>
      <c r="B186" t="s">
        <v>38</v>
      </c>
      <c r="C186" t="s">
        <v>14</v>
      </c>
      <c r="D186" t="s">
        <v>166</v>
      </c>
      <c r="E186" s="2">
        <v>4.6900000000000004</v>
      </c>
      <c r="F186" s="2">
        <v>2.58</v>
      </c>
      <c r="G186">
        <v>0</v>
      </c>
      <c r="I186" s="2">
        <f t="shared" si="5"/>
        <v>2.4300000000000002</v>
      </c>
      <c r="J186">
        <f t="shared" si="6"/>
        <v>0</v>
      </c>
    </row>
    <row r="187" spans="1:10" x14ac:dyDescent="0.2">
      <c r="A187" s="1">
        <v>43860</v>
      </c>
      <c r="B187" t="s">
        <v>38</v>
      </c>
      <c r="C187" t="s">
        <v>17</v>
      </c>
      <c r="D187" t="s">
        <v>167</v>
      </c>
      <c r="E187" s="2">
        <v>3.9</v>
      </c>
      <c r="F187" s="2">
        <v>2.15</v>
      </c>
      <c r="G187">
        <v>1</v>
      </c>
      <c r="I187" s="2">
        <f t="shared" si="5"/>
        <v>2</v>
      </c>
      <c r="J187">
        <f t="shared" si="6"/>
        <v>0</v>
      </c>
    </row>
    <row r="188" spans="1:10" x14ac:dyDescent="0.2">
      <c r="A188" s="1">
        <v>43860</v>
      </c>
      <c r="B188" t="s">
        <v>38</v>
      </c>
      <c r="C188" t="s">
        <v>17</v>
      </c>
      <c r="D188" t="s">
        <v>145</v>
      </c>
      <c r="G188">
        <v>1</v>
      </c>
      <c r="I188" s="2">
        <f t="shared" si="5"/>
        <v>-0.15</v>
      </c>
      <c r="J188">
        <f t="shared" si="6"/>
        <v>0</v>
      </c>
    </row>
    <row r="189" spans="1:10" x14ac:dyDescent="0.2">
      <c r="A189" s="1">
        <v>43860</v>
      </c>
      <c r="B189" t="s">
        <v>38</v>
      </c>
      <c r="C189" t="s">
        <v>19</v>
      </c>
      <c r="D189" t="s">
        <v>161</v>
      </c>
      <c r="E189" s="2">
        <v>3.59</v>
      </c>
      <c r="F189" s="2">
        <v>1.97</v>
      </c>
      <c r="G189">
        <v>2</v>
      </c>
      <c r="I189" s="2">
        <f t="shared" si="5"/>
        <v>1.82</v>
      </c>
      <c r="J189">
        <f t="shared" si="6"/>
        <v>0</v>
      </c>
    </row>
    <row r="190" spans="1:10" x14ac:dyDescent="0.2">
      <c r="A190" s="1">
        <v>43861</v>
      </c>
      <c r="B190" t="s">
        <v>48</v>
      </c>
      <c r="C190" t="s">
        <v>8</v>
      </c>
      <c r="D190" t="s">
        <v>168</v>
      </c>
      <c r="E190" s="2">
        <v>5.44</v>
      </c>
      <c r="F190" s="2">
        <v>2.99</v>
      </c>
      <c r="G190">
        <v>0</v>
      </c>
      <c r="I190" s="2">
        <f t="shared" si="5"/>
        <v>2.84</v>
      </c>
      <c r="J190">
        <f t="shared" si="6"/>
        <v>0</v>
      </c>
    </row>
    <row r="191" spans="1:10" x14ac:dyDescent="0.2">
      <c r="A191" s="1">
        <v>43861</v>
      </c>
      <c r="B191" t="s">
        <v>48</v>
      </c>
      <c r="C191" t="s">
        <v>8</v>
      </c>
      <c r="D191" t="s">
        <v>169</v>
      </c>
      <c r="E191" s="2">
        <v>5.09</v>
      </c>
      <c r="F191" s="2">
        <v>2.8</v>
      </c>
      <c r="G191">
        <v>1</v>
      </c>
      <c r="I191" s="2">
        <f t="shared" si="5"/>
        <v>2.65</v>
      </c>
      <c r="J191">
        <f t="shared" si="6"/>
        <v>0</v>
      </c>
    </row>
    <row r="192" spans="1:10" x14ac:dyDescent="0.2">
      <c r="A192" s="1">
        <v>43861</v>
      </c>
      <c r="B192" t="s">
        <v>48</v>
      </c>
      <c r="C192" t="s">
        <v>8</v>
      </c>
      <c r="D192" t="s">
        <v>170</v>
      </c>
      <c r="E192" s="2">
        <v>5.04</v>
      </c>
      <c r="F192" s="2">
        <v>2.77</v>
      </c>
      <c r="G192">
        <v>0</v>
      </c>
      <c r="I192" s="2">
        <f t="shared" si="5"/>
        <v>2.62</v>
      </c>
      <c r="J192">
        <f t="shared" si="6"/>
        <v>0</v>
      </c>
    </row>
    <row r="193" spans="1:10" x14ac:dyDescent="0.2">
      <c r="A193" s="1">
        <v>43861</v>
      </c>
      <c r="B193" t="s">
        <v>48</v>
      </c>
      <c r="C193" t="s">
        <v>24</v>
      </c>
      <c r="D193" t="s">
        <v>171</v>
      </c>
      <c r="G193">
        <v>0</v>
      </c>
      <c r="I193" s="2">
        <f t="shared" si="5"/>
        <v>-0.15</v>
      </c>
      <c r="J193">
        <f t="shared" si="6"/>
        <v>0</v>
      </c>
    </row>
    <row r="194" spans="1:10" x14ac:dyDescent="0.2">
      <c r="A194" s="1">
        <v>43861</v>
      </c>
      <c r="B194" t="s">
        <v>48</v>
      </c>
      <c r="C194" t="s">
        <v>12</v>
      </c>
      <c r="D194" t="s">
        <v>172</v>
      </c>
      <c r="G194">
        <v>0</v>
      </c>
      <c r="I194" s="2">
        <f t="shared" si="5"/>
        <v>-0.15</v>
      </c>
      <c r="J194">
        <f t="shared" si="6"/>
        <v>0</v>
      </c>
    </row>
    <row r="195" spans="1:10" x14ac:dyDescent="0.2">
      <c r="A195" s="1">
        <v>43861</v>
      </c>
      <c r="B195" t="s">
        <v>48</v>
      </c>
      <c r="C195" t="s">
        <v>14</v>
      </c>
      <c r="D195" t="s">
        <v>173</v>
      </c>
      <c r="E195" s="2">
        <v>4.6900000000000004</v>
      </c>
      <c r="F195" s="2">
        <v>2.58</v>
      </c>
      <c r="G195">
        <v>1</v>
      </c>
      <c r="I195" s="2">
        <f t="shared" ref="I195:I258" si="7">ROUND(E195*0.55-0.15,2)</f>
        <v>2.4300000000000002</v>
      </c>
      <c r="J195">
        <f t="shared" ref="J195:J258" si="8">IF(I195=F195,1,0)</f>
        <v>0</v>
      </c>
    </row>
    <row r="196" spans="1:10" x14ac:dyDescent="0.2">
      <c r="A196" s="1">
        <v>43861</v>
      </c>
      <c r="B196" t="s">
        <v>48</v>
      </c>
      <c r="C196" t="s">
        <v>14</v>
      </c>
      <c r="D196" t="s">
        <v>174</v>
      </c>
      <c r="E196" s="2">
        <v>4.6900000000000004</v>
      </c>
      <c r="F196" s="2">
        <v>2.58</v>
      </c>
      <c r="G196">
        <v>2</v>
      </c>
      <c r="I196" s="2">
        <f t="shared" si="7"/>
        <v>2.4300000000000002</v>
      </c>
      <c r="J196">
        <f t="shared" si="8"/>
        <v>0</v>
      </c>
    </row>
    <row r="197" spans="1:10" x14ac:dyDescent="0.2">
      <c r="A197" s="1">
        <v>43861</v>
      </c>
      <c r="B197" t="s">
        <v>48</v>
      </c>
      <c r="C197" t="s">
        <v>17</v>
      </c>
      <c r="D197" t="s">
        <v>167</v>
      </c>
      <c r="G197">
        <v>1</v>
      </c>
      <c r="I197" s="2">
        <f t="shared" si="7"/>
        <v>-0.15</v>
      </c>
      <c r="J197">
        <f t="shared" si="8"/>
        <v>0</v>
      </c>
    </row>
    <row r="198" spans="1:10" x14ac:dyDescent="0.2">
      <c r="A198" s="1">
        <v>43861</v>
      </c>
      <c r="B198" t="s">
        <v>48</v>
      </c>
      <c r="C198" t="s">
        <v>17</v>
      </c>
      <c r="D198" t="s">
        <v>175</v>
      </c>
      <c r="G198">
        <v>0</v>
      </c>
      <c r="I198" s="2">
        <f t="shared" si="7"/>
        <v>-0.15</v>
      </c>
      <c r="J198">
        <f t="shared" si="8"/>
        <v>0</v>
      </c>
    </row>
    <row r="199" spans="1:10" x14ac:dyDescent="0.2">
      <c r="A199" s="1">
        <v>43861</v>
      </c>
      <c r="B199" t="s">
        <v>48</v>
      </c>
      <c r="C199" t="s">
        <v>19</v>
      </c>
      <c r="D199" t="s">
        <v>176</v>
      </c>
      <c r="E199" s="2">
        <v>3.59</v>
      </c>
      <c r="F199" s="2">
        <v>1.97</v>
      </c>
      <c r="G199">
        <v>2</v>
      </c>
      <c r="I199" s="2">
        <f t="shared" si="7"/>
        <v>1.82</v>
      </c>
      <c r="J199">
        <f t="shared" si="8"/>
        <v>0</v>
      </c>
    </row>
    <row r="200" spans="1:10" x14ac:dyDescent="0.2">
      <c r="A200" s="1">
        <v>43861</v>
      </c>
      <c r="B200" t="s">
        <v>48</v>
      </c>
      <c r="C200" t="s">
        <v>19</v>
      </c>
      <c r="D200" t="s">
        <v>177</v>
      </c>
      <c r="E200" s="2">
        <v>3.59</v>
      </c>
      <c r="F200" s="2">
        <v>1.97</v>
      </c>
      <c r="G200">
        <v>0</v>
      </c>
      <c r="I200" s="2">
        <f t="shared" si="7"/>
        <v>1.82</v>
      </c>
      <c r="J200">
        <f t="shared" si="8"/>
        <v>0</v>
      </c>
    </row>
    <row r="201" spans="1:10" x14ac:dyDescent="0.2">
      <c r="A201" s="1">
        <v>43864</v>
      </c>
      <c r="B201" t="s">
        <v>7</v>
      </c>
      <c r="C201" t="s">
        <v>8</v>
      </c>
      <c r="D201" t="s">
        <v>178</v>
      </c>
      <c r="E201" s="2">
        <v>5.78</v>
      </c>
      <c r="F201" s="2">
        <v>3.18</v>
      </c>
      <c r="G201">
        <v>0</v>
      </c>
      <c r="I201" s="2">
        <f t="shared" si="7"/>
        <v>3.03</v>
      </c>
      <c r="J201">
        <f t="shared" si="8"/>
        <v>0</v>
      </c>
    </row>
    <row r="202" spans="1:10" x14ac:dyDescent="0.2">
      <c r="A202" s="1">
        <v>43864</v>
      </c>
      <c r="B202" t="s">
        <v>7</v>
      </c>
      <c r="C202" t="s">
        <v>8</v>
      </c>
      <c r="D202" t="s">
        <v>179</v>
      </c>
      <c r="E202" s="2">
        <v>5.19</v>
      </c>
      <c r="F202" s="2">
        <v>2.85</v>
      </c>
      <c r="G202">
        <v>1</v>
      </c>
      <c r="I202" s="2">
        <f t="shared" si="7"/>
        <v>2.7</v>
      </c>
      <c r="J202">
        <f t="shared" si="8"/>
        <v>0</v>
      </c>
    </row>
    <row r="203" spans="1:10" x14ac:dyDescent="0.2">
      <c r="A203" s="1">
        <v>43864</v>
      </c>
      <c r="B203" t="s">
        <v>7</v>
      </c>
      <c r="C203" t="s">
        <v>8</v>
      </c>
      <c r="D203" t="s">
        <v>180</v>
      </c>
      <c r="E203" s="2">
        <v>4.2699999999999996</v>
      </c>
      <c r="F203" s="2">
        <v>2.2000000000000002</v>
      </c>
      <c r="G203">
        <v>0</v>
      </c>
      <c r="I203" s="2">
        <f t="shared" si="7"/>
        <v>2.2000000000000002</v>
      </c>
      <c r="J203">
        <f t="shared" si="8"/>
        <v>1</v>
      </c>
    </row>
    <row r="204" spans="1:10" x14ac:dyDescent="0.2">
      <c r="A204" s="1">
        <v>43864</v>
      </c>
      <c r="B204" t="s">
        <v>7</v>
      </c>
      <c r="C204" t="s">
        <v>8</v>
      </c>
      <c r="D204" t="s">
        <v>181</v>
      </c>
      <c r="E204" s="2">
        <v>5.04</v>
      </c>
      <c r="F204" s="2">
        <v>2.77</v>
      </c>
      <c r="G204">
        <v>1</v>
      </c>
      <c r="I204" s="2">
        <f t="shared" si="7"/>
        <v>2.62</v>
      </c>
      <c r="J204">
        <f t="shared" si="8"/>
        <v>0</v>
      </c>
    </row>
    <row r="205" spans="1:10" x14ac:dyDescent="0.2">
      <c r="A205" s="1">
        <v>43864</v>
      </c>
      <c r="B205" t="s">
        <v>7</v>
      </c>
      <c r="C205" t="s">
        <v>8</v>
      </c>
      <c r="D205" t="s">
        <v>182</v>
      </c>
      <c r="E205" s="2">
        <v>5.04</v>
      </c>
      <c r="F205" s="2">
        <v>2.77</v>
      </c>
      <c r="G205">
        <v>0</v>
      </c>
      <c r="I205" s="2">
        <f t="shared" si="7"/>
        <v>2.62</v>
      </c>
      <c r="J205">
        <f t="shared" si="8"/>
        <v>0</v>
      </c>
    </row>
    <row r="206" spans="1:10" x14ac:dyDescent="0.2">
      <c r="A206" s="1">
        <v>43864</v>
      </c>
      <c r="B206" t="s">
        <v>7</v>
      </c>
      <c r="C206" t="s">
        <v>12</v>
      </c>
      <c r="D206" t="s">
        <v>183</v>
      </c>
      <c r="E206" s="2">
        <v>6.05</v>
      </c>
      <c r="F206" s="2">
        <v>3.33</v>
      </c>
      <c r="G206">
        <v>0</v>
      </c>
      <c r="I206" s="2">
        <f t="shared" si="7"/>
        <v>3.18</v>
      </c>
      <c r="J206">
        <f t="shared" si="8"/>
        <v>0</v>
      </c>
    </row>
    <row r="207" spans="1:10" x14ac:dyDescent="0.2">
      <c r="A207" s="1">
        <v>43864</v>
      </c>
      <c r="B207" t="s">
        <v>7</v>
      </c>
      <c r="C207" t="s">
        <v>14</v>
      </c>
      <c r="D207" t="s">
        <v>184</v>
      </c>
      <c r="E207" s="2">
        <v>4.6900000000000004</v>
      </c>
      <c r="F207" s="2">
        <v>2.58</v>
      </c>
      <c r="G207">
        <v>0</v>
      </c>
      <c r="I207" s="2">
        <f t="shared" si="7"/>
        <v>2.4300000000000002</v>
      </c>
      <c r="J207">
        <f t="shared" si="8"/>
        <v>0</v>
      </c>
    </row>
    <row r="208" spans="1:10" x14ac:dyDescent="0.2">
      <c r="A208" s="1">
        <v>43864</v>
      </c>
      <c r="B208" t="s">
        <v>7</v>
      </c>
      <c r="C208" t="s">
        <v>14</v>
      </c>
      <c r="D208" t="s">
        <v>185</v>
      </c>
      <c r="E208" s="2">
        <v>4.6900000000000004</v>
      </c>
      <c r="F208" s="2">
        <v>2.58</v>
      </c>
      <c r="G208">
        <v>1</v>
      </c>
      <c r="I208" s="2">
        <f t="shared" si="7"/>
        <v>2.4300000000000002</v>
      </c>
      <c r="J208">
        <f t="shared" si="8"/>
        <v>0</v>
      </c>
    </row>
    <row r="209" spans="1:10" x14ac:dyDescent="0.2">
      <c r="A209" s="1">
        <v>43864</v>
      </c>
      <c r="B209" t="s">
        <v>7</v>
      </c>
      <c r="C209" t="s">
        <v>17</v>
      </c>
      <c r="D209" t="s">
        <v>186</v>
      </c>
      <c r="E209" s="2">
        <v>3.9</v>
      </c>
      <c r="F209" s="2">
        <v>2.15</v>
      </c>
      <c r="G209">
        <v>0</v>
      </c>
      <c r="I209" s="2">
        <f t="shared" si="7"/>
        <v>2</v>
      </c>
      <c r="J209">
        <f t="shared" si="8"/>
        <v>0</v>
      </c>
    </row>
    <row r="210" spans="1:10" x14ac:dyDescent="0.2">
      <c r="A210" s="1">
        <v>43864</v>
      </c>
      <c r="B210" t="s">
        <v>7</v>
      </c>
      <c r="C210" t="s">
        <v>19</v>
      </c>
      <c r="D210" t="s">
        <v>187</v>
      </c>
      <c r="E210" s="2">
        <v>3.59</v>
      </c>
      <c r="F210" s="2">
        <v>1.97</v>
      </c>
      <c r="G210">
        <v>0</v>
      </c>
      <c r="I210" s="2">
        <f t="shared" si="7"/>
        <v>1.82</v>
      </c>
      <c r="J210">
        <f t="shared" si="8"/>
        <v>0</v>
      </c>
    </row>
    <row r="211" spans="1:10" x14ac:dyDescent="0.2">
      <c r="A211" s="1">
        <v>43865</v>
      </c>
      <c r="B211" t="s">
        <v>21</v>
      </c>
      <c r="C211" t="s">
        <v>8</v>
      </c>
      <c r="D211" t="s">
        <v>188</v>
      </c>
      <c r="E211" s="2">
        <v>5.35</v>
      </c>
      <c r="F211" s="2">
        <v>2.94</v>
      </c>
      <c r="G211">
        <v>0</v>
      </c>
      <c r="I211" s="2">
        <f t="shared" si="7"/>
        <v>2.79</v>
      </c>
      <c r="J211">
        <f t="shared" si="8"/>
        <v>0</v>
      </c>
    </row>
    <row r="212" spans="1:10" x14ac:dyDescent="0.2">
      <c r="A212" s="1">
        <v>43865</v>
      </c>
      <c r="B212" t="s">
        <v>21</v>
      </c>
      <c r="C212" t="s">
        <v>8</v>
      </c>
      <c r="D212" t="s">
        <v>189</v>
      </c>
      <c r="G212">
        <v>2</v>
      </c>
      <c r="I212" s="2">
        <f t="shared" si="7"/>
        <v>-0.15</v>
      </c>
      <c r="J212">
        <f t="shared" si="8"/>
        <v>0</v>
      </c>
    </row>
    <row r="213" spans="1:10" x14ac:dyDescent="0.2">
      <c r="A213" s="1">
        <v>43865</v>
      </c>
      <c r="B213" t="s">
        <v>21</v>
      </c>
      <c r="C213" t="s">
        <v>8</v>
      </c>
      <c r="D213" t="s">
        <v>182</v>
      </c>
      <c r="E213" s="2">
        <v>5.04</v>
      </c>
      <c r="F213" s="2">
        <v>2.77</v>
      </c>
      <c r="G213">
        <v>0</v>
      </c>
      <c r="I213" s="2">
        <f t="shared" si="7"/>
        <v>2.62</v>
      </c>
      <c r="J213">
        <f t="shared" si="8"/>
        <v>0</v>
      </c>
    </row>
    <row r="214" spans="1:10" x14ac:dyDescent="0.2">
      <c r="A214" s="1">
        <v>43865</v>
      </c>
      <c r="B214" t="s">
        <v>21</v>
      </c>
      <c r="C214" t="s">
        <v>8</v>
      </c>
      <c r="D214" t="s">
        <v>190</v>
      </c>
      <c r="E214" s="2">
        <v>5.04</v>
      </c>
      <c r="F214" s="2">
        <v>2.77</v>
      </c>
      <c r="G214">
        <v>0</v>
      </c>
      <c r="I214" s="2">
        <f t="shared" si="7"/>
        <v>2.62</v>
      </c>
      <c r="J214">
        <f t="shared" si="8"/>
        <v>0</v>
      </c>
    </row>
    <row r="215" spans="1:10" x14ac:dyDescent="0.2">
      <c r="A215" s="1">
        <v>43865</v>
      </c>
      <c r="B215" t="s">
        <v>21</v>
      </c>
      <c r="C215" t="s">
        <v>24</v>
      </c>
      <c r="D215" t="s">
        <v>191</v>
      </c>
      <c r="G215">
        <v>0</v>
      </c>
      <c r="I215" s="2">
        <f t="shared" si="7"/>
        <v>-0.15</v>
      </c>
      <c r="J215">
        <f t="shared" si="8"/>
        <v>0</v>
      </c>
    </row>
    <row r="216" spans="1:10" x14ac:dyDescent="0.2">
      <c r="A216" s="1">
        <v>43865</v>
      </c>
      <c r="B216" t="s">
        <v>21</v>
      </c>
      <c r="C216" t="s">
        <v>12</v>
      </c>
      <c r="D216" t="s">
        <v>192</v>
      </c>
      <c r="G216">
        <v>0</v>
      </c>
      <c r="I216" s="2">
        <f t="shared" si="7"/>
        <v>-0.15</v>
      </c>
      <c r="J216">
        <f t="shared" si="8"/>
        <v>0</v>
      </c>
    </row>
    <row r="217" spans="1:10" x14ac:dyDescent="0.2">
      <c r="A217" s="1">
        <v>43865</v>
      </c>
      <c r="B217" t="s">
        <v>21</v>
      </c>
      <c r="C217" t="s">
        <v>14</v>
      </c>
      <c r="D217" t="s">
        <v>193</v>
      </c>
      <c r="E217" s="2">
        <v>4.6900000000000004</v>
      </c>
      <c r="F217" s="2">
        <v>2.58</v>
      </c>
      <c r="G217">
        <v>1</v>
      </c>
      <c r="I217" s="2">
        <f t="shared" si="7"/>
        <v>2.4300000000000002</v>
      </c>
      <c r="J217">
        <f t="shared" si="8"/>
        <v>0</v>
      </c>
    </row>
    <row r="218" spans="1:10" x14ac:dyDescent="0.2">
      <c r="A218" s="1">
        <v>43865</v>
      </c>
      <c r="B218" t="s">
        <v>21</v>
      </c>
      <c r="C218" t="s">
        <v>14</v>
      </c>
      <c r="D218" t="s">
        <v>194</v>
      </c>
      <c r="E218" s="2">
        <v>4.6900000000000004</v>
      </c>
      <c r="F218" s="2">
        <v>2.58</v>
      </c>
      <c r="G218">
        <v>0</v>
      </c>
      <c r="I218" s="2">
        <f t="shared" si="7"/>
        <v>2.4300000000000002</v>
      </c>
      <c r="J218">
        <f t="shared" si="8"/>
        <v>0</v>
      </c>
    </row>
    <row r="219" spans="1:10" x14ac:dyDescent="0.2">
      <c r="A219" s="1">
        <v>43865</v>
      </c>
      <c r="B219" t="s">
        <v>21</v>
      </c>
      <c r="C219" t="s">
        <v>17</v>
      </c>
      <c r="D219" t="s">
        <v>186</v>
      </c>
      <c r="G219">
        <v>0</v>
      </c>
      <c r="I219" s="2">
        <f t="shared" si="7"/>
        <v>-0.15</v>
      </c>
      <c r="J219">
        <f t="shared" si="8"/>
        <v>0</v>
      </c>
    </row>
    <row r="220" spans="1:10" x14ac:dyDescent="0.2">
      <c r="A220" s="1">
        <v>43865</v>
      </c>
      <c r="B220" t="s">
        <v>21</v>
      </c>
      <c r="C220" t="s">
        <v>17</v>
      </c>
      <c r="D220" t="s">
        <v>195</v>
      </c>
      <c r="G220">
        <v>1</v>
      </c>
      <c r="I220" s="2">
        <f t="shared" si="7"/>
        <v>-0.15</v>
      </c>
      <c r="J220">
        <f t="shared" si="8"/>
        <v>0</v>
      </c>
    </row>
    <row r="221" spans="1:10" x14ac:dyDescent="0.2">
      <c r="A221" s="1">
        <v>43865</v>
      </c>
      <c r="B221" t="s">
        <v>21</v>
      </c>
      <c r="C221" t="s">
        <v>17</v>
      </c>
      <c r="D221" t="s">
        <v>196</v>
      </c>
      <c r="G221">
        <v>0</v>
      </c>
      <c r="I221" s="2">
        <f t="shared" si="7"/>
        <v>-0.15</v>
      </c>
      <c r="J221">
        <f t="shared" si="8"/>
        <v>0</v>
      </c>
    </row>
    <row r="222" spans="1:10" x14ac:dyDescent="0.2">
      <c r="A222" s="1">
        <v>43865</v>
      </c>
      <c r="B222" t="s">
        <v>21</v>
      </c>
      <c r="C222" t="s">
        <v>19</v>
      </c>
      <c r="D222" t="s">
        <v>187</v>
      </c>
      <c r="E222" s="2">
        <v>3.59</v>
      </c>
      <c r="F222" s="2">
        <v>1.97</v>
      </c>
      <c r="G222">
        <v>0</v>
      </c>
      <c r="I222" s="2">
        <f t="shared" si="7"/>
        <v>1.82</v>
      </c>
      <c r="J222">
        <f t="shared" si="8"/>
        <v>0</v>
      </c>
    </row>
    <row r="223" spans="1:10" x14ac:dyDescent="0.2">
      <c r="A223" s="1">
        <v>43866</v>
      </c>
      <c r="B223" t="s">
        <v>29</v>
      </c>
      <c r="C223" t="s">
        <v>8</v>
      </c>
      <c r="D223" t="s">
        <v>197</v>
      </c>
      <c r="E223" s="2">
        <v>6.05</v>
      </c>
      <c r="F223" s="2">
        <v>3.33</v>
      </c>
      <c r="G223">
        <v>0</v>
      </c>
      <c r="I223" s="2">
        <f t="shared" si="7"/>
        <v>3.18</v>
      </c>
      <c r="J223">
        <f t="shared" si="8"/>
        <v>0</v>
      </c>
    </row>
    <row r="224" spans="1:10" x14ac:dyDescent="0.2">
      <c r="A224" s="1">
        <v>43866</v>
      </c>
      <c r="B224" t="s">
        <v>29</v>
      </c>
      <c r="C224" t="s">
        <v>8</v>
      </c>
      <c r="D224" t="s">
        <v>198</v>
      </c>
      <c r="G224">
        <v>1</v>
      </c>
      <c r="I224" s="2">
        <f t="shared" si="7"/>
        <v>-0.15</v>
      </c>
      <c r="J224">
        <f t="shared" si="8"/>
        <v>0</v>
      </c>
    </row>
    <row r="225" spans="1:10" x14ac:dyDescent="0.2">
      <c r="A225" s="1">
        <v>43866</v>
      </c>
      <c r="B225" t="s">
        <v>29</v>
      </c>
      <c r="C225" t="s">
        <v>8</v>
      </c>
      <c r="D225" t="s">
        <v>199</v>
      </c>
      <c r="E225" s="2">
        <v>4.3600000000000003</v>
      </c>
      <c r="F225" s="2">
        <v>2.25</v>
      </c>
      <c r="G225">
        <v>0</v>
      </c>
      <c r="I225" s="2">
        <f t="shared" si="7"/>
        <v>2.25</v>
      </c>
      <c r="J225">
        <f t="shared" si="8"/>
        <v>1</v>
      </c>
    </row>
    <row r="226" spans="1:10" x14ac:dyDescent="0.2">
      <c r="A226" s="1">
        <v>43866</v>
      </c>
      <c r="B226" t="s">
        <v>29</v>
      </c>
      <c r="C226" t="s">
        <v>8</v>
      </c>
      <c r="D226" t="s">
        <v>200</v>
      </c>
      <c r="E226" s="2">
        <v>5.04</v>
      </c>
      <c r="F226" s="2">
        <v>2.77</v>
      </c>
      <c r="G226">
        <v>1</v>
      </c>
      <c r="I226" s="2">
        <f t="shared" si="7"/>
        <v>2.62</v>
      </c>
      <c r="J226">
        <f t="shared" si="8"/>
        <v>0</v>
      </c>
    </row>
    <row r="227" spans="1:10" x14ac:dyDescent="0.2">
      <c r="A227" s="1">
        <v>43866</v>
      </c>
      <c r="B227" t="s">
        <v>29</v>
      </c>
      <c r="C227" t="s">
        <v>8</v>
      </c>
      <c r="D227" t="s">
        <v>201</v>
      </c>
      <c r="E227" s="2">
        <v>5.04</v>
      </c>
      <c r="F227" s="2">
        <v>2.77</v>
      </c>
      <c r="G227">
        <v>0</v>
      </c>
      <c r="I227" s="2">
        <f t="shared" si="7"/>
        <v>2.62</v>
      </c>
      <c r="J227">
        <f t="shared" si="8"/>
        <v>0</v>
      </c>
    </row>
    <row r="228" spans="1:10" x14ac:dyDescent="0.2">
      <c r="A228" s="1">
        <v>43866</v>
      </c>
      <c r="B228" t="s">
        <v>29</v>
      </c>
      <c r="C228" t="s">
        <v>12</v>
      </c>
      <c r="D228" t="s">
        <v>202</v>
      </c>
      <c r="E228" s="2">
        <v>5.25</v>
      </c>
      <c r="F228" s="2">
        <v>2.89</v>
      </c>
      <c r="G228">
        <v>2</v>
      </c>
      <c r="I228" s="2">
        <f t="shared" si="7"/>
        <v>2.74</v>
      </c>
      <c r="J228">
        <f t="shared" si="8"/>
        <v>0</v>
      </c>
    </row>
    <row r="229" spans="1:10" x14ac:dyDescent="0.2">
      <c r="A229" s="1">
        <v>43866</v>
      </c>
      <c r="B229" t="s">
        <v>29</v>
      </c>
      <c r="C229" t="s">
        <v>14</v>
      </c>
      <c r="D229" t="s">
        <v>203</v>
      </c>
      <c r="E229" s="2">
        <v>4.6900000000000004</v>
      </c>
      <c r="F229" s="2">
        <v>2.58</v>
      </c>
      <c r="G229">
        <v>1</v>
      </c>
      <c r="I229" s="2">
        <f t="shared" si="7"/>
        <v>2.4300000000000002</v>
      </c>
      <c r="J229">
        <f t="shared" si="8"/>
        <v>0</v>
      </c>
    </row>
    <row r="230" spans="1:10" x14ac:dyDescent="0.2">
      <c r="A230" s="1">
        <v>43866</v>
      </c>
      <c r="B230" t="s">
        <v>29</v>
      </c>
      <c r="C230" t="s">
        <v>14</v>
      </c>
      <c r="D230" t="s">
        <v>35</v>
      </c>
      <c r="E230" s="2">
        <v>4.6900000000000004</v>
      </c>
      <c r="F230" s="2">
        <v>2.58</v>
      </c>
      <c r="G230">
        <v>0</v>
      </c>
      <c r="I230" s="2">
        <f t="shared" si="7"/>
        <v>2.4300000000000002</v>
      </c>
      <c r="J230">
        <f t="shared" si="8"/>
        <v>0</v>
      </c>
    </row>
    <row r="231" spans="1:10" x14ac:dyDescent="0.2">
      <c r="A231" s="1">
        <v>43866</v>
      </c>
      <c r="B231" t="s">
        <v>29</v>
      </c>
      <c r="C231" t="s">
        <v>17</v>
      </c>
      <c r="D231" t="s">
        <v>204</v>
      </c>
      <c r="E231" s="2">
        <v>3.9</v>
      </c>
      <c r="F231" s="2">
        <v>2.15</v>
      </c>
      <c r="G231">
        <v>1</v>
      </c>
      <c r="I231" s="2">
        <f t="shared" si="7"/>
        <v>2</v>
      </c>
      <c r="J231">
        <f t="shared" si="8"/>
        <v>0</v>
      </c>
    </row>
    <row r="232" spans="1:10" x14ac:dyDescent="0.2">
      <c r="A232" s="1">
        <v>43866</v>
      </c>
      <c r="B232" t="s">
        <v>29</v>
      </c>
      <c r="C232" t="s">
        <v>17</v>
      </c>
      <c r="D232" t="s">
        <v>205</v>
      </c>
      <c r="E232" s="2">
        <v>3.9</v>
      </c>
      <c r="F232" s="2">
        <v>2.15</v>
      </c>
      <c r="G232">
        <v>1</v>
      </c>
      <c r="I232" s="2">
        <f t="shared" si="7"/>
        <v>2</v>
      </c>
      <c r="J232">
        <f t="shared" si="8"/>
        <v>0</v>
      </c>
    </row>
    <row r="233" spans="1:10" x14ac:dyDescent="0.2">
      <c r="A233" s="1">
        <v>43866</v>
      </c>
      <c r="B233" t="s">
        <v>29</v>
      </c>
      <c r="C233" t="s">
        <v>19</v>
      </c>
      <c r="D233" t="s">
        <v>206</v>
      </c>
      <c r="E233" s="2">
        <v>3.59</v>
      </c>
      <c r="F233" s="2">
        <v>1.97</v>
      </c>
      <c r="G233">
        <v>2</v>
      </c>
      <c r="I233" s="2">
        <f t="shared" si="7"/>
        <v>1.82</v>
      </c>
      <c r="J233">
        <f t="shared" si="8"/>
        <v>0</v>
      </c>
    </row>
    <row r="234" spans="1:10" x14ac:dyDescent="0.2">
      <c r="A234" s="1">
        <v>43866</v>
      </c>
      <c r="B234" t="s">
        <v>29</v>
      </c>
      <c r="C234" t="s">
        <v>19</v>
      </c>
      <c r="D234" t="s">
        <v>187</v>
      </c>
      <c r="G234">
        <v>0</v>
      </c>
      <c r="I234" s="2">
        <f t="shared" si="7"/>
        <v>-0.15</v>
      </c>
      <c r="J234">
        <f t="shared" si="8"/>
        <v>0</v>
      </c>
    </row>
    <row r="235" spans="1:10" x14ac:dyDescent="0.2">
      <c r="A235" s="1">
        <v>43867</v>
      </c>
      <c r="B235" t="s">
        <v>38</v>
      </c>
      <c r="C235" t="s">
        <v>8</v>
      </c>
      <c r="D235" t="s">
        <v>207</v>
      </c>
      <c r="E235" s="2">
        <v>5.35</v>
      </c>
      <c r="F235" s="2">
        <v>2.94</v>
      </c>
      <c r="G235">
        <v>0</v>
      </c>
      <c r="I235" s="2">
        <f t="shared" si="7"/>
        <v>2.79</v>
      </c>
      <c r="J235">
        <f t="shared" si="8"/>
        <v>0</v>
      </c>
    </row>
    <row r="236" spans="1:10" x14ac:dyDescent="0.2">
      <c r="A236" s="1">
        <v>43867</v>
      </c>
      <c r="B236" t="s">
        <v>38</v>
      </c>
      <c r="C236" t="s">
        <v>8</v>
      </c>
      <c r="D236" t="s">
        <v>208</v>
      </c>
      <c r="E236" s="2">
        <v>4.2699999999999996</v>
      </c>
      <c r="F236" s="2">
        <v>2.2000000000000002</v>
      </c>
      <c r="G236">
        <v>2</v>
      </c>
      <c r="I236" s="2">
        <f t="shared" si="7"/>
        <v>2.2000000000000002</v>
      </c>
      <c r="J236">
        <f t="shared" si="8"/>
        <v>1</v>
      </c>
    </row>
    <row r="237" spans="1:10" x14ac:dyDescent="0.2">
      <c r="A237" s="1">
        <v>43867</v>
      </c>
      <c r="B237" t="s">
        <v>38</v>
      </c>
      <c r="C237" t="s">
        <v>24</v>
      </c>
      <c r="D237" t="s">
        <v>209</v>
      </c>
      <c r="E237" s="2">
        <v>6.36</v>
      </c>
      <c r="F237" s="2">
        <v>3.5</v>
      </c>
      <c r="G237">
        <v>0</v>
      </c>
      <c r="I237" s="2">
        <f t="shared" si="7"/>
        <v>3.35</v>
      </c>
      <c r="J237">
        <f t="shared" si="8"/>
        <v>0</v>
      </c>
    </row>
    <row r="238" spans="1:10" x14ac:dyDescent="0.2">
      <c r="A238" s="1">
        <v>43867</v>
      </c>
      <c r="B238" t="s">
        <v>38</v>
      </c>
      <c r="C238" t="s">
        <v>12</v>
      </c>
      <c r="D238" t="s">
        <v>210</v>
      </c>
      <c r="E238" s="2">
        <v>5.36</v>
      </c>
      <c r="F238" s="2">
        <v>2.95</v>
      </c>
      <c r="G238">
        <v>0</v>
      </c>
      <c r="I238" s="2">
        <f t="shared" si="7"/>
        <v>2.8</v>
      </c>
      <c r="J238">
        <f t="shared" si="8"/>
        <v>0</v>
      </c>
    </row>
    <row r="239" spans="1:10" x14ac:dyDescent="0.2">
      <c r="A239" s="1">
        <v>43867</v>
      </c>
      <c r="B239" t="s">
        <v>38</v>
      </c>
      <c r="C239" t="s">
        <v>14</v>
      </c>
      <c r="D239" t="s">
        <v>211</v>
      </c>
      <c r="E239" s="2">
        <v>4.6900000000000004</v>
      </c>
      <c r="F239" s="2">
        <v>2.58</v>
      </c>
      <c r="G239">
        <v>1</v>
      </c>
      <c r="I239" s="2">
        <f t="shared" si="7"/>
        <v>2.4300000000000002</v>
      </c>
      <c r="J239">
        <f t="shared" si="8"/>
        <v>0</v>
      </c>
    </row>
    <row r="240" spans="1:10" x14ac:dyDescent="0.2">
      <c r="A240" s="1">
        <v>43867</v>
      </c>
      <c r="B240" t="s">
        <v>38</v>
      </c>
      <c r="C240" t="s">
        <v>14</v>
      </c>
      <c r="D240" t="s">
        <v>212</v>
      </c>
      <c r="E240" s="2">
        <v>4.6900000000000004</v>
      </c>
      <c r="F240" s="2">
        <v>2.58</v>
      </c>
      <c r="G240">
        <v>0</v>
      </c>
      <c r="I240" s="2">
        <f t="shared" si="7"/>
        <v>2.4300000000000002</v>
      </c>
      <c r="J240">
        <f t="shared" si="8"/>
        <v>0</v>
      </c>
    </row>
    <row r="241" spans="1:10" x14ac:dyDescent="0.2">
      <c r="A241" s="1">
        <v>43867</v>
      </c>
      <c r="B241" t="s">
        <v>38</v>
      </c>
      <c r="C241" t="s">
        <v>17</v>
      </c>
      <c r="D241" t="s">
        <v>213</v>
      </c>
      <c r="E241" s="2">
        <v>3.9</v>
      </c>
      <c r="F241" s="2">
        <v>2.15</v>
      </c>
      <c r="G241">
        <v>0</v>
      </c>
      <c r="I241" s="2">
        <f t="shared" si="7"/>
        <v>2</v>
      </c>
      <c r="J241">
        <f t="shared" si="8"/>
        <v>0</v>
      </c>
    </row>
    <row r="242" spans="1:10" x14ac:dyDescent="0.2">
      <c r="A242" s="1">
        <v>43867</v>
      </c>
      <c r="B242" t="s">
        <v>38</v>
      </c>
      <c r="C242" t="s">
        <v>17</v>
      </c>
      <c r="D242" t="s">
        <v>214</v>
      </c>
      <c r="G242">
        <v>1</v>
      </c>
      <c r="I242" s="2">
        <f t="shared" si="7"/>
        <v>-0.15</v>
      </c>
      <c r="J242">
        <f t="shared" si="8"/>
        <v>0</v>
      </c>
    </row>
    <row r="243" spans="1:10" x14ac:dyDescent="0.2">
      <c r="A243" s="1">
        <v>43867</v>
      </c>
      <c r="B243" t="s">
        <v>38</v>
      </c>
      <c r="C243" t="s">
        <v>19</v>
      </c>
      <c r="D243" t="s">
        <v>206</v>
      </c>
      <c r="E243" s="2">
        <v>3.59</v>
      </c>
      <c r="F243" s="2">
        <v>1.97</v>
      </c>
      <c r="G243">
        <v>2</v>
      </c>
      <c r="I243" s="2">
        <f t="shared" si="7"/>
        <v>1.82</v>
      </c>
      <c r="J243">
        <f t="shared" si="8"/>
        <v>0</v>
      </c>
    </row>
    <row r="244" spans="1:10" x14ac:dyDescent="0.2">
      <c r="A244" s="1">
        <v>43867</v>
      </c>
      <c r="B244" t="s">
        <v>38</v>
      </c>
      <c r="C244" t="s">
        <v>19</v>
      </c>
      <c r="D244" t="s">
        <v>215</v>
      </c>
      <c r="E244" s="2">
        <v>3.59</v>
      </c>
      <c r="F244" s="2">
        <v>1.97</v>
      </c>
      <c r="G244">
        <v>0</v>
      </c>
      <c r="I244" s="2">
        <f t="shared" si="7"/>
        <v>1.82</v>
      </c>
      <c r="J244">
        <f t="shared" si="8"/>
        <v>0</v>
      </c>
    </row>
    <row r="245" spans="1:10" x14ac:dyDescent="0.2">
      <c r="A245" s="1">
        <v>43868</v>
      </c>
      <c r="B245" t="s">
        <v>48</v>
      </c>
      <c r="C245" t="s">
        <v>8</v>
      </c>
      <c r="D245" t="s">
        <v>216</v>
      </c>
      <c r="E245" s="2">
        <v>4.82</v>
      </c>
      <c r="F245" s="2">
        <v>2.5</v>
      </c>
      <c r="G245">
        <v>0</v>
      </c>
      <c r="I245" s="2">
        <f t="shared" si="7"/>
        <v>2.5</v>
      </c>
      <c r="J245">
        <f t="shared" si="8"/>
        <v>1</v>
      </c>
    </row>
    <row r="246" spans="1:10" x14ac:dyDescent="0.2">
      <c r="A246" s="1">
        <v>43868</v>
      </c>
      <c r="B246" t="s">
        <v>48</v>
      </c>
      <c r="C246" t="s">
        <v>8</v>
      </c>
      <c r="D246" t="s">
        <v>217</v>
      </c>
      <c r="E246" s="2">
        <v>4.3</v>
      </c>
      <c r="F246" s="2">
        <v>2.37</v>
      </c>
      <c r="G246">
        <v>1</v>
      </c>
      <c r="I246" s="2">
        <f t="shared" si="7"/>
        <v>2.2200000000000002</v>
      </c>
      <c r="J246">
        <f t="shared" si="8"/>
        <v>0</v>
      </c>
    </row>
    <row r="247" spans="1:10" x14ac:dyDescent="0.2">
      <c r="A247" s="1">
        <v>43868</v>
      </c>
      <c r="B247" t="s">
        <v>48</v>
      </c>
      <c r="C247" t="s">
        <v>8</v>
      </c>
      <c r="D247" t="s">
        <v>218</v>
      </c>
      <c r="G247">
        <v>1</v>
      </c>
      <c r="I247" s="2">
        <f t="shared" si="7"/>
        <v>-0.15</v>
      </c>
      <c r="J247">
        <f t="shared" si="8"/>
        <v>0</v>
      </c>
    </row>
    <row r="248" spans="1:10" x14ac:dyDescent="0.2">
      <c r="A248" s="1">
        <v>43868</v>
      </c>
      <c r="B248" t="s">
        <v>48</v>
      </c>
      <c r="C248" t="s">
        <v>8</v>
      </c>
      <c r="D248" t="s">
        <v>219</v>
      </c>
      <c r="G248">
        <v>1</v>
      </c>
      <c r="I248" s="2">
        <f t="shared" si="7"/>
        <v>-0.15</v>
      </c>
      <c r="J248">
        <f t="shared" si="8"/>
        <v>0</v>
      </c>
    </row>
    <row r="249" spans="1:10" x14ac:dyDescent="0.2">
      <c r="A249" s="1">
        <v>43868</v>
      </c>
      <c r="B249" t="s">
        <v>48</v>
      </c>
      <c r="C249" t="s">
        <v>24</v>
      </c>
      <c r="D249" t="s">
        <v>220</v>
      </c>
      <c r="E249" s="2">
        <v>4.2699999999999996</v>
      </c>
      <c r="F249" s="2">
        <v>2.35</v>
      </c>
      <c r="G249">
        <v>2</v>
      </c>
      <c r="I249" s="2">
        <f t="shared" si="7"/>
        <v>2.2000000000000002</v>
      </c>
      <c r="J249">
        <f t="shared" si="8"/>
        <v>0</v>
      </c>
    </row>
    <row r="250" spans="1:10" x14ac:dyDescent="0.2">
      <c r="A250" s="1">
        <v>43868</v>
      </c>
      <c r="B250" t="s">
        <v>48</v>
      </c>
      <c r="C250" t="s">
        <v>12</v>
      </c>
      <c r="D250" t="s">
        <v>221</v>
      </c>
      <c r="E250" s="2">
        <v>5.44</v>
      </c>
      <c r="F250" s="2">
        <v>2.99</v>
      </c>
      <c r="G250">
        <v>0</v>
      </c>
      <c r="I250" s="2">
        <f t="shared" si="7"/>
        <v>2.84</v>
      </c>
      <c r="J250">
        <f t="shared" si="8"/>
        <v>0</v>
      </c>
    </row>
    <row r="251" spans="1:10" x14ac:dyDescent="0.2">
      <c r="A251" s="1">
        <v>43868</v>
      </c>
      <c r="B251" t="s">
        <v>48</v>
      </c>
      <c r="C251" t="s">
        <v>14</v>
      </c>
      <c r="D251" t="s">
        <v>222</v>
      </c>
      <c r="E251" s="2">
        <v>4.6900000000000004</v>
      </c>
      <c r="F251" s="2">
        <v>2.58</v>
      </c>
      <c r="G251">
        <v>1</v>
      </c>
      <c r="I251" s="2">
        <f t="shared" si="7"/>
        <v>2.4300000000000002</v>
      </c>
      <c r="J251">
        <f t="shared" si="8"/>
        <v>0</v>
      </c>
    </row>
    <row r="252" spans="1:10" x14ac:dyDescent="0.2">
      <c r="A252" s="1">
        <v>43868</v>
      </c>
      <c r="B252" t="s">
        <v>48</v>
      </c>
      <c r="C252" t="s">
        <v>14</v>
      </c>
      <c r="D252" t="s">
        <v>223</v>
      </c>
      <c r="E252" s="2">
        <v>4.6900000000000004</v>
      </c>
      <c r="F252" s="2">
        <v>2.58</v>
      </c>
      <c r="G252">
        <v>1</v>
      </c>
      <c r="I252" s="2">
        <f t="shared" si="7"/>
        <v>2.4300000000000002</v>
      </c>
      <c r="J252">
        <f t="shared" si="8"/>
        <v>0</v>
      </c>
    </row>
    <row r="253" spans="1:10" x14ac:dyDescent="0.2">
      <c r="A253" s="1">
        <v>43868</v>
      </c>
      <c r="B253" t="s">
        <v>48</v>
      </c>
      <c r="C253" t="s">
        <v>17</v>
      </c>
      <c r="D253" t="s">
        <v>224</v>
      </c>
      <c r="E253" s="2">
        <v>3.9</v>
      </c>
      <c r="F253" s="2">
        <v>2.15</v>
      </c>
      <c r="G253">
        <v>0</v>
      </c>
      <c r="I253" s="2">
        <f t="shared" si="7"/>
        <v>2</v>
      </c>
      <c r="J253">
        <f t="shared" si="8"/>
        <v>0</v>
      </c>
    </row>
    <row r="254" spans="1:10" x14ac:dyDescent="0.2">
      <c r="A254" s="1">
        <v>43868</v>
      </c>
      <c r="B254" t="s">
        <v>48</v>
      </c>
      <c r="C254" t="s">
        <v>19</v>
      </c>
      <c r="D254" t="s">
        <v>225</v>
      </c>
      <c r="E254" s="2">
        <v>3.59</v>
      </c>
      <c r="F254" s="2">
        <v>1.97</v>
      </c>
      <c r="G254">
        <v>2</v>
      </c>
      <c r="I254" s="2">
        <f t="shared" si="7"/>
        <v>1.82</v>
      </c>
      <c r="J254">
        <f t="shared" si="8"/>
        <v>0</v>
      </c>
    </row>
    <row r="255" spans="1:10" x14ac:dyDescent="0.2">
      <c r="A255" s="1">
        <v>43868</v>
      </c>
      <c r="B255" t="s">
        <v>48</v>
      </c>
      <c r="C255" t="s">
        <v>19</v>
      </c>
      <c r="D255" t="s">
        <v>226</v>
      </c>
      <c r="E255" s="2">
        <v>3.59</v>
      </c>
      <c r="F255" s="2">
        <v>1.97</v>
      </c>
      <c r="G255">
        <v>0</v>
      </c>
      <c r="I255" s="2">
        <f t="shared" si="7"/>
        <v>1.82</v>
      </c>
      <c r="J255">
        <f t="shared" si="8"/>
        <v>0</v>
      </c>
    </row>
    <row r="256" spans="1:10" x14ac:dyDescent="0.2">
      <c r="A256" s="1">
        <v>43871</v>
      </c>
      <c r="B256" t="s">
        <v>7</v>
      </c>
      <c r="C256" t="s">
        <v>8</v>
      </c>
      <c r="D256" t="s">
        <v>227</v>
      </c>
      <c r="E256" s="2">
        <v>5.04</v>
      </c>
      <c r="F256" s="2">
        <v>2.77</v>
      </c>
      <c r="G256">
        <v>0</v>
      </c>
      <c r="I256" s="2">
        <f t="shared" si="7"/>
        <v>2.62</v>
      </c>
      <c r="J256">
        <f t="shared" si="8"/>
        <v>0</v>
      </c>
    </row>
    <row r="257" spans="1:10" x14ac:dyDescent="0.2">
      <c r="A257" s="1">
        <v>43871</v>
      </c>
      <c r="B257" t="s">
        <v>7</v>
      </c>
      <c r="C257" t="s">
        <v>8</v>
      </c>
      <c r="D257" t="s">
        <v>228</v>
      </c>
      <c r="G257">
        <v>2</v>
      </c>
      <c r="I257" s="2">
        <f t="shared" si="7"/>
        <v>-0.15</v>
      </c>
      <c r="J257">
        <f t="shared" si="8"/>
        <v>0</v>
      </c>
    </row>
    <row r="258" spans="1:10" x14ac:dyDescent="0.2">
      <c r="A258" s="1">
        <v>43871</v>
      </c>
      <c r="B258" t="s">
        <v>7</v>
      </c>
      <c r="C258" t="s">
        <v>8</v>
      </c>
      <c r="D258" t="s">
        <v>229</v>
      </c>
      <c r="E258" s="2">
        <v>4.2699999999999996</v>
      </c>
      <c r="F258" s="2">
        <v>2.2000000000000002</v>
      </c>
      <c r="G258">
        <v>0</v>
      </c>
      <c r="I258" s="2">
        <f t="shared" si="7"/>
        <v>2.2000000000000002</v>
      </c>
      <c r="J258">
        <f t="shared" si="8"/>
        <v>1</v>
      </c>
    </row>
    <row r="259" spans="1:10" x14ac:dyDescent="0.2">
      <c r="A259" s="1">
        <v>43871</v>
      </c>
      <c r="B259" t="s">
        <v>7</v>
      </c>
      <c r="C259" t="s">
        <v>8</v>
      </c>
      <c r="D259" t="s">
        <v>230</v>
      </c>
      <c r="E259" s="2">
        <v>5.04</v>
      </c>
      <c r="F259" s="2">
        <v>2.77</v>
      </c>
      <c r="G259">
        <v>0</v>
      </c>
      <c r="I259" s="2">
        <f t="shared" ref="I259:I322" si="9">ROUND(E259*0.55-0.15,2)</f>
        <v>2.62</v>
      </c>
      <c r="J259">
        <f t="shared" ref="J259:J322" si="10">IF(I259=F259,1,0)</f>
        <v>0</v>
      </c>
    </row>
    <row r="260" spans="1:10" x14ac:dyDescent="0.2">
      <c r="A260" s="1">
        <v>43871</v>
      </c>
      <c r="B260" t="s">
        <v>7</v>
      </c>
      <c r="C260" t="s">
        <v>8</v>
      </c>
      <c r="D260" t="s">
        <v>157</v>
      </c>
      <c r="E260" s="2">
        <v>5.04</v>
      </c>
      <c r="F260" s="2">
        <v>2.77</v>
      </c>
      <c r="G260">
        <v>1</v>
      </c>
      <c r="I260" s="2">
        <f t="shared" si="9"/>
        <v>2.62</v>
      </c>
      <c r="J260">
        <f t="shared" si="10"/>
        <v>0</v>
      </c>
    </row>
    <row r="261" spans="1:10" x14ac:dyDescent="0.2">
      <c r="A261" s="1">
        <v>43871</v>
      </c>
      <c r="B261" t="s">
        <v>7</v>
      </c>
      <c r="C261" t="s">
        <v>12</v>
      </c>
      <c r="D261" t="s">
        <v>231</v>
      </c>
      <c r="G261">
        <v>0</v>
      </c>
      <c r="I261" s="2">
        <f t="shared" si="9"/>
        <v>-0.15</v>
      </c>
      <c r="J261">
        <f t="shared" si="10"/>
        <v>0</v>
      </c>
    </row>
    <row r="262" spans="1:10" x14ac:dyDescent="0.2">
      <c r="A262" s="1">
        <v>43871</v>
      </c>
      <c r="B262" t="s">
        <v>7</v>
      </c>
      <c r="C262" t="s">
        <v>14</v>
      </c>
      <c r="D262" t="s">
        <v>15</v>
      </c>
      <c r="E262" s="2">
        <v>4.6900000000000004</v>
      </c>
      <c r="F262" s="2">
        <v>2.58</v>
      </c>
      <c r="G262">
        <v>0</v>
      </c>
      <c r="I262" s="2">
        <f t="shared" si="9"/>
        <v>2.4300000000000002</v>
      </c>
      <c r="J262">
        <f t="shared" si="10"/>
        <v>0</v>
      </c>
    </row>
    <row r="263" spans="1:10" x14ac:dyDescent="0.2">
      <c r="A263" s="1">
        <v>43871</v>
      </c>
      <c r="B263" t="s">
        <v>7</v>
      </c>
      <c r="C263" t="s">
        <v>14</v>
      </c>
      <c r="D263" t="s">
        <v>16</v>
      </c>
      <c r="E263" s="2">
        <v>4.6900000000000004</v>
      </c>
      <c r="F263" s="2">
        <v>2.58</v>
      </c>
      <c r="G263">
        <v>1</v>
      </c>
      <c r="I263" s="2">
        <f t="shared" si="9"/>
        <v>2.4300000000000002</v>
      </c>
      <c r="J263">
        <f t="shared" si="10"/>
        <v>0</v>
      </c>
    </row>
    <row r="264" spans="1:10" x14ac:dyDescent="0.2">
      <c r="A264" s="1">
        <v>43871</v>
      </c>
      <c r="B264" t="s">
        <v>7</v>
      </c>
      <c r="C264" t="s">
        <v>17</v>
      </c>
      <c r="D264" t="s">
        <v>232</v>
      </c>
      <c r="E264" s="2">
        <v>3.9</v>
      </c>
      <c r="F264" s="2">
        <v>2.15</v>
      </c>
      <c r="G264">
        <v>0</v>
      </c>
      <c r="I264" s="2">
        <f t="shared" si="9"/>
        <v>2</v>
      </c>
      <c r="J264">
        <f t="shared" si="10"/>
        <v>0</v>
      </c>
    </row>
    <row r="265" spans="1:10" x14ac:dyDescent="0.2">
      <c r="A265" s="1">
        <v>43871</v>
      </c>
      <c r="B265" t="s">
        <v>7</v>
      </c>
      <c r="C265" t="s">
        <v>19</v>
      </c>
      <c r="D265" t="s">
        <v>233</v>
      </c>
      <c r="E265" s="2">
        <v>3.59</v>
      </c>
      <c r="F265" s="2">
        <v>1.97</v>
      </c>
      <c r="G265">
        <v>0</v>
      </c>
      <c r="I265" s="2">
        <f t="shared" si="9"/>
        <v>1.82</v>
      </c>
      <c r="J265">
        <f t="shared" si="10"/>
        <v>0</v>
      </c>
    </row>
    <row r="266" spans="1:10" x14ac:dyDescent="0.2">
      <c r="A266" s="1">
        <v>43872</v>
      </c>
      <c r="B266" t="s">
        <v>21</v>
      </c>
      <c r="C266" t="s">
        <v>8</v>
      </c>
      <c r="D266" t="s">
        <v>234</v>
      </c>
      <c r="E266" s="2">
        <v>4.6399999999999997</v>
      </c>
      <c r="F266" s="2">
        <v>2.4</v>
      </c>
      <c r="G266">
        <v>0</v>
      </c>
      <c r="I266" s="2">
        <f t="shared" si="9"/>
        <v>2.4</v>
      </c>
      <c r="J266">
        <f t="shared" si="10"/>
        <v>1</v>
      </c>
    </row>
    <row r="267" spans="1:10" x14ac:dyDescent="0.2">
      <c r="A267" s="1">
        <v>43872</v>
      </c>
      <c r="B267" t="s">
        <v>21</v>
      </c>
      <c r="C267" t="s">
        <v>8</v>
      </c>
      <c r="D267" t="s">
        <v>235</v>
      </c>
      <c r="G267">
        <v>2</v>
      </c>
      <c r="I267" s="2">
        <f t="shared" si="9"/>
        <v>-0.15</v>
      </c>
      <c r="J267">
        <f t="shared" si="10"/>
        <v>0</v>
      </c>
    </row>
    <row r="268" spans="1:10" x14ac:dyDescent="0.2">
      <c r="A268" s="1">
        <v>43872</v>
      </c>
      <c r="B268" t="s">
        <v>21</v>
      </c>
      <c r="C268" t="s">
        <v>8</v>
      </c>
      <c r="D268" t="s">
        <v>157</v>
      </c>
      <c r="E268" s="2">
        <v>5.04</v>
      </c>
      <c r="F268" s="2">
        <v>2.77</v>
      </c>
      <c r="G268">
        <v>1</v>
      </c>
      <c r="I268" s="2">
        <f t="shared" si="9"/>
        <v>2.62</v>
      </c>
      <c r="J268">
        <f t="shared" si="10"/>
        <v>0</v>
      </c>
    </row>
    <row r="269" spans="1:10" x14ac:dyDescent="0.2">
      <c r="A269" s="1">
        <v>43872</v>
      </c>
      <c r="B269" t="s">
        <v>21</v>
      </c>
      <c r="C269" t="s">
        <v>8</v>
      </c>
      <c r="D269" t="s">
        <v>230</v>
      </c>
      <c r="E269" s="2">
        <v>5.04</v>
      </c>
      <c r="F269" s="2">
        <v>2.77</v>
      </c>
      <c r="G269">
        <v>0</v>
      </c>
      <c r="I269" s="2">
        <f t="shared" si="9"/>
        <v>2.62</v>
      </c>
      <c r="J269">
        <f t="shared" si="10"/>
        <v>0</v>
      </c>
    </row>
    <row r="270" spans="1:10" x14ac:dyDescent="0.2">
      <c r="A270" s="1">
        <v>43872</v>
      </c>
      <c r="B270" t="s">
        <v>21</v>
      </c>
      <c r="C270" t="s">
        <v>24</v>
      </c>
      <c r="D270" t="s">
        <v>236</v>
      </c>
      <c r="E270" s="2">
        <v>5.8</v>
      </c>
      <c r="F270" s="2">
        <v>3.19</v>
      </c>
      <c r="G270">
        <v>2</v>
      </c>
      <c r="I270" s="2">
        <f t="shared" si="9"/>
        <v>3.04</v>
      </c>
      <c r="J270">
        <f t="shared" si="10"/>
        <v>0</v>
      </c>
    </row>
    <row r="271" spans="1:10" x14ac:dyDescent="0.2">
      <c r="A271" s="1">
        <v>43872</v>
      </c>
      <c r="B271" t="s">
        <v>21</v>
      </c>
      <c r="C271" t="s">
        <v>12</v>
      </c>
      <c r="D271" t="s">
        <v>237</v>
      </c>
      <c r="G271">
        <v>0</v>
      </c>
      <c r="I271" s="2">
        <f t="shared" si="9"/>
        <v>-0.15</v>
      </c>
      <c r="J271">
        <f t="shared" si="10"/>
        <v>0</v>
      </c>
    </row>
    <row r="272" spans="1:10" x14ac:dyDescent="0.2">
      <c r="A272" s="1">
        <v>43872</v>
      </c>
      <c r="B272" t="s">
        <v>21</v>
      </c>
      <c r="C272" t="s">
        <v>14</v>
      </c>
      <c r="D272" t="s">
        <v>27</v>
      </c>
      <c r="E272" s="2">
        <v>4.6900000000000004</v>
      </c>
      <c r="F272" s="2">
        <v>2.58</v>
      </c>
      <c r="G272">
        <v>1</v>
      </c>
      <c r="I272" s="2">
        <f t="shared" si="9"/>
        <v>2.4300000000000002</v>
      </c>
      <c r="J272">
        <f t="shared" si="10"/>
        <v>0</v>
      </c>
    </row>
    <row r="273" spans="1:10" x14ac:dyDescent="0.2">
      <c r="A273" s="1">
        <v>43872</v>
      </c>
      <c r="B273" t="s">
        <v>21</v>
      </c>
      <c r="C273" t="s">
        <v>14</v>
      </c>
      <c r="D273" t="s">
        <v>28</v>
      </c>
      <c r="E273" s="2">
        <v>4.6900000000000004</v>
      </c>
      <c r="F273" s="2">
        <v>2.58</v>
      </c>
      <c r="G273">
        <v>0</v>
      </c>
      <c r="I273" s="2">
        <f t="shared" si="9"/>
        <v>2.4300000000000002</v>
      </c>
      <c r="J273">
        <f t="shared" si="10"/>
        <v>0</v>
      </c>
    </row>
    <row r="274" spans="1:10" x14ac:dyDescent="0.2">
      <c r="A274" s="1">
        <v>43872</v>
      </c>
      <c r="B274" t="s">
        <v>21</v>
      </c>
      <c r="C274" t="s">
        <v>17</v>
      </c>
      <c r="D274" t="s">
        <v>232</v>
      </c>
      <c r="E274" s="2">
        <v>3.9</v>
      </c>
      <c r="F274" s="2">
        <v>2.15</v>
      </c>
      <c r="G274">
        <v>0</v>
      </c>
      <c r="I274" s="2">
        <f t="shared" si="9"/>
        <v>2</v>
      </c>
      <c r="J274">
        <f t="shared" si="10"/>
        <v>0</v>
      </c>
    </row>
    <row r="275" spans="1:10" x14ac:dyDescent="0.2">
      <c r="A275" s="1">
        <v>43872</v>
      </c>
      <c r="B275" t="s">
        <v>21</v>
      </c>
      <c r="C275" t="s">
        <v>19</v>
      </c>
      <c r="D275" t="s">
        <v>238</v>
      </c>
      <c r="E275" s="2">
        <v>3.59</v>
      </c>
      <c r="F275" s="2">
        <v>1.97</v>
      </c>
      <c r="G275">
        <v>0</v>
      </c>
      <c r="I275" s="2">
        <f t="shared" si="9"/>
        <v>1.82</v>
      </c>
      <c r="J275">
        <f t="shared" si="10"/>
        <v>0</v>
      </c>
    </row>
    <row r="276" spans="1:10" x14ac:dyDescent="0.2">
      <c r="A276" s="1">
        <v>43872</v>
      </c>
      <c r="B276" t="s">
        <v>21</v>
      </c>
      <c r="C276" t="s">
        <v>19</v>
      </c>
      <c r="D276" t="s">
        <v>20</v>
      </c>
      <c r="E276" s="2">
        <v>3.59</v>
      </c>
      <c r="F276" s="2">
        <v>1.97</v>
      </c>
      <c r="G276">
        <v>2</v>
      </c>
      <c r="I276" s="2">
        <f t="shared" si="9"/>
        <v>1.82</v>
      </c>
      <c r="J276">
        <f t="shared" si="10"/>
        <v>0</v>
      </c>
    </row>
    <row r="277" spans="1:10" x14ac:dyDescent="0.2">
      <c r="A277" s="1">
        <v>43873</v>
      </c>
      <c r="B277" t="s">
        <v>29</v>
      </c>
      <c r="C277" t="s">
        <v>8</v>
      </c>
      <c r="D277" t="s">
        <v>239</v>
      </c>
      <c r="E277" s="2">
        <v>6.05</v>
      </c>
      <c r="F277" s="2">
        <v>3.33</v>
      </c>
      <c r="G277">
        <v>0</v>
      </c>
      <c r="I277" s="2">
        <f t="shared" si="9"/>
        <v>3.18</v>
      </c>
      <c r="J277">
        <f t="shared" si="10"/>
        <v>0</v>
      </c>
    </row>
    <row r="278" spans="1:10" x14ac:dyDescent="0.2">
      <c r="A278" s="1">
        <v>43873</v>
      </c>
      <c r="B278" t="s">
        <v>29</v>
      </c>
      <c r="C278" t="s">
        <v>8</v>
      </c>
      <c r="D278" t="s">
        <v>240</v>
      </c>
      <c r="E278" s="2">
        <v>4.3499999999999996</v>
      </c>
      <c r="F278" s="2">
        <v>2.39</v>
      </c>
      <c r="G278">
        <v>0</v>
      </c>
      <c r="I278" s="2">
        <f t="shared" si="9"/>
        <v>2.2400000000000002</v>
      </c>
      <c r="J278">
        <f t="shared" si="10"/>
        <v>0</v>
      </c>
    </row>
    <row r="279" spans="1:10" x14ac:dyDescent="0.2">
      <c r="A279" s="1">
        <v>43873</v>
      </c>
      <c r="B279" t="s">
        <v>29</v>
      </c>
      <c r="C279" t="s">
        <v>8</v>
      </c>
      <c r="D279" t="s">
        <v>241</v>
      </c>
      <c r="E279" s="2">
        <v>4.2699999999999996</v>
      </c>
      <c r="F279" s="2">
        <v>2.35</v>
      </c>
      <c r="G279">
        <v>0</v>
      </c>
      <c r="I279" s="2">
        <f t="shared" si="9"/>
        <v>2.2000000000000002</v>
      </c>
      <c r="J279">
        <f t="shared" si="10"/>
        <v>0</v>
      </c>
    </row>
    <row r="280" spans="1:10" x14ac:dyDescent="0.2">
      <c r="A280" s="1">
        <v>43873</v>
      </c>
      <c r="B280" t="s">
        <v>29</v>
      </c>
      <c r="C280" t="s">
        <v>8</v>
      </c>
      <c r="D280" t="s">
        <v>242</v>
      </c>
      <c r="E280" s="2">
        <v>5.04</v>
      </c>
      <c r="F280" s="2">
        <v>2.77</v>
      </c>
      <c r="G280">
        <v>1</v>
      </c>
      <c r="I280" s="2">
        <f t="shared" si="9"/>
        <v>2.62</v>
      </c>
      <c r="J280">
        <f t="shared" si="10"/>
        <v>0</v>
      </c>
    </row>
    <row r="281" spans="1:10" x14ac:dyDescent="0.2">
      <c r="A281" s="1">
        <v>43873</v>
      </c>
      <c r="B281" t="s">
        <v>29</v>
      </c>
      <c r="C281" t="s">
        <v>8</v>
      </c>
      <c r="D281" t="s">
        <v>243</v>
      </c>
      <c r="E281" s="2">
        <v>5.04</v>
      </c>
      <c r="F281" s="2">
        <v>2.77</v>
      </c>
      <c r="G281">
        <v>0</v>
      </c>
      <c r="I281" s="2">
        <f t="shared" si="9"/>
        <v>2.62</v>
      </c>
      <c r="J281">
        <f t="shared" si="10"/>
        <v>0</v>
      </c>
    </row>
    <row r="282" spans="1:10" x14ac:dyDescent="0.2">
      <c r="A282" s="1">
        <v>43873</v>
      </c>
      <c r="B282" t="s">
        <v>29</v>
      </c>
      <c r="C282" t="s">
        <v>12</v>
      </c>
      <c r="D282" t="s">
        <v>244</v>
      </c>
      <c r="E282" s="2">
        <v>4.6399999999999997</v>
      </c>
      <c r="F282" s="2">
        <v>2.4</v>
      </c>
      <c r="G282">
        <v>2</v>
      </c>
      <c r="I282" s="2">
        <f t="shared" si="9"/>
        <v>2.4</v>
      </c>
      <c r="J282">
        <f t="shared" si="10"/>
        <v>1</v>
      </c>
    </row>
    <row r="283" spans="1:10" x14ac:dyDescent="0.2">
      <c r="A283" s="1">
        <v>43873</v>
      </c>
      <c r="B283" t="s">
        <v>29</v>
      </c>
      <c r="C283" t="s">
        <v>14</v>
      </c>
      <c r="D283" t="s">
        <v>36</v>
      </c>
      <c r="E283" s="2">
        <v>4.6900000000000004</v>
      </c>
      <c r="F283" s="2">
        <v>2.58</v>
      </c>
      <c r="G283">
        <v>1</v>
      </c>
      <c r="I283" s="2">
        <f t="shared" si="9"/>
        <v>2.4300000000000002</v>
      </c>
      <c r="J283">
        <f t="shared" si="10"/>
        <v>0</v>
      </c>
    </row>
    <row r="284" spans="1:10" x14ac:dyDescent="0.2">
      <c r="A284" s="1">
        <v>43873</v>
      </c>
      <c r="B284" t="s">
        <v>29</v>
      </c>
      <c r="C284" t="s">
        <v>14</v>
      </c>
      <c r="D284" t="s">
        <v>35</v>
      </c>
      <c r="E284" s="2">
        <v>4.6900000000000004</v>
      </c>
      <c r="F284" s="2">
        <v>2.58</v>
      </c>
      <c r="G284">
        <v>0</v>
      </c>
      <c r="I284" s="2">
        <f t="shared" si="9"/>
        <v>2.4300000000000002</v>
      </c>
      <c r="J284">
        <f t="shared" si="10"/>
        <v>0</v>
      </c>
    </row>
    <row r="285" spans="1:10" x14ac:dyDescent="0.2">
      <c r="A285" s="1">
        <v>43873</v>
      </c>
      <c r="B285" t="s">
        <v>29</v>
      </c>
      <c r="C285" t="s">
        <v>17</v>
      </c>
      <c r="D285" t="s">
        <v>232</v>
      </c>
      <c r="E285" s="2">
        <v>3.9</v>
      </c>
      <c r="F285" s="2">
        <v>2.15</v>
      </c>
      <c r="G285">
        <v>0</v>
      </c>
      <c r="I285" s="2">
        <f t="shared" si="9"/>
        <v>2</v>
      </c>
      <c r="J285">
        <f t="shared" si="10"/>
        <v>0</v>
      </c>
    </row>
    <row r="286" spans="1:10" x14ac:dyDescent="0.2">
      <c r="A286" s="1">
        <v>43873</v>
      </c>
      <c r="B286" t="s">
        <v>29</v>
      </c>
      <c r="C286" t="s">
        <v>17</v>
      </c>
      <c r="D286" t="s">
        <v>245</v>
      </c>
      <c r="G286">
        <v>0</v>
      </c>
      <c r="I286" s="2">
        <f t="shared" si="9"/>
        <v>-0.15</v>
      </c>
      <c r="J286">
        <f t="shared" si="10"/>
        <v>0</v>
      </c>
    </row>
    <row r="287" spans="1:10" x14ac:dyDescent="0.2">
      <c r="A287" s="1">
        <v>43873</v>
      </c>
      <c r="B287" t="s">
        <v>29</v>
      </c>
      <c r="C287" t="s">
        <v>19</v>
      </c>
      <c r="D287" t="s">
        <v>20</v>
      </c>
      <c r="E287" s="2">
        <v>3.59</v>
      </c>
      <c r="F287" s="2">
        <v>1.97</v>
      </c>
      <c r="G287">
        <v>2</v>
      </c>
      <c r="I287" s="2">
        <f t="shared" si="9"/>
        <v>1.82</v>
      </c>
      <c r="J287">
        <f t="shared" si="10"/>
        <v>0</v>
      </c>
    </row>
    <row r="288" spans="1:10" x14ac:dyDescent="0.2">
      <c r="A288" s="1">
        <v>43873</v>
      </c>
      <c r="B288" t="s">
        <v>29</v>
      </c>
      <c r="C288" t="s">
        <v>19</v>
      </c>
      <c r="D288" t="s">
        <v>233</v>
      </c>
      <c r="E288" s="2">
        <v>3.59</v>
      </c>
      <c r="F288" s="2">
        <v>1.97</v>
      </c>
      <c r="G288">
        <v>0</v>
      </c>
      <c r="I288" s="2">
        <f t="shared" si="9"/>
        <v>1.82</v>
      </c>
      <c r="J288">
        <f t="shared" si="10"/>
        <v>0</v>
      </c>
    </row>
    <row r="289" spans="1:10" x14ac:dyDescent="0.2">
      <c r="A289" s="1">
        <v>43874</v>
      </c>
      <c r="B289" t="s">
        <v>38</v>
      </c>
      <c r="C289" t="s">
        <v>8</v>
      </c>
      <c r="D289" t="s">
        <v>246</v>
      </c>
      <c r="E289" s="2">
        <v>6.05</v>
      </c>
      <c r="F289" s="2">
        <v>3.33</v>
      </c>
      <c r="G289">
        <v>0</v>
      </c>
      <c r="I289" s="2">
        <f t="shared" si="9"/>
        <v>3.18</v>
      </c>
      <c r="J289">
        <f t="shared" si="10"/>
        <v>0</v>
      </c>
    </row>
    <row r="290" spans="1:10" x14ac:dyDescent="0.2">
      <c r="A290" s="1">
        <v>43874</v>
      </c>
      <c r="B290" t="s">
        <v>38</v>
      </c>
      <c r="C290" t="s">
        <v>8</v>
      </c>
      <c r="D290" t="s">
        <v>247</v>
      </c>
      <c r="E290" s="2">
        <v>4.5999999999999996</v>
      </c>
      <c r="F290" s="2">
        <v>2.5299999999999998</v>
      </c>
      <c r="G290">
        <v>2</v>
      </c>
      <c r="I290" s="2">
        <f t="shared" si="9"/>
        <v>2.38</v>
      </c>
      <c r="J290">
        <f t="shared" si="10"/>
        <v>0</v>
      </c>
    </row>
    <row r="291" spans="1:10" x14ac:dyDescent="0.2">
      <c r="A291" s="1">
        <v>43874</v>
      </c>
      <c r="B291" t="s">
        <v>38</v>
      </c>
      <c r="C291" t="s">
        <v>8</v>
      </c>
      <c r="D291" t="s">
        <v>243</v>
      </c>
      <c r="E291" s="2">
        <v>5.04</v>
      </c>
      <c r="F291" s="2">
        <v>2.77</v>
      </c>
      <c r="G291">
        <v>0</v>
      </c>
      <c r="I291" s="2">
        <f t="shared" si="9"/>
        <v>2.62</v>
      </c>
      <c r="J291">
        <f t="shared" si="10"/>
        <v>0</v>
      </c>
    </row>
    <row r="292" spans="1:10" x14ac:dyDescent="0.2">
      <c r="A292" s="1">
        <v>43874</v>
      </c>
      <c r="B292" t="s">
        <v>38</v>
      </c>
      <c r="C292" t="s">
        <v>8</v>
      </c>
      <c r="D292" t="s">
        <v>242</v>
      </c>
      <c r="E292" s="2">
        <v>5.04</v>
      </c>
      <c r="F292" s="2">
        <v>2.77</v>
      </c>
      <c r="G292">
        <v>1</v>
      </c>
      <c r="I292" s="2">
        <f t="shared" si="9"/>
        <v>2.62</v>
      </c>
      <c r="J292">
        <f t="shared" si="10"/>
        <v>0</v>
      </c>
    </row>
    <row r="293" spans="1:10" x14ac:dyDescent="0.2">
      <c r="A293" s="1">
        <v>43874</v>
      </c>
      <c r="B293" t="s">
        <v>38</v>
      </c>
      <c r="C293" t="s">
        <v>24</v>
      </c>
      <c r="D293" t="s">
        <v>248</v>
      </c>
      <c r="G293">
        <v>2</v>
      </c>
      <c r="I293" s="2">
        <f t="shared" si="9"/>
        <v>-0.15</v>
      </c>
      <c r="J293">
        <f t="shared" si="10"/>
        <v>0</v>
      </c>
    </row>
    <row r="294" spans="1:10" x14ac:dyDescent="0.2">
      <c r="A294" s="1">
        <v>43874</v>
      </c>
      <c r="B294" t="s">
        <v>38</v>
      </c>
      <c r="C294" t="s">
        <v>12</v>
      </c>
      <c r="D294" t="s">
        <v>249</v>
      </c>
      <c r="E294" s="2">
        <v>5.8</v>
      </c>
      <c r="F294" s="2">
        <v>3.19</v>
      </c>
      <c r="G294">
        <v>0</v>
      </c>
      <c r="I294" s="2">
        <f t="shared" si="9"/>
        <v>3.04</v>
      </c>
      <c r="J294">
        <f t="shared" si="10"/>
        <v>0</v>
      </c>
    </row>
    <row r="295" spans="1:10" x14ac:dyDescent="0.2">
      <c r="A295" s="1">
        <v>43874</v>
      </c>
      <c r="B295" t="s">
        <v>38</v>
      </c>
      <c r="C295" t="s">
        <v>14</v>
      </c>
      <c r="D295" t="s">
        <v>45</v>
      </c>
      <c r="E295" s="2">
        <v>4.6900000000000004</v>
      </c>
      <c r="F295" s="2">
        <v>2.58</v>
      </c>
      <c r="G295">
        <v>1</v>
      </c>
      <c r="I295" s="2">
        <f t="shared" si="9"/>
        <v>2.4300000000000002</v>
      </c>
      <c r="J295">
        <f t="shared" si="10"/>
        <v>0</v>
      </c>
    </row>
    <row r="296" spans="1:10" x14ac:dyDescent="0.2">
      <c r="A296" s="1">
        <v>43874</v>
      </c>
      <c r="B296" t="s">
        <v>38</v>
      </c>
      <c r="C296" t="s">
        <v>14</v>
      </c>
      <c r="D296" t="s">
        <v>46</v>
      </c>
      <c r="E296" s="2">
        <v>4.6900000000000004</v>
      </c>
      <c r="F296" s="2">
        <v>2.58</v>
      </c>
      <c r="G296">
        <v>0</v>
      </c>
      <c r="I296" s="2">
        <f t="shared" si="9"/>
        <v>2.4300000000000002</v>
      </c>
      <c r="J296">
        <f t="shared" si="10"/>
        <v>0</v>
      </c>
    </row>
    <row r="297" spans="1:10" x14ac:dyDescent="0.2">
      <c r="A297" s="1">
        <v>43874</v>
      </c>
      <c r="B297" t="s">
        <v>38</v>
      </c>
      <c r="C297" t="s">
        <v>17</v>
      </c>
      <c r="D297" t="s">
        <v>232</v>
      </c>
      <c r="E297" s="2">
        <v>3.9</v>
      </c>
      <c r="F297" s="2">
        <v>2.15</v>
      </c>
      <c r="G297">
        <v>0</v>
      </c>
      <c r="I297" s="2">
        <f t="shared" si="9"/>
        <v>2</v>
      </c>
      <c r="J297">
        <f t="shared" si="10"/>
        <v>0</v>
      </c>
    </row>
    <row r="298" spans="1:10" x14ac:dyDescent="0.2">
      <c r="A298" s="1">
        <v>43874</v>
      </c>
      <c r="B298" t="s">
        <v>38</v>
      </c>
      <c r="C298" t="s">
        <v>17</v>
      </c>
      <c r="D298" t="s">
        <v>250</v>
      </c>
      <c r="E298" s="2">
        <v>3.9</v>
      </c>
      <c r="F298" s="2">
        <v>2.15</v>
      </c>
      <c r="G298">
        <v>1</v>
      </c>
      <c r="I298" s="2">
        <f t="shared" si="9"/>
        <v>2</v>
      </c>
      <c r="J298">
        <f t="shared" si="10"/>
        <v>0</v>
      </c>
    </row>
    <row r="299" spans="1:10" x14ac:dyDescent="0.2">
      <c r="A299" s="1">
        <v>43874</v>
      </c>
      <c r="B299" t="s">
        <v>38</v>
      </c>
      <c r="C299" t="s">
        <v>19</v>
      </c>
      <c r="D299" t="s">
        <v>251</v>
      </c>
      <c r="E299" s="2">
        <v>3.59</v>
      </c>
      <c r="F299" s="2">
        <v>1.97</v>
      </c>
      <c r="G299">
        <v>0</v>
      </c>
      <c r="I299" s="2">
        <f t="shared" si="9"/>
        <v>1.82</v>
      </c>
      <c r="J299">
        <f t="shared" si="10"/>
        <v>0</v>
      </c>
    </row>
    <row r="300" spans="1:10" x14ac:dyDescent="0.2">
      <c r="A300" s="1">
        <v>43875</v>
      </c>
      <c r="B300" t="s">
        <v>48</v>
      </c>
      <c r="C300" t="s">
        <v>8</v>
      </c>
      <c r="D300" t="s">
        <v>252</v>
      </c>
      <c r="E300" s="2">
        <v>5.36</v>
      </c>
      <c r="F300" s="2">
        <v>2.95</v>
      </c>
      <c r="G300">
        <v>0</v>
      </c>
      <c r="I300" s="2">
        <f t="shared" si="9"/>
        <v>2.8</v>
      </c>
      <c r="J300">
        <f t="shared" si="10"/>
        <v>0</v>
      </c>
    </row>
    <row r="301" spans="1:10" x14ac:dyDescent="0.2">
      <c r="A301" s="1">
        <v>43875</v>
      </c>
      <c r="B301" t="s">
        <v>48</v>
      </c>
      <c r="C301" t="s">
        <v>8</v>
      </c>
      <c r="D301" t="s">
        <v>253</v>
      </c>
      <c r="E301" s="2">
        <v>4.6399999999999997</v>
      </c>
      <c r="F301" s="2">
        <v>2.5499999999999998</v>
      </c>
      <c r="G301">
        <v>1</v>
      </c>
      <c r="I301" s="2">
        <f t="shared" si="9"/>
        <v>2.4</v>
      </c>
      <c r="J301">
        <f t="shared" si="10"/>
        <v>0</v>
      </c>
    </row>
    <row r="302" spans="1:10" x14ac:dyDescent="0.2">
      <c r="A302" s="1">
        <v>43875</v>
      </c>
      <c r="B302" t="s">
        <v>48</v>
      </c>
      <c r="C302" t="s">
        <v>8</v>
      </c>
      <c r="D302" t="s">
        <v>254</v>
      </c>
      <c r="E302" s="2">
        <v>5.04</v>
      </c>
      <c r="F302" s="2">
        <v>2.77</v>
      </c>
      <c r="G302">
        <v>0</v>
      </c>
      <c r="I302" s="2">
        <f t="shared" si="9"/>
        <v>2.62</v>
      </c>
      <c r="J302">
        <f t="shared" si="10"/>
        <v>0</v>
      </c>
    </row>
    <row r="303" spans="1:10" x14ac:dyDescent="0.2">
      <c r="A303" s="1">
        <v>43875</v>
      </c>
      <c r="B303" t="s">
        <v>48</v>
      </c>
      <c r="C303" t="s">
        <v>8</v>
      </c>
      <c r="D303" t="s">
        <v>255</v>
      </c>
      <c r="E303" s="2">
        <v>5.04</v>
      </c>
      <c r="F303" s="2">
        <v>2.77</v>
      </c>
      <c r="G303">
        <v>1</v>
      </c>
      <c r="I303" s="2">
        <f t="shared" si="9"/>
        <v>2.62</v>
      </c>
      <c r="J303">
        <f t="shared" si="10"/>
        <v>0</v>
      </c>
    </row>
    <row r="304" spans="1:10" x14ac:dyDescent="0.2">
      <c r="A304" s="1">
        <v>43875</v>
      </c>
      <c r="B304" t="s">
        <v>48</v>
      </c>
      <c r="C304" t="s">
        <v>24</v>
      </c>
      <c r="D304" t="s">
        <v>256</v>
      </c>
      <c r="E304" s="2">
        <v>7.25</v>
      </c>
      <c r="F304" s="2">
        <v>3.84</v>
      </c>
      <c r="G304">
        <v>0</v>
      </c>
      <c r="I304" s="2">
        <f t="shared" si="9"/>
        <v>3.84</v>
      </c>
      <c r="J304">
        <f t="shared" si="10"/>
        <v>1</v>
      </c>
    </row>
    <row r="305" spans="1:10" x14ac:dyDescent="0.2">
      <c r="A305" s="1">
        <v>43875</v>
      </c>
      <c r="B305" t="s">
        <v>48</v>
      </c>
      <c r="C305" t="s">
        <v>12</v>
      </c>
      <c r="D305" t="s">
        <v>257</v>
      </c>
      <c r="E305" s="2">
        <v>4.2699999999999996</v>
      </c>
      <c r="F305" s="2">
        <v>2.35</v>
      </c>
      <c r="G305">
        <v>1</v>
      </c>
      <c r="I305" s="2">
        <f t="shared" si="9"/>
        <v>2.2000000000000002</v>
      </c>
      <c r="J305">
        <f t="shared" si="10"/>
        <v>0</v>
      </c>
    </row>
    <row r="306" spans="1:10" x14ac:dyDescent="0.2">
      <c r="A306" s="1">
        <v>43875</v>
      </c>
      <c r="B306" t="s">
        <v>48</v>
      </c>
      <c r="C306" t="s">
        <v>14</v>
      </c>
      <c r="D306" t="s">
        <v>55</v>
      </c>
      <c r="E306" s="2">
        <v>4.6900000000000004</v>
      </c>
      <c r="F306" s="2">
        <v>2.58</v>
      </c>
      <c r="G306">
        <v>2</v>
      </c>
      <c r="I306" s="2">
        <f t="shared" si="9"/>
        <v>2.4300000000000002</v>
      </c>
      <c r="J306">
        <f t="shared" si="10"/>
        <v>0</v>
      </c>
    </row>
    <row r="307" spans="1:10" x14ac:dyDescent="0.2">
      <c r="A307" s="1">
        <v>43875</v>
      </c>
      <c r="B307" t="s">
        <v>48</v>
      </c>
      <c r="C307" t="s">
        <v>14</v>
      </c>
      <c r="D307" t="s">
        <v>56</v>
      </c>
      <c r="E307" s="2">
        <v>4.6900000000000004</v>
      </c>
      <c r="F307" s="2">
        <v>2.58</v>
      </c>
      <c r="G307">
        <v>0</v>
      </c>
      <c r="I307" s="2">
        <f t="shared" si="9"/>
        <v>2.4300000000000002</v>
      </c>
      <c r="J307">
        <f t="shared" si="10"/>
        <v>0</v>
      </c>
    </row>
    <row r="308" spans="1:10" x14ac:dyDescent="0.2">
      <c r="A308" s="1">
        <v>43875</v>
      </c>
      <c r="B308" t="s">
        <v>48</v>
      </c>
      <c r="C308" t="s">
        <v>17</v>
      </c>
      <c r="D308" t="s">
        <v>258</v>
      </c>
      <c r="G308">
        <v>1</v>
      </c>
      <c r="I308" s="2">
        <f t="shared" si="9"/>
        <v>-0.15</v>
      </c>
      <c r="J308">
        <f t="shared" si="10"/>
        <v>0</v>
      </c>
    </row>
    <row r="309" spans="1:10" x14ac:dyDescent="0.2">
      <c r="A309" s="1">
        <v>43875</v>
      </c>
      <c r="B309" t="s">
        <v>48</v>
      </c>
      <c r="C309" t="s">
        <v>17</v>
      </c>
      <c r="D309" t="s">
        <v>259</v>
      </c>
      <c r="E309" s="2">
        <v>3.9</v>
      </c>
      <c r="F309" s="2">
        <v>2.15</v>
      </c>
      <c r="G309">
        <v>1</v>
      </c>
      <c r="I309" s="2">
        <f t="shared" si="9"/>
        <v>2</v>
      </c>
      <c r="J309">
        <f t="shared" si="10"/>
        <v>0</v>
      </c>
    </row>
    <row r="310" spans="1:10" x14ac:dyDescent="0.2">
      <c r="A310" s="1">
        <v>43875</v>
      </c>
      <c r="B310" t="s">
        <v>48</v>
      </c>
      <c r="C310" t="s">
        <v>19</v>
      </c>
      <c r="D310" t="s">
        <v>260</v>
      </c>
      <c r="E310" s="2">
        <v>3.59</v>
      </c>
      <c r="F310" s="2">
        <v>1.97</v>
      </c>
      <c r="G310">
        <v>2</v>
      </c>
      <c r="I310" s="2">
        <f t="shared" si="9"/>
        <v>1.82</v>
      </c>
      <c r="J310">
        <f t="shared" si="10"/>
        <v>0</v>
      </c>
    </row>
    <row r="311" spans="1:10" x14ac:dyDescent="0.2">
      <c r="A311" s="1">
        <v>43878</v>
      </c>
      <c r="B311" t="s">
        <v>7</v>
      </c>
      <c r="C311" t="s">
        <v>8</v>
      </c>
      <c r="D311" t="s">
        <v>261</v>
      </c>
      <c r="E311" s="2">
        <v>4.91</v>
      </c>
      <c r="F311" s="2">
        <v>2.7</v>
      </c>
      <c r="G311">
        <v>0</v>
      </c>
      <c r="I311" s="2">
        <f t="shared" si="9"/>
        <v>2.5499999999999998</v>
      </c>
      <c r="J311">
        <f t="shared" si="10"/>
        <v>0</v>
      </c>
    </row>
    <row r="312" spans="1:10" x14ac:dyDescent="0.2">
      <c r="A312" s="1">
        <v>43878</v>
      </c>
      <c r="B312" t="s">
        <v>7</v>
      </c>
      <c r="C312" t="s">
        <v>8</v>
      </c>
      <c r="D312" t="s">
        <v>262</v>
      </c>
      <c r="E312" s="2">
        <v>5.18</v>
      </c>
      <c r="F312" s="2">
        <v>2.85</v>
      </c>
      <c r="G312">
        <v>1</v>
      </c>
      <c r="I312" s="2">
        <f t="shared" si="9"/>
        <v>2.7</v>
      </c>
      <c r="J312">
        <f t="shared" si="10"/>
        <v>0</v>
      </c>
    </row>
    <row r="313" spans="1:10" x14ac:dyDescent="0.2">
      <c r="A313" s="1">
        <v>43878</v>
      </c>
      <c r="B313" t="s">
        <v>7</v>
      </c>
      <c r="C313" t="s">
        <v>8</v>
      </c>
      <c r="D313" t="s">
        <v>263</v>
      </c>
      <c r="G313">
        <v>1</v>
      </c>
      <c r="I313" s="2">
        <f t="shared" si="9"/>
        <v>-0.15</v>
      </c>
      <c r="J313">
        <f t="shared" si="10"/>
        <v>0</v>
      </c>
    </row>
    <row r="314" spans="1:10" x14ac:dyDescent="0.2">
      <c r="A314" s="1">
        <v>43878</v>
      </c>
      <c r="B314" t="s">
        <v>7</v>
      </c>
      <c r="C314" t="s">
        <v>8</v>
      </c>
      <c r="D314" t="s">
        <v>264</v>
      </c>
      <c r="E314" s="2">
        <v>5.04</v>
      </c>
      <c r="F314" s="2">
        <v>2.77</v>
      </c>
      <c r="G314">
        <v>0</v>
      </c>
      <c r="I314" s="2">
        <f t="shared" si="9"/>
        <v>2.62</v>
      </c>
      <c r="J314">
        <f t="shared" si="10"/>
        <v>0</v>
      </c>
    </row>
    <row r="315" spans="1:10" x14ac:dyDescent="0.2">
      <c r="A315" s="1">
        <v>43878</v>
      </c>
      <c r="B315" t="s">
        <v>7</v>
      </c>
      <c r="C315" t="s">
        <v>8</v>
      </c>
      <c r="D315" t="s">
        <v>265</v>
      </c>
      <c r="E315" s="2">
        <v>5.04</v>
      </c>
      <c r="F315" s="2">
        <v>2.77</v>
      </c>
      <c r="G315">
        <v>1</v>
      </c>
      <c r="I315" s="2">
        <f t="shared" si="9"/>
        <v>2.62</v>
      </c>
      <c r="J315">
        <f t="shared" si="10"/>
        <v>0</v>
      </c>
    </row>
    <row r="316" spans="1:10" x14ac:dyDescent="0.2">
      <c r="A316" s="1">
        <v>43878</v>
      </c>
      <c r="B316" t="s">
        <v>7</v>
      </c>
      <c r="C316" t="s">
        <v>12</v>
      </c>
      <c r="D316" t="s">
        <v>266</v>
      </c>
      <c r="G316">
        <v>0</v>
      </c>
      <c r="I316" s="2">
        <f t="shared" si="9"/>
        <v>-0.15</v>
      </c>
      <c r="J316">
        <f t="shared" si="10"/>
        <v>0</v>
      </c>
    </row>
    <row r="317" spans="1:10" x14ac:dyDescent="0.2">
      <c r="A317" s="1">
        <v>43878</v>
      </c>
      <c r="B317" t="s">
        <v>7</v>
      </c>
      <c r="C317" t="s">
        <v>14</v>
      </c>
      <c r="D317" t="s">
        <v>65</v>
      </c>
      <c r="E317" s="2">
        <v>4.6900000000000004</v>
      </c>
      <c r="F317" s="2">
        <v>2.58</v>
      </c>
      <c r="G317">
        <v>1</v>
      </c>
      <c r="I317" s="2">
        <f t="shared" si="9"/>
        <v>2.4300000000000002</v>
      </c>
      <c r="J317">
        <f t="shared" si="10"/>
        <v>0</v>
      </c>
    </row>
    <row r="318" spans="1:10" x14ac:dyDescent="0.2">
      <c r="A318" s="1">
        <v>43878</v>
      </c>
      <c r="B318" t="s">
        <v>7</v>
      </c>
      <c r="C318" t="s">
        <v>14</v>
      </c>
      <c r="D318" t="s">
        <v>64</v>
      </c>
      <c r="E318" s="2">
        <v>4.6900000000000004</v>
      </c>
      <c r="F318" s="2">
        <v>2.58</v>
      </c>
      <c r="G318">
        <v>0</v>
      </c>
      <c r="I318" s="2">
        <f t="shared" si="9"/>
        <v>2.4300000000000002</v>
      </c>
      <c r="J318">
        <f t="shared" si="10"/>
        <v>0</v>
      </c>
    </row>
    <row r="319" spans="1:10" x14ac:dyDescent="0.2">
      <c r="A319" s="1">
        <v>43878</v>
      </c>
      <c r="B319" t="s">
        <v>7</v>
      </c>
      <c r="C319" t="s">
        <v>17</v>
      </c>
      <c r="D319" t="s">
        <v>267</v>
      </c>
      <c r="E319" s="2">
        <v>3.9</v>
      </c>
      <c r="F319" s="2">
        <v>2.15</v>
      </c>
      <c r="G319">
        <v>1</v>
      </c>
      <c r="I319" s="2">
        <f t="shared" si="9"/>
        <v>2</v>
      </c>
      <c r="J319">
        <f t="shared" si="10"/>
        <v>0</v>
      </c>
    </row>
    <row r="320" spans="1:10" x14ac:dyDescent="0.2">
      <c r="A320" s="1">
        <v>43878</v>
      </c>
      <c r="B320" t="s">
        <v>7</v>
      </c>
      <c r="C320" t="s">
        <v>19</v>
      </c>
      <c r="D320" t="s">
        <v>268</v>
      </c>
      <c r="E320" s="2">
        <v>3.59</v>
      </c>
      <c r="F320" s="2">
        <v>1.97</v>
      </c>
      <c r="G320">
        <v>2</v>
      </c>
      <c r="I320" s="2">
        <f t="shared" si="9"/>
        <v>1.82</v>
      </c>
      <c r="J320">
        <f t="shared" si="10"/>
        <v>0</v>
      </c>
    </row>
    <row r="321" spans="1:10" x14ac:dyDescent="0.2">
      <c r="A321" s="1">
        <v>43878</v>
      </c>
      <c r="B321" t="s">
        <v>7</v>
      </c>
      <c r="C321" t="s">
        <v>19</v>
      </c>
      <c r="D321" t="s">
        <v>269</v>
      </c>
      <c r="E321" s="2">
        <v>3.59</v>
      </c>
      <c r="F321" s="2">
        <v>1.97</v>
      </c>
      <c r="G321">
        <v>0</v>
      </c>
      <c r="I321" s="2">
        <f t="shared" si="9"/>
        <v>1.82</v>
      </c>
      <c r="J321">
        <f t="shared" si="10"/>
        <v>0</v>
      </c>
    </row>
    <row r="322" spans="1:10" x14ac:dyDescent="0.2">
      <c r="A322" s="1">
        <v>43879</v>
      </c>
      <c r="B322" t="s">
        <v>21</v>
      </c>
      <c r="C322" t="s">
        <v>8</v>
      </c>
      <c r="D322" t="s">
        <v>270</v>
      </c>
      <c r="E322" s="2">
        <v>5.36</v>
      </c>
      <c r="F322" s="2">
        <v>2.95</v>
      </c>
      <c r="G322">
        <v>0</v>
      </c>
      <c r="I322" s="2">
        <f t="shared" si="9"/>
        <v>2.8</v>
      </c>
      <c r="J322">
        <f t="shared" si="10"/>
        <v>0</v>
      </c>
    </row>
    <row r="323" spans="1:10" x14ac:dyDescent="0.2">
      <c r="A323" s="1">
        <v>43879</v>
      </c>
      <c r="B323" t="s">
        <v>21</v>
      </c>
      <c r="C323" t="s">
        <v>8</v>
      </c>
      <c r="D323" t="s">
        <v>271</v>
      </c>
      <c r="E323" s="2">
        <v>4.6399999999999997</v>
      </c>
      <c r="F323" s="2">
        <v>2.4</v>
      </c>
      <c r="G323">
        <v>2</v>
      </c>
      <c r="I323" s="2">
        <f t="shared" ref="I323:I386" si="11">ROUND(E323*0.55-0.15,2)</f>
        <v>2.4</v>
      </c>
      <c r="J323">
        <f t="shared" ref="J323:J386" si="12">IF(I323=F323,1,0)</f>
        <v>1</v>
      </c>
    </row>
    <row r="324" spans="1:10" x14ac:dyDescent="0.2">
      <c r="A324" s="1">
        <v>43879</v>
      </c>
      <c r="B324" t="s">
        <v>21</v>
      </c>
      <c r="C324" t="s">
        <v>8</v>
      </c>
      <c r="D324" t="s">
        <v>264</v>
      </c>
      <c r="E324" s="2">
        <v>5.04</v>
      </c>
      <c r="F324" s="2">
        <v>2.77</v>
      </c>
      <c r="G324">
        <v>0</v>
      </c>
      <c r="I324" s="2">
        <f t="shared" si="11"/>
        <v>2.62</v>
      </c>
      <c r="J324">
        <f t="shared" si="12"/>
        <v>0</v>
      </c>
    </row>
    <row r="325" spans="1:10" x14ac:dyDescent="0.2">
      <c r="A325" s="1">
        <v>43879</v>
      </c>
      <c r="B325" t="s">
        <v>21</v>
      </c>
      <c r="C325" t="s">
        <v>8</v>
      </c>
      <c r="D325" t="s">
        <v>265</v>
      </c>
      <c r="E325" s="2">
        <v>5.04</v>
      </c>
      <c r="F325" s="2">
        <v>2.77</v>
      </c>
      <c r="G325">
        <v>1</v>
      </c>
      <c r="I325" s="2">
        <f t="shared" si="11"/>
        <v>2.62</v>
      </c>
      <c r="J325">
        <f t="shared" si="12"/>
        <v>0</v>
      </c>
    </row>
    <row r="326" spans="1:10" x14ac:dyDescent="0.2">
      <c r="A326" s="1">
        <v>43879</v>
      </c>
      <c r="B326" t="s">
        <v>21</v>
      </c>
      <c r="C326" t="s">
        <v>24</v>
      </c>
      <c r="D326" t="s">
        <v>272</v>
      </c>
      <c r="G326">
        <v>0</v>
      </c>
      <c r="I326" s="2">
        <f t="shared" si="11"/>
        <v>-0.15</v>
      </c>
      <c r="J326">
        <f t="shared" si="12"/>
        <v>0</v>
      </c>
    </row>
    <row r="327" spans="1:10" x14ac:dyDescent="0.2">
      <c r="A327" s="1">
        <v>43879</v>
      </c>
      <c r="B327" t="s">
        <v>21</v>
      </c>
      <c r="C327" t="s">
        <v>12</v>
      </c>
      <c r="D327" t="s">
        <v>273</v>
      </c>
      <c r="G327">
        <v>2</v>
      </c>
      <c r="I327" s="2">
        <f t="shared" si="11"/>
        <v>-0.15</v>
      </c>
      <c r="J327">
        <f t="shared" si="12"/>
        <v>0</v>
      </c>
    </row>
    <row r="328" spans="1:10" x14ac:dyDescent="0.2">
      <c r="A328" s="1">
        <v>43879</v>
      </c>
      <c r="B328" t="s">
        <v>21</v>
      </c>
      <c r="C328" t="s">
        <v>14</v>
      </c>
      <c r="D328" t="s">
        <v>72</v>
      </c>
      <c r="E328" s="2">
        <v>4.6900000000000004</v>
      </c>
      <c r="F328" s="2">
        <v>2.58</v>
      </c>
      <c r="G328">
        <v>2</v>
      </c>
      <c r="I328" s="2">
        <f t="shared" si="11"/>
        <v>2.4300000000000002</v>
      </c>
      <c r="J328">
        <f t="shared" si="12"/>
        <v>0</v>
      </c>
    </row>
    <row r="329" spans="1:10" x14ac:dyDescent="0.2">
      <c r="A329" s="1">
        <v>43879</v>
      </c>
      <c r="B329" t="s">
        <v>21</v>
      </c>
      <c r="C329" t="s">
        <v>14</v>
      </c>
      <c r="D329" t="s">
        <v>73</v>
      </c>
      <c r="E329" s="2">
        <v>4.6900000000000004</v>
      </c>
      <c r="F329" s="2">
        <v>2.58</v>
      </c>
      <c r="G329">
        <v>0</v>
      </c>
      <c r="I329" s="2">
        <f t="shared" si="11"/>
        <v>2.4300000000000002</v>
      </c>
      <c r="J329">
        <f t="shared" si="12"/>
        <v>0</v>
      </c>
    </row>
    <row r="330" spans="1:10" x14ac:dyDescent="0.2">
      <c r="A330" s="1">
        <v>43879</v>
      </c>
      <c r="B330" t="s">
        <v>21</v>
      </c>
      <c r="C330" t="s">
        <v>17</v>
      </c>
      <c r="D330" t="s">
        <v>267</v>
      </c>
      <c r="E330" s="2">
        <v>3.9</v>
      </c>
      <c r="F330" s="2">
        <v>2.15</v>
      </c>
      <c r="G330">
        <v>1</v>
      </c>
      <c r="I330" s="2">
        <f t="shared" si="11"/>
        <v>2</v>
      </c>
      <c r="J330">
        <f t="shared" si="12"/>
        <v>0</v>
      </c>
    </row>
    <row r="331" spans="1:10" x14ac:dyDescent="0.2">
      <c r="A331" s="1">
        <v>43879</v>
      </c>
      <c r="B331" t="s">
        <v>21</v>
      </c>
      <c r="C331" t="s">
        <v>19</v>
      </c>
      <c r="D331" t="s">
        <v>268</v>
      </c>
      <c r="E331" s="2">
        <v>3.59</v>
      </c>
      <c r="F331" s="2">
        <v>1.97</v>
      </c>
      <c r="G331">
        <v>2</v>
      </c>
      <c r="I331" s="2">
        <f t="shared" si="11"/>
        <v>1.82</v>
      </c>
      <c r="J331">
        <f t="shared" si="12"/>
        <v>0</v>
      </c>
    </row>
    <row r="332" spans="1:10" x14ac:dyDescent="0.2">
      <c r="A332" s="1">
        <v>43879</v>
      </c>
      <c r="B332" t="s">
        <v>21</v>
      </c>
      <c r="C332" t="s">
        <v>19</v>
      </c>
      <c r="D332" t="s">
        <v>269</v>
      </c>
      <c r="E332" s="2">
        <v>3.59</v>
      </c>
      <c r="F332" s="2">
        <v>1.97</v>
      </c>
      <c r="G332">
        <v>0</v>
      </c>
      <c r="I332" s="2">
        <f t="shared" si="11"/>
        <v>1.82</v>
      </c>
      <c r="J332">
        <f t="shared" si="12"/>
        <v>0</v>
      </c>
    </row>
    <row r="333" spans="1:10" x14ac:dyDescent="0.2">
      <c r="A333" s="1">
        <v>43880</v>
      </c>
      <c r="B333" t="s">
        <v>29</v>
      </c>
      <c r="C333" t="s">
        <v>8</v>
      </c>
      <c r="D333" t="s">
        <v>274</v>
      </c>
      <c r="E333" s="2">
        <v>6.05</v>
      </c>
      <c r="F333" s="2">
        <v>3.33</v>
      </c>
      <c r="G333">
        <v>0</v>
      </c>
      <c r="I333" s="2">
        <f t="shared" si="11"/>
        <v>3.18</v>
      </c>
      <c r="J333">
        <f t="shared" si="12"/>
        <v>0</v>
      </c>
    </row>
    <row r="334" spans="1:10" x14ac:dyDescent="0.2">
      <c r="A334" s="1">
        <v>43880</v>
      </c>
      <c r="B334" t="s">
        <v>29</v>
      </c>
      <c r="C334" t="s">
        <v>8</v>
      </c>
      <c r="D334" t="s">
        <v>275</v>
      </c>
      <c r="E334" s="2">
        <v>4.2699999999999996</v>
      </c>
      <c r="F334" s="2">
        <v>2.35</v>
      </c>
      <c r="G334">
        <v>1</v>
      </c>
      <c r="I334" s="2">
        <f t="shared" si="11"/>
        <v>2.2000000000000002</v>
      </c>
      <c r="J334">
        <f t="shared" si="12"/>
        <v>0</v>
      </c>
    </row>
    <row r="335" spans="1:10" x14ac:dyDescent="0.2">
      <c r="A335" s="1">
        <v>43880</v>
      </c>
      <c r="B335" t="s">
        <v>29</v>
      </c>
      <c r="C335" t="s">
        <v>8</v>
      </c>
      <c r="D335" t="s">
        <v>276</v>
      </c>
      <c r="E335" s="2">
        <v>4.2699999999999996</v>
      </c>
      <c r="F335" s="2">
        <v>2.2000000000000002</v>
      </c>
      <c r="G335">
        <v>0</v>
      </c>
      <c r="I335" s="2">
        <f t="shared" si="11"/>
        <v>2.2000000000000002</v>
      </c>
      <c r="J335">
        <f t="shared" si="12"/>
        <v>1</v>
      </c>
    </row>
    <row r="336" spans="1:10" x14ac:dyDescent="0.2">
      <c r="A336" s="1">
        <v>43880</v>
      </c>
      <c r="B336" t="s">
        <v>29</v>
      </c>
      <c r="C336" t="s">
        <v>8</v>
      </c>
      <c r="D336" t="s">
        <v>277</v>
      </c>
      <c r="E336" s="2">
        <v>5.04</v>
      </c>
      <c r="F336" s="2">
        <v>2.77</v>
      </c>
      <c r="G336">
        <v>0</v>
      </c>
      <c r="I336" s="2">
        <f t="shared" si="11"/>
        <v>2.62</v>
      </c>
      <c r="J336">
        <f t="shared" si="12"/>
        <v>0</v>
      </c>
    </row>
    <row r="337" spans="1:10" x14ac:dyDescent="0.2">
      <c r="A337" s="1">
        <v>43880</v>
      </c>
      <c r="B337" t="s">
        <v>29</v>
      </c>
      <c r="C337" t="s">
        <v>8</v>
      </c>
      <c r="D337" t="s">
        <v>278</v>
      </c>
      <c r="E337" s="2">
        <v>5.04</v>
      </c>
      <c r="F337" s="2">
        <v>2.77</v>
      </c>
      <c r="G337">
        <v>1</v>
      </c>
      <c r="I337" s="2">
        <f t="shared" si="11"/>
        <v>2.62</v>
      </c>
      <c r="J337">
        <f t="shared" si="12"/>
        <v>0</v>
      </c>
    </row>
    <row r="338" spans="1:10" x14ac:dyDescent="0.2">
      <c r="A338" s="1">
        <v>43880</v>
      </c>
      <c r="B338" t="s">
        <v>29</v>
      </c>
      <c r="C338" t="s">
        <v>12</v>
      </c>
      <c r="D338" t="s">
        <v>279</v>
      </c>
      <c r="E338" s="2">
        <v>5.8</v>
      </c>
      <c r="F338" s="2">
        <v>3.19</v>
      </c>
      <c r="G338">
        <v>0</v>
      </c>
      <c r="I338" s="2">
        <f t="shared" si="11"/>
        <v>3.04</v>
      </c>
      <c r="J338">
        <f t="shared" si="12"/>
        <v>0</v>
      </c>
    </row>
    <row r="339" spans="1:10" x14ac:dyDescent="0.2">
      <c r="A339" s="1">
        <v>43880</v>
      </c>
      <c r="B339" t="s">
        <v>29</v>
      </c>
      <c r="C339" t="s">
        <v>14</v>
      </c>
      <c r="D339" t="s">
        <v>81</v>
      </c>
      <c r="E339" s="2">
        <v>4.6900000000000004</v>
      </c>
      <c r="F339" s="2">
        <v>2.58</v>
      </c>
      <c r="G339">
        <v>0</v>
      </c>
      <c r="I339" s="2">
        <f t="shared" si="11"/>
        <v>2.4300000000000002</v>
      </c>
      <c r="J339">
        <f t="shared" si="12"/>
        <v>0</v>
      </c>
    </row>
    <row r="340" spans="1:10" x14ac:dyDescent="0.2">
      <c r="A340" s="1">
        <v>43880</v>
      </c>
      <c r="B340" t="s">
        <v>29</v>
      </c>
      <c r="C340" t="s">
        <v>14</v>
      </c>
      <c r="D340" t="s">
        <v>82</v>
      </c>
      <c r="E340" s="2">
        <v>4.6900000000000004</v>
      </c>
      <c r="F340" s="2">
        <v>2.58</v>
      </c>
      <c r="G340">
        <v>1</v>
      </c>
      <c r="I340" s="2">
        <f t="shared" si="11"/>
        <v>2.4300000000000002</v>
      </c>
      <c r="J340">
        <f t="shared" si="12"/>
        <v>0</v>
      </c>
    </row>
    <row r="341" spans="1:10" x14ac:dyDescent="0.2">
      <c r="A341" s="1">
        <v>43880</v>
      </c>
      <c r="B341" t="s">
        <v>29</v>
      </c>
      <c r="C341" t="s">
        <v>17</v>
      </c>
      <c r="D341" t="s">
        <v>280</v>
      </c>
      <c r="G341">
        <v>1</v>
      </c>
      <c r="I341" s="2">
        <f t="shared" si="11"/>
        <v>-0.15</v>
      </c>
      <c r="J341">
        <f t="shared" si="12"/>
        <v>0</v>
      </c>
    </row>
    <row r="342" spans="1:10" x14ac:dyDescent="0.2">
      <c r="A342" s="1">
        <v>43880</v>
      </c>
      <c r="B342" t="s">
        <v>29</v>
      </c>
      <c r="C342" t="s">
        <v>17</v>
      </c>
      <c r="D342" t="s">
        <v>281</v>
      </c>
      <c r="G342">
        <v>0</v>
      </c>
      <c r="I342" s="2">
        <f t="shared" si="11"/>
        <v>-0.15</v>
      </c>
      <c r="J342">
        <f t="shared" si="12"/>
        <v>0</v>
      </c>
    </row>
    <row r="343" spans="1:10" x14ac:dyDescent="0.2">
      <c r="A343" s="1">
        <v>43880</v>
      </c>
      <c r="B343" t="s">
        <v>29</v>
      </c>
      <c r="C343" t="s">
        <v>19</v>
      </c>
      <c r="D343" t="s">
        <v>268</v>
      </c>
      <c r="E343" s="2">
        <v>3.59</v>
      </c>
      <c r="F343" s="2">
        <v>1.97</v>
      </c>
      <c r="G343">
        <v>2</v>
      </c>
      <c r="I343" s="2">
        <f t="shared" si="11"/>
        <v>1.82</v>
      </c>
      <c r="J343">
        <f t="shared" si="12"/>
        <v>0</v>
      </c>
    </row>
    <row r="344" spans="1:10" x14ac:dyDescent="0.2">
      <c r="A344" s="1">
        <v>43880</v>
      </c>
      <c r="B344" t="s">
        <v>29</v>
      </c>
      <c r="C344" t="s">
        <v>19</v>
      </c>
      <c r="D344" t="s">
        <v>269</v>
      </c>
      <c r="E344" s="2">
        <v>3.59</v>
      </c>
      <c r="F344" s="2">
        <v>1.97</v>
      </c>
      <c r="G344">
        <v>0</v>
      </c>
      <c r="I344" s="2">
        <f t="shared" si="11"/>
        <v>1.82</v>
      </c>
      <c r="J344">
        <f t="shared" si="12"/>
        <v>0</v>
      </c>
    </row>
    <row r="345" spans="1:10" x14ac:dyDescent="0.2">
      <c r="A345" s="1">
        <v>43881</v>
      </c>
      <c r="B345" t="s">
        <v>38</v>
      </c>
      <c r="C345" t="s">
        <v>8</v>
      </c>
      <c r="D345" t="s">
        <v>282</v>
      </c>
      <c r="E345" s="2">
        <v>5.62</v>
      </c>
      <c r="F345" s="2">
        <v>2.94</v>
      </c>
      <c r="G345">
        <v>0</v>
      </c>
      <c r="I345" s="2">
        <f t="shared" si="11"/>
        <v>2.94</v>
      </c>
      <c r="J345">
        <f t="shared" si="12"/>
        <v>1</v>
      </c>
    </row>
    <row r="346" spans="1:10" x14ac:dyDescent="0.2">
      <c r="A346" s="1">
        <v>43881</v>
      </c>
      <c r="B346" t="s">
        <v>38</v>
      </c>
      <c r="C346" t="s">
        <v>8</v>
      </c>
      <c r="D346" t="s">
        <v>283</v>
      </c>
      <c r="E346" s="2">
        <v>4.2699999999999996</v>
      </c>
      <c r="F346" s="2">
        <v>2.35</v>
      </c>
      <c r="G346">
        <v>2</v>
      </c>
      <c r="I346" s="2">
        <f t="shared" si="11"/>
        <v>2.2000000000000002</v>
      </c>
      <c r="J346">
        <f t="shared" si="12"/>
        <v>0</v>
      </c>
    </row>
    <row r="347" spans="1:10" x14ac:dyDescent="0.2">
      <c r="A347" s="1">
        <v>43881</v>
      </c>
      <c r="B347" t="s">
        <v>38</v>
      </c>
      <c r="C347" t="s">
        <v>8</v>
      </c>
      <c r="D347" t="s">
        <v>278</v>
      </c>
      <c r="E347" s="2">
        <v>5.04</v>
      </c>
      <c r="F347" s="2">
        <v>2.77</v>
      </c>
      <c r="G347">
        <v>1</v>
      </c>
      <c r="I347" s="2">
        <f t="shared" si="11"/>
        <v>2.62</v>
      </c>
      <c r="J347">
        <f t="shared" si="12"/>
        <v>0</v>
      </c>
    </row>
    <row r="348" spans="1:10" x14ac:dyDescent="0.2">
      <c r="A348" s="1">
        <v>43881</v>
      </c>
      <c r="B348" t="s">
        <v>38</v>
      </c>
      <c r="C348" t="s">
        <v>8</v>
      </c>
      <c r="D348" t="s">
        <v>277</v>
      </c>
      <c r="E348" s="2">
        <v>5.04</v>
      </c>
      <c r="F348" s="2">
        <v>2.77</v>
      </c>
      <c r="G348">
        <v>0</v>
      </c>
      <c r="I348" s="2">
        <f t="shared" si="11"/>
        <v>2.62</v>
      </c>
      <c r="J348">
        <f t="shared" si="12"/>
        <v>0</v>
      </c>
    </row>
    <row r="349" spans="1:10" x14ac:dyDescent="0.2">
      <c r="A349" s="1">
        <v>43881</v>
      </c>
      <c r="B349" t="s">
        <v>38</v>
      </c>
      <c r="C349" t="s">
        <v>24</v>
      </c>
      <c r="D349" t="s">
        <v>209</v>
      </c>
      <c r="G349">
        <v>0</v>
      </c>
      <c r="I349" s="2">
        <f t="shared" si="11"/>
        <v>-0.15</v>
      </c>
      <c r="J349">
        <f t="shared" si="12"/>
        <v>0</v>
      </c>
    </row>
    <row r="350" spans="1:10" x14ac:dyDescent="0.2">
      <c r="A350" s="1">
        <v>43881</v>
      </c>
      <c r="B350" t="s">
        <v>38</v>
      </c>
      <c r="C350" t="s">
        <v>12</v>
      </c>
      <c r="D350" t="s">
        <v>284</v>
      </c>
      <c r="E350" s="2">
        <v>7.87</v>
      </c>
      <c r="F350" s="2">
        <v>4.33</v>
      </c>
      <c r="G350">
        <v>0</v>
      </c>
      <c r="I350" s="2">
        <f t="shared" si="11"/>
        <v>4.18</v>
      </c>
      <c r="J350">
        <f t="shared" si="12"/>
        <v>0</v>
      </c>
    </row>
    <row r="351" spans="1:10" x14ac:dyDescent="0.2">
      <c r="A351" s="1">
        <v>43881</v>
      </c>
      <c r="B351" t="s">
        <v>38</v>
      </c>
      <c r="C351" t="s">
        <v>14</v>
      </c>
      <c r="D351" t="s">
        <v>88</v>
      </c>
      <c r="E351" s="2">
        <v>4.6900000000000004</v>
      </c>
      <c r="F351" s="2">
        <v>2.58</v>
      </c>
      <c r="G351">
        <v>0</v>
      </c>
      <c r="I351" s="2">
        <f t="shared" si="11"/>
        <v>2.4300000000000002</v>
      </c>
      <c r="J351">
        <f t="shared" si="12"/>
        <v>0</v>
      </c>
    </row>
    <row r="352" spans="1:10" x14ac:dyDescent="0.2">
      <c r="A352" s="1">
        <v>43881</v>
      </c>
      <c r="B352" t="s">
        <v>38</v>
      </c>
      <c r="C352" t="s">
        <v>14</v>
      </c>
      <c r="D352" t="s">
        <v>89</v>
      </c>
      <c r="E352" s="2">
        <v>4.6900000000000004</v>
      </c>
      <c r="F352" s="2">
        <v>2.58</v>
      </c>
      <c r="G352">
        <v>1</v>
      </c>
      <c r="I352" s="2">
        <f t="shared" si="11"/>
        <v>2.4300000000000002</v>
      </c>
      <c r="J352">
        <f t="shared" si="12"/>
        <v>0</v>
      </c>
    </row>
    <row r="353" spans="1:10" x14ac:dyDescent="0.2">
      <c r="A353" s="1">
        <v>43881</v>
      </c>
      <c r="B353" t="s">
        <v>38</v>
      </c>
      <c r="C353" t="s">
        <v>17</v>
      </c>
      <c r="D353" t="s">
        <v>267</v>
      </c>
      <c r="E353" s="2">
        <v>3.9</v>
      </c>
      <c r="F353" s="2">
        <v>2.15</v>
      </c>
      <c r="G353">
        <v>1</v>
      </c>
      <c r="I353" s="2">
        <f t="shared" si="11"/>
        <v>2</v>
      </c>
      <c r="J353">
        <f t="shared" si="12"/>
        <v>0</v>
      </c>
    </row>
    <row r="354" spans="1:10" x14ac:dyDescent="0.2">
      <c r="A354" s="1">
        <v>43881</v>
      </c>
      <c r="B354" t="s">
        <v>38</v>
      </c>
      <c r="C354" t="s">
        <v>19</v>
      </c>
      <c r="D354" t="s">
        <v>285</v>
      </c>
      <c r="G354">
        <v>2</v>
      </c>
      <c r="I354" s="2">
        <f t="shared" si="11"/>
        <v>-0.15</v>
      </c>
      <c r="J354">
        <f t="shared" si="12"/>
        <v>0</v>
      </c>
    </row>
    <row r="355" spans="1:10" x14ac:dyDescent="0.2">
      <c r="A355" s="1">
        <v>43881</v>
      </c>
      <c r="B355" t="s">
        <v>38</v>
      </c>
      <c r="C355" t="s">
        <v>19</v>
      </c>
      <c r="D355" t="s">
        <v>269</v>
      </c>
      <c r="E355" s="2">
        <v>3.59</v>
      </c>
      <c r="F355" s="2">
        <v>1.97</v>
      </c>
      <c r="G355">
        <v>0</v>
      </c>
      <c r="I355" s="2">
        <f t="shared" si="11"/>
        <v>1.82</v>
      </c>
      <c r="J355">
        <f t="shared" si="12"/>
        <v>0</v>
      </c>
    </row>
    <row r="356" spans="1:10" x14ac:dyDescent="0.2">
      <c r="A356" s="1">
        <v>43882</v>
      </c>
      <c r="B356" t="s">
        <v>48</v>
      </c>
      <c r="C356" t="s">
        <v>8</v>
      </c>
      <c r="D356" t="s">
        <v>286</v>
      </c>
      <c r="E356" s="2">
        <v>5.45</v>
      </c>
      <c r="F356" s="2">
        <v>3</v>
      </c>
      <c r="G356">
        <v>0</v>
      </c>
      <c r="I356" s="2">
        <f t="shared" si="11"/>
        <v>2.85</v>
      </c>
      <c r="J356">
        <f t="shared" si="12"/>
        <v>0</v>
      </c>
    </row>
    <row r="357" spans="1:10" x14ac:dyDescent="0.2">
      <c r="A357" s="1">
        <v>43882</v>
      </c>
      <c r="B357" t="s">
        <v>48</v>
      </c>
      <c r="C357" t="s">
        <v>8</v>
      </c>
      <c r="D357" t="s">
        <v>287</v>
      </c>
      <c r="E357" s="2">
        <v>4.2699999999999996</v>
      </c>
      <c r="F357" s="2">
        <v>2.35</v>
      </c>
      <c r="G357">
        <v>1</v>
      </c>
      <c r="I357" s="2">
        <f t="shared" si="11"/>
        <v>2.2000000000000002</v>
      </c>
      <c r="J357">
        <f t="shared" si="12"/>
        <v>0</v>
      </c>
    </row>
    <row r="358" spans="1:10" x14ac:dyDescent="0.2">
      <c r="A358" s="1">
        <v>43882</v>
      </c>
      <c r="B358" t="s">
        <v>48</v>
      </c>
      <c r="C358" t="s">
        <v>8</v>
      </c>
      <c r="D358" t="s">
        <v>288</v>
      </c>
      <c r="G358">
        <v>1</v>
      </c>
      <c r="I358" s="2">
        <f t="shared" si="11"/>
        <v>-0.15</v>
      </c>
      <c r="J358">
        <f t="shared" si="12"/>
        <v>0</v>
      </c>
    </row>
    <row r="359" spans="1:10" x14ac:dyDescent="0.2">
      <c r="A359" s="1">
        <v>43882</v>
      </c>
      <c r="B359" t="s">
        <v>48</v>
      </c>
      <c r="C359" t="s">
        <v>8</v>
      </c>
      <c r="D359" t="s">
        <v>289</v>
      </c>
      <c r="G359">
        <v>0</v>
      </c>
      <c r="I359" s="2">
        <f t="shared" si="11"/>
        <v>-0.15</v>
      </c>
      <c r="J359">
        <f t="shared" si="12"/>
        <v>0</v>
      </c>
    </row>
    <row r="360" spans="1:10" x14ac:dyDescent="0.2">
      <c r="A360" s="1">
        <v>43882</v>
      </c>
      <c r="B360" t="s">
        <v>48</v>
      </c>
      <c r="C360" t="s">
        <v>24</v>
      </c>
      <c r="D360" t="s">
        <v>290</v>
      </c>
      <c r="G360">
        <v>0</v>
      </c>
      <c r="I360" s="2">
        <f t="shared" si="11"/>
        <v>-0.15</v>
      </c>
      <c r="J360">
        <f t="shared" si="12"/>
        <v>0</v>
      </c>
    </row>
    <row r="361" spans="1:10" x14ac:dyDescent="0.2">
      <c r="A361" s="1">
        <v>43882</v>
      </c>
      <c r="B361" t="s">
        <v>48</v>
      </c>
      <c r="C361" t="s">
        <v>12</v>
      </c>
      <c r="D361" t="s">
        <v>291</v>
      </c>
      <c r="E361" s="2">
        <v>5.8</v>
      </c>
      <c r="F361" s="2">
        <v>3.19</v>
      </c>
      <c r="G361">
        <v>2</v>
      </c>
      <c r="I361" s="2">
        <f t="shared" si="11"/>
        <v>3.04</v>
      </c>
      <c r="J361">
        <f t="shared" si="12"/>
        <v>0</v>
      </c>
    </row>
    <row r="362" spans="1:10" x14ac:dyDescent="0.2">
      <c r="A362" s="1">
        <v>43882</v>
      </c>
      <c r="B362" t="s">
        <v>48</v>
      </c>
      <c r="C362" t="s">
        <v>14</v>
      </c>
      <c r="D362" t="s">
        <v>96</v>
      </c>
      <c r="E362" s="2">
        <v>4.6900000000000004</v>
      </c>
      <c r="F362" s="2">
        <v>2.58</v>
      </c>
      <c r="G362">
        <v>0</v>
      </c>
      <c r="I362" s="2">
        <f t="shared" si="11"/>
        <v>2.4300000000000002</v>
      </c>
      <c r="J362">
        <f t="shared" si="12"/>
        <v>0</v>
      </c>
    </row>
    <row r="363" spans="1:10" x14ac:dyDescent="0.2">
      <c r="A363" s="1">
        <v>43882</v>
      </c>
      <c r="B363" t="s">
        <v>48</v>
      </c>
      <c r="C363" t="s">
        <v>14</v>
      </c>
      <c r="D363" t="s">
        <v>95</v>
      </c>
      <c r="E363" s="2">
        <v>4.6900000000000004</v>
      </c>
      <c r="F363" s="2">
        <v>2.58</v>
      </c>
      <c r="G363">
        <v>1</v>
      </c>
      <c r="I363" s="2">
        <f t="shared" si="11"/>
        <v>2.4300000000000002</v>
      </c>
      <c r="J363">
        <f t="shared" si="12"/>
        <v>0</v>
      </c>
    </row>
    <row r="364" spans="1:10" x14ac:dyDescent="0.2">
      <c r="A364" s="1">
        <v>43882</v>
      </c>
      <c r="B364" t="s">
        <v>48</v>
      </c>
      <c r="C364" t="s">
        <v>17</v>
      </c>
      <c r="D364" t="s">
        <v>292</v>
      </c>
      <c r="G364">
        <v>0</v>
      </c>
      <c r="I364" s="2">
        <f t="shared" si="11"/>
        <v>-0.15</v>
      </c>
      <c r="J364">
        <f t="shared" si="12"/>
        <v>0</v>
      </c>
    </row>
    <row r="365" spans="1:10" x14ac:dyDescent="0.2">
      <c r="A365" s="1">
        <v>43882</v>
      </c>
      <c r="B365" t="s">
        <v>48</v>
      </c>
      <c r="C365" t="s">
        <v>17</v>
      </c>
      <c r="D365" t="s">
        <v>293</v>
      </c>
      <c r="G365">
        <v>0</v>
      </c>
      <c r="I365" s="2">
        <f t="shared" si="11"/>
        <v>-0.15</v>
      </c>
      <c r="J365">
        <f t="shared" si="12"/>
        <v>0</v>
      </c>
    </row>
    <row r="366" spans="1:10" x14ac:dyDescent="0.2">
      <c r="A366" s="1">
        <v>43882</v>
      </c>
      <c r="B366" t="s">
        <v>48</v>
      </c>
      <c r="C366" t="s">
        <v>19</v>
      </c>
      <c r="D366" t="s">
        <v>294</v>
      </c>
      <c r="E366" s="2">
        <v>3.59</v>
      </c>
      <c r="F366" s="2">
        <v>1.97</v>
      </c>
      <c r="G366">
        <v>0</v>
      </c>
      <c r="I366" s="2">
        <f t="shared" si="11"/>
        <v>1.82</v>
      </c>
      <c r="J366">
        <f t="shared" si="12"/>
        <v>0</v>
      </c>
    </row>
    <row r="367" spans="1:10" x14ac:dyDescent="0.2">
      <c r="A367" s="1">
        <v>43882</v>
      </c>
      <c r="B367" t="s">
        <v>48</v>
      </c>
      <c r="C367" t="s">
        <v>19</v>
      </c>
      <c r="D367" t="s">
        <v>295</v>
      </c>
      <c r="E367" s="2">
        <v>3.59</v>
      </c>
      <c r="F367" s="2">
        <v>1.97</v>
      </c>
      <c r="G367">
        <v>2</v>
      </c>
      <c r="I367" s="2">
        <f t="shared" si="11"/>
        <v>1.82</v>
      </c>
      <c r="J367">
        <f t="shared" si="12"/>
        <v>0</v>
      </c>
    </row>
    <row r="368" spans="1:10" x14ac:dyDescent="0.2">
      <c r="A368" s="1">
        <v>43885</v>
      </c>
      <c r="B368" t="s">
        <v>7</v>
      </c>
      <c r="C368" t="s">
        <v>8</v>
      </c>
      <c r="D368" t="s">
        <v>296</v>
      </c>
      <c r="G368">
        <v>0</v>
      </c>
      <c r="I368" s="2">
        <f t="shared" si="11"/>
        <v>-0.15</v>
      </c>
      <c r="J368">
        <f t="shared" si="12"/>
        <v>0</v>
      </c>
    </row>
    <row r="369" spans="1:10" x14ac:dyDescent="0.2">
      <c r="A369" s="1">
        <v>43885</v>
      </c>
      <c r="B369" t="s">
        <v>7</v>
      </c>
      <c r="C369" t="s">
        <v>8</v>
      </c>
      <c r="D369" t="s">
        <v>297</v>
      </c>
      <c r="G369">
        <v>1</v>
      </c>
      <c r="I369" s="2">
        <f t="shared" si="11"/>
        <v>-0.15</v>
      </c>
      <c r="J369">
        <f t="shared" si="12"/>
        <v>0</v>
      </c>
    </row>
    <row r="370" spans="1:10" x14ac:dyDescent="0.2">
      <c r="A370" s="1">
        <v>43885</v>
      </c>
      <c r="B370" t="s">
        <v>7</v>
      </c>
      <c r="C370" t="s">
        <v>8</v>
      </c>
      <c r="D370" t="s">
        <v>298</v>
      </c>
      <c r="E370" s="2">
        <v>4.2699999999999996</v>
      </c>
      <c r="F370" s="2">
        <v>2.35</v>
      </c>
      <c r="G370">
        <v>1</v>
      </c>
      <c r="I370" s="2">
        <f t="shared" si="11"/>
        <v>2.2000000000000002</v>
      </c>
      <c r="J370">
        <f t="shared" si="12"/>
        <v>0</v>
      </c>
    </row>
    <row r="371" spans="1:10" x14ac:dyDescent="0.2">
      <c r="A371" s="1">
        <v>43885</v>
      </c>
      <c r="B371" t="s">
        <v>7</v>
      </c>
      <c r="C371" t="s">
        <v>8</v>
      </c>
      <c r="D371" t="s">
        <v>299</v>
      </c>
      <c r="G371">
        <v>0</v>
      </c>
      <c r="I371" s="2">
        <f t="shared" si="11"/>
        <v>-0.15</v>
      </c>
      <c r="J371">
        <f t="shared" si="12"/>
        <v>0</v>
      </c>
    </row>
    <row r="372" spans="1:10" x14ac:dyDescent="0.2">
      <c r="A372" s="1">
        <v>43885</v>
      </c>
      <c r="B372" t="s">
        <v>7</v>
      </c>
      <c r="C372" t="s">
        <v>8</v>
      </c>
      <c r="D372" t="s">
        <v>78</v>
      </c>
      <c r="G372">
        <v>1</v>
      </c>
      <c r="I372" s="2">
        <f t="shared" si="11"/>
        <v>-0.15</v>
      </c>
      <c r="J372">
        <f t="shared" si="12"/>
        <v>0</v>
      </c>
    </row>
    <row r="373" spans="1:10" x14ac:dyDescent="0.2">
      <c r="A373" s="1">
        <v>43885</v>
      </c>
      <c r="B373" t="s">
        <v>7</v>
      </c>
      <c r="C373" t="s">
        <v>12</v>
      </c>
      <c r="D373" t="s">
        <v>300</v>
      </c>
      <c r="E373" s="2">
        <v>4.24</v>
      </c>
      <c r="F373" s="2">
        <v>2.35</v>
      </c>
      <c r="G373">
        <v>2</v>
      </c>
      <c r="I373" s="2">
        <f t="shared" si="11"/>
        <v>2.1800000000000002</v>
      </c>
      <c r="J373">
        <f t="shared" si="12"/>
        <v>0</v>
      </c>
    </row>
    <row r="374" spans="1:10" x14ac:dyDescent="0.2">
      <c r="A374" s="1">
        <v>43885</v>
      </c>
      <c r="B374" t="s">
        <v>7</v>
      </c>
      <c r="C374" t="s">
        <v>14</v>
      </c>
      <c r="D374" t="s">
        <v>106</v>
      </c>
      <c r="E374" s="2">
        <v>4.6900000000000004</v>
      </c>
      <c r="F374" s="2">
        <v>2.58</v>
      </c>
      <c r="G374">
        <v>1</v>
      </c>
      <c r="I374" s="2">
        <f t="shared" si="11"/>
        <v>2.4300000000000002</v>
      </c>
      <c r="J374">
        <f t="shared" si="12"/>
        <v>0</v>
      </c>
    </row>
    <row r="375" spans="1:10" x14ac:dyDescent="0.2">
      <c r="A375" s="1">
        <v>43885</v>
      </c>
      <c r="B375" t="s">
        <v>7</v>
      </c>
      <c r="C375" t="s">
        <v>14</v>
      </c>
      <c r="D375" t="s">
        <v>105</v>
      </c>
      <c r="G375">
        <v>0</v>
      </c>
      <c r="I375" s="2">
        <f t="shared" si="11"/>
        <v>-0.15</v>
      </c>
      <c r="J375">
        <f t="shared" si="12"/>
        <v>0</v>
      </c>
    </row>
    <row r="376" spans="1:10" x14ac:dyDescent="0.2">
      <c r="A376" s="1">
        <v>43885</v>
      </c>
      <c r="B376" t="s">
        <v>7</v>
      </c>
      <c r="C376" t="s">
        <v>17</v>
      </c>
      <c r="D376" t="s">
        <v>301</v>
      </c>
      <c r="E376" s="2">
        <v>3.9</v>
      </c>
      <c r="F376" s="2">
        <v>2.15</v>
      </c>
      <c r="G376">
        <v>0</v>
      </c>
      <c r="I376" s="2">
        <f t="shared" si="11"/>
        <v>2</v>
      </c>
      <c r="J376">
        <f t="shared" si="12"/>
        <v>0</v>
      </c>
    </row>
    <row r="377" spans="1:10" x14ac:dyDescent="0.2">
      <c r="A377" s="1">
        <v>43885</v>
      </c>
      <c r="B377" t="s">
        <v>7</v>
      </c>
      <c r="C377" t="s">
        <v>19</v>
      </c>
      <c r="D377" t="s">
        <v>302</v>
      </c>
      <c r="E377" s="2">
        <v>3.59</v>
      </c>
      <c r="F377" s="2">
        <v>1.97</v>
      </c>
      <c r="G377">
        <v>2</v>
      </c>
      <c r="I377" s="2">
        <f t="shared" si="11"/>
        <v>1.82</v>
      </c>
      <c r="J377">
        <f t="shared" si="12"/>
        <v>0</v>
      </c>
    </row>
    <row r="378" spans="1:10" x14ac:dyDescent="0.2">
      <c r="A378" s="1">
        <v>43885</v>
      </c>
      <c r="B378" t="s">
        <v>7</v>
      </c>
      <c r="C378" t="s">
        <v>19</v>
      </c>
      <c r="D378" t="s">
        <v>303</v>
      </c>
      <c r="G378">
        <v>0</v>
      </c>
      <c r="I378" s="2">
        <f t="shared" si="11"/>
        <v>-0.15</v>
      </c>
      <c r="J378">
        <f t="shared" si="12"/>
        <v>0</v>
      </c>
    </row>
    <row r="379" spans="1:10" x14ac:dyDescent="0.2">
      <c r="A379" s="1">
        <v>43886</v>
      </c>
      <c r="B379" t="s">
        <v>21</v>
      </c>
      <c r="C379" t="s">
        <v>8</v>
      </c>
      <c r="D379" t="s">
        <v>304</v>
      </c>
      <c r="E379" s="2">
        <v>5.05</v>
      </c>
      <c r="F379" s="2">
        <v>2.78</v>
      </c>
      <c r="G379">
        <v>0</v>
      </c>
      <c r="I379" s="2">
        <f t="shared" si="11"/>
        <v>2.63</v>
      </c>
      <c r="J379">
        <f t="shared" si="12"/>
        <v>0</v>
      </c>
    </row>
    <row r="380" spans="1:10" x14ac:dyDescent="0.2">
      <c r="A380" s="1">
        <v>43886</v>
      </c>
      <c r="B380" t="s">
        <v>21</v>
      </c>
      <c r="C380" t="s">
        <v>8</v>
      </c>
      <c r="D380" t="s">
        <v>305</v>
      </c>
      <c r="G380">
        <v>2</v>
      </c>
      <c r="I380" s="2">
        <f t="shared" si="11"/>
        <v>-0.15</v>
      </c>
      <c r="J380">
        <f t="shared" si="12"/>
        <v>0</v>
      </c>
    </row>
    <row r="381" spans="1:10" x14ac:dyDescent="0.2">
      <c r="A381" s="1">
        <v>43886</v>
      </c>
      <c r="B381" t="s">
        <v>21</v>
      </c>
      <c r="C381" t="s">
        <v>8</v>
      </c>
      <c r="D381" t="s">
        <v>299</v>
      </c>
      <c r="E381" s="2">
        <v>5.04</v>
      </c>
      <c r="F381" s="2">
        <v>2.77</v>
      </c>
      <c r="G381">
        <v>0</v>
      </c>
      <c r="I381" s="2">
        <f t="shared" si="11"/>
        <v>2.62</v>
      </c>
      <c r="J381">
        <f t="shared" si="12"/>
        <v>0</v>
      </c>
    </row>
    <row r="382" spans="1:10" x14ac:dyDescent="0.2">
      <c r="A382" s="1">
        <v>43886</v>
      </c>
      <c r="B382" t="s">
        <v>21</v>
      </c>
      <c r="C382" t="s">
        <v>8</v>
      </c>
      <c r="D382" t="s">
        <v>78</v>
      </c>
      <c r="G382">
        <v>1</v>
      </c>
      <c r="I382" s="2">
        <f t="shared" si="11"/>
        <v>-0.15</v>
      </c>
      <c r="J382">
        <f t="shared" si="12"/>
        <v>0</v>
      </c>
    </row>
    <row r="383" spans="1:10" x14ac:dyDescent="0.2">
      <c r="A383" s="1">
        <v>43886</v>
      </c>
      <c r="B383" t="s">
        <v>21</v>
      </c>
      <c r="C383" t="s">
        <v>24</v>
      </c>
      <c r="D383" t="s">
        <v>306</v>
      </c>
      <c r="G383">
        <v>1</v>
      </c>
      <c r="I383" s="2">
        <f t="shared" si="11"/>
        <v>-0.15</v>
      </c>
      <c r="J383">
        <f t="shared" si="12"/>
        <v>0</v>
      </c>
    </row>
    <row r="384" spans="1:10" x14ac:dyDescent="0.2">
      <c r="A384" s="1">
        <v>43886</v>
      </c>
      <c r="B384" t="s">
        <v>21</v>
      </c>
      <c r="C384" t="s">
        <v>12</v>
      </c>
      <c r="D384" t="s">
        <v>307</v>
      </c>
      <c r="G384">
        <v>0</v>
      </c>
      <c r="I384" s="2">
        <f t="shared" si="11"/>
        <v>-0.15</v>
      </c>
      <c r="J384">
        <f t="shared" si="12"/>
        <v>0</v>
      </c>
    </row>
    <row r="385" spans="1:10" x14ac:dyDescent="0.2">
      <c r="A385" s="1">
        <v>43886</v>
      </c>
      <c r="B385" t="s">
        <v>21</v>
      </c>
      <c r="C385" t="s">
        <v>14</v>
      </c>
      <c r="D385" t="s">
        <v>113</v>
      </c>
      <c r="E385" s="2">
        <v>4.6900000000000004</v>
      </c>
      <c r="F385" s="2">
        <v>2.58</v>
      </c>
      <c r="G385">
        <v>0</v>
      </c>
      <c r="I385" s="2">
        <f t="shared" si="11"/>
        <v>2.4300000000000002</v>
      </c>
      <c r="J385">
        <f t="shared" si="12"/>
        <v>0</v>
      </c>
    </row>
    <row r="386" spans="1:10" x14ac:dyDescent="0.2">
      <c r="A386" s="1">
        <v>43886</v>
      </c>
      <c r="B386" t="s">
        <v>21</v>
      </c>
      <c r="C386" t="s">
        <v>14</v>
      </c>
      <c r="D386" t="s">
        <v>114</v>
      </c>
      <c r="E386" s="2">
        <v>4.6900000000000004</v>
      </c>
      <c r="F386" s="2">
        <v>2.58</v>
      </c>
      <c r="G386">
        <v>1</v>
      </c>
      <c r="I386" s="2">
        <f t="shared" si="11"/>
        <v>2.4300000000000002</v>
      </c>
      <c r="J386">
        <f t="shared" si="12"/>
        <v>0</v>
      </c>
    </row>
    <row r="387" spans="1:10" x14ac:dyDescent="0.2">
      <c r="A387" s="1">
        <v>43886</v>
      </c>
      <c r="B387" t="s">
        <v>21</v>
      </c>
      <c r="C387" t="s">
        <v>17</v>
      </c>
      <c r="D387" t="s">
        <v>301</v>
      </c>
      <c r="E387" s="2">
        <v>3.9</v>
      </c>
      <c r="F387" s="2">
        <v>2.15</v>
      </c>
      <c r="G387">
        <v>0</v>
      </c>
      <c r="I387" s="2">
        <f t="shared" ref="I387:I450" si="13">ROUND(E387*0.55-0.15,2)</f>
        <v>2</v>
      </c>
      <c r="J387">
        <f t="shared" ref="J387:J450" si="14">IF(I387=F387,1,0)</f>
        <v>0</v>
      </c>
    </row>
    <row r="388" spans="1:10" x14ac:dyDescent="0.2">
      <c r="A388" s="1">
        <v>43886</v>
      </c>
      <c r="B388" t="s">
        <v>21</v>
      </c>
      <c r="C388" t="s">
        <v>17</v>
      </c>
      <c r="D388" t="s">
        <v>308</v>
      </c>
      <c r="G388">
        <v>1</v>
      </c>
      <c r="I388" s="2">
        <f t="shared" si="13"/>
        <v>-0.15</v>
      </c>
      <c r="J388">
        <f t="shared" si="14"/>
        <v>0</v>
      </c>
    </row>
    <row r="389" spans="1:10" x14ac:dyDescent="0.2">
      <c r="A389" s="1">
        <v>43886</v>
      </c>
      <c r="B389" t="s">
        <v>21</v>
      </c>
      <c r="C389" t="s">
        <v>19</v>
      </c>
      <c r="D389" t="s">
        <v>302</v>
      </c>
      <c r="E389" s="2">
        <v>3.59</v>
      </c>
      <c r="F389" s="2">
        <v>1.97</v>
      </c>
      <c r="G389">
        <v>2</v>
      </c>
      <c r="I389" s="2">
        <f t="shared" si="13"/>
        <v>1.82</v>
      </c>
      <c r="J389">
        <f t="shared" si="14"/>
        <v>0</v>
      </c>
    </row>
    <row r="390" spans="1:10" x14ac:dyDescent="0.2">
      <c r="A390" s="1">
        <v>43886</v>
      </c>
      <c r="B390" t="s">
        <v>21</v>
      </c>
      <c r="C390" t="s">
        <v>19</v>
      </c>
      <c r="D390" t="s">
        <v>309</v>
      </c>
      <c r="E390" s="2">
        <v>3.59</v>
      </c>
      <c r="F390" s="2">
        <v>1.97</v>
      </c>
      <c r="G390">
        <v>0</v>
      </c>
      <c r="I390" s="2">
        <f t="shared" si="13"/>
        <v>1.82</v>
      </c>
      <c r="J390">
        <f t="shared" si="14"/>
        <v>0</v>
      </c>
    </row>
    <row r="391" spans="1:10" x14ac:dyDescent="0.2">
      <c r="A391" s="1">
        <v>43887</v>
      </c>
      <c r="B391" t="s">
        <v>29</v>
      </c>
      <c r="C391" t="s">
        <v>8</v>
      </c>
      <c r="D391" t="s">
        <v>310</v>
      </c>
      <c r="E391" s="2">
        <v>6.05</v>
      </c>
      <c r="F391" s="2">
        <v>3.33</v>
      </c>
      <c r="G391">
        <v>0</v>
      </c>
      <c r="I391" s="2">
        <f t="shared" si="13"/>
        <v>3.18</v>
      </c>
      <c r="J391">
        <f t="shared" si="14"/>
        <v>0</v>
      </c>
    </row>
    <row r="392" spans="1:10" x14ac:dyDescent="0.2">
      <c r="A392" s="1">
        <v>43887</v>
      </c>
      <c r="B392" t="s">
        <v>29</v>
      </c>
      <c r="C392" t="s">
        <v>8</v>
      </c>
      <c r="D392" t="s">
        <v>311</v>
      </c>
      <c r="E392" s="2">
        <v>4.2699999999999996</v>
      </c>
      <c r="F392" s="2">
        <v>2.2000000000000002</v>
      </c>
      <c r="G392">
        <v>1</v>
      </c>
      <c r="I392" s="2">
        <f t="shared" si="13"/>
        <v>2.2000000000000002</v>
      </c>
      <c r="J392">
        <f t="shared" si="14"/>
        <v>1</v>
      </c>
    </row>
    <row r="393" spans="1:10" x14ac:dyDescent="0.2">
      <c r="A393" s="1">
        <v>43887</v>
      </c>
      <c r="B393" t="s">
        <v>29</v>
      </c>
      <c r="C393" t="s">
        <v>8</v>
      </c>
      <c r="D393" t="s">
        <v>312</v>
      </c>
      <c r="E393" s="2">
        <v>4.2699999999999996</v>
      </c>
      <c r="F393" s="2">
        <v>2.35</v>
      </c>
      <c r="G393">
        <v>1</v>
      </c>
      <c r="I393" s="2">
        <f t="shared" si="13"/>
        <v>2.2000000000000002</v>
      </c>
      <c r="J393">
        <f t="shared" si="14"/>
        <v>0</v>
      </c>
    </row>
    <row r="394" spans="1:10" x14ac:dyDescent="0.2">
      <c r="A394" s="1">
        <v>43887</v>
      </c>
      <c r="B394" t="s">
        <v>29</v>
      </c>
      <c r="C394" t="s">
        <v>8</v>
      </c>
      <c r="D394" t="s">
        <v>313</v>
      </c>
      <c r="G394">
        <v>1</v>
      </c>
      <c r="I394" s="2">
        <f t="shared" si="13"/>
        <v>-0.15</v>
      </c>
      <c r="J394">
        <f t="shared" si="14"/>
        <v>0</v>
      </c>
    </row>
    <row r="395" spans="1:10" x14ac:dyDescent="0.2">
      <c r="A395" s="1">
        <v>43887</v>
      </c>
      <c r="B395" t="s">
        <v>29</v>
      </c>
      <c r="C395" t="s">
        <v>8</v>
      </c>
      <c r="D395" t="s">
        <v>314</v>
      </c>
      <c r="E395" s="2">
        <v>5.04</v>
      </c>
      <c r="F395" s="2">
        <v>2.77</v>
      </c>
      <c r="G395">
        <v>0</v>
      </c>
      <c r="I395" s="2">
        <f t="shared" si="13"/>
        <v>2.62</v>
      </c>
      <c r="J395">
        <f t="shared" si="14"/>
        <v>0</v>
      </c>
    </row>
    <row r="396" spans="1:10" x14ac:dyDescent="0.2">
      <c r="A396" s="1">
        <v>43887</v>
      </c>
      <c r="B396" t="s">
        <v>29</v>
      </c>
      <c r="C396" t="s">
        <v>12</v>
      </c>
      <c r="D396" t="s">
        <v>315</v>
      </c>
      <c r="E396" s="2">
        <v>5.44</v>
      </c>
      <c r="F396" s="2">
        <v>2.99</v>
      </c>
      <c r="G396">
        <v>0</v>
      </c>
      <c r="I396" s="2">
        <f t="shared" si="13"/>
        <v>2.84</v>
      </c>
      <c r="J396">
        <f t="shared" si="14"/>
        <v>0</v>
      </c>
    </row>
    <row r="397" spans="1:10" x14ac:dyDescent="0.2">
      <c r="A397" s="1">
        <v>43887</v>
      </c>
      <c r="B397" t="s">
        <v>29</v>
      </c>
      <c r="C397" t="s">
        <v>14</v>
      </c>
      <c r="D397" t="s">
        <v>121</v>
      </c>
      <c r="E397" s="2">
        <v>4.6900000000000004</v>
      </c>
      <c r="F397" s="2">
        <v>2.58</v>
      </c>
      <c r="G397">
        <v>1</v>
      </c>
      <c r="I397" s="2">
        <f t="shared" si="13"/>
        <v>2.4300000000000002</v>
      </c>
      <c r="J397">
        <f t="shared" si="14"/>
        <v>0</v>
      </c>
    </row>
    <row r="398" spans="1:10" x14ac:dyDescent="0.2">
      <c r="A398" s="1">
        <v>43887</v>
      </c>
      <c r="B398" t="s">
        <v>29</v>
      </c>
      <c r="C398" t="s">
        <v>14</v>
      </c>
      <c r="D398" t="s">
        <v>35</v>
      </c>
      <c r="G398">
        <v>0</v>
      </c>
      <c r="I398" s="2">
        <f t="shared" si="13"/>
        <v>-0.15</v>
      </c>
      <c r="J398">
        <f t="shared" si="14"/>
        <v>0</v>
      </c>
    </row>
    <row r="399" spans="1:10" x14ac:dyDescent="0.2">
      <c r="A399" s="1">
        <v>43887</v>
      </c>
      <c r="B399" t="s">
        <v>29</v>
      </c>
      <c r="C399" t="s">
        <v>17</v>
      </c>
      <c r="D399" t="s">
        <v>301</v>
      </c>
      <c r="E399" s="2">
        <v>3.9</v>
      </c>
      <c r="F399" s="2">
        <v>2.15</v>
      </c>
      <c r="G399">
        <v>0</v>
      </c>
      <c r="I399" s="2">
        <f t="shared" si="13"/>
        <v>2</v>
      </c>
      <c r="J399">
        <f t="shared" si="14"/>
        <v>0</v>
      </c>
    </row>
    <row r="400" spans="1:10" x14ac:dyDescent="0.2">
      <c r="A400" s="1">
        <v>43887</v>
      </c>
      <c r="B400" t="s">
        <v>29</v>
      </c>
      <c r="C400" t="s">
        <v>19</v>
      </c>
      <c r="D400" t="s">
        <v>303</v>
      </c>
      <c r="E400" s="2">
        <v>3.59</v>
      </c>
      <c r="F400" s="2">
        <v>1.97</v>
      </c>
      <c r="G400">
        <v>0</v>
      </c>
      <c r="I400" s="2">
        <f t="shared" si="13"/>
        <v>1.82</v>
      </c>
      <c r="J400">
        <f t="shared" si="14"/>
        <v>0</v>
      </c>
    </row>
    <row r="401" spans="1:10" x14ac:dyDescent="0.2">
      <c r="A401" s="1">
        <v>43887</v>
      </c>
      <c r="B401" t="s">
        <v>29</v>
      </c>
      <c r="C401" t="s">
        <v>19</v>
      </c>
      <c r="D401" t="s">
        <v>302</v>
      </c>
      <c r="E401" s="2">
        <v>3.59</v>
      </c>
      <c r="F401" s="2">
        <v>1.97</v>
      </c>
      <c r="G401">
        <v>2</v>
      </c>
      <c r="I401" s="2">
        <f t="shared" si="13"/>
        <v>1.82</v>
      </c>
      <c r="J401">
        <f t="shared" si="14"/>
        <v>0</v>
      </c>
    </row>
    <row r="402" spans="1:10" x14ac:dyDescent="0.2">
      <c r="A402" s="1">
        <v>43888</v>
      </c>
      <c r="B402" t="s">
        <v>38</v>
      </c>
      <c r="C402" t="s">
        <v>8</v>
      </c>
      <c r="D402" t="s">
        <v>316</v>
      </c>
      <c r="E402" s="2">
        <v>4.6399999999999997</v>
      </c>
      <c r="F402" s="2">
        <v>2.5499999999999998</v>
      </c>
      <c r="G402">
        <v>0</v>
      </c>
      <c r="I402" s="2">
        <f t="shared" si="13"/>
        <v>2.4</v>
      </c>
      <c r="J402">
        <f t="shared" si="14"/>
        <v>0</v>
      </c>
    </row>
    <row r="403" spans="1:10" x14ac:dyDescent="0.2">
      <c r="A403" s="1">
        <v>43888</v>
      </c>
      <c r="B403" t="s">
        <v>38</v>
      </c>
      <c r="C403" t="s">
        <v>8</v>
      </c>
      <c r="D403" t="s">
        <v>317</v>
      </c>
      <c r="E403" s="2">
        <v>6.05</v>
      </c>
      <c r="F403" s="2">
        <v>2.66</v>
      </c>
      <c r="G403">
        <v>1</v>
      </c>
      <c r="I403" s="2">
        <f t="shared" si="13"/>
        <v>3.18</v>
      </c>
      <c r="J403">
        <f t="shared" si="14"/>
        <v>0</v>
      </c>
    </row>
    <row r="404" spans="1:10" x14ac:dyDescent="0.2">
      <c r="A404" s="1">
        <v>43888</v>
      </c>
      <c r="B404" t="s">
        <v>38</v>
      </c>
      <c r="C404" t="s">
        <v>8</v>
      </c>
      <c r="D404" t="s">
        <v>314</v>
      </c>
      <c r="E404" s="2">
        <v>5.04</v>
      </c>
      <c r="F404" s="2">
        <v>2.77</v>
      </c>
      <c r="G404">
        <v>0</v>
      </c>
      <c r="I404" s="2">
        <f t="shared" si="13"/>
        <v>2.62</v>
      </c>
      <c r="J404">
        <f t="shared" si="14"/>
        <v>0</v>
      </c>
    </row>
    <row r="405" spans="1:10" x14ac:dyDescent="0.2">
      <c r="A405" s="1">
        <v>43888</v>
      </c>
      <c r="B405" t="s">
        <v>38</v>
      </c>
      <c r="C405" t="s">
        <v>8</v>
      </c>
      <c r="D405" t="s">
        <v>313</v>
      </c>
      <c r="E405" s="2">
        <v>5.04</v>
      </c>
      <c r="F405" s="2">
        <v>2.77</v>
      </c>
      <c r="G405">
        <v>1</v>
      </c>
      <c r="I405" s="2">
        <f t="shared" si="13"/>
        <v>2.62</v>
      </c>
      <c r="J405">
        <f t="shared" si="14"/>
        <v>0</v>
      </c>
    </row>
    <row r="406" spans="1:10" x14ac:dyDescent="0.2">
      <c r="A406" s="1">
        <v>43888</v>
      </c>
      <c r="B406" t="s">
        <v>38</v>
      </c>
      <c r="C406" t="s">
        <v>24</v>
      </c>
      <c r="D406" t="s">
        <v>318</v>
      </c>
      <c r="E406" s="2">
        <v>6.05</v>
      </c>
      <c r="F406" s="2">
        <v>3.18</v>
      </c>
      <c r="G406">
        <v>0</v>
      </c>
      <c r="I406" s="2">
        <f t="shared" si="13"/>
        <v>3.18</v>
      </c>
      <c r="J406">
        <f t="shared" si="14"/>
        <v>1</v>
      </c>
    </row>
    <row r="407" spans="1:10" x14ac:dyDescent="0.2">
      <c r="A407" s="1">
        <v>43888</v>
      </c>
      <c r="B407" t="s">
        <v>38</v>
      </c>
      <c r="C407" t="s">
        <v>12</v>
      </c>
      <c r="D407" t="s">
        <v>319</v>
      </c>
      <c r="G407">
        <v>0</v>
      </c>
      <c r="I407" s="2">
        <f t="shared" si="13"/>
        <v>-0.15</v>
      </c>
      <c r="J407">
        <f t="shared" si="14"/>
        <v>0</v>
      </c>
    </row>
    <row r="408" spans="1:10" x14ac:dyDescent="0.2">
      <c r="A408" s="1">
        <v>43888</v>
      </c>
      <c r="B408" t="s">
        <v>38</v>
      </c>
      <c r="C408" t="s">
        <v>14</v>
      </c>
      <c r="D408" t="s">
        <v>126</v>
      </c>
      <c r="E408" s="2">
        <v>4.6900000000000004</v>
      </c>
      <c r="F408" s="2">
        <v>2.58</v>
      </c>
      <c r="G408">
        <v>0</v>
      </c>
      <c r="I408" s="2">
        <f t="shared" si="13"/>
        <v>2.4300000000000002</v>
      </c>
      <c r="J408">
        <f t="shared" si="14"/>
        <v>0</v>
      </c>
    </row>
    <row r="409" spans="1:10" x14ac:dyDescent="0.2">
      <c r="A409" s="1">
        <v>43888</v>
      </c>
      <c r="B409" t="s">
        <v>38</v>
      </c>
      <c r="C409" t="s">
        <v>14</v>
      </c>
      <c r="D409" t="s">
        <v>127</v>
      </c>
      <c r="E409" s="2">
        <v>4.6900000000000004</v>
      </c>
      <c r="F409" s="2">
        <v>2.58</v>
      </c>
      <c r="G409">
        <v>2</v>
      </c>
      <c r="I409" s="2">
        <f t="shared" si="13"/>
        <v>2.4300000000000002</v>
      </c>
      <c r="J409">
        <f t="shared" si="14"/>
        <v>0</v>
      </c>
    </row>
    <row r="410" spans="1:10" x14ac:dyDescent="0.2">
      <c r="A410" s="1">
        <v>43888</v>
      </c>
      <c r="B410" t="s">
        <v>38</v>
      </c>
      <c r="C410" t="s">
        <v>17</v>
      </c>
      <c r="D410" t="s">
        <v>301</v>
      </c>
      <c r="G410">
        <v>0</v>
      </c>
      <c r="I410" s="2">
        <f t="shared" si="13"/>
        <v>-0.15</v>
      </c>
      <c r="J410">
        <f t="shared" si="14"/>
        <v>0</v>
      </c>
    </row>
    <row r="411" spans="1:10" x14ac:dyDescent="0.2">
      <c r="A411" s="1">
        <v>43888</v>
      </c>
      <c r="B411" t="s">
        <v>38</v>
      </c>
      <c r="C411" t="s">
        <v>17</v>
      </c>
      <c r="D411" t="s">
        <v>320</v>
      </c>
      <c r="G411">
        <v>0</v>
      </c>
      <c r="I411" s="2">
        <f t="shared" si="13"/>
        <v>-0.15</v>
      </c>
      <c r="J411">
        <f t="shared" si="14"/>
        <v>0</v>
      </c>
    </row>
    <row r="412" spans="1:10" x14ac:dyDescent="0.2">
      <c r="A412" s="1">
        <v>43888</v>
      </c>
      <c r="B412" t="s">
        <v>38</v>
      </c>
      <c r="C412" t="s">
        <v>17</v>
      </c>
      <c r="D412" t="s">
        <v>321</v>
      </c>
      <c r="G412">
        <v>1</v>
      </c>
      <c r="I412" s="2">
        <f t="shared" si="13"/>
        <v>-0.15</v>
      </c>
      <c r="J412">
        <f t="shared" si="14"/>
        <v>0</v>
      </c>
    </row>
    <row r="413" spans="1:10" x14ac:dyDescent="0.2">
      <c r="A413" s="1">
        <v>43888</v>
      </c>
      <c r="B413" t="s">
        <v>38</v>
      </c>
      <c r="C413" t="s">
        <v>19</v>
      </c>
      <c r="D413" t="s">
        <v>303</v>
      </c>
      <c r="E413" s="2">
        <v>3.59</v>
      </c>
      <c r="F413" s="2">
        <v>1.97</v>
      </c>
      <c r="G413">
        <v>0</v>
      </c>
      <c r="I413" s="2">
        <f t="shared" si="13"/>
        <v>1.82</v>
      </c>
      <c r="J413">
        <f t="shared" si="14"/>
        <v>0</v>
      </c>
    </row>
    <row r="414" spans="1:10" x14ac:dyDescent="0.2">
      <c r="A414" s="1">
        <v>43888</v>
      </c>
      <c r="B414" t="s">
        <v>38</v>
      </c>
      <c r="C414" t="s">
        <v>19</v>
      </c>
      <c r="D414" t="s">
        <v>302</v>
      </c>
      <c r="E414" s="2">
        <v>3.59</v>
      </c>
      <c r="F414" s="2">
        <v>1.97</v>
      </c>
      <c r="G414">
        <v>2</v>
      </c>
      <c r="I414" s="2">
        <f t="shared" si="13"/>
        <v>1.82</v>
      </c>
      <c r="J414">
        <f t="shared" si="14"/>
        <v>0</v>
      </c>
    </row>
    <row r="415" spans="1:10" x14ac:dyDescent="0.2">
      <c r="A415" s="1">
        <v>43889</v>
      </c>
      <c r="B415" t="s">
        <v>48</v>
      </c>
      <c r="C415" t="s">
        <v>8</v>
      </c>
      <c r="D415" t="s">
        <v>322</v>
      </c>
      <c r="E415" s="2">
        <v>5.8</v>
      </c>
      <c r="F415" s="2">
        <v>3.19</v>
      </c>
      <c r="G415">
        <v>0</v>
      </c>
      <c r="I415" s="2">
        <f t="shared" si="13"/>
        <v>3.04</v>
      </c>
      <c r="J415">
        <f t="shared" si="14"/>
        <v>0</v>
      </c>
    </row>
    <row r="416" spans="1:10" x14ac:dyDescent="0.2">
      <c r="A416" s="1">
        <v>43889</v>
      </c>
      <c r="B416" t="s">
        <v>48</v>
      </c>
      <c r="C416" t="s">
        <v>8</v>
      </c>
      <c r="D416" t="s">
        <v>323</v>
      </c>
      <c r="G416">
        <v>1</v>
      </c>
      <c r="I416" s="2">
        <f t="shared" si="13"/>
        <v>-0.15</v>
      </c>
      <c r="J416">
        <f t="shared" si="14"/>
        <v>0</v>
      </c>
    </row>
    <row r="417" spans="1:10" x14ac:dyDescent="0.2">
      <c r="A417" s="1">
        <v>43889</v>
      </c>
      <c r="B417" t="s">
        <v>48</v>
      </c>
      <c r="C417" t="s">
        <v>8</v>
      </c>
      <c r="D417" t="s">
        <v>170</v>
      </c>
      <c r="E417" s="2">
        <v>5.04</v>
      </c>
      <c r="F417" s="2">
        <v>2.77</v>
      </c>
      <c r="G417">
        <v>0</v>
      </c>
      <c r="I417" s="2">
        <f t="shared" si="13"/>
        <v>2.62</v>
      </c>
      <c r="J417">
        <f t="shared" si="14"/>
        <v>0</v>
      </c>
    </row>
    <row r="418" spans="1:10" x14ac:dyDescent="0.2">
      <c r="A418" s="1">
        <v>43889</v>
      </c>
      <c r="B418" t="s">
        <v>48</v>
      </c>
      <c r="C418" t="s">
        <v>24</v>
      </c>
      <c r="D418" t="s">
        <v>324</v>
      </c>
      <c r="E418" s="2">
        <v>5.04</v>
      </c>
      <c r="F418" s="2">
        <v>2.77</v>
      </c>
      <c r="G418">
        <v>0</v>
      </c>
      <c r="I418" s="2">
        <f t="shared" si="13"/>
        <v>2.62</v>
      </c>
      <c r="J418">
        <f t="shared" si="14"/>
        <v>0</v>
      </c>
    </row>
    <row r="419" spans="1:10" x14ac:dyDescent="0.2">
      <c r="A419" s="1">
        <v>43889</v>
      </c>
      <c r="B419" t="s">
        <v>48</v>
      </c>
      <c r="C419" t="s">
        <v>12</v>
      </c>
      <c r="D419" t="s">
        <v>325</v>
      </c>
      <c r="E419" s="2">
        <v>5.25</v>
      </c>
      <c r="F419" s="2">
        <v>2.74</v>
      </c>
      <c r="G419">
        <v>1</v>
      </c>
      <c r="I419" s="2">
        <f t="shared" si="13"/>
        <v>2.74</v>
      </c>
      <c r="J419">
        <f t="shared" si="14"/>
        <v>1</v>
      </c>
    </row>
    <row r="420" spans="1:10" x14ac:dyDescent="0.2">
      <c r="A420" s="1">
        <v>43889</v>
      </c>
      <c r="B420" t="s">
        <v>48</v>
      </c>
      <c r="C420" t="s">
        <v>14</v>
      </c>
      <c r="D420" t="s">
        <v>134</v>
      </c>
      <c r="E420" s="2">
        <v>4.6900000000000004</v>
      </c>
      <c r="F420" s="2">
        <v>2.58</v>
      </c>
      <c r="G420">
        <v>0</v>
      </c>
      <c r="I420" s="2">
        <f t="shared" si="13"/>
        <v>2.4300000000000002</v>
      </c>
      <c r="J420">
        <f t="shared" si="14"/>
        <v>0</v>
      </c>
    </row>
    <row r="421" spans="1:10" x14ac:dyDescent="0.2">
      <c r="A421" s="1">
        <v>43889</v>
      </c>
      <c r="B421" t="s">
        <v>48</v>
      </c>
      <c r="C421" t="s">
        <v>14</v>
      </c>
      <c r="D421" t="s">
        <v>133</v>
      </c>
      <c r="E421" s="2">
        <v>4.6900000000000004</v>
      </c>
      <c r="F421" s="2">
        <v>2.58</v>
      </c>
      <c r="G421">
        <v>2</v>
      </c>
      <c r="I421" s="2">
        <f t="shared" si="13"/>
        <v>2.4300000000000002</v>
      </c>
      <c r="J421">
        <f t="shared" si="14"/>
        <v>0</v>
      </c>
    </row>
    <row r="422" spans="1:10" x14ac:dyDescent="0.2">
      <c r="A422" s="1">
        <v>43889</v>
      </c>
      <c r="B422" t="s">
        <v>48</v>
      </c>
      <c r="C422" t="s">
        <v>17</v>
      </c>
      <c r="D422" t="s">
        <v>301</v>
      </c>
      <c r="G422">
        <v>0</v>
      </c>
      <c r="I422" s="2">
        <f t="shared" si="13"/>
        <v>-0.15</v>
      </c>
      <c r="J422">
        <f t="shared" si="14"/>
        <v>0</v>
      </c>
    </row>
    <row r="423" spans="1:10" x14ac:dyDescent="0.2">
      <c r="A423" s="1">
        <v>43889</v>
      </c>
      <c r="B423" t="s">
        <v>48</v>
      </c>
      <c r="C423" t="s">
        <v>17</v>
      </c>
      <c r="D423" t="s">
        <v>326</v>
      </c>
      <c r="G423">
        <v>1</v>
      </c>
      <c r="I423" s="2">
        <f t="shared" si="13"/>
        <v>-0.15</v>
      </c>
      <c r="J423">
        <f t="shared" si="14"/>
        <v>0</v>
      </c>
    </row>
    <row r="424" spans="1:10" x14ac:dyDescent="0.2">
      <c r="A424" s="1">
        <v>43889</v>
      </c>
      <c r="B424" t="s">
        <v>48</v>
      </c>
      <c r="C424" t="s">
        <v>19</v>
      </c>
      <c r="D424" t="s">
        <v>260</v>
      </c>
      <c r="E424" s="2">
        <v>3.59</v>
      </c>
      <c r="F424" s="2">
        <v>1.97</v>
      </c>
      <c r="G424">
        <v>2</v>
      </c>
      <c r="I424" s="2">
        <f t="shared" si="13"/>
        <v>1.82</v>
      </c>
      <c r="J424">
        <f t="shared" si="14"/>
        <v>0</v>
      </c>
    </row>
    <row r="425" spans="1:10" x14ac:dyDescent="0.2">
      <c r="A425" s="1">
        <v>43892</v>
      </c>
      <c r="B425" t="s">
        <v>7</v>
      </c>
      <c r="C425" t="s">
        <v>8</v>
      </c>
      <c r="D425" t="s">
        <v>327</v>
      </c>
      <c r="E425" s="2">
        <v>5.07</v>
      </c>
      <c r="F425" s="2">
        <v>2.79</v>
      </c>
      <c r="G425">
        <v>0</v>
      </c>
      <c r="I425" s="2">
        <f t="shared" si="13"/>
        <v>2.64</v>
      </c>
      <c r="J425">
        <f t="shared" si="14"/>
        <v>0</v>
      </c>
    </row>
    <row r="426" spans="1:10" x14ac:dyDescent="0.2">
      <c r="A426" s="1">
        <v>43892</v>
      </c>
      <c r="B426" t="s">
        <v>7</v>
      </c>
      <c r="C426" t="s">
        <v>8</v>
      </c>
      <c r="D426" t="s">
        <v>328</v>
      </c>
      <c r="E426" s="2">
        <v>5.44</v>
      </c>
      <c r="F426" s="2">
        <v>2.99</v>
      </c>
      <c r="G426">
        <v>1</v>
      </c>
      <c r="I426" s="2">
        <f t="shared" si="13"/>
        <v>2.84</v>
      </c>
      <c r="J426">
        <f t="shared" si="14"/>
        <v>0</v>
      </c>
    </row>
    <row r="427" spans="1:10" x14ac:dyDescent="0.2">
      <c r="A427" s="1">
        <v>43892</v>
      </c>
      <c r="B427" t="s">
        <v>7</v>
      </c>
      <c r="C427" t="s">
        <v>8</v>
      </c>
      <c r="D427" t="s">
        <v>329</v>
      </c>
      <c r="E427" s="2">
        <v>5.04</v>
      </c>
      <c r="F427" s="2">
        <v>2.77</v>
      </c>
      <c r="G427">
        <v>1</v>
      </c>
      <c r="I427" s="2">
        <f t="shared" si="13"/>
        <v>2.62</v>
      </c>
      <c r="J427">
        <f t="shared" si="14"/>
        <v>0</v>
      </c>
    </row>
    <row r="428" spans="1:10" x14ac:dyDescent="0.2">
      <c r="A428" s="1">
        <v>43892</v>
      </c>
      <c r="B428" t="s">
        <v>7</v>
      </c>
      <c r="C428" t="s">
        <v>8</v>
      </c>
      <c r="D428" t="s">
        <v>330</v>
      </c>
      <c r="E428" s="2">
        <v>5.04</v>
      </c>
      <c r="F428" s="2">
        <v>2.77</v>
      </c>
      <c r="G428">
        <v>0</v>
      </c>
      <c r="I428" s="2">
        <f t="shared" si="13"/>
        <v>2.62</v>
      </c>
      <c r="J428">
        <f t="shared" si="14"/>
        <v>0</v>
      </c>
    </row>
    <row r="429" spans="1:10" x14ac:dyDescent="0.2">
      <c r="A429" s="1">
        <v>43892</v>
      </c>
      <c r="B429" t="s">
        <v>7</v>
      </c>
      <c r="C429" t="s">
        <v>12</v>
      </c>
      <c r="D429" t="s">
        <v>331</v>
      </c>
      <c r="G429">
        <v>0</v>
      </c>
      <c r="I429" s="2">
        <f t="shared" si="13"/>
        <v>-0.15</v>
      </c>
      <c r="J429">
        <f t="shared" si="14"/>
        <v>0</v>
      </c>
    </row>
    <row r="430" spans="1:10" x14ac:dyDescent="0.2">
      <c r="A430" s="1">
        <v>43892</v>
      </c>
      <c r="B430" t="s">
        <v>7</v>
      </c>
      <c r="C430" t="s">
        <v>332</v>
      </c>
      <c r="D430" t="s">
        <v>333</v>
      </c>
      <c r="E430" s="2">
        <v>4.2699999999999996</v>
      </c>
      <c r="F430" s="2">
        <v>2.35</v>
      </c>
      <c r="G430">
        <v>0</v>
      </c>
      <c r="I430" s="2">
        <f t="shared" si="13"/>
        <v>2.2000000000000002</v>
      </c>
      <c r="J430">
        <f t="shared" si="14"/>
        <v>0</v>
      </c>
    </row>
    <row r="431" spans="1:10" x14ac:dyDescent="0.2">
      <c r="A431" s="1">
        <v>43892</v>
      </c>
      <c r="B431" t="s">
        <v>7</v>
      </c>
      <c r="C431" t="s">
        <v>14</v>
      </c>
      <c r="D431" t="s">
        <v>144</v>
      </c>
      <c r="E431" s="2">
        <v>4.6900000000000004</v>
      </c>
      <c r="F431" s="2">
        <v>2.58</v>
      </c>
      <c r="G431">
        <v>0</v>
      </c>
      <c r="I431" s="2">
        <f t="shared" si="13"/>
        <v>2.4300000000000002</v>
      </c>
      <c r="J431">
        <f t="shared" si="14"/>
        <v>0</v>
      </c>
    </row>
    <row r="432" spans="1:10" x14ac:dyDescent="0.2">
      <c r="A432" s="1">
        <v>43892</v>
      </c>
      <c r="B432" t="s">
        <v>7</v>
      </c>
      <c r="C432" t="s">
        <v>14</v>
      </c>
      <c r="D432" t="s">
        <v>143</v>
      </c>
      <c r="E432" s="2">
        <v>4.6900000000000004</v>
      </c>
      <c r="F432" s="2">
        <v>2.58</v>
      </c>
      <c r="G432">
        <v>1</v>
      </c>
      <c r="I432" s="2">
        <f t="shared" si="13"/>
        <v>2.4300000000000002</v>
      </c>
      <c r="J432">
        <f t="shared" si="14"/>
        <v>0</v>
      </c>
    </row>
    <row r="433" spans="1:10" x14ac:dyDescent="0.2">
      <c r="A433" s="1">
        <v>43892</v>
      </c>
      <c r="B433" t="s">
        <v>7</v>
      </c>
      <c r="C433" t="s">
        <v>17</v>
      </c>
      <c r="D433" t="s">
        <v>334</v>
      </c>
      <c r="G433">
        <v>1</v>
      </c>
      <c r="I433" s="2">
        <f t="shared" si="13"/>
        <v>-0.15</v>
      </c>
      <c r="J433">
        <f t="shared" si="14"/>
        <v>0</v>
      </c>
    </row>
    <row r="434" spans="1:10" x14ac:dyDescent="0.2">
      <c r="A434" s="1">
        <v>43892</v>
      </c>
      <c r="B434" t="s">
        <v>7</v>
      </c>
      <c r="C434" t="s">
        <v>19</v>
      </c>
      <c r="D434" t="s">
        <v>335</v>
      </c>
      <c r="E434" s="2">
        <v>3.59</v>
      </c>
      <c r="F434" s="2">
        <v>1.97</v>
      </c>
      <c r="G434">
        <v>0</v>
      </c>
      <c r="I434" s="2">
        <f t="shared" si="13"/>
        <v>1.82</v>
      </c>
      <c r="J434">
        <f t="shared" si="14"/>
        <v>0</v>
      </c>
    </row>
    <row r="435" spans="1:10" x14ac:dyDescent="0.2">
      <c r="A435" s="1">
        <v>43892</v>
      </c>
      <c r="B435" t="s">
        <v>7</v>
      </c>
      <c r="C435" t="s">
        <v>19</v>
      </c>
      <c r="D435" t="s">
        <v>336</v>
      </c>
      <c r="E435" s="2">
        <v>3.59</v>
      </c>
      <c r="F435" s="2">
        <v>1.97</v>
      </c>
      <c r="G435">
        <v>2</v>
      </c>
      <c r="I435" s="2">
        <f t="shared" si="13"/>
        <v>1.82</v>
      </c>
      <c r="J435">
        <f t="shared" si="14"/>
        <v>0</v>
      </c>
    </row>
    <row r="436" spans="1:10" x14ac:dyDescent="0.2">
      <c r="A436" s="1">
        <v>43893</v>
      </c>
      <c r="B436" t="s">
        <v>21</v>
      </c>
      <c r="C436" t="s">
        <v>8</v>
      </c>
      <c r="D436" t="s">
        <v>337</v>
      </c>
      <c r="E436" s="2">
        <v>5.04</v>
      </c>
      <c r="F436" s="2">
        <v>2.77</v>
      </c>
      <c r="G436">
        <v>0</v>
      </c>
      <c r="I436" s="2">
        <f t="shared" si="13"/>
        <v>2.62</v>
      </c>
      <c r="J436">
        <f t="shared" si="14"/>
        <v>0</v>
      </c>
    </row>
    <row r="437" spans="1:10" x14ac:dyDescent="0.2">
      <c r="A437" s="1">
        <v>43893</v>
      </c>
      <c r="B437" t="s">
        <v>21</v>
      </c>
      <c r="C437" t="s">
        <v>8</v>
      </c>
      <c r="D437" t="s">
        <v>338</v>
      </c>
      <c r="E437" s="2">
        <v>4.99</v>
      </c>
      <c r="F437" s="2">
        <v>2.59</v>
      </c>
      <c r="G437">
        <v>2</v>
      </c>
      <c r="I437" s="2">
        <f t="shared" si="13"/>
        <v>2.59</v>
      </c>
      <c r="J437">
        <f t="shared" si="14"/>
        <v>1</v>
      </c>
    </row>
    <row r="438" spans="1:10" x14ac:dyDescent="0.2">
      <c r="A438" s="1">
        <v>43893</v>
      </c>
      <c r="B438" t="s">
        <v>21</v>
      </c>
      <c r="C438" t="s">
        <v>8</v>
      </c>
      <c r="D438" t="s">
        <v>330</v>
      </c>
      <c r="E438" s="2">
        <v>5.04</v>
      </c>
      <c r="F438" s="2">
        <v>2.77</v>
      </c>
      <c r="G438">
        <v>0</v>
      </c>
      <c r="I438" s="2">
        <f t="shared" si="13"/>
        <v>2.62</v>
      </c>
      <c r="J438">
        <f t="shared" si="14"/>
        <v>0</v>
      </c>
    </row>
    <row r="439" spans="1:10" x14ac:dyDescent="0.2">
      <c r="A439" s="1">
        <v>43893</v>
      </c>
      <c r="B439" t="s">
        <v>21</v>
      </c>
      <c r="C439" t="s">
        <v>8</v>
      </c>
      <c r="D439" t="s">
        <v>329</v>
      </c>
      <c r="E439" s="2">
        <v>5.04</v>
      </c>
      <c r="F439" s="2">
        <v>2.77</v>
      </c>
      <c r="G439">
        <v>1</v>
      </c>
      <c r="I439" s="2">
        <f t="shared" si="13"/>
        <v>2.62</v>
      </c>
      <c r="J439">
        <f t="shared" si="14"/>
        <v>0</v>
      </c>
    </row>
    <row r="440" spans="1:10" x14ac:dyDescent="0.2">
      <c r="A440" s="1">
        <v>43893</v>
      </c>
      <c r="B440" t="s">
        <v>21</v>
      </c>
      <c r="C440" t="s">
        <v>24</v>
      </c>
      <c r="D440" t="s">
        <v>339</v>
      </c>
      <c r="G440">
        <v>0</v>
      </c>
      <c r="I440" s="2">
        <f t="shared" si="13"/>
        <v>-0.15</v>
      </c>
      <c r="J440">
        <f t="shared" si="14"/>
        <v>0</v>
      </c>
    </row>
    <row r="441" spans="1:10" x14ac:dyDescent="0.2">
      <c r="A441" s="1">
        <v>43893</v>
      </c>
      <c r="B441" t="s">
        <v>21</v>
      </c>
      <c r="C441" t="s">
        <v>12</v>
      </c>
      <c r="D441" t="s">
        <v>340</v>
      </c>
      <c r="E441" s="2">
        <v>4.99</v>
      </c>
      <c r="F441" s="2">
        <v>2.74</v>
      </c>
      <c r="G441">
        <v>0</v>
      </c>
      <c r="I441" s="2">
        <f t="shared" si="13"/>
        <v>2.59</v>
      </c>
      <c r="J441">
        <f t="shared" si="14"/>
        <v>0</v>
      </c>
    </row>
    <row r="442" spans="1:10" x14ac:dyDescent="0.2">
      <c r="A442" s="1">
        <v>43893</v>
      </c>
      <c r="B442" t="s">
        <v>21</v>
      </c>
      <c r="C442" t="s">
        <v>14</v>
      </c>
      <c r="D442" t="s">
        <v>152</v>
      </c>
      <c r="E442" s="2">
        <v>4.6900000000000004</v>
      </c>
      <c r="F442" s="2">
        <v>2.58</v>
      </c>
      <c r="G442">
        <v>0</v>
      </c>
      <c r="I442" s="2">
        <f t="shared" si="13"/>
        <v>2.4300000000000002</v>
      </c>
      <c r="J442">
        <f t="shared" si="14"/>
        <v>0</v>
      </c>
    </row>
    <row r="443" spans="1:10" x14ac:dyDescent="0.2">
      <c r="A443" s="1">
        <v>43893</v>
      </c>
      <c r="B443" t="s">
        <v>21</v>
      </c>
      <c r="C443" t="s">
        <v>14</v>
      </c>
      <c r="D443" t="s">
        <v>151</v>
      </c>
      <c r="E443" s="2">
        <v>4.6900000000000004</v>
      </c>
      <c r="F443" s="2">
        <v>2.58</v>
      </c>
      <c r="G443">
        <v>2</v>
      </c>
      <c r="I443" s="2">
        <f t="shared" si="13"/>
        <v>2.4300000000000002</v>
      </c>
      <c r="J443">
        <f t="shared" si="14"/>
        <v>0</v>
      </c>
    </row>
    <row r="444" spans="1:10" x14ac:dyDescent="0.2">
      <c r="A444" s="1">
        <v>43893</v>
      </c>
      <c r="B444" t="s">
        <v>21</v>
      </c>
      <c r="C444" t="s">
        <v>17</v>
      </c>
      <c r="D444" t="s">
        <v>334</v>
      </c>
      <c r="G444">
        <v>1</v>
      </c>
      <c r="I444" s="2">
        <f t="shared" si="13"/>
        <v>-0.15</v>
      </c>
      <c r="J444">
        <f t="shared" si="14"/>
        <v>0</v>
      </c>
    </row>
    <row r="445" spans="1:10" x14ac:dyDescent="0.2">
      <c r="A445" s="1">
        <v>43893</v>
      </c>
      <c r="B445" t="s">
        <v>21</v>
      </c>
      <c r="C445" t="s">
        <v>19</v>
      </c>
      <c r="D445" t="s">
        <v>335</v>
      </c>
      <c r="E445" s="2">
        <v>3.59</v>
      </c>
      <c r="F445" s="2">
        <v>1.97</v>
      </c>
      <c r="G445">
        <v>0</v>
      </c>
      <c r="I445" s="2">
        <f t="shared" si="13"/>
        <v>1.82</v>
      </c>
      <c r="J445">
        <f t="shared" si="14"/>
        <v>0</v>
      </c>
    </row>
    <row r="446" spans="1:10" x14ac:dyDescent="0.2">
      <c r="A446" s="1">
        <v>43893</v>
      </c>
      <c r="B446" t="s">
        <v>21</v>
      </c>
      <c r="C446" t="s">
        <v>19</v>
      </c>
      <c r="D446" t="s">
        <v>336</v>
      </c>
      <c r="E446" s="2">
        <v>3.59</v>
      </c>
      <c r="F446" s="2">
        <v>1.97</v>
      </c>
      <c r="G446">
        <v>2</v>
      </c>
      <c r="I446" s="2">
        <f t="shared" si="13"/>
        <v>1.82</v>
      </c>
      <c r="J446">
        <f t="shared" si="14"/>
        <v>0</v>
      </c>
    </row>
    <row r="447" spans="1:10" x14ac:dyDescent="0.2">
      <c r="A447" s="1">
        <v>43894</v>
      </c>
      <c r="B447" t="s">
        <v>29</v>
      </c>
      <c r="C447" t="s">
        <v>8</v>
      </c>
      <c r="D447" t="s">
        <v>341</v>
      </c>
      <c r="E447" s="2">
        <v>5.98</v>
      </c>
      <c r="F447" s="2">
        <v>3.14</v>
      </c>
      <c r="G447">
        <v>0</v>
      </c>
      <c r="I447" s="2">
        <f t="shared" si="13"/>
        <v>3.14</v>
      </c>
      <c r="J447">
        <f t="shared" si="14"/>
        <v>1</v>
      </c>
    </row>
    <row r="448" spans="1:10" x14ac:dyDescent="0.2">
      <c r="A448" s="1">
        <v>43894</v>
      </c>
      <c r="B448" t="s">
        <v>29</v>
      </c>
      <c r="C448" t="s">
        <v>8</v>
      </c>
      <c r="D448" t="s">
        <v>342</v>
      </c>
      <c r="E448" s="2">
        <v>5.22</v>
      </c>
      <c r="F448" s="2">
        <v>2.87</v>
      </c>
      <c r="G448">
        <v>2</v>
      </c>
      <c r="I448" s="2">
        <f t="shared" si="13"/>
        <v>2.72</v>
      </c>
      <c r="J448">
        <f t="shared" si="14"/>
        <v>0</v>
      </c>
    </row>
    <row r="449" spans="1:10" x14ac:dyDescent="0.2">
      <c r="A449" s="1">
        <v>43894</v>
      </c>
      <c r="B449" t="s">
        <v>29</v>
      </c>
      <c r="C449" t="s">
        <v>8</v>
      </c>
      <c r="D449" t="s">
        <v>343</v>
      </c>
      <c r="E449" s="2">
        <v>4.2699999999999996</v>
      </c>
      <c r="F449" s="2">
        <v>2.35</v>
      </c>
      <c r="G449">
        <v>1</v>
      </c>
      <c r="I449" s="2">
        <f t="shared" si="13"/>
        <v>2.2000000000000002</v>
      </c>
      <c r="J449">
        <f t="shared" si="14"/>
        <v>0</v>
      </c>
    </row>
    <row r="450" spans="1:10" x14ac:dyDescent="0.2">
      <c r="A450" s="1">
        <v>43894</v>
      </c>
      <c r="B450" t="s">
        <v>29</v>
      </c>
      <c r="C450" t="s">
        <v>8</v>
      </c>
      <c r="D450" t="s">
        <v>41</v>
      </c>
      <c r="E450" s="2">
        <v>5.04</v>
      </c>
      <c r="F450" s="2">
        <v>2.77</v>
      </c>
      <c r="G450">
        <v>1</v>
      </c>
      <c r="I450" s="2">
        <f t="shared" si="13"/>
        <v>2.62</v>
      </c>
      <c r="J450">
        <f t="shared" si="14"/>
        <v>0</v>
      </c>
    </row>
    <row r="451" spans="1:10" x14ac:dyDescent="0.2">
      <c r="A451" s="1">
        <v>43894</v>
      </c>
      <c r="B451" t="s">
        <v>29</v>
      </c>
      <c r="C451" t="s">
        <v>8</v>
      </c>
      <c r="D451" t="s">
        <v>42</v>
      </c>
      <c r="E451" s="2">
        <v>5.04</v>
      </c>
      <c r="F451" s="2">
        <v>2.77</v>
      </c>
      <c r="G451">
        <v>0</v>
      </c>
      <c r="I451" s="2">
        <f t="shared" ref="I451:I479" si="15">ROUND(E451*0.55-0.15,2)</f>
        <v>2.62</v>
      </c>
      <c r="J451">
        <f t="shared" ref="J451:J479" si="16">IF(I451=F451,1,0)</f>
        <v>0</v>
      </c>
    </row>
    <row r="452" spans="1:10" x14ac:dyDescent="0.2">
      <c r="A452" s="1">
        <v>43894</v>
      </c>
      <c r="B452" t="s">
        <v>29</v>
      </c>
      <c r="C452" t="s">
        <v>12</v>
      </c>
      <c r="D452" t="s">
        <v>344</v>
      </c>
      <c r="E452" s="2">
        <v>5.42</v>
      </c>
      <c r="F452" s="2">
        <v>2.98</v>
      </c>
      <c r="G452">
        <v>0</v>
      </c>
      <c r="I452" s="2">
        <f t="shared" si="15"/>
        <v>2.83</v>
      </c>
      <c r="J452">
        <f t="shared" si="16"/>
        <v>0</v>
      </c>
    </row>
    <row r="453" spans="1:10" x14ac:dyDescent="0.2">
      <c r="A453" s="1">
        <v>43894</v>
      </c>
      <c r="B453" t="s">
        <v>29</v>
      </c>
      <c r="C453" t="s">
        <v>14</v>
      </c>
      <c r="D453" t="s">
        <v>83</v>
      </c>
      <c r="E453" s="2">
        <v>4.6900000000000004</v>
      </c>
      <c r="F453" s="2">
        <v>2.58</v>
      </c>
      <c r="G453">
        <v>0</v>
      </c>
      <c r="I453" s="2">
        <f t="shared" si="15"/>
        <v>2.4300000000000002</v>
      </c>
      <c r="J453">
        <f t="shared" si="16"/>
        <v>0</v>
      </c>
    </row>
    <row r="454" spans="1:10" x14ac:dyDescent="0.2">
      <c r="A454" s="1">
        <v>43894</v>
      </c>
      <c r="B454" t="s">
        <v>29</v>
      </c>
      <c r="C454" t="s">
        <v>14</v>
      </c>
      <c r="D454" t="s">
        <v>159</v>
      </c>
      <c r="E454" s="2">
        <v>4.6900000000000004</v>
      </c>
      <c r="F454" s="2">
        <v>2.58</v>
      </c>
      <c r="G454">
        <v>1</v>
      </c>
      <c r="I454" s="2">
        <f t="shared" si="15"/>
        <v>2.4300000000000002</v>
      </c>
      <c r="J454">
        <f t="shared" si="16"/>
        <v>0</v>
      </c>
    </row>
    <row r="455" spans="1:10" x14ac:dyDescent="0.2">
      <c r="A455" s="1">
        <v>43894</v>
      </c>
      <c r="B455" t="s">
        <v>29</v>
      </c>
      <c r="C455" t="s">
        <v>17</v>
      </c>
      <c r="D455" t="s">
        <v>334</v>
      </c>
      <c r="E455" s="2">
        <v>3.9</v>
      </c>
      <c r="F455" s="2">
        <v>2.15</v>
      </c>
      <c r="G455">
        <v>1</v>
      </c>
      <c r="I455" s="2">
        <f t="shared" si="15"/>
        <v>2</v>
      </c>
      <c r="J455">
        <f t="shared" si="16"/>
        <v>0</v>
      </c>
    </row>
    <row r="456" spans="1:10" x14ac:dyDescent="0.2">
      <c r="A456" s="1">
        <v>43894</v>
      </c>
      <c r="B456" t="s">
        <v>29</v>
      </c>
      <c r="C456" t="s">
        <v>19</v>
      </c>
      <c r="D456" t="s">
        <v>336</v>
      </c>
      <c r="E456" s="2">
        <v>3.59</v>
      </c>
      <c r="F456" s="2">
        <v>1.97</v>
      </c>
      <c r="G456">
        <v>2</v>
      </c>
      <c r="I456" s="2">
        <f t="shared" si="15"/>
        <v>1.82</v>
      </c>
      <c r="J456">
        <f t="shared" si="16"/>
        <v>0</v>
      </c>
    </row>
    <row r="457" spans="1:10" x14ac:dyDescent="0.2">
      <c r="A457" s="1">
        <v>43894</v>
      </c>
      <c r="B457" t="s">
        <v>29</v>
      </c>
      <c r="C457" t="s">
        <v>19</v>
      </c>
      <c r="D457" t="s">
        <v>345</v>
      </c>
      <c r="E457" s="2">
        <v>3.59</v>
      </c>
      <c r="F457" s="2">
        <v>1.97</v>
      </c>
      <c r="G457">
        <v>0</v>
      </c>
      <c r="I457" s="2">
        <f t="shared" si="15"/>
        <v>1.82</v>
      </c>
      <c r="J457">
        <f t="shared" si="16"/>
        <v>0</v>
      </c>
    </row>
    <row r="458" spans="1:10" x14ac:dyDescent="0.2">
      <c r="A458" s="1">
        <v>43895</v>
      </c>
      <c r="B458" t="s">
        <v>38</v>
      </c>
      <c r="C458" t="s">
        <v>8</v>
      </c>
      <c r="D458" t="s">
        <v>346</v>
      </c>
      <c r="E458" s="2">
        <v>5.8</v>
      </c>
      <c r="F458" s="2">
        <v>3.19</v>
      </c>
      <c r="G458">
        <v>0</v>
      </c>
      <c r="I458" s="2">
        <f t="shared" si="15"/>
        <v>3.04</v>
      </c>
      <c r="J458">
        <f t="shared" si="16"/>
        <v>0</v>
      </c>
    </row>
    <row r="459" spans="1:10" x14ac:dyDescent="0.2">
      <c r="A459" s="1">
        <v>43895</v>
      </c>
      <c r="B459" t="s">
        <v>38</v>
      </c>
      <c r="C459" t="s">
        <v>8</v>
      </c>
      <c r="D459" t="s">
        <v>347</v>
      </c>
      <c r="E459" s="2">
        <v>5.24</v>
      </c>
      <c r="F459" s="2">
        <v>2.88</v>
      </c>
      <c r="G459">
        <v>2</v>
      </c>
      <c r="I459" s="2">
        <f t="shared" si="15"/>
        <v>2.73</v>
      </c>
      <c r="J459">
        <f t="shared" si="16"/>
        <v>0</v>
      </c>
    </row>
    <row r="460" spans="1:10" x14ac:dyDescent="0.2">
      <c r="A460" s="1">
        <v>43895</v>
      </c>
      <c r="B460" t="s">
        <v>38</v>
      </c>
      <c r="C460" t="s">
        <v>8</v>
      </c>
      <c r="D460" t="s">
        <v>41</v>
      </c>
      <c r="E460" s="2">
        <v>5.04</v>
      </c>
      <c r="F460" s="2">
        <v>2.77</v>
      </c>
      <c r="G460">
        <v>1</v>
      </c>
      <c r="I460" s="2">
        <f t="shared" si="15"/>
        <v>2.62</v>
      </c>
      <c r="J460">
        <f t="shared" si="16"/>
        <v>0</v>
      </c>
    </row>
    <row r="461" spans="1:10" x14ac:dyDescent="0.2">
      <c r="A461" s="1">
        <v>43895</v>
      </c>
      <c r="B461" t="s">
        <v>38</v>
      </c>
      <c r="C461" t="s">
        <v>8</v>
      </c>
      <c r="D461" t="s">
        <v>42</v>
      </c>
      <c r="E461" s="2">
        <v>5.04</v>
      </c>
      <c r="F461" s="2">
        <v>2.77</v>
      </c>
      <c r="G461">
        <v>0</v>
      </c>
      <c r="I461" s="2">
        <f t="shared" si="15"/>
        <v>2.62</v>
      </c>
      <c r="J461">
        <f t="shared" si="16"/>
        <v>0</v>
      </c>
    </row>
    <row r="462" spans="1:10" x14ac:dyDescent="0.2">
      <c r="A462" s="1">
        <v>43895</v>
      </c>
      <c r="B462" t="s">
        <v>38</v>
      </c>
      <c r="C462" t="s">
        <v>24</v>
      </c>
      <c r="D462" t="s">
        <v>348</v>
      </c>
      <c r="G462">
        <v>0</v>
      </c>
      <c r="I462" s="2">
        <f t="shared" si="15"/>
        <v>-0.15</v>
      </c>
      <c r="J462">
        <f t="shared" si="16"/>
        <v>0</v>
      </c>
    </row>
    <row r="463" spans="1:10" x14ac:dyDescent="0.2">
      <c r="A463" s="1">
        <v>43895</v>
      </c>
      <c r="B463" t="s">
        <v>38</v>
      </c>
      <c r="C463" t="s">
        <v>12</v>
      </c>
      <c r="D463" t="s">
        <v>349</v>
      </c>
      <c r="E463" s="2">
        <v>5.62</v>
      </c>
      <c r="F463" s="2">
        <v>3.09</v>
      </c>
      <c r="G463">
        <v>0</v>
      </c>
      <c r="I463" s="2">
        <f t="shared" si="15"/>
        <v>2.94</v>
      </c>
      <c r="J463">
        <f t="shared" si="16"/>
        <v>0</v>
      </c>
    </row>
    <row r="464" spans="1:10" x14ac:dyDescent="0.2">
      <c r="A464" s="1">
        <v>43895</v>
      </c>
      <c r="B464" t="s">
        <v>38</v>
      </c>
      <c r="C464" t="s">
        <v>14</v>
      </c>
      <c r="D464" t="s">
        <v>165</v>
      </c>
      <c r="E464" s="2">
        <v>4.6900000000000004</v>
      </c>
      <c r="F464" s="2">
        <v>2.58</v>
      </c>
      <c r="G464">
        <v>1</v>
      </c>
      <c r="I464" s="2">
        <f t="shared" si="15"/>
        <v>2.4300000000000002</v>
      </c>
      <c r="J464">
        <f t="shared" si="16"/>
        <v>0</v>
      </c>
    </row>
    <row r="465" spans="1:10" x14ac:dyDescent="0.2">
      <c r="A465" s="1">
        <v>43895</v>
      </c>
      <c r="B465" t="s">
        <v>38</v>
      </c>
      <c r="C465" t="s">
        <v>14</v>
      </c>
      <c r="D465" t="s">
        <v>166</v>
      </c>
      <c r="E465" s="2">
        <v>4.6900000000000004</v>
      </c>
      <c r="F465" s="2">
        <v>2.58</v>
      </c>
      <c r="G465">
        <v>0</v>
      </c>
      <c r="I465" s="2">
        <f t="shared" si="15"/>
        <v>2.4300000000000002</v>
      </c>
      <c r="J465">
        <f t="shared" si="16"/>
        <v>0</v>
      </c>
    </row>
    <row r="466" spans="1:10" x14ac:dyDescent="0.2">
      <c r="A466" s="1">
        <v>43895</v>
      </c>
      <c r="B466" t="s">
        <v>38</v>
      </c>
      <c r="C466" t="s">
        <v>17</v>
      </c>
      <c r="D466" t="s">
        <v>334</v>
      </c>
      <c r="G466">
        <v>1</v>
      </c>
      <c r="I466" s="2">
        <f t="shared" si="15"/>
        <v>-0.15</v>
      </c>
      <c r="J466">
        <f t="shared" si="16"/>
        <v>0</v>
      </c>
    </row>
    <row r="467" spans="1:10" x14ac:dyDescent="0.2">
      <c r="A467" s="1">
        <v>43895</v>
      </c>
      <c r="B467" t="s">
        <v>38</v>
      </c>
      <c r="C467" t="s">
        <v>17</v>
      </c>
      <c r="D467" t="s">
        <v>350</v>
      </c>
      <c r="G467">
        <v>0</v>
      </c>
      <c r="I467" s="2">
        <f t="shared" si="15"/>
        <v>-0.15</v>
      </c>
      <c r="J467">
        <f t="shared" si="16"/>
        <v>0</v>
      </c>
    </row>
    <row r="468" spans="1:10" x14ac:dyDescent="0.2">
      <c r="A468" s="1">
        <v>43895</v>
      </c>
      <c r="B468" t="s">
        <v>38</v>
      </c>
      <c r="C468" t="s">
        <v>19</v>
      </c>
      <c r="D468" t="s">
        <v>336</v>
      </c>
      <c r="E468" s="2">
        <v>3.59</v>
      </c>
      <c r="F468" s="2">
        <v>1.97</v>
      </c>
      <c r="G468">
        <v>2</v>
      </c>
      <c r="I468" s="2">
        <f t="shared" si="15"/>
        <v>1.82</v>
      </c>
      <c r="J468">
        <f t="shared" si="16"/>
        <v>0</v>
      </c>
    </row>
    <row r="469" spans="1:10" x14ac:dyDescent="0.2">
      <c r="A469" s="1">
        <v>43895</v>
      </c>
      <c r="B469" t="s">
        <v>38</v>
      </c>
      <c r="C469" t="s">
        <v>19</v>
      </c>
      <c r="D469" t="s">
        <v>345</v>
      </c>
      <c r="E469" s="2">
        <v>3.59</v>
      </c>
      <c r="F469" s="2">
        <v>1.97</v>
      </c>
      <c r="G469">
        <v>0</v>
      </c>
      <c r="I469" s="2">
        <f t="shared" si="15"/>
        <v>1.82</v>
      </c>
      <c r="J469">
        <f t="shared" si="16"/>
        <v>0</v>
      </c>
    </row>
    <row r="470" spans="1:10" x14ac:dyDescent="0.2">
      <c r="A470" s="1">
        <v>43896</v>
      </c>
      <c r="B470" t="s">
        <v>48</v>
      </c>
      <c r="C470" t="s">
        <v>8</v>
      </c>
      <c r="D470" t="s">
        <v>351</v>
      </c>
      <c r="G470">
        <v>0</v>
      </c>
      <c r="I470" s="2">
        <f t="shared" si="15"/>
        <v>-0.15</v>
      </c>
      <c r="J470">
        <f t="shared" si="16"/>
        <v>0</v>
      </c>
    </row>
    <row r="471" spans="1:10" x14ac:dyDescent="0.2">
      <c r="A471" s="1">
        <v>43896</v>
      </c>
      <c r="B471" t="s">
        <v>48</v>
      </c>
      <c r="C471" t="s">
        <v>8</v>
      </c>
      <c r="D471" t="s">
        <v>352</v>
      </c>
      <c r="G471">
        <v>1</v>
      </c>
      <c r="I471" s="2">
        <f t="shared" si="15"/>
        <v>-0.15</v>
      </c>
      <c r="J471">
        <f t="shared" si="16"/>
        <v>0</v>
      </c>
    </row>
    <row r="472" spans="1:10" x14ac:dyDescent="0.2">
      <c r="A472" s="1">
        <v>43896</v>
      </c>
      <c r="B472" t="s">
        <v>48</v>
      </c>
      <c r="C472" t="s">
        <v>8</v>
      </c>
      <c r="D472" t="s">
        <v>353</v>
      </c>
      <c r="G472">
        <v>2</v>
      </c>
      <c r="I472" s="2">
        <f t="shared" si="15"/>
        <v>-0.15</v>
      </c>
      <c r="J472">
        <f t="shared" si="16"/>
        <v>0</v>
      </c>
    </row>
    <row r="473" spans="1:10" x14ac:dyDescent="0.2">
      <c r="A473" s="1">
        <v>43896</v>
      </c>
      <c r="B473" t="s">
        <v>48</v>
      </c>
      <c r="C473" t="s">
        <v>8</v>
      </c>
      <c r="D473" t="s">
        <v>354</v>
      </c>
      <c r="G473">
        <v>0</v>
      </c>
      <c r="I473" s="2">
        <f t="shared" si="15"/>
        <v>-0.15</v>
      </c>
      <c r="J473">
        <f t="shared" si="16"/>
        <v>0</v>
      </c>
    </row>
    <row r="474" spans="1:10" x14ac:dyDescent="0.2">
      <c r="A474" s="1">
        <v>43896</v>
      </c>
      <c r="B474" t="s">
        <v>48</v>
      </c>
      <c r="C474" t="s">
        <v>24</v>
      </c>
      <c r="D474" t="s">
        <v>355</v>
      </c>
      <c r="E474" s="2">
        <v>4.2699999999999996</v>
      </c>
      <c r="F474" s="2">
        <v>2.35</v>
      </c>
      <c r="G474">
        <v>0</v>
      </c>
      <c r="I474" s="2">
        <f t="shared" si="15"/>
        <v>2.2000000000000002</v>
      </c>
      <c r="J474">
        <f t="shared" si="16"/>
        <v>0</v>
      </c>
    </row>
    <row r="475" spans="1:10" x14ac:dyDescent="0.2">
      <c r="A475" s="1">
        <v>43896</v>
      </c>
      <c r="B475" t="s">
        <v>48</v>
      </c>
      <c r="C475" t="s">
        <v>12</v>
      </c>
      <c r="D475" t="s">
        <v>356</v>
      </c>
      <c r="E475" s="2">
        <v>5.98</v>
      </c>
      <c r="F475" s="2">
        <v>3.14</v>
      </c>
      <c r="G475">
        <v>0</v>
      </c>
      <c r="I475" s="2">
        <f t="shared" si="15"/>
        <v>3.14</v>
      </c>
      <c r="J475">
        <f t="shared" si="16"/>
        <v>1</v>
      </c>
    </row>
    <row r="476" spans="1:10" x14ac:dyDescent="0.2">
      <c r="A476" s="1">
        <v>43896</v>
      </c>
      <c r="B476" t="s">
        <v>48</v>
      </c>
      <c r="C476" t="s">
        <v>14</v>
      </c>
      <c r="D476" t="s">
        <v>174</v>
      </c>
      <c r="E476" s="2">
        <v>4.6900000000000004</v>
      </c>
      <c r="F476" s="2">
        <v>2.58</v>
      </c>
      <c r="G476">
        <v>2</v>
      </c>
      <c r="I476" s="2">
        <f t="shared" si="15"/>
        <v>2.4300000000000002</v>
      </c>
      <c r="J476">
        <f t="shared" si="16"/>
        <v>0</v>
      </c>
    </row>
    <row r="477" spans="1:10" x14ac:dyDescent="0.2">
      <c r="A477" s="1">
        <v>43896</v>
      </c>
      <c r="B477" t="s">
        <v>48</v>
      </c>
      <c r="C477" t="s">
        <v>14</v>
      </c>
      <c r="D477" t="s">
        <v>173</v>
      </c>
      <c r="E477" s="2">
        <v>4.6900000000000004</v>
      </c>
      <c r="F477" s="2">
        <v>2.58</v>
      </c>
      <c r="G477">
        <v>0</v>
      </c>
      <c r="I477" s="2">
        <f t="shared" si="15"/>
        <v>2.4300000000000002</v>
      </c>
      <c r="J477">
        <f t="shared" si="16"/>
        <v>0</v>
      </c>
    </row>
    <row r="478" spans="1:10" x14ac:dyDescent="0.2">
      <c r="A478" s="1">
        <v>43896</v>
      </c>
      <c r="B478" t="s">
        <v>48</v>
      </c>
      <c r="C478" t="s">
        <v>17</v>
      </c>
      <c r="D478" t="s">
        <v>357</v>
      </c>
      <c r="G478">
        <v>1</v>
      </c>
      <c r="I478" s="2">
        <f t="shared" si="15"/>
        <v>-0.15</v>
      </c>
      <c r="J478">
        <f t="shared" si="16"/>
        <v>0</v>
      </c>
    </row>
    <row r="479" spans="1:10" x14ac:dyDescent="0.2">
      <c r="A479" s="1">
        <v>43896</v>
      </c>
      <c r="B479" t="s">
        <v>48</v>
      </c>
      <c r="C479" t="s">
        <v>19</v>
      </c>
      <c r="D479" t="s">
        <v>358</v>
      </c>
      <c r="E479" s="2">
        <v>3.59</v>
      </c>
      <c r="F479" s="2">
        <v>1.97</v>
      </c>
      <c r="G479">
        <v>2</v>
      </c>
      <c r="I479" s="2">
        <f t="shared" si="15"/>
        <v>1.82</v>
      </c>
      <c r="J479">
        <f t="shared" si="16"/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alteMensa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2020-03-06T21:43:43Z</dcterms:created>
  <dcterms:modified xsi:type="dcterms:W3CDTF">2020-03-06T23:26:11Z</dcterms:modified>
</cp:coreProperties>
</file>