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l/programming/Python/mensa/data/2020/"/>
    </mc:Choice>
  </mc:AlternateContent>
  <xr:revisionPtr revIDLastSave="0" documentId="13_ncr:40009_{5892AC38-1A5B-8C47-BF5F-0625AA34DC3E}" xr6:coauthVersionLast="45" xr6:coauthVersionMax="45" xr10:uidLastSave="{00000000-0000-0000-0000-000000000000}"/>
  <bookViews>
    <workbookView xWindow="1080" yWindow="1460" windowWidth="27440" windowHeight="16100"/>
  </bookViews>
  <sheets>
    <sheet name="bioMensa_mitt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6" i="1" l="1" a="1"/>
  <c r="N26" i="1" s="1"/>
  <c r="I131" i="1"/>
  <c r="J131" i="1" s="1"/>
  <c r="I130" i="1"/>
  <c r="J130" i="1" s="1"/>
  <c r="I129" i="1"/>
  <c r="J129" i="1" s="1"/>
  <c r="I128" i="1"/>
  <c r="J128" i="1" s="1"/>
  <c r="I127" i="1"/>
  <c r="J127" i="1" s="1"/>
  <c r="I126" i="1"/>
  <c r="J126" i="1" s="1"/>
  <c r="I125" i="1"/>
  <c r="J125" i="1" s="1"/>
  <c r="I124" i="1"/>
  <c r="J124" i="1" s="1"/>
  <c r="I123" i="1"/>
  <c r="J123" i="1" s="1"/>
  <c r="I122" i="1"/>
  <c r="J122" i="1" s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101" i="1"/>
  <c r="J101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I55" i="1"/>
  <c r="J55" i="1" s="1"/>
  <c r="I54" i="1"/>
  <c r="J54" i="1" s="1"/>
  <c r="I53" i="1"/>
  <c r="J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I43" i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I2" i="1"/>
  <c r="J2" i="1" s="1"/>
  <c r="N15" i="1"/>
  <c r="O15" i="1"/>
  <c r="S15" i="1" s="1"/>
  <c r="P15" i="1"/>
  <c r="T15" i="1" s="1"/>
  <c r="Q15" i="1"/>
  <c r="U15" i="1" s="1"/>
  <c r="P29" i="1"/>
  <c r="Q29" i="1"/>
  <c r="O29" i="1"/>
  <c r="N29" i="1"/>
  <c r="Q18" i="1"/>
  <c r="U18" i="1" s="1"/>
  <c r="Q13" i="1"/>
  <c r="P13" i="1"/>
  <c r="O13" i="1"/>
  <c r="N13" i="1"/>
  <c r="U13" i="1" s="1"/>
  <c r="O22" i="1" l="1"/>
  <c r="P22" i="1"/>
  <c r="N18" i="1"/>
  <c r="R18" i="1" s="1"/>
  <c r="J3" i="1"/>
  <c r="Q22" i="1" s="1"/>
  <c r="O18" i="1"/>
  <c r="S18" i="1" s="1"/>
  <c r="P18" i="1"/>
  <c r="T18" i="1" s="1"/>
  <c r="S13" i="1"/>
  <c r="T13" i="1"/>
  <c r="N22" i="1" l="1"/>
  <c r="N24" i="1" s="1"/>
  <c r="U22" i="1" l="1"/>
  <c r="S22" i="1"/>
  <c r="T22" i="1"/>
</calcChain>
</file>

<file path=xl/sharedStrings.xml><?xml version="1.0" encoding="utf-8"?>
<sst xmlns="http://schemas.openxmlformats.org/spreadsheetml/2006/main" count="417" uniqueCount="146">
  <si>
    <t>date</t>
  </si>
  <si>
    <t>weekday</t>
  </si>
  <si>
    <t>category</t>
  </si>
  <si>
    <t>name</t>
  </si>
  <si>
    <t>employees</t>
  </si>
  <si>
    <t>students</t>
  </si>
  <si>
    <t>type</t>
  </si>
  <si>
    <t>Mon</t>
  </si>
  <si>
    <t>Angebote</t>
  </si>
  <si>
    <t>Gefl√ºgelragout mit Erbsen und M√∂hren in Rahmso√üe an Couscous</t>
  </si>
  <si>
    <t>Kichererbsencurry mit Paprika an Couscous</t>
  </si>
  <si>
    <t>Tue</t>
  </si>
  <si>
    <t>Lasagne Bologneser Art mit kleinem Salat</t>
  </si>
  <si>
    <t>Reisauflauf mit Gefl√ºgel und Gem√ºsen</t>
  </si>
  <si>
    <t>Wed</t>
  </si>
  <si>
    <t>Hamburger mit Rinderhacksteak, Tomate, Gurke und krossem Landschinken</t>
  </si>
  <si>
    <t>Veganer Burger mit Tomate, Gurke und Blumenkohl-Hirsebratling</t>
  </si>
  <si>
    <t>Portion Pommes frites mit Ketchup oder Mayonnaise</t>
  </si>
  <si>
    <t>Thu</t>
  </si>
  <si>
    <t>Gyros mit Tsatsiki an Tomatenreis und Wei√ükraut-Paprikasalat</t>
  </si>
  <si>
    <t>Griechische Reispfanne mit Feta, dazu Tsatsiki und Wei√ükraut-Paprikasalat</t>
  </si>
  <si>
    <t>Fri</t>
  </si>
  <si>
    <t>Sauerbraten mit Rotkohl und Kartoffelkl√∂√üe Petersilienkartoffeln</t>
  </si>
  <si>
    <t>Tofu nach Sauerbraten Art mit Rotkohl dazu Kartoffelkl√∂√üe oder Petersilienkartoffeln</t>
  </si>
  <si>
    <t>Apfel Crumble</t>
  </si>
  <si>
    <t>Fussilli mit Rinderhack in Gorgonzolaso√üe mit Rucola</t>
  </si>
  <si>
    <t>Fussilli mit Spinatpesto und Veggie filata</t>
  </si>
  <si>
    <t>Szegediner Gulasch an Petersilienkartoffeln</t>
  </si>
  <si>
    <t>Gegrillte Scheiben von Zucchini und K√ºrbis an Couscous und Kr√§utersojacreme dazu Salat</t>
  </si>
  <si>
    <t>Hamburger mit Rinderhacksteak, Rucola und Tomate</t>
  </si>
  <si>
    <t>Veganer Burger mit Linsenbratling, Rucola und Tomate</t>
  </si>
  <si>
    <t>Schweineschnitzel vom Kamm mit Zitronenecke und mediterranem Nudelsalat</t>
  </si>
  <si>
    <t>Panierter Mozzarella mit Zitronenecke und mediterranem Nudelsalat</t>
  </si>
  <si>
    <t>Deftiger Schweinebraten an Bayrisch Kraut und Schwenkkartoffeln</t>
  </si>
  <si>
    <t>Schwenkkartoffeln an Rote-Bete-Salat mit Kr√§uter-Dip und Blattsalaten</t>
  </si>
  <si>
    <t>Milchgrie√ü mit Heidelbeeren, Zucker und Zimt</t>
  </si>
  <si>
    <t>Tiegelwurst mit Sauerkraut und Petersilienkartoffeln</t>
  </si>
  <si>
    <t>Lasagne mit S√º√ükartoffeln und Lauch dazu ein kleiner Salat</t>
  </si>
  <si>
    <t>Schweinesteak in Zwiebel-Senf-Eih√ºlle an Couscoussalat und Sojacreme</t>
  </si>
  <si>
    <t>Pakoras von Zucchini, Brokkoli und M√∂hre an Couscoussalat und Sojacreme</t>
  </si>
  <si>
    <t>Cheeseburger mit Rinderhacksteak</t>
  </si>
  <si>
    <t>Veganer Burger mit Bohnenbratling</t>
  </si>
  <si>
    <t>Rindsragout mit Paprika und Mais auf Sp√§tzle oder Kartoffeln</t>
  </si>
  <si>
    <t>Sp√§tzlepfanne mit Blattspinat, Kirschtomaten und R√∂stzwiebeln</t>
  </si>
  <si>
    <t>Bratwurstgyros an Kr√§uterreis und Wei√ükrautsalat</t>
  </si>
  <si>
    <t>Ragout von roten Linsen und Apfel an Kr√§uterreis und Wei√ükrautsalat</t>
  </si>
  <si>
    <t>Kaiserschmarrn mit Puderzucker und Apfelmus</t>
  </si>
  <si>
    <t>Penne mit Tomatenso√üe Bolognese, dazu geriebener Gouda</t>
  </si>
  <si>
    <t>Penne mit Zucchini-Petersilien-Pesto, dazu Veggie filata</t>
  </si>
  <si>
    <t>Gebackenes J√§gerschnitzel auf Tomatenso√üe an Kartoffelstampf und Salat</t>
  </si>
  <si>
    <t>Gebackene Aubergine mit Tomate an Stampfkartoffeln und Tomatenso√üe, dazu Blattsalate</t>
  </si>
  <si>
    <t>Hamburger mit Rinderhacksteak auf Avocadocreme, Rucola und Tomate</t>
  </si>
  <si>
    <t>Veganer Burger mit Linsenbratling, Avocadocreme, Rucola und Tomate</t>
  </si>
  <si>
    <t>Schweinegulasch mit Bohnen-Paprikagem√ºse und Reis oder Kartoffelstampf</t>
  </si>
  <si>
    <t>Gebratene Gnocchis mit K√ºrbis und Blattspinat, dazu Tomatenso√üe</t>
  </si>
  <si>
    <t>Schweinebraten an Spitzkohl-Rahmgem√ºse und Schwenkkartoffeln</t>
  </si>
  <si>
    <t>Spinat-Ofenomelett mit Joghurtdip an Schwenkkartoffeln und Salat</t>
  </si>
  <si>
    <t>Milchreis mit Pflaumen, Zucker und Zimt</t>
  </si>
  <si>
    <t>W√ºrziges Chili con carne an Couscous oder Schwenkkartoffeln und kleinem Salat</t>
  </si>
  <si>
    <t>Linsencurry mit Paprika und Lauchzwiebeln an Couscous oder Schwenkkartofeln und kleinem Salat</t>
  </si>
  <si>
    <t>Podemuser Kammsteak mit Salami und Gouda gratiniert an Pommes frites und Erbsengem√ºse</t>
  </si>
  <si>
    <t>Risotto mit Rote Bete, Apfel und Rucola</t>
  </si>
  <si>
    <t>Hamburger mit Rinderhacksteak, Kr√§utermayonnaise, Tomate und krossem Landschinken</t>
  </si>
  <si>
    <t>Hamburger mit Kichererbsenbratling, Kr√§utermayonnaise und Tomate</t>
  </si>
  <si>
    <t>Knackiges Wokgem√ºse mit Schweinefleisch und Rindfleisch an Kr√§uterreis</t>
  </si>
  <si>
    <t>Knackiges Wokgem√ºse mit gebackener Currybanane und Kr√§uterreis</t>
  </si>
  <si>
    <t>Geschmorter Rinderbraten an gr√ºnen Bohnen und Petersilienkartoffeln</t>
  </si>
  <si>
    <t>Szegediner Tofugulasch mit Kr√§uterkartoffeln</t>
  </si>
  <si>
    <t>Ananas-Quarkauflauf mit Sauerkirschen</t>
  </si>
  <si>
    <t>Putencurry mit Apfel und K√ºrbis an Kr√§uterreis</t>
  </si>
  <si>
    <t>Apfel-Linsenragout mit Lauch und Sonnenblumenkernen an Kr√§uterreis</t>
  </si>
  <si>
    <t>Lasagne Bologneser Art an kleinem Salat</t>
  </si>
  <si>
    <t>Bratkartoffeln mit Tomaten und Mozzarella, dazu Wei√ükraut-Paprikasalat</t>
  </si>
  <si>
    <t>Hamburger vom Rind mit Rucola, Tomate und Mozzarella</t>
  </si>
  <si>
    <t>Veganer Burger mit Bohnenbratling, Rucola und Tomate</t>
  </si>
  <si>
    <t>Schweinegulasch an Bohnen-Paprikagem√ºse und Salzkartoffeln oder Bratkartoffeln</t>
  </si>
  <si>
    <t>S√º√ükartoffelcurry mit K√ºrbis und Lauchzwiebeln an Couscous und kleinem Salat</t>
  </si>
  <si>
    <t>Krautnudeln mit Salami und Kr√§uterdip</t>
  </si>
  <si>
    <t>Vegane Krautnudeln mit Tofu und Kr√§uterdip</t>
  </si>
  <si>
    <t>Milchgrie√ü mit Erdbeeren, Zucker und Zimt</t>
  </si>
  <si>
    <t>Fussilli mit Wurstgulasch und geriebenem Gouda</t>
  </si>
  <si>
    <t>Fussilli mit Rucolapesto und Kirschtomaten dazu Veggie filata</t>
  </si>
  <si>
    <t>Mit Hackfleisch gef√ºllte Zucchini auf Tomatenso√üe an Couscous und kleinem Salat</t>
  </si>
  <si>
    <t>Mit Tofu gef√ºllte Zucchini auf Tomatenso√üe an Couscous und kleinem Salat</t>
  </si>
  <si>
    <t>Pulled Pork mit Wei√ükrautsalat im Burgerbr√∂tchen</t>
  </si>
  <si>
    <t>Veganer Burger mit Bulgur-Paprikabratling und Zitronenmayonnaise</t>
  </si>
  <si>
    <t>Rindergulasch mit Pilzen an Kr√§uterreis</t>
  </si>
  <si>
    <t>Risotto mit K√ºrbis, Lauchzwiebel und Feldsalat</t>
  </si>
  <si>
    <t>Kartoffelsuppe mit Gem√ºsen und Bockwurst dazu eine Scheibe Mischbrot</t>
  </si>
  <si>
    <t>Shogok tibetanisches Kartoffelcurry mit Reis und kleinem Salat</t>
  </si>
  <si>
    <t>Gefl√ºgelfrikassee mit Erbsen und M√∂hren an Kr√§uterreis</t>
  </si>
  <si>
    <t>Kichererbsenragout mit Paprika und Lauchzwiebel an Kr√§uterreis</t>
  </si>
  <si>
    <t>Podemuser Bratwurst an Bratkartoffeln und Wei√ükraut-Paprikasalat</t>
  </si>
  <si>
    <t>Hausgemachter Blumenkohl-Hirsenbr√§tling an Bratkartoffeln und Wei√ükraut-Paprikasalat</t>
  </si>
  <si>
    <t>Hamburger mit Rinderhacksteak, saurer Gurke und Tomate</t>
  </si>
  <si>
    <t>Veganer Burger mit Linsenbratling, saurer Gurke und Tomate</t>
  </si>
  <si>
    <t>Szegediner Gulasch mit Sauerkraut an Bratkartoffeln</t>
  </si>
  <si>
    <t>Indisches H√ºlsenfr√ºchtedal dazu gegrilltes Fladenbrot</t>
  </si>
  <si>
    <t>Podemuser Kammsteak Rostbr√§tel Art dazu gebackene Kartoffelecken und Bohnensalat</t>
  </si>
  <si>
    <t>Champignon in Sojarahmso√üe mit Kr√§utern dazu Kartoffelecken und Bohnensalat</t>
  </si>
  <si>
    <t>Quarkauflauf mit Sauerkirschen</t>
  </si>
  <si>
    <t>Currywurst mit pikanter So√üe dazu Pommes frites und kleiner Salat</t>
  </si>
  <si>
    <t>Risotto mit Zucchini, getrockneter Tomate und Rucola</t>
  </si>
  <si>
    <t>Gebackenes J√§gerschnitzel an Makkaroni mit Tomatenso√üe und geriebenem Gouda</t>
  </si>
  <si>
    <t>Makkaroni mit Spinatpesto und Kirschtomaten dazu Veggie filata</t>
  </si>
  <si>
    <t>Mexikanisches Feuerfleisch an Kr√§uterreis</t>
  </si>
  <si>
    <t>Lasagne mit S√º√ükartoffeln und Lauch mit kleinem Salat</t>
  </si>
  <si>
    <t>Kr√§uterhacksteak an Stampfkartoffeln und Sahnegurken</t>
  </si>
  <si>
    <t>Hausgemachter Blumenkohl-Hirsenbr√§tling an Stampfkartoffeln und Sahnegurken</t>
  </si>
  <si>
    <t>Kaiserschmarrn mit Apfelmus und Puderzucker</t>
  </si>
  <si>
    <t>Penne mit Tomatenso√üe Bolognese und geriebenem Gouda</t>
  </si>
  <si>
    <t>Penne mit Tomatenpesto und Rucola dazu Veggie Filata</t>
  </si>
  <si>
    <t>Gebratener Fleischk√§se mit Senf an Bratkartoffeln und Bohnensalat</t>
  </si>
  <si>
    <t>Gratinierte Polenta mit Tomate und Mozzarella an Bratkartoffeln und Bohnensalat</t>
  </si>
  <si>
    <t>Hamburger mit Rinderhacksteak und krossem Landschinken auf Kr√§utermayonnaise</t>
  </si>
  <si>
    <t>Veganer Burger mit Kichererbsenbratling auf Kr√§utermayonnaise</t>
  </si>
  <si>
    <t>Kartoffeln mit Leberwurst und Kr√§uterquark</t>
  </si>
  <si>
    <t>Sp√§tzle-Spinatpfanne mit Kirschtomaten und R√∂stzwiebeln dazu Tomatenso√üe</t>
  </si>
  <si>
    <t>Bratwurstgyros mit Zwiebeln an Kr√§uterreis und Wei√ükrautsalat</t>
  </si>
  <si>
    <t>Indisches Linsencurry an Kr√§uterreis und Wei√ükrautsalat</t>
  </si>
  <si>
    <t>W√ºrziges Chili con carne mit Couscous und kleinem Salat</t>
  </si>
  <si>
    <t>S√º√ükartoffelcurry an Couscous und kleinem Salat</t>
  </si>
  <si>
    <t>Lasagne Bologneser Art mit Salat</t>
  </si>
  <si>
    <t>Grillgem√ºse im Fladenbrot</t>
  </si>
  <si>
    <t>Hamburger mit Rinderhacksteak, Tomate und Mozzarella auf Rucola</t>
  </si>
  <si>
    <t>Veganer Burger mit Linsenbratling, Tomate auf Rucola</t>
  </si>
  <si>
    <t>Gyros vom Schwein an Tomatenreis und Spitzkohlsalat dazu Tsatsiki</t>
  </si>
  <si>
    <t>Griechische Reispfanne dazu Spitzkohlsalat und Tsatsiki</t>
  </si>
  <si>
    <t>Geschmorter Rinderbraten an Erbsen-M√∂hrengem√ºse und Kartoffeln</t>
  </si>
  <si>
    <t>Hausgemachte Kartoffel-K√§sefrikadelle an Tomatenratatouille</t>
  </si>
  <si>
    <t>Absolut</t>
  </si>
  <si>
    <t>Relativ</t>
  </si>
  <si>
    <t>Gesamt</t>
  </si>
  <si>
    <t>Omnivor</t>
  </si>
  <si>
    <t>Vegetarisch</t>
  </si>
  <si>
    <t>Vegan</t>
  </si>
  <si>
    <t>ID</t>
  </si>
  <si>
    <t>Alle Gerichte</t>
  </si>
  <si>
    <t xml:space="preserve">Anteil von gesamt </t>
  </si>
  <si>
    <t>ausverkaufte Gerichte</t>
  </si>
  <si>
    <t>Betrachtungszeitraum nur bis 08.03.20</t>
  </si>
  <si>
    <t>Nice Preis</t>
  </si>
  <si>
    <t>Tage ohne nice Preis (keine Daten)</t>
  </si>
  <si>
    <t>Tage mit Angebot</t>
  </si>
  <si>
    <t>Durchschnittspreis Angebote</t>
  </si>
  <si>
    <t>ist Nice Preis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</si>
</sst>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10" fontId="0" fillId="0" borderId="0" xfId="0" applyNumberFormat="1"/>
    <xf numFmtId="10" fontId="0" fillId="0" borderId="18" xfId="0" applyNumberFormat="1" applyBorder="1"/>
    <xf numFmtId="0" fontId="16" fillId="0" borderId="18" xfId="0" applyFont="1" applyBorder="1"/>
    <xf numFmtId="0" fontId="16" fillId="0" borderId="0" xfId="0" applyFont="1"/>
    <xf numFmtId="10" fontId="16" fillId="0" borderId="18" xfId="0" applyNumberFormat="1" applyFont="1" applyBorder="1"/>
    <xf numFmtId="10" fontId="16" fillId="0" borderId="0" xfId="0" applyNumberFormat="1" applyFont="1"/>
    <xf numFmtId="0" fontId="0" fillId="0" borderId="0" xfId="0" applyAlignment="1">
      <alignment horizontal="right"/>
    </xf>
    <xf numFmtId="0" fontId="0" fillId="0" borderId="1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10" fontId="0" fillId="0" borderId="21" xfId="0" applyNumberFormat="1" applyBorder="1"/>
    <xf numFmtId="10" fontId="0" fillId="0" borderId="20" xfId="0" applyNumberFormat="1" applyBorder="1"/>
    <xf numFmtId="10" fontId="0" fillId="0" borderId="10" xfId="0" applyNumberFormat="1" applyBorder="1"/>
    <xf numFmtId="0" fontId="0" fillId="0" borderId="22" xfId="0" applyBorder="1"/>
    <xf numFmtId="0" fontId="0" fillId="0" borderId="24" xfId="0" applyBorder="1"/>
    <xf numFmtId="164" fontId="0" fillId="0" borderId="25" xfId="0" applyNumberFormat="1" applyBorder="1"/>
    <xf numFmtId="164" fontId="0" fillId="0" borderId="26" xfId="0" applyNumberFormat="1" applyBorder="1"/>
    <xf numFmtId="0" fontId="0" fillId="0" borderId="19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3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9"/>
  <sheetViews>
    <sheetView tabSelected="1" topLeftCell="I5" workbookViewId="0">
      <selection activeCell="P35" sqref="P35"/>
    </sheetView>
  </sheetViews>
  <sheetFormatPr baseColWidth="10" defaultRowHeight="16" x14ac:dyDescent="0.2"/>
  <cols>
    <col min="4" max="4" width="83.1640625" bestFit="1" customWidth="1"/>
    <col min="5" max="6" width="10.83203125" style="2"/>
    <col min="10" max="10" width="11.83203125" bestFit="1" customWidth="1"/>
    <col min="13" max="13" width="41.83203125" bestFit="1" customWidth="1"/>
    <col min="18" max="18" width="16.6640625" bestFit="1" customWidth="1"/>
    <col min="23" max="23" width="12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J1" s="2" t="s">
        <v>145</v>
      </c>
    </row>
    <row r="2" spans="1:21" x14ac:dyDescent="0.2">
      <c r="A2" s="1">
        <v>43836</v>
      </c>
      <c r="B2" t="s">
        <v>7</v>
      </c>
      <c r="C2" t="s">
        <v>8</v>
      </c>
      <c r="D2" t="s">
        <v>9</v>
      </c>
      <c r="E2" s="2">
        <v>6.75</v>
      </c>
      <c r="F2" s="2">
        <v>3.71</v>
      </c>
      <c r="G2">
        <v>0</v>
      </c>
      <c r="I2" s="2">
        <f>ROUND(E2*0.55-0.15,2)</f>
        <v>3.56</v>
      </c>
      <c r="J2">
        <f>IF(I2=F2,1,0)</f>
        <v>0</v>
      </c>
    </row>
    <row r="3" spans="1:21" x14ac:dyDescent="0.2">
      <c r="A3" s="1">
        <v>43836</v>
      </c>
      <c r="B3" t="s">
        <v>7</v>
      </c>
      <c r="C3" t="s">
        <v>8</v>
      </c>
      <c r="D3" t="s">
        <v>10</v>
      </c>
      <c r="E3" s="2">
        <v>6</v>
      </c>
      <c r="F3" s="2">
        <v>3.15</v>
      </c>
      <c r="G3">
        <v>2</v>
      </c>
      <c r="I3" s="2">
        <f t="shared" ref="I3:I66" si="0">ROUND(E3*0.55-0.15,2)</f>
        <v>3.15</v>
      </c>
      <c r="J3">
        <f t="shared" ref="J3:J66" si="1">IF(I3=F3,1,0)</f>
        <v>1</v>
      </c>
    </row>
    <row r="4" spans="1:21" x14ac:dyDescent="0.2">
      <c r="A4" s="1">
        <v>43837</v>
      </c>
      <c r="B4" t="s">
        <v>11</v>
      </c>
      <c r="C4" t="s">
        <v>8</v>
      </c>
      <c r="D4" t="s">
        <v>12</v>
      </c>
      <c r="G4">
        <v>0</v>
      </c>
      <c r="I4" s="2">
        <f t="shared" si="0"/>
        <v>-0.15</v>
      </c>
      <c r="J4">
        <f t="shared" si="1"/>
        <v>0</v>
      </c>
    </row>
    <row r="5" spans="1:21" x14ac:dyDescent="0.2">
      <c r="A5" s="1">
        <v>43837</v>
      </c>
      <c r="B5" t="s">
        <v>11</v>
      </c>
      <c r="C5" t="s">
        <v>8</v>
      </c>
      <c r="D5" t="s">
        <v>13</v>
      </c>
      <c r="E5" s="2">
        <v>5.9</v>
      </c>
      <c r="F5" s="2">
        <v>3.25</v>
      </c>
      <c r="G5">
        <v>0</v>
      </c>
      <c r="I5" s="2">
        <f>ROUND(E5*0.55-0.15,2)</f>
        <v>3.1</v>
      </c>
      <c r="J5">
        <f t="shared" si="1"/>
        <v>0</v>
      </c>
    </row>
    <row r="6" spans="1:21" x14ac:dyDescent="0.2">
      <c r="A6" s="1">
        <v>43838</v>
      </c>
      <c r="B6" t="s">
        <v>14</v>
      </c>
      <c r="C6" t="s">
        <v>8</v>
      </c>
      <c r="D6" t="s">
        <v>15</v>
      </c>
      <c r="E6" s="2">
        <v>7.7</v>
      </c>
      <c r="F6" s="2">
        <v>4.09</v>
      </c>
      <c r="G6">
        <v>0</v>
      </c>
      <c r="I6" s="2">
        <f t="shared" si="0"/>
        <v>4.09</v>
      </c>
      <c r="J6">
        <f t="shared" si="1"/>
        <v>1</v>
      </c>
    </row>
    <row r="7" spans="1:21" x14ac:dyDescent="0.2">
      <c r="A7" s="1">
        <v>43838</v>
      </c>
      <c r="B7" t="s">
        <v>14</v>
      </c>
      <c r="C7" t="s">
        <v>8</v>
      </c>
      <c r="D7" t="s">
        <v>16</v>
      </c>
      <c r="E7" s="2">
        <v>6.8</v>
      </c>
      <c r="F7" s="2">
        <v>3.74</v>
      </c>
      <c r="G7">
        <v>2</v>
      </c>
      <c r="I7" s="2">
        <f t="shared" si="0"/>
        <v>3.59</v>
      </c>
      <c r="J7">
        <f t="shared" si="1"/>
        <v>0</v>
      </c>
    </row>
    <row r="8" spans="1:21" x14ac:dyDescent="0.2">
      <c r="A8" s="1">
        <v>43838</v>
      </c>
      <c r="B8" t="s">
        <v>14</v>
      </c>
      <c r="C8" t="s">
        <v>8</v>
      </c>
      <c r="D8" t="s">
        <v>17</v>
      </c>
      <c r="E8" s="2">
        <v>3.74</v>
      </c>
      <c r="F8" s="2">
        <v>2.06</v>
      </c>
      <c r="G8">
        <v>1</v>
      </c>
      <c r="I8" s="2">
        <f t="shared" si="0"/>
        <v>1.91</v>
      </c>
      <c r="J8">
        <f t="shared" si="1"/>
        <v>0</v>
      </c>
    </row>
    <row r="9" spans="1:21" x14ac:dyDescent="0.2">
      <c r="A9" s="1">
        <v>43839</v>
      </c>
      <c r="B9" t="s">
        <v>18</v>
      </c>
      <c r="C9" t="s">
        <v>8</v>
      </c>
      <c r="D9" t="s">
        <v>19</v>
      </c>
      <c r="E9" s="2">
        <v>7.8</v>
      </c>
      <c r="F9" s="2">
        <v>4.29</v>
      </c>
      <c r="G9">
        <v>0</v>
      </c>
      <c r="I9" s="2">
        <f t="shared" si="0"/>
        <v>4.1399999999999997</v>
      </c>
      <c r="J9">
        <f t="shared" si="1"/>
        <v>0</v>
      </c>
      <c r="M9" s="3"/>
      <c r="N9" s="4" t="s">
        <v>130</v>
      </c>
      <c r="O9" s="5"/>
      <c r="P9" s="5"/>
      <c r="Q9" s="6"/>
      <c r="R9" s="4" t="s">
        <v>131</v>
      </c>
      <c r="S9" s="5"/>
      <c r="T9" s="5"/>
      <c r="U9" s="6"/>
    </row>
    <row r="10" spans="1:21" ht="17" thickBot="1" x14ac:dyDescent="0.25">
      <c r="A10" s="1">
        <v>43839</v>
      </c>
      <c r="B10" t="s">
        <v>18</v>
      </c>
      <c r="C10" t="s">
        <v>8</v>
      </c>
      <c r="D10" t="s">
        <v>20</v>
      </c>
      <c r="E10" s="2">
        <v>6.6</v>
      </c>
      <c r="F10" s="2">
        <v>3.48</v>
      </c>
      <c r="G10">
        <v>1</v>
      </c>
      <c r="I10" s="2">
        <f t="shared" si="0"/>
        <v>3.48</v>
      </c>
      <c r="J10">
        <f t="shared" si="1"/>
        <v>1</v>
      </c>
      <c r="M10" s="7"/>
      <c r="N10" s="8" t="s">
        <v>132</v>
      </c>
      <c r="O10" s="9" t="s">
        <v>133</v>
      </c>
      <c r="P10" s="8" t="s">
        <v>134</v>
      </c>
      <c r="Q10" s="10" t="s">
        <v>135</v>
      </c>
      <c r="R10" s="11"/>
      <c r="S10" s="8" t="s">
        <v>133</v>
      </c>
      <c r="T10" s="9" t="s">
        <v>134</v>
      </c>
      <c r="U10" s="8" t="s">
        <v>135</v>
      </c>
    </row>
    <row r="11" spans="1:21" x14ac:dyDescent="0.2">
      <c r="A11" s="1">
        <v>43840</v>
      </c>
      <c r="B11" t="s">
        <v>21</v>
      </c>
      <c r="C11" t="s">
        <v>8</v>
      </c>
      <c r="D11" t="s">
        <v>22</v>
      </c>
      <c r="E11" s="2">
        <v>8</v>
      </c>
      <c r="F11" s="2">
        <v>4.4000000000000004</v>
      </c>
      <c r="G11">
        <v>0</v>
      </c>
      <c r="I11" s="2">
        <f t="shared" si="0"/>
        <v>4.25</v>
      </c>
      <c r="J11">
        <f t="shared" si="1"/>
        <v>0</v>
      </c>
      <c r="M11" s="12" t="s">
        <v>136</v>
      </c>
      <c r="O11" s="12">
        <v>0</v>
      </c>
      <c r="P11">
        <v>1</v>
      </c>
      <c r="Q11" s="12">
        <v>2</v>
      </c>
      <c r="S11" s="12"/>
      <c r="U11" s="12"/>
    </row>
    <row r="12" spans="1:21" x14ac:dyDescent="0.2">
      <c r="A12" s="1">
        <v>43840</v>
      </c>
      <c r="B12" t="s">
        <v>21</v>
      </c>
      <c r="C12" t="s">
        <v>8</v>
      </c>
      <c r="D12" t="s">
        <v>23</v>
      </c>
      <c r="E12" s="2">
        <v>6.2</v>
      </c>
      <c r="F12" s="2">
        <v>3.26</v>
      </c>
      <c r="G12">
        <v>2</v>
      </c>
      <c r="I12" s="2">
        <f t="shared" si="0"/>
        <v>3.26</v>
      </c>
      <c r="J12">
        <f t="shared" si="1"/>
        <v>1</v>
      </c>
      <c r="M12" s="12"/>
      <c r="O12" s="12"/>
      <c r="Q12" s="12"/>
      <c r="S12" s="12"/>
      <c r="U12" s="12"/>
    </row>
    <row r="13" spans="1:21" x14ac:dyDescent="0.2">
      <c r="A13" s="1">
        <v>43840</v>
      </c>
      <c r="B13" t="s">
        <v>21</v>
      </c>
      <c r="C13" t="s">
        <v>8</v>
      </c>
      <c r="D13" t="s">
        <v>24</v>
      </c>
      <c r="E13" s="2">
        <v>4.5</v>
      </c>
      <c r="F13" s="2">
        <v>2.48</v>
      </c>
      <c r="G13">
        <v>1</v>
      </c>
      <c r="I13" s="2">
        <f t="shared" si="0"/>
        <v>2.33</v>
      </c>
      <c r="J13">
        <f t="shared" si="1"/>
        <v>0</v>
      </c>
      <c r="M13" s="15" t="s">
        <v>137</v>
      </c>
      <c r="N13" s="16">
        <f>COUNT(G:G)</f>
        <v>130</v>
      </c>
      <c r="O13" s="15">
        <f>COUNTIF($G:$G,O11)</f>
        <v>56</v>
      </c>
      <c r="P13" s="16">
        <f t="shared" ref="P13:Q13" si="2">COUNTIF($G:$G,P11)</f>
        <v>29</v>
      </c>
      <c r="Q13" s="15">
        <f>COUNTIF($G:$G,Q11)</f>
        <v>45</v>
      </c>
      <c r="R13" s="18"/>
      <c r="S13" s="17">
        <f>O13/$N$13</f>
        <v>0.43076923076923079</v>
      </c>
      <c r="T13" s="18">
        <f>P13/$N$13</f>
        <v>0.22307692307692309</v>
      </c>
      <c r="U13" s="17">
        <f>Q13/$N$13</f>
        <v>0.34615384615384615</v>
      </c>
    </row>
    <row r="14" spans="1:21" x14ac:dyDescent="0.2">
      <c r="A14" s="1">
        <v>43843</v>
      </c>
      <c r="B14" t="s">
        <v>7</v>
      </c>
      <c r="C14" t="s">
        <v>8</v>
      </c>
      <c r="D14" t="s">
        <v>25</v>
      </c>
      <c r="E14" s="2">
        <v>7.5</v>
      </c>
      <c r="F14" s="2">
        <v>4.13</v>
      </c>
      <c r="G14">
        <v>0</v>
      </c>
      <c r="I14" s="2">
        <f t="shared" si="0"/>
        <v>3.98</v>
      </c>
      <c r="J14">
        <f t="shared" si="1"/>
        <v>0</v>
      </c>
      <c r="M14" s="12"/>
      <c r="O14" s="12"/>
      <c r="Q14" s="12"/>
      <c r="S14" s="12"/>
      <c r="U14" s="12"/>
    </row>
    <row r="15" spans="1:21" x14ac:dyDescent="0.2">
      <c r="A15" s="1">
        <v>43843</v>
      </c>
      <c r="B15" t="s">
        <v>7</v>
      </c>
      <c r="C15" t="s">
        <v>8</v>
      </c>
      <c r="D15" t="s">
        <v>26</v>
      </c>
      <c r="E15" s="2">
        <v>6.5</v>
      </c>
      <c r="F15" s="2">
        <v>3.43</v>
      </c>
      <c r="G15">
        <v>2</v>
      </c>
      <c r="I15" s="2">
        <f t="shared" si="0"/>
        <v>3.43</v>
      </c>
      <c r="J15">
        <f t="shared" si="1"/>
        <v>1</v>
      </c>
      <c r="M15" s="12" t="s">
        <v>8</v>
      </c>
      <c r="N15">
        <f>COUNTIF(C:C, "Angebote")</f>
        <v>130</v>
      </c>
      <c r="O15" s="12">
        <f>COUNTIFS($C:$C, "Angebote",$G:$G,O11)</f>
        <v>56</v>
      </c>
      <c r="P15">
        <f>COUNTIFS($C:$C, "Angebote",$G:$G,P11)</f>
        <v>29</v>
      </c>
      <c r="Q15" s="12">
        <f>COUNTIFS($C:$C, "Angebote",$G:$G,Q11)</f>
        <v>45</v>
      </c>
      <c r="R15" s="13"/>
      <c r="S15" s="14">
        <f>O15/$N$15</f>
        <v>0.43076923076923079</v>
      </c>
      <c r="T15" s="13">
        <f>P15/$N$15</f>
        <v>0.22307692307692309</v>
      </c>
      <c r="U15" s="14">
        <f>Q15/$N$15</f>
        <v>0.34615384615384615</v>
      </c>
    </row>
    <row r="16" spans="1:21" x14ac:dyDescent="0.2">
      <c r="A16" s="1">
        <v>43844</v>
      </c>
      <c r="B16" t="s">
        <v>11</v>
      </c>
      <c r="C16" t="s">
        <v>8</v>
      </c>
      <c r="D16" t="s">
        <v>27</v>
      </c>
      <c r="E16" s="2">
        <v>7.2</v>
      </c>
      <c r="F16" s="2">
        <v>3.81</v>
      </c>
      <c r="G16">
        <v>0</v>
      </c>
      <c r="I16" s="2">
        <f t="shared" si="0"/>
        <v>3.81</v>
      </c>
      <c r="J16">
        <f t="shared" si="1"/>
        <v>1</v>
      </c>
      <c r="M16" s="12"/>
      <c r="O16" s="12"/>
      <c r="Q16" s="12"/>
      <c r="R16" s="13"/>
      <c r="S16" s="14"/>
      <c r="T16" s="13"/>
      <c r="U16" s="14"/>
    </row>
    <row r="17" spans="1:24" x14ac:dyDescent="0.2">
      <c r="A17" s="1">
        <v>43844</v>
      </c>
      <c r="B17" t="s">
        <v>11</v>
      </c>
      <c r="C17" t="s">
        <v>8</v>
      </c>
      <c r="D17" t="s">
        <v>28</v>
      </c>
      <c r="E17" s="2">
        <v>5.5</v>
      </c>
      <c r="F17" s="2">
        <v>3.03</v>
      </c>
      <c r="G17">
        <v>2</v>
      </c>
      <c r="I17" s="2">
        <f t="shared" si="0"/>
        <v>2.88</v>
      </c>
      <c r="J17">
        <f t="shared" si="1"/>
        <v>0</v>
      </c>
      <c r="M17" s="12"/>
      <c r="O17" s="12"/>
      <c r="Q17" s="12"/>
      <c r="R17" s="19" t="s">
        <v>138</v>
      </c>
      <c r="S17" s="12"/>
      <c r="U17" s="12"/>
    </row>
    <row r="18" spans="1:24" x14ac:dyDescent="0.2">
      <c r="A18" s="1">
        <v>43845</v>
      </c>
      <c r="B18" t="s">
        <v>14</v>
      </c>
      <c r="C18" t="s">
        <v>8</v>
      </c>
      <c r="D18" t="s">
        <v>29</v>
      </c>
      <c r="E18" s="2">
        <v>7.6</v>
      </c>
      <c r="F18" s="2">
        <v>4.03</v>
      </c>
      <c r="G18">
        <v>0</v>
      </c>
      <c r="I18" s="2">
        <f t="shared" si="0"/>
        <v>4.03</v>
      </c>
      <c r="J18">
        <f t="shared" si="1"/>
        <v>1</v>
      </c>
      <c r="M18" s="12" t="s">
        <v>139</v>
      </c>
      <c r="N18">
        <f>COUNTIF(I:I,-0.15)</f>
        <v>10</v>
      </c>
      <c r="O18" s="12">
        <f>COUNTIFS($I:$I,-0.15,$G:$G,O$11)</f>
        <v>2</v>
      </c>
      <c r="P18" s="12">
        <f t="shared" ref="P18:Q27" si="3">COUNTIFS($I:$I,-0.15,$G:$G,P$11)</f>
        <v>3</v>
      </c>
      <c r="Q18" s="12">
        <f t="shared" si="3"/>
        <v>5</v>
      </c>
      <c r="R18" s="13">
        <f>N18/N$13</f>
        <v>7.6923076923076927E-2</v>
      </c>
      <c r="S18" s="14">
        <f>O18/O$13</f>
        <v>3.5714285714285712E-2</v>
      </c>
      <c r="T18" s="13">
        <f>P18/P$13</f>
        <v>0.10344827586206896</v>
      </c>
      <c r="U18" s="14">
        <f>Q18/Q$13</f>
        <v>0.1111111111111111</v>
      </c>
      <c r="V18" s="20" t="s">
        <v>140</v>
      </c>
      <c r="W18" s="31"/>
      <c r="X18" s="31"/>
    </row>
    <row r="19" spans="1:24" x14ac:dyDescent="0.2">
      <c r="A19" s="1">
        <v>43845</v>
      </c>
      <c r="B19" t="s">
        <v>14</v>
      </c>
      <c r="C19" t="s">
        <v>8</v>
      </c>
      <c r="D19" t="s">
        <v>30</v>
      </c>
      <c r="E19" s="2">
        <v>6.6</v>
      </c>
      <c r="F19" s="2">
        <v>3.63</v>
      </c>
      <c r="G19">
        <v>2</v>
      </c>
      <c r="I19" s="2">
        <f t="shared" si="0"/>
        <v>3.48</v>
      </c>
      <c r="J19">
        <f t="shared" si="1"/>
        <v>0</v>
      </c>
      <c r="M19" s="12"/>
      <c r="O19" s="12"/>
      <c r="Q19" s="12"/>
      <c r="S19" s="12"/>
      <c r="U19" s="12"/>
      <c r="V19" s="30"/>
      <c r="W19" s="32"/>
      <c r="X19" s="32"/>
    </row>
    <row r="20" spans="1:24" x14ac:dyDescent="0.2">
      <c r="A20" s="1">
        <v>43845</v>
      </c>
      <c r="B20" t="s">
        <v>14</v>
      </c>
      <c r="C20" t="s">
        <v>8</v>
      </c>
      <c r="D20" t="s">
        <v>17</v>
      </c>
      <c r="E20" s="2">
        <v>3.74</v>
      </c>
      <c r="F20" s="2">
        <v>2.06</v>
      </c>
      <c r="G20">
        <v>1</v>
      </c>
      <c r="I20" s="2">
        <f t="shared" si="0"/>
        <v>1.91</v>
      </c>
      <c r="J20">
        <f t="shared" si="1"/>
        <v>0</v>
      </c>
      <c r="M20" s="21"/>
      <c r="N20" s="22"/>
      <c r="O20" s="21"/>
      <c r="P20" s="21"/>
      <c r="Q20" s="21"/>
      <c r="R20" s="23"/>
      <c r="S20" s="24"/>
      <c r="T20" s="23"/>
      <c r="U20" s="24"/>
      <c r="V20" s="30"/>
      <c r="W20" s="32"/>
      <c r="X20" s="32"/>
    </row>
    <row r="21" spans="1:24" x14ac:dyDescent="0.2">
      <c r="A21" s="1">
        <v>43846</v>
      </c>
      <c r="B21" t="s">
        <v>18</v>
      </c>
      <c r="C21" t="s">
        <v>8</v>
      </c>
      <c r="D21" t="s">
        <v>31</v>
      </c>
      <c r="E21" s="2">
        <v>7.1</v>
      </c>
      <c r="F21" s="2">
        <v>3.91</v>
      </c>
      <c r="G21">
        <v>0</v>
      </c>
      <c r="I21" s="2">
        <f t="shared" si="0"/>
        <v>3.76</v>
      </c>
      <c r="J21">
        <f t="shared" si="1"/>
        <v>0</v>
      </c>
    </row>
    <row r="22" spans="1:24" x14ac:dyDescent="0.2">
      <c r="A22" s="1">
        <v>43846</v>
      </c>
      <c r="B22" t="s">
        <v>18</v>
      </c>
      <c r="C22" t="s">
        <v>8</v>
      </c>
      <c r="D22" t="s">
        <v>32</v>
      </c>
      <c r="G22">
        <v>1</v>
      </c>
      <c r="I22" s="2">
        <f t="shared" si="0"/>
        <v>-0.15</v>
      </c>
      <c r="J22">
        <f t="shared" si="1"/>
        <v>0</v>
      </c>
      <c r="M22" s="3" t="s">
        <v>141</v>
      </c>
      <c r="N22" s="3">
        <f>COUNTIF(J:J,1)</f>
        <v>49</v>
      </c>
      <c r="O22" s="3">
        <f>COUNTIFS($G:$G,O$11,$J:$J,1)</f>
        <v>25</v>
      </c>
      <c r="P22" s="3">
        <f>COUNTIFS($G:$G,P$11,$J:$J,1)</f>
        <v>5</v>
      </c>
      <c r="Q22" s="3">
        <f>COUNTIFS($G:$G,Q$11,$J:$J,1)</f>
        <v>19</v>
      </c>
      <c r="R22" s="3"/>
      <c r="S22" s="25">
        <f>O22/$N$22</f>
        <v>0.51020408163265307</v>
      </c>
      <c r="T22" s="25">
        <f>P22/$N$22</f>
        <v>0.10204081632653061</v>
      </c>
      <c r="U22" s="25">
        <f>Q22/$N$22</f>
        <v>0.38775510204081631</v>
      </c>
    </row>
    <row r="23" spans="1:24" x14ac:dyDescent="0.2">
      <c r="A23" s="1">
        <v>43847</v>
      </c>
      <c r="B23" t="s">
        <v>21</v>
      </c>
      <c r="C23" t="s">
        <v>8</v>
      </c>
      <c r="D23" t="s">
        <v>33</v>
      </c>
      <c r="E23" s="2">
        <v>7.1</v>
      </c>
      <c r="F23" s="2">
        <v>3.76</v>
      </c>
      <c r="G23">
        <v>0</v>
      </c>
      <c r="I23" s="2">
        <f t="shared" si="0"/>
        <v>3.76</v>
      </c>
      <c r="J23">
        <f t="shared" si="1"/>
        <v>1</v>
      </c>
    </row>
    <row r="24" spans="1:24" x14ac:dyDescent="0.2">
      <c r="A24" s="1">
        <v>43847</v>
      </c>
      <c r="B24" t="s">
        <v>21</v>
      </c>
      <c r="C24" t="s">
        <v>8</v>
      </c>
      <c r="D24" t="s">
        <v>34</v>
      </c>
      <c r="E24" s="2">
        <v>5.6</v>
      </c>
      <c r="F24" s="2">
        <v>3.08</v>
      </c>
      <c r="G24">
        <v>2</v>
      </c>
      <c r="I24" s="2">
        <f t="shared" si="0"/>
        <v>2.93</v>
      </c>
      <c r="J24">
        <f t="shared" si="1"/>
        <v>0</v>
      </c>
      <c r="M24" s="3" t="s">
        <v>142</v>
      </c>
      <c r="N24" s="3">
        <f>N26-N22</f>
        <v>6.0000000000000355</v>
      </c>
    </row>
    <row r="25" spans="1:24" ht="17" thickBot="1" x14ac:dyDescent="0.25">
      <c r="A25" s="1">
        <v>43847</v>
      </c>
      <c r="B25" t="s">
        <v>21</v>
      </c>
      <c r="C25" t="s">
        <v>8</v>
      </c>
      <c r="D25" t="s">
        <v>35</v>
      </c>
      <c r="E25" s="2">
        <v>4.5</v>
      </c>
      <c r="F25" s="2">
        <v>2.48</v>
      </c>
      <c r="G25">
        <v>1</v>
      </c>
      <c r="I25" s="2">
        <f t="shared" si="0"/>
        <v>2.33</v>
      </c>
      <c r="J25">
        <f t="shared" si="1"/>
        <v>0</v>
      </c>
    </row>
    <row r="26" spans="1:24" ht="17" thickBot="1" x14ac:dyDescent="0.25">
      <c r="A26" s="1">
        <v>43850</v>
      </c>
      <c r="B26" t="s">
        <v>7</v>
      </c>
      <c r="C26" t="s">
        <v>8</v>
      </c>
      <c r="D26" t="s">
        <v>36</v>
      </c>
      <c r="E26" s="2">
        <v>7</v>
      </c>
      <c r="F26" s="2">
        <v>3.7</v>
      </c>
      <c r="G26">
        <v>0</v>
      </c>
      <c r="I26" s="2">
        <f t="shared" si="0"/>
        <v>3.7</v>
      </c>
      <c r="J26">
        <f t="shared" si="1"/>
        <v>1</v>
      </c>
      <c r="M26" s="26" t="s">
        <v>143</v>
      </c>
      <c r="N26" s="33">
        <f t="array" ref="N26">SUM(1/COUNTIF(A2:A131, A2:A131))</f>
        <v>55.000000000000036</v>
      </c>
    </row>
    <row r="27" spans="1:24" x14ac:dyDescent="0.2">
      <c r="A27" s="1">
        <v>43850</v>
      </c>
      <c r="B27" t="s">
        <v>7</v>
      </c>
      <c r="C27" t="s">
        <v>8</v>
      </c>
      <c r="D27" t="s">
        <v>37</v>
      </c>
      <c r="E27" s="2">
        <v>5.6</v>
      </c>
      <c r="F27" s="2">
        <v>3.08</v>
      </c>
      <c r="G27">
        <v>1</v>
      </c>
      <c r="I27" s="2">
        <f t="shared" si="0"/>
        <v>2.93</v>
      </c>
      <c r="J27">
        <f t="shared" si="1"/>
        <v>0</v>
      </c>
    </row>
    <row r="28" spans="1:24" ht="17" thickBot="1" x14ac:dyDescent="0.25">
      <c r="A28" s="1">
        <v>43851</v>
      </c>
      <c r="B28" t="s">
        <v>11</v>
      </c>
      <c r="C28" t="s">
        <v>8</v>
      </c>
      <c r="D28" t="s">
        <v>38</v>
      </c>
      <c r="E28" s="2">
        <v>7.1</v>
      </c>
      <c r="F28" s="2">
        <v>3.91</v>
      </c>
      <c r="G28">
        <v>0</v>
      </c>
      <c r="I28" s="2">
        <f t="shared" si="0"/>
        <v>3.76</v>
      </c>
      <c r="J28">
        <f t="shared" si="1"/>
        <v>0</v>
      </c>
    </row>
    <row r="29" spans="1:24" ht="17" thickBot="1" x14ac:dyDescent="0.25">
      <c r="A29" s="1">
        <v>43851</v>
      </c>
      <c r="B29" t="s">
        <v>11</v>
      </c>
      <c r="C29" t="s">
        <v>8</v>
      </c>
      <c r="D29" t="s">
        <v>39</v>
      </c>
      <c r="G29">
        <v>2</v>
      </c>
      <c r="I29" s="2">
        <f t="shared" si="0"/>
        <v>-0.15</v>
      </c>
      <c r="J29">
        <f t="shared" si="1"/>
        <v>0</v>
      </c>
      <c r="M29" s="27" t="s">
        <v>144</v>
      </c>
      <c r="N29" s="28">
        <f>SUMIFS($F:$F,$C:$C,"Angebote") / COUNTIFS($C:$C,"Angebote",$F:$F,"&gt;0")</f>
        <v>3.4209166666666682</v>
      </c>
      <c r="O29" s="28">
        <f>SUMIFS($F:$F,$G:$G,O$11,$C:$C,"Angebote") / COUNTIFS($G:$G,O$11,$C:$C,"Angebote",$F:$F,"&gt;0")</f>
        <v>3.8679629629629635</v>
      </c>
      <c r="P29" s="28">
        <f>SUMIFS($F:$F,$G:$G,P$11,$C:$C,"Angebote") / COUNTIFS($G:$G,P$11,$C:$C,"Angebote",$F:$F,"&gt;0")</f>
        <v>2.7284615384615383</v>
      </c>
      <c r="Q29" s="29">
        <f t="shared" ref="P29:Q35" si="4">SUMIFS($F:$F,$G:$G,Q$11,$C:$C,"Angebote") / COUNTIFS($G:$G,Q$11,$C:$C,"Angebote",$F:$F,"&gt;0")</f>
        <v>3.2675000000000005</v>
      </c>
    </row>
    <row r="30" spans="1:24" x14ac:dyDescent="0.2">
      <c r="A30" s="1">
        <v>43852</v>
      </c>
      <c r="B30" t="s">
        <v>14</v>
      </c>
      <c r="C30" t="s">
        <v>8</v>
      </c>
      <c r="D30" t="s">
        <v>40</v>
      </c>
      <c r="E30" s="2">
        <v>7.5</v>
      </c>
      <c r="F30" s="2">
        <v>4.13</v>
      </c>
      <c r="G30">
        <v>0</v>
      </c>
      <c r="I30" s="2">
        <f t="shared" si="0"/>
        <v>3.98</v>
      </c>
      <c r="J30">
        <f t="shared" si="1"/>
        <v>0</v>
      </c>
    </row>
    <row r="31" spans="1:24" x14ac:dyDescent="0.2">
      <c r="A31" s="1">
        <v>43852</v>
      </c>
      <c r="B31" t="s">
        <v>14</v>
      </c>
      <c r="C31" t="s">
        <v>8</v>
      </c>
      <c r="D31" t="s">
        <v>41</v>
      </c>
      <c r="E31" s="2">
        <v>7</v>
      </c>
      <c r="F31" s="2">
        <v>3.7</v>
      </c>
      <c r="G31">
        <v>2</v>
      </c>
      <c r="I31" s="2">
        <f t="shared" si="0"/>
        <v>3.7</v>
      </c>
      <c r="J31">
        <f t="shared" si="1"/>
        <v>1</v>
      </c>
    </row>
    <row r="32" spans="1:24" x14ac:dyDescent="0.2">
      <c r="A32" s="1">
        <v>43852</v>
      </c>
      <c r="B32" t="s">
        <v>14</v>
      </c>
      <c r="C32" t="s">
        <v>8</v>
      </c>
      <c r="D32" t="s">
        <v>17</v>
      </c>
      <c r="E32" s="2">
        <v>3.74</v>
      </c>
      <c r="F32" s="2">
        <v>2.06</v>
      </c>
      <c r="G32">
        <v>1</v>
      </c>
      <c r="I32" s="2">
        <f t="shared" si="0"/>
        <v>1.91</v>
      </c>
      <c r="J32">
        <f t="shared" si="1"/>
        <v>0</v>
      </c>
    </row>
    <row r="33" spans="1:10" x14ac:dyDescent="0.2">
      <c r="A33" s="1">
        <v>43853</v>
      </c>
      <c r="B33" t="s">
        <v>18</v>
      </c>
      <c r="C33" t="s">
        <v>8</v>
      </c>
      <c r="D33" t="s">
        <v>42</v>
      </c>
      <c r="G33">
        <v>0</v>
      </c>
      <c r="I33" s="2">
        <f t="shared" si="0"/>
        <v>-0.15</v>
      </c>
      <c r="J33">
        <f t="shared" si="1"/>
        <v>0</v>
      </c>
    </row>
    <row r="34" spans="1:10" x14ac:dyDescent="0.2">
      <c r="A34" s="1">
        <v>43853</v>
      </c>
      <c r="B34" t="s">
        <v>18</v>
      </c>
      <c r="C34" t="s">
        <v>8</v>
      </c>
      <c r="D34" t="s">
        <v>43</v>
      </c>
      <c r="E34" s="2">
        <v>5.8</v>
      </c>
      <c r="F34" s="2">
        <v>3.19</v>
      </c>
      <c r="G34">
        <v>2</v>
      </c>
      <c r="I34" s="2">
        <f t="shared" si="0"/>
        <v>3.04</v>
      </c>
      <c r="J34">
        <f t="shared" si="1"/>
        <v>0</v>
      </c>
    </row>
    <row r="35" spans="1:10" x14ac:dyDescent="0.2">
      <c r="A35" s="1">
        <v>43854</v>
      </c>
      <c r="B35" t="s">
        <v>21</v>
      </c>
      <c r="C35" t="s">
        <v>8</v>
      </c>
      <c r="D35" t="s">
        <v>44</v>
      </c>
      <c r="E35" s="2">
        <v>6.5</v>
      </c>
      <c r="F35" s="2">
        <v>3.43</v>
      </c>
      <c r="G35">
        <v>0</v>
      </c>
      <c r="I35" s="2">
        <f t="shared" si="0"/>
        <v>3.43</v>
      </c>
      <c r="J35">
        <f t="shared" si="1"/>
        <v>1</v>
      </c>
    </row>
    <row r="36" spans="1:10" x14ac:dyDescent="0.2">
      <c r="A36" s="1">
        <v>43854</v>
      </c>
      <c r="B36" t="s">
        <v>21</v>
      </c>
      <c r="C36" t="s">
        <v>8</v>
      </c>
      <c r="D36" t="s">
        <v>45</v>
      </c>
      <c r="E36" s="2">
        <v>5.4</v>
      </c>
      <c r="F36" s="2">
        <v>2.97</v>
      </c>
      <c r="G36">
        <v>2</v>
      </c>
      <c r="I36" s="2">
        <f t="shared" si="0"/>
        <v>2.82</v>
      </c>
      <c r="J36">
        <f t="shared" si="1"/>
        <v>0</v>
      </c>
    </row>
    <row r="37" spans="1:10" x14ac:dyDescent="0.2">
      <c r="A37" s="1">
        <v>43854</v>
      </c>
      <c r="B37" t="s">
        <v>21</v>
      </c>
      <c r="C37" t="s">
        <v>8</v>
      </c>
      <c r="D37" t="s">
        <v>46</v>
      </c>
      <c r="E37" s="2">
        <v>6.8</v>
      </c>
      <c r="F37" s="2">
        <v>3.74</v>
      </c>
      <c r="G37">
        <v>1</v>
      </c>
      <c r="I37" s="2">
        <f t="shared" si="0"/>
        <v>3.59</v>
      </c>
      <c r="J37">
        <f t="shared" si="1"/>
        <v>0</v>
      </c>
    </row>
    <row r="38" spans="1:10" x14ac:dyDescent="0.2">
      <c r="A38" s="1">
        <v>43857</v>
      </c>
      <c r="B38" t="s">
        <v>7</v>
      </c>
      <c r="C38" t="s">
        <v>8</v>
      </c>
      <c r="D38" t="s">
        <v>47</v>
      </c>
      <c r="E38" s="2">
        <v>6</v>
      </c>
      <c r="F38" s="2">
        <v>3.15</v>
      </c>
      <c r="G38">
        <v>0</v>
      </c>
      <c r="I38" s="2">
        <f t="shared" si="0"/>
        <v>3.15</v>
      </c>
      <c r="J38">
        <f t="shared" si="1"/>
        <v>1</v>
      </c>
    </row>
    <row r="39" spans="1:10" x14ac:dyDescent="0.2">
      <c r="A39" s="1">
        <v>43857</v>
      </c>
      <c r="B39" t="s">
        <v>7</v>
      </c>
      <c r="C39" t="s">
        <v>8</v>
      </c>
      <c r="D39" t="s">
        <v>48</v>
      </c>
      <c r="E39" s="2">
        <v>5.6</v>
      </c>
      <c r="F39" s="2">
        <v>3.08</v>
      </c>
      <c r="G39">
        <v>2</v>
      </c>
      <c r="I39" s="2">
        <f t="shared" si="0"/>
        <v>2.93</v>
      </c>
      <c r="J39">
        <f t="shared" si="1"/>
        <v>0</v>
      </c>
    </row>
    <row r="40" spans="1:10" x14ac:dyDescent="0.2">
      <c r="A40" s="1">
        <v>43858</v>
      </c>
      <c r="B40" t="s">
        <v>11</v>
      </c>
      <c r="C40" t="s">
        <v>8</v>
      </c>
      <c r="D40" t="s">
        <v>49</v>
      </c>
      <c r="E40" s="2">
        <v>7.8</v>
      </c>
      <c r="F40" s="2">
        <v>4.29</v>
      </c>
      <c r="G40">
        <v>0</v>
      </c>
      <c r="I40" s="2">
        <f t="shared" si="0"/>
        <v>4.1399999999999997</v>
      </c>
      <c r="J40">
        <f t="shared" si="1"/>
        <v>0</v>
      </c>
    </row>
    <row r="41" spans="1:10" x14ac:dyDescent="0.2">
      <c r="A41" s="1">
        <v>43858</v>
      </c>
      <c r="B41" t="s">
        <v>11</v>
      </c>
      <c r="C41" t="s">
        <v>8</v>
      </c>
      <c r="D41" t="s">
        <v>50</v>
      </c>
      <c r="G41">
        <v>2</v>
      </c>
      <c r="I41" s="2">
        <f t="shared" si="0"/>
        <v>-0.15</v>
      </c>
      <c r="J41">
        <f t="shared" si="1"/>
        <v>0</v>
      </c>
    </row>
    <row r="42" spans="1:10" x14ac:dyDescent="0.2">
      <c r="A42" s="1">
        <v>43859</v>
      </c>
      <c r="B42" t="s">
        <v>14</v>
      </c>
      <c r="C42" t="s">
        <v>8</v>
      </c>
      <c r="D42" t="s">
        <v>51</v>
      </c>
      <c r="E42" s="2">
        <v>7.5</v>
      </c>
      <c r="F42" s="2">
        <v>4.13</v>
      </c>
      <c r="G42">
        <v>0</v>
      </c>
      <c r="I42" s="2">
        <f t="shared" si="0"/>
        <v>3.98</v>
      </c>
      <c r="J42">
        <f t="shared" si="1"/>
        <v>0</v>
      </c>
    </row>
    <row r="43" spans="1:10" x14ac:dyDescent="0.2">
      <c r="A43" s="1">
        <v>43859</v>
      </c>
      <c r="B43" t="s">
        <v>14</v>
      </c>
      <c r="C43" t="s">
        <v>8</v>
      </c>
      <c r="D43" t="s">
        <v>52</v>
      </c>
      <c r="E43" s="2">
        <v>6.5</v>
      </c>
      <c r="F43" s="2">
        <v>3.43</v>
      </c>
      <c r="G43">
        <v>2</v>
      </c>
      <c r="I43" s="2">
        <f t="shared" si="0"/>
        <v>3.43</v>
      </c>
      <c r="J43">
        <f t="shared" si="1"/>
        <v>1</v>
      </c>
    </row>
    <row r="44" spans="1:10" x14ac:dyDescent="0.2">
      <c r="A44" s="1">
        <v>43859</v>
      </c>
      <c r="B44" t="s">
        <v>14</v>
      </c>
      <c r="C44" t="s">
        <v>8</v>
      </c>
      <c r="D44" t="s">
        <v>17</v>
      </c>
      <c r="E44" s="2">
        <v>3.74</v>
      </c>
      <c r="F44" s="2">
        <v>2.06</v>
      </c>
      <c r="G44">
        <v>1</v>
      </c>
      <c r="I44" s="2">
        <f t="shared" si="0"/>
        <v>1.91</v>
      </c>
      <c r="J44">
        <f t="shared" si="1"/>
        <v>0</v>
      </c>
    </row>
    <row r="45" spans="1:10" x14ac:dyDescent="0.2">
      <c r="A45" s="1">
        <v>43860</v>
      </c>
      <c r="B45" t="s">
        <v>18</v>
      </c>
      <c r="C45" t="s">
        <v>8</v>
      </c>
      <c r="D45" t="s">
        <v>53</v>
      </c>
      <c r="E45" s="2">
        <v>7.2</v>
      </c>
      <c r="F45" s="2">
        <v>3.81</v>
      </c>
      <c r="G45">
        <v>0</v>
      </c>
      <c r="I45" s="2">
        <f t="shared" si="0"/>
        <v>3.81</v>
      </c>
      <c r="J45">
        <f t="shared" si="1"/>
        <v>1</v>
      </c>
    </row>
    <row r="46" spans="1:10" x14ac:dyDescent="0.2">
      <c r="A46" s="1">
        <v>43860</v>
      </c>
      <c r="B46" t="s">
        <v>18</v>
      </c>
      <c r="C46" t="s">
        <v>8</v>
      </c>
      <c r="D46" t="s">
        <v>54</v>
      </c>
      <c r="G46">
        <v>2</v>
      </c>
      <c r="I46" s="2">
        <f t="shared" si="0"/>
        <v>-0.15</v>
      </c>
      <c r="J46">
        <f t="shared" si="1"/>
        <v>0</v>
      </c>
    </row>
    <row r="47" spans="1:10" x14ac:dyDescent="0.2">
      <c r="A47" s="1">
        <v>43861</v>
      </c>
      <c r="B47" t="s">
        <v>21</v>
      </c>
      <c r="C47" t="s">
        <v>8</v>
      </c>
      <c r="D47" t="s">
        <v>55</v>
      </c>
      <c r="E47" s="2">
        <v>7</v>
      </c>
      <c r="F47" s="2">
        <v>3.85</v>
      </c>
      <c r="G47">
        <v>0</v>
      </c>
      <c r="I47" s="2">
        <f t="shared" si="0"/>
        <v>3.7</v>
      </c>
      <c r="J47">
        <f t="shared" si="1"/>
        <v>0</v>
      </c>
    </row>
    <row r="48" spans="1:10" x14ac:dyDescent="0.2">
      <c r="A48" s="1">
        <v>43861</v>
      </c>
      <c r="B48" t="s">
        <v>21</v>
      </c>
      <c r="C48" t="s">
        <v>8</v>
      </c>
      <c r="D48" t="s">
        <v>56</v>
      </c>
      <c r="E48" s="2">
        <v>6</v>
      </c>
      <c r="F48" s="2">
        <v>3.15</v>
      </c>
      <c r="G48">
        <v>1</v>
      </c>
      <c r="I48" s="2">
        <f t="shared" si="0"/>
        <v>3.15</v>
      </c>
      <c r="J48">
        <f t="shared" si="1"/>
        <v>1</v>
      </c>
    </row>
    <row r="49" spans="1:10" x14ac:dyDescent="0.2">
      <c r="A49" s="1">
        <v>43861</v>
      </c>
      <c r="B49" t="s">
        <v>21</v>
      </c>
      <c r="C49" t="s">
        <v>8</v>
      </c>
      <c r="D49" t="s">
        <v>57</v>
      </c>
      <c r="E49" s="2">
        <v>5.2</v>
      </c>
      <c r="F49" s="2">
        <v>2.86</v>
      </c>
      <c r="G49">
        <v>1</v>
      </c>
      <c r="I49" s="2">
        <f t="shared" si="0"/>
        <v>2.71</v>
      </c>
      <c r="J49">
        <f t="shared" si="1"/>
        <v>0</v>
      </c>
    </row>
    <row r="50" spans="1:10" x14ac:dyDescent="0.2">
      <c r="A50" s="1">
        <v>43864</v>
      </c>
      <c r="B50" t="s">
        <v>7</v>
      </c>
      <c r="C50" t="s">
        <v>8</v>
      </c>
      <c r="D50" t="s">
        <v>58</v>
      </c>
      <c r="E50" s="2">
        <v>6.5</v>
      </c>
      <c r="F50" s="2">
        <v>3.43</v>
      </c>
      <c r="G50">
        <v>0</v>
      </c>
      <c r="I50" s="2">
        <f t="shared" si="0"/>
        <v>3.43</v>
      </c>
      <c r="J50">
        <f t="shared" si="1"/>
        <v>1</v>
      </c>
    </row>
    <row r="51" spans="1:10" x14ac:dyDescent="0.2">
      <c r="A51" s="1">
        <v>43864</v>
      </c>
      <c r="B51" t="s">
        <v>7</v>
      </c>
      <c r="C51" t="s">
        <v>8</v>
      </c>
      <c r="D51" t="s">
        <v>59</v>
      </c>
      <c r="G51">
        <v>2</v>
      </c>
      <c r="I51" s="2">
        <f t="shared" si="0"/>
        <v>-0.15</v>
      </c>
      <c r="J51">
        <f t="shared" si="1"/>
        <v>0</v>
      </c>
    </row>
    <row r="52" spans="1:10" x14ac:dyDescent="0.2">
      <c r="A52" s="1">
        <v>43865</v>
      </c>
      <c r="B52" t="s">
        <v>11</v>
      </c>
      <c r="C52" t="s">
        <v>8</v>
      </c>
      <c r="D52" t="s">
        <v>60</v>
      </c>
      <c r="E52" s="2">
        <v>8.5</v>
      </c>
      <c r="F52" s="2">
        <v>4.68</v>
      </c>
      <c r="G52">
        <v>0</v>
      </c>
      <c r="I52" s="2">
        <f t="shared" si="0"/>
        <v>4.53</v>
      </c>
      <c r="J52">
        <f t="shared" si="1"/>
        <v>0</v>
      </c>
    </row>
    <row r="53" spans="1:10" x14ac:dyDescent="0.2">
      <c r="A53" s="1">
        <v>43865</v>
      </c>
      <c r="B53" t="s">
        <v>11</v>
      </c>
      <c r="C53" t="s">
        <v>8</v>
      </c>
      <c r="D53" t="s">
        <v>61</v>
      </c>
      <c r="E53" s="2">
        <v>5.4</v>
      </c>
      <c r="F53" s="2">
        <v>2.82</v>
      </c>
      <c r="G53">
        <v>2</v>
      </c>
      <c r="I53" s="2">
        <f t="shared" si="0"/>
        <v>2.82</v>
      </c>
      <c r="J53">
        <f t="shared" si="1"/>
        <v>1</v>
      </c>
    </row>
    <row r="54" spans="1:10" x14ac:dyDescent="0.2">
      <c r="A54" s="1">
        <v>43866</v>
      </c>
      <c r="B54" t="s">
        <v>14</v>
      </c>
      <c r="C54" t="s">
        <v>8</v>
      </c>
      <c r="D54" t="s">
        <v>62</v>
      </c>
      <c r="E54" s="2">
        <v>7.7</v>
      </c>
      <c r="F54" s="2">
        <v>4.09</v>
      </c>
      <c r="G54">
        <v>0</v>
      </c>
      <c r="I54" s="2">
        <f t="shared" si="0"/>
        <v>4.09</v>
      </c>
      <c r="J54">
        <f t="shared" si="1"/>
        <v>1</v>
      </c>
    </row>
    <row r="55" spans="1:10" x14ac:dyDescent="0.2">
      <c r="A55" s="1">
        <v>43866</v>
      </c>
      <c r="B55" t="s">
        <v>14</v>
      </c>
      <c r="C55" t="s">
        <v>8</v>
      </c>
      <c r="D55" t="s">
        <v>63</v>
      </c>
      <c r="E55" s="2">
        <v>6.5</v>
      </c>
      <c r="F55" s="2">
        <v>3.58</v>
      </c>
      <c r="G55">
        <v>2</v>
      </c>
      <c r="I55" s="2">
        <f t="shared" si="0"/>
        <v>3.43</v>
      </c>
      <c r="J55">
        <f t="shared" si="1"/>
        <v>0</v>
      </c>
    </row>
    <row r="56" spans="1:10" x14ac:dyDescent="0.2">
      <c r="A56" s="1">
        <v>43866</v>
      </c>
      <c r="B56" t="s">
        <v>14</v>
      </c>
      <c r="C56" t="s">
        <v>8</v>
      </c>
      <c r="D56" t="s">
        <v>17</v>
      </c>
      <c r="E56" s="2">
        <v>3.74</v>
      </c>
      <c r="F56" s="2">
        <v>2.06</v>
      </c>
      <c r="G56">
        <v>1</v>
      </c>
      <c r="I56" s="2">
        <f t="shared" si="0"/>
        <v>1.91</v>
      </c>
      <c r="J56">
        <f t="shared" si="1"/>
        <v>0</v>
      </c>
    </row>
    <row r="57" spans="1:10" x14ac:dyDescent="0.2">
      <c r="A57" s="1">
        <v>43867</v>
      </c>
      <c r="B57" t="s">
        <v>18</v>
      </c>
      <c r="C57" t="s">
        <v>8</v>
      </c>
      <c r="D57" t="s">
        <v>64</v>
      </c>
      <c r="E57" s="2">
        <v>6.6</v>
      </c>
      <c r="F57" s="2">
        <v>3.63</v>
      </c>
      <c r="G57">
        <v>0</v>
      </c>
      <c r="I57" s="2">
        <f t="shared" si="0"/>
        <v>3.48</v>
      </c>
      <c r="J57">
        <f t="shared" si="1"/>
        <v>0</v>
      </c>
    </row>
    <row r="58" spans="1:10" x14ac:dyDescent="0.2">
      <c r="A58" s="1">
        <v>43867</v>
      </c>
      <c r="B58" t="s">
        <v>18</v>
      </c>
      <c r="C58" t="s">
        <v>8</v>
      </c>
      <c r="D58" t="s">
        <v>65</v>
      </c>
      <c r="G58">
        <v>2</v>
      </c>
      <c r="I58" s="2">
        <f t="shared" si="0"/>
        <v>-0.15</v>
      </c>
      <c r="J58">
        <f t="shared" si="1"/>
        <v>0</v>
      </c>
    </row>
    <row r="59" spans="1:10" x14ac:dyDescent="0.2">
      <c r="A59" s="1">
        <v>43868</v>
      </c>
      <c r="B59" t="s">
        <v>21</v>
      </c>
      <c r="C59" t="s">
        <v>8</v>
      </c>
      <c r="D59" t="s">
        <v>66</v>
      </c>
      <c r="E59" s="2">
        <v>8.1</v>
      </c>
      <c r="F59" s="2">
        <v>4.3099999999999996</v>
      </c>
      <c r="G59">
        <v>0</v>
      </c>
      <c r="I59" s="2">
        <f t="shared" si="0"/>
        <v>4.3099999999999996</v>
      </c>
      <c r="J59">
        <f t="shared" si="1"/>
        <v>1</v>
      </c>
    </row>
    <row r="60" spans="1:10" x14ac:dyDescent="0.2">
      <c r="A60" s="1">
        <v>43868</v>
      </c>
      <c r="B60" t="s">
        <v>21</v>
      </c>
      <c r="C60" t="s">
        <v>8</v>
      </c>
      <c r="D60" t="s">
        <v>67</v>
      </c>
      <c r="E60" s="2">
        <v>6.5</v>
      </c>
      <c r="F60" s="2">
        <v>3.58</v>
      </c>
      <c r="G60">
        <v>2</v>
      </c>
      <c r="I60" s="2">
        <f t="shared" si="0"/>
        <v>3.43</v>
      </c>
      <c r="J60">
        <f t="shared" si="1"/>
        <v>0</v>
      </c>
    </row>
    <row r="61" spans="1:10" x14ac:dyDescent="0.2">
      <c r="A61" s="1">
        <v>43868</v>
      </c>
      <c r="B61" t="s">
        <v>21</v>
      </c>
      <c r="C61" t="s">
        <v>8</v>
      </c>
      <c r="D61" t="s">
        <v>68</v>
      </c>
      <c r="E61" s="2">
        <v>6.3</v>
      </c>
      <c r="F61" s="2">
        <v>3.47</v>
      </c>
      <c r="G61">
        <v>1</v>
      </c>
      <c r="I61" s="2">
        <f t="shared" si="0"/>
        <v>3.32</v>
      </c>
      <c r="J61">
        <f t="shared" si="1"/>
        <v>0</v>
      </c>
    </row>
    <row r="62" spans="1:10" x14ac:dyDescent="0.2">
      <c r="A62" s="1">
        <v>43871</v>
      </c>
      <c r="B62" t="s">
        <v>7</v>
      </c>
      <c r="C62" t="s">
        <v>8</v>
      </c>
      <c r="D62" t="s">
        <v>69</v>
      </c>
      <c r="E62" s="2">
        <v>7.6</v>
      </c>
      <c r="F62" s="2">
        <v>4.18</v>
      </c>
      <c r="G62">
        <v>0</v>
      </c>
      <c r="I62" s="2">
        <f t="shared" si="0"/>
        <v>4.03</v>
      </c>
      <c r="J62">
        <f t="shared" si="1"/>
        <v>0</v>
      </c>
    </row>
    <row r="63" spans="1:10" x14ac:dyDescent="0.2">
      <c r="A63" s="1">
        <v>43871</v>
      </c>
      <c r="B63" t="s">
        <v>7</v>
      </c>
      <c r="C63" t="s">
        <v>8</v>
      </c>
      <c r="D63" t="s">
        <v>70</v>
      </c>
      <c r="E63" s="2">
        <v>5.9</v>
      </c>
      <c r="F63" s="2">
        <v>3.1</v>
      </c>
      <c r="G63">
        <v>2</v>
      </c>
      <c r="I63" s="2">
        <f t="shared" si="0"/>
        <v>3.1</v>
      </c>
      <c r="J63">
        <f t="shared" si="1"/>
        <v>1</v>
      </c>
    </row>
    <row r="64" spans="1:10" x14ac:dyDescent="0.2">
      <c r="A64" s="1">
        <v>43872</v>
      </c>
      <c r="B64" t="s">
        <v>11</v>
      </c>
      <c r="C64" t="s">
        <v>8</v>
      </c>
      <c r="D64" t="s">
        <v>71</v>
      </c>
      <c r="E64" s="2">
        <v>6.9</v>
      </c>
      <c r="F64" s="2">
        <v>3.8</v>
      </c>
      <c r="G64">
        <v>0</v>
      </c>
      <c r="I64" s="2">
        <f t="shared" si="0"/>
        <v>3.65</v>
      </c>
      <c r="J64">
        <f t="shared" si="1"/>
        <v>0</v>
      </c>
    </row>
    <row r="65" spans="1:10" x14ac:dyDescent="0.2">
      <c r="A65" s="1">
        <v>43872</v>
      </c>
      <c r="B65" t="s">
        <v>11</v>
      </c>
      <c r="C65" t="s">
        <v>8</v>
      </c>
      <c r="D65" t="s">
        <v>72</v>
      </c>
      <c r="E65" s="2">
        <v>6.8</v>
      </c>
      <c r="F65" s="2">
        <v>3.59</v>
      </c>
      <c r="G65">
        <v>1</v>
      </c>
      <c r="I65" s="2">
        <f t="shared" si="0"/>
        <v>3.59</v>
      </c>
      <c r="J65">
        <f t="shared" si="1"/>
        <v>1</v>
      </c>
    </row>
    <row r="66" spans="1:10" x14ac:dyDescent="0.2">
      <c r="A66" s="1">
        <v>43873</v>
      </c>
      <c r="B66" t="s">
        <v>14</v>
      </c>
      <c r="C66" t="s">
        <v>8</v>
      </c>
      <c r="D66" t="s">
        <v>73</v>
      </c>
      <c r="E66" s="2">
        <v>7.7</v>
      </c>
      <c r="F66" s="2">
        <v>4.09</v>
      </c>
      <c r="G66">
        <v>0</v>
      </c>
      <c r="I66" s="2">
        <f t="shared" si="0"/>
        <v>4.09</v>
      </c>
      <c r="J66">
        <f t="shared" si="1"/>
        <v>1</v>
      </c>
    </row>
    <row r="67" spans="1:10" x14ac:dyDescent="0.2">
      <c r="A67" s="1">
        <v>43873</v>
      </c>
      <c r="B67" t="s">
        <v>14</v>
      </c>
      <c r="C67" t="s">
        <v>8</v>
      </c>
      <c r="D67" t="s">
        <v>74</v>
      </c>
      <c r="E67" s="2">
        <v>7.1</v>
      </c>
      <c r="F67" s="2">
        <v>3.91</v>
      </c>
      <c r="G67">
        <v>2</v>
      </c>
      <c r="I67" s="2">
        <f t="shared" ref="I67:I130" si="5">ROUND(E67*0.55-0.15,2)</f>
        <v>3.76</v>
      </c>
      <c r="J67">
        <f t="shared" ref="J67:J130" si="6">IF(I67=F67,1,0)</f>
        <v>0</v>
      </c>
    </row>
    <row r="68" spans="1:10" x14ac:dyDescent="0.2">
      <c r="A68" s="1">
        <v>43873</v>
      </c>
      <c r="B68" t="s">
        <v>14</v>
      </c>
      <c r="C68" t="s">
        <v>8</v>
      </c>
      <c r="D68" t="s">
        <v>17</v>
      </c>
      <c r="E68" s="2">
        <v>3.74</v>
      </c>
      <c r="F68" s="2">
        <v>2.06</v>
      </c>
      <c r="G68">
        <v>1</v>
      </c>
      <c r="I68" s="2">
        <f t="shared" si="5"/>
        <v>1.91</v>
      </c>
      <c r="J68">
        <f t="shared" si="6"/>
        <v>0</v>
      </c>
    </row>
    <row r="69" spans="1:10" x14ac:dyDescent="0.2">
      <c r="A69" s="1">
        <v>43874</v>
      </c>
      <c r="B69" t="s">
        <v>18</v>
      </c>
      <c r="C69" t="s">
        <v>8</v>
      </c>
      <c r="D69" t="s">
        <v>75</v>
      </c>
      <c r="E69" s="2">
        <v>7.4</v>
      </c>
      <c r="F69" s="2">
        <v>3.92</v>
      </c>
      <c r="G69">
        <v>0</v>
      </c>
      <c r="I69" s="2">
        <f t="shared" si="5"/>
        <v>3.92</v>
      </c>
      <c r="J69">
        <f t="shared" si="6"/>
        <v>1</v>
      </c>
    </row>
    <row r="70" spans="1:10" x14ac:dyDescent="0.2">
      <c r="A70" s="1">
        <v>43874</v>
      </c>
      <c r="B70" t="s">
        <v>18</v>
      </c>
      <c r="C70" t="s">
        <v>8</v>
      </c>
      <c r="D70" t="s">
        <v>76</v>
      </c>
      <c r="E70" s="2">
        <v>6.4</v>
      </c>
      <c r="F70" s="2">
        <v>3.52</v>
      </c>
      <c r="G70">
        <v>2</v>
      </c>
      <c r="I70" s="2">
        <f t="shared" si="5"/>
        <v>3.37</v>
      </c>
      <c r="J70">
        <f t="shared" si="6"/>
        <v>0</v>
      </c>
    </row>
    <row r="71" spans="1:10" x14ac:dyDescent="0.2">
      <c r="A71" s="1">
        <v>43875</v>
      </c>
      <c r="B71" t="s">
        <v>21</v>
      </c>
      <c r="C71" t="s">
        <v>8</v>
      </c>
      <c r="D71" t="s">
        <v>77</v>
      </c>
      <c r="E71" s="2">
        <v>6.9</v>
      </c>
      <c r="F71" s="2">
        <v>3.8</v>
      </c>
      <c r="G71">
        <v>0</v>
      </c>
      <c r="I71" s="2">
        <f t="shared" si="5"/>
        <v>3.65</v>
      </c>
      <c r="J71">
        <f t="shared" si="6"/>
        <v>0</v>
      </c>
    </row>
    <row r="72" spans="1:10" x14ac:dyDescent="0.2">
      <c r="A72" s="1">
        <v>43875</v>
      </c>
      <c r="B72" t="s">
        <v>21</v>
      </c>
      <c r="C72" t="s">
        <v>8</v>
      </c>
      <c r="D72" t="s">
        <v>78</v>
      </c>
      <c r="E72" s="2">
        <v>6.3</v>
      </c>
      <c r="F72" s="2">
        <v>3.32</v>
      </c>
      <c r="G72">
        <v>2</v>
      </c>
      <c r="I72" s="2">
        <f t="shared" si="5"/>
        <v>3.32</v>
      </c>
      <c r="J72">
        <f t="shared" si="6"/>
        <v>1</v>
      </c>
    </row>
    <row r="73" spans="1:10" x14ac:dyDescent="0.2">
      <c r="A73" s="1">
        <v>43875</v>
      </c>
      <c r="B73" t="s">
        <v>21</v>
      </c>
      <c r="C73" t="s">
        <v>8</v>
      </c>
      <c r="D73" t="s">
        <v>79</v>
      </c>
      <c r="E73" s="2">
        <v>5.2</v>
      </c>
      <c r="F73" s="2">
        <v>2.86</v>
      </c>
      <c r="G73">
        <v>1</v>
      </c>
      <c r="I73" s="2">
        <f t="shared" si="5"/>
        <v>2.71</v>
      </c>
      <c r="J73">
        <f t="shared" si="6"/>
        <v>0</v>
      </c>
    </row>
    <row r="74" spans="1:10" x14ac:dyDescent="0.2">
      <c r="A74" s="1">
        <v>43878</v>
      </c>
      <c r="B74" t="s">
        <v>7</v>
      </c>
      <c r="C74" t="s">
        <v>8</v>
      </c>
      <c r="D74" t="s">
        <v>80</v>
      </c>
      <c r="E74" s="2">
        <v>6.9</v>
      </c>
      <c r="F74" s="2">
        <v>3.8</v>
      </c>
      <c r="G74">
        <v>0</v>
      </c>
      <c r="I74" s="2">
        <f t="shared" si="5"/>
        <v>3.65</v>
      </c>
      <c r="J74">
        <f t="shared" si="6"/>
        <v>0</v>
      </c>
    </row>
    <row r="75" spans="1:10" x14ac:dyDescent="0.2">
      <c r="A75" s="1">
        <v>43878</v>
      </c>
      <c r="B75" t="s">
        <v>7</v>
      </c>
      <c r="C75" t="s">
        <v>8</v>
      </c>
      <c r="D75" t="s">
        <v>81</v>
      </c>
      <c r="E75" s="2">
        <v>6.1</v>
      </c>
      <c r="F75" s="2">
        <v>3.21</v>
      </c>
      <c r="G75">
        <v>2</v>
      </c>
      <c r="I75" s="2">
        <f t="shared" si="5"/>
        <v>3.21</v>
      </c>
      <c r="J75">
        <f t="shared" si="6"/>
        <v>1</v>
      </c>
    </row>
    <row r="76" spans="1:10" x14ac:dyDescent="0.2">
      <c r="A76" s="1">
        <v>43879</v>
      </c>
      <c r="B76" t="s">
        <v>11</v>
      </c>
      <c r="C76" t="s">
        <v>8</v>
      </c>
      <c r="D76" t="s">
        <v>82</v>
      </c>
      <c r="E76" s="2">
        <v>6.5</v>
      </c>
      <c r="F76" s="2">
        <v>3.58</v>
      </c>
      <c r="G76">
        <v>0</v>
      </c>
      <c r="I76" s="2">
        <f t="shared" si="5"/>
        <v>3.43</v>
      </c>
      <c r="J76">
        <f t="shared" si="6"/>
        <v>0</v>
      </c>
    </row>
    <row r="77" spans="1:10" x14ac:dyDescent="0.2">
      <c r="A77" s="1">
        <v>43879</v>
      </c>
      <c r="B77" t="s">
        <v>11</v>
      </c>
      <c r="C77" t="s">
        <v>8</v>
      </c>
      <c r="D77" t="s">
        <v>83</v>
      </c>
      <c r="E77" s="2">
        <v>6.2</v>
      </c>
      <c r="F77" s="2">
        <v>3.26</v>
      </c>
      <c r="G77">
        <v>2</v>
      </c>
      <c r="I77" s="2">
        <f t="shared" si="5"/>
        <v>3.26</v>
      </c>
      <c r="J77">
        <f t="shared" si="6"/>
        <v>1</v>
      </c>
    </row>
    <row r="78" spans="1:10" x14ac:dyDescent="0.2">
      <c r="A78" s="1">
        <v>43880</v>
      </c>
      <c r="B78" t="s">
        <v>14</v>
      </c>
      <c r="C78" t="s">
        <v>8</v>
      </c>
      <c r="D78" t="s">
        <v>84</v>
      </c>
      <c r="E78" s="2">
        <v>7.3</v>
      </c>
      <c r="F78" s="2">
        <v>3.87</v>
      </c>
      <c r="G78">
        <v>0</v>
      </c>
      <c r="I78" s="2">
        <f t="shared" si="5"/>
        <v>3.87</v>
      </c>
      <c r="J78">
        <f t="shared" si="6"/>
        <v>1</v>
      </c>
    </row>
    <row r="79" spans="1:10" x14ac:dyDescent="0.2">
      <c r="A79" s="1">
        <v>43880</v>
      </c>
      <c r="B79" t="s">
        <v>14</v>
      </c>
      <c r="C79" t="s">
        <v>8</v>
      </c>
      <c r="D79" t="s">
        <v>85</v>
      </c>
      <c r="E79" s="2">
        <v>6.6</v>
      </c>
      <c r="F79" s="2">
        <v>3.63</v>
      </c>
      <c r="G79">
        <v>2</v>
      </c>
      <c r="I79" s="2">
        <f t="shared" si="5"/>
        <v>3.48</v>
      </c>
      <c r="J79">
        <f t="shared" si="6"/>
        <v>0</v>
      </c>
    </row>
    <row r="80" spans="1:10" x14ac:dyDescent="0.2">
      <c r="A80" s="1">
        <v>43880</v>
      </c>
      <c r="B80" t="s">
        <v>14</v>
      </c>
      <c r="C80" t="s">
        <v>8</v>
      </c>
      <c r="D80" t="s">
        <v>17</v>
      </c>
      <c r="E80" s="2">
        <v>3.74</v>
      </c>
      <c r="F80" s="2">
        <v>2.06</v>
      </c>
      <c r="G80">
        <v>1</v>
      </c>
      <c r="I80" s="2">
        <f t="shared" si="5"/>
        <v>1.91</v>
      </c>
      <c r="J80">
        <f t="shared" si="6"/>
        <v>0</v>
      </c>
    </row>
    <row r="81" spans="1:10" x14ac:dyDescent="0.2">
      <c r="A81" s="1">
        <v>43881</v>
      </c>
      <c r="B81" t="s">
        <v>18</v>
      </c>
      <c r="C81" t="s">
        <v>8</v>
      </c>
      <c r="D81" t="s">
        <v>86</v>
      </c>
      <c r="E81" s="2">
        <v>6.5</v>
      </c>
      <c r="F81" s="2">
        <v>3.58</v>
      </c>
      <c r="G81">
        <v>0</v>
      </c>
      <c r="I81" s="2">
        <f t="shared" si="5"/>
        <v>3.43</v>
      </c>
      <c r="J81">
        <f t="shared" si="6"/>
        <v>0</v>
      </c>
    </row>
    <row r="82" spans="1:10" x14ac:dyDescent="0.2">
      <c r="A82" s="1">
        <v>43881</v>
      </c>
      <c r="B82" t="s">
        <v>18</v>
      </c>
      <c r="C82" t="s">
        <v>8</v>
      </c>
      <c r="D82" t="s">
        <v>87</v>
      </c>
      <c r="E82" s="2">
        <v>4.0999999999999996</v>
      </c>
      <c r="F82" s="2">
        <v>2.11</v>
      </c>
      <c r="G82">
        <v>2</v>
      </c>
      <c r="I82" s="2">
        <f t="shared" si="5"/>
        <v>2.11</v>
      </c>
      <c r="J82">
        <f t="shared" si="6"/>
        <v>1</v>
      </c>
    </row>
    <row r="83" spans="1:10" x14ac:dyDescent="0.2">
      <c r="A83" s="1">
        <v>43882</v>
      </c>
      <c r="B83" t="s">
        <v>21</v>
      </c>
      <c r="C83" t="s">
        <v>8</v>
      </c>
      <c r="D83" t="s">
        <v>88</v>
      </c>
      <c r="E83" s="2">
        <v>6.2</v>
      </c>
      <c r="F83" s="2">
        <v>3.41</v>
      </c>
      <c r="G83">
        <v>0</v>
      </c>
      <c r="I83" s="2">
        <f t="shared" si="5"/>
        <v>3.26</v>
      </c>
      <c r="J83">
        <f t="shared" si="6"/>
        <v>0</v>
      </c>
    </row>
    <row r="84" spans="1:10" x14ac:dyDescent="0.2">
      <c r="A84" s="1">
        <v>43882</v>
      </c>
      <c r="B84" t="s">
        <v>21</v>
      </c>
      <c r="C84" t="s">
        <v>8</v>
      </c>
      <c r="D84" t="s">
        <v>89</v>
      </c>
      <c r="E84" s="2">
        <v>4.7</v>
      </c>
      <c r="F84" s="2">
        <v>2.44</v>
      </c>
      <c r="G84">
        <v>2</v>
      </c>
      <c r="I84" s="2">
        <f t="shared" si="5"/>
        <v>2.44</v>
      </c>
      <c r="J84">
        <f t="shared" si="6"/>
        <v>1</v>
      </c>
    </row>
    <row r="85" spans="1:10" x14ac:dyDescent="0.2">
      <c r="A85" s="1">
        <v>43882</v>
      </c>
      <c r="B85" t="s">
        <v>21</v>
      </c>
      <c r="C85" t="s">
        <v>8</v>
      </c>
      <c r="D85" t="s">
        <v>24</v>
      </c>
      <c r="E85" s="2">
        <v>4.5</v>
      </c>
      <c r="F85" s="2">
        <v>2.48</v>
      </c>
      <c r="G85">
        <v>2</v>
      </c>
      <c r="I85" s="2">
        <f t="shared" si="5"/>
        <v>2.33</v>
      </c>
      <c r="J85">
        <f t="shared" si="6"/>
        <v>0</v>
      </c>
    </row>
    <row r="86" spans="1:10" x14ac:dyDescent="0.2">
      <c r="A86" s="1">
        <v>43885</v>
      </c>
      <c r="B86" t="s">
        <v>7</v>
      </c>
      <c r="C86" t="s">
        <v>8</v>
      </c>
      <c r="D86" t="s">
        <v>90</v>
      </c>
      <c r="E86" s="2">
        <v>6.5</v>
      </c>
      <c r="F86" s="2">
        <v>3.43</v>
      </c>
      <c r="G86">
        <v>0</v>
      </c>
      <c r="I86" s="2">
        <f t="shared" si="5"/>
        <v>3.43</v>
      </c>
      <c r="J86">
        <f t="shared" si="6"/>
        <v>1</v>
      </c>
    </row>
    <row r="87" spans="1:10" x14ac:dyDescent="0.2">
      <c r="A87" s="1">
        <v>43885</v>
      </c>
      <c r="B87" t="s">
        <v>7</v>
      </c>
      <c r="C87" t="s">
        <v>8</v>
      </c>
      <c r="D87" t="s">
        <v>91</v>
      </c>
      <c r="E87" s="2">
        <v>5.6</v>
      </c>
      <c r="F87" s="2">
        <v>3.08</v>
      </c>
      <c r="G87">
        <v>2</v>
      </c>
      <c r="I87" s="2">
        <f t="shared" si="5"/>
        <v>2.93</v>
      </c>
      <c r="J87">
        <f t="shared" si="6"/>
        <v>0</v>
      </c>
    </row>
    <row r="88" spans="1:10" x14ac:dyDescent="0.2">
      <c r="A88" s="1">
        <v>43886</v>
      </c>
      <c r="B88" t="s">
        <v>11</v>
      </c>
      <c r="C88" t="s">
        <v>8</v>
      </c>
      <c r="D88" t="s">
        <v>92</v>
      </c>
      <c r="E88" s="2">
        <v>7.2</v>
      </c>
      <c r="F88" s="2">
        <v>3.96</v>
      </c>
      <c r="G88">
        <v>0</v>
      </c>
      <c r="I88" s="2">
        <f t="shared" si="5"/>
        <v>3.81</v>
      </c>
      <c r="J88">
        <f t="shared" si="6"/>
        <v>0</v>
      </c>
    </row>
    <row r="89" spans="1:10" x14ac:dyDescent="0.2">
      <c r="A89" s="1">
        <v>43886</v>
      </c>
      <c r="B89" t="s">
        <v>11</v>
      </c>
      <c r="C89" t="s">
        <v>8</v>
      </c>
      <c r="D89" t="s">
        <v>93</v>
      </c>
      <c r="E89" s="2">
        <v>6.6</v>
      </c>
      <c r="F89" s="2">
        <v>3.48</v>
      </c>
      <c r="G89">
        <v>2</v>
      </c>
      <c r="I89" s="2">
        <f t="shared" si="5"/>
        <v>3.48</v>
      </c>
      <c r="J89">
        <f t="shared" si="6"/>
        <v>1</v>
      </c>
    </row>
    <row r="90" spans="1:10" x14ac:dyDescent="0.2">
      <c r="A90" s="1">
        <v>43887</v>
      </c>
      <c r="B90" t="s">
        <v>14</v>
      </c>
      <c r="C90" t="s">
        <v>8</v>
      </c>
      <c r="D90" t="s">
        <v>94</v>
      </c>
      <c r="E90" s="2">
        <v>7.05</v>
      </c>
      <c r="F90" s="2">
        <v>3.88</v>
      </c>
      <c r="G90">
        <v>0</v>
      </c>
      <c r="I90" s="2">
        <f t="shared" si="5"/>
        <v>3.73</v>
      </c>
      <c r="J90">
        <f t="shared" si="6"/>
        <v>0</v>
      </c>
    </row>
    <row r="91" spans="1:10" x14ac:dyDescent="0.2">
      <c r="A91" s="1">
        <v>43887</v>
      </c>
      <c r="B91" t="s">
        <v>14</v>
      </c>
      <c r="C91" t="s">
        <v>8</v>
      </c>
      <c r="D91" t="s">
        <v>95</v>
      </c>
      <c r="E91" s="2">
        <v>6.55</v>
      </c>
      <c r="F91" s="2">
        <v>3.45</v>
      </c>
      <c r="G91">
        <v>2</v>
      </c>
      <c r="I91" s="2">
        <f t="shared" si="5"/>
        <v>3.45</v>
      </c>
      <c r="J91">
        <f t="shared" si="6"/>
        <v>1</v>
      </c>
    </row>
    <row r="92" spans="1:10" x14ac:dyDescent="0.2">
      <c r="A92" s="1">
        <v>43887</v>
      </c>
      <c r="B92" t="s">
        <v>14</v>
      </c>
      <c r="C92" t="s">
        <v>8</v>
      </c>
      <c r="D92" t="s">
        <v>17</v>
      </c>
      <c r="E92" s="2">
        <v>3.74</v>
      </c>
      <c r="F92" s="2">
        <v>2.06</v>
      </c>
      <c r="G92">
        <v>1</v>
      </c>
      <c r="I92" s="2">
        <f t="shared" si="5"/>
        <v>1.91</v>
      </c>
      <c r="J92">
        <f t="shared" si="6"/>
        <v>0</v>
      </c>
    </row>
    <row r="93" spans="1:10" x14ac:dyDescent="0.2">
      <c r="A93" s="1">
        <v>43888</v>
      </c>
      <c r="B93" t="s">
        <v>18</v>
      </c>
      <c r="C93" t="s">
        <v>8</v>
      </c>
      <c r="D93" t="s">
        <v>96</v>
      </c>
      <c r="E93" s="2">
        <v>7.2</v>
      </c>
      <c r="F93" s="2">
        <v>3.81</v>
      </c>
      <c r="G93">
        <v>0</v>
      </c>
      <c r="I93" s="2">
        <f t="shared" si="5"/>
        <v>3.81</v>
      </c>
      <c r="J93">
        <f t="shared" si="6"/>
        <v>1</v>
      </c>
    </row>
    <row r="94" spans="1:10" x14ac:dyDescent="0.2">
      <c r="A94" s="1">
        <v>43888</v>
      </c>
      <c r="B94" t="s">
        <v>18</v>
      </c>
      <c r="C94" t="s">
        <v>8</v>
      </c>
      <c r="D94" t="s">
        <v>97</v>
      </c>
      <c r="E94" s="2">
        <v>5.5</v>
      </c>
      <c r="F94" s="2">
        <v>3.03</v>
      </c>
      <c r="G94">
        <v>2</v>
      </c>
      <c r="I94" s="2">
        <f t="shared" si="5"/>
        <v>2.88</v>
      </c>
      <c r="J94">
        <f t="shared" si="6"/>
        <v>0</v>
      </c>
    </row>
    <row r="95" spans="1:10" x14ac:dyDescent="0.2">
      <c r="A95" s="1">
        <v>43889</v>
      </c>
      <c r="B95" t="s">
        <v>21</v>
      </c>
      <c r="C95" t="s">
        <v>8</v>
      </c>
      <c r="D95" t="s">
        <v>98</v>
      </c>
      <c r="E95" s="2">
        <v>7.2</v>
      </c>
      <c r="F95" s="2">
        <v>3.96</v>
      </c>
      <c r="G95">
        <v>0</v>
      </c>
      <c r="I95" s="2">
        <f t="shared" si="5"/>
        <v>3.81</v>
      </c>
      <c r="J95">
        <f t="shared" si="6"/>
        <v>0</v>
      </c>
    </row>
    <row r="96" spans="1:10" x14ac:dyDescent="0.2">
      <c r="A96" s="1">
        <v>43889</v>
      </c>
      <c r="B96" t="s">
        <v>21</v>
      </c>
      <c r="C96" t="s">
        <v>8</v>
      </c>
      <c r="D96" t="s">
        <v>99</v>
      </c>
      <c r="E96" s="2">
        <v>7.1</v>
      </c>
      <c r="F96" s="2">
        <v>3.76</v>
      </c>
      <c r="G96">
        <v>2</v>
      </c>
      <c r="I96" s="2">
        <f t="shared" si="5"/>
        <v>3.76</v>
      </c>
      <c r="J96">
        <f t="shared" si="6"/>
        <v>1</v>
      </c>
    </row>
    <row r="97" spans="1:10" x14ac:dyDescent="0.2">
      <c r="A97" s="1">
        <v>43889</v>
      </c>
      <c r="B97" t="s">
        <v>21</v>
      </c>
      <c r="C97" t="s">
        <v>8</v>
      </c>
      <c r="D97" t="s">
        <v>100</v>
      </c>
      <c r="E97" s="2">
        <v>4.4000000000000004</v>
      </c>
      <c r="F97" s="2">
        <v>2.42</v>
      </c>
      <c r="G97">
        <v>1</v>
      </c>
      <c r="I97" s="2">
        <f t="shared" si="5"/>
        <v>2.27</v>
      </c>
      <c r="J97">
        <f t="shared" si="6"/>
        <v>0</v>
      </c>
    </row>
    <row r="98" spans="1:10" x14ac:dyDescent="0.2">
      <c r="A98" s="1">
        <v>43892</v>
      </c>
      <c r="B98" t="s">
        <v>7</v>
      </c>
      <c r="C98" t="s">
        <v>8</v>
      </c>
      <c r="D98" t="s">
        <v>101</v>
      </c>
      <c r="E98" s="2">
        <v>7.8</v>
      </c>
      <c r="F98" s="2">
        <v>4.1399999999999997</v>
      </c>
      <c r="G98">
        <v>0</v>
      </c>
      <c r="I98" s="2">
        <f t="shared" si="5"/>
        <v>4.1399999999999997</v>
      </c>
      <c r="J98">
        <f t="shared" si="6"/>
        <v>1</v>
      </c>
    </row>
    <row r="99" spans="1:10" x14ac:dyDescent="0.2">
      <c r="A99" s="1">
        <v>43892</v>
      </c>
      <c r="B99" t="s">
        <v>7</v>
      </c>
      <c r="C99" t="s">
        <v>8</v>
      </c>
      <c r="D99" t="s">
        <v>102</v>
      </c>
      <c r="E99" s="2">
        <v>6.6</v>
      </c>
      <c r="F99" s="2">
        <v>3.63</v>
      </c>
      <c r="G99">
        <v>2</v>
      </c>
      <c r="I99" s="2">
        <f t="shared" si="5"/>
        <v>3.48</v>
      </c>
      <c r="J99">
        <f t="shared" si="6"/>
        <v>0</v>
      </c>
    </row>
    <row r="100" spans="1:10" x14ac:dyDescent="0.2">
      <c r="A100" s="1">
        <v>43893</v>
      </c>
      <c r="B100" t="s">
        <v>11</v>
      </c>
      <c r="C100" t="s">
        <v>8</v>
      </c>
      <c r="D100" t="s">
        <v>103</v>
      </c>
      <c r="E100" s="2">
        <v>7.8</v>
      </c>
      <c r="F100" s="2">
        <v>4.29</v>
      </c>
      <c r="G100">
        <v>0</v>
      </c>
      <c r="I100" s="2">
        <f t="shared" si="5"/>
        <v>4.1399999999999997</v>
      </c>
      <c r="J100">
        <f t="shared" si="6"/>
        <v>0</v>
      </c>
    </row>
    <row r="101" spans="1:10" x14ac:dyDescent="0.2">
      <c r="A101" s="1">
        <v>43893</v>
      </c>
      <c r="B101" t="s">
        <v>11</v>
      </c>
      <c r="C101" t="s">
        <v>8</v>
      </c>
      <c r="D101" t="s">
        <v>104</v>
      </c>
      <c r="E101" s="2">
        <v>6.3</v>
      </c>
      <c r="F101" s="2">
        <v>3.32</v>
      </c>
      <c r="G101">
        <v>2</v>
      </c>
      <c r="I101" s="2">
        <f t="shared" si="5"/>
        <v>3.32</v>
      </c>
      <c r="J101">
        <f t="shared" si="6"/>
        <v>1</v>
      </c>
    </row>
    <row r="102" spans="1:10" x14ac:dyDescent="0.2">
      <c r="A102" s="1">
        <v>43894</v>
      </c>
      <c r="B102" t="s">
        <v>14</v>
      </c>
      <c r="C102" t="s">
        <v>8</v>
      </c>
      <c r="D102" t="s">
        <v>40</v>
      </c>
      <c r="E102" s="2">
        <v>7.7</v>
      </c>
      <c r="F102" s="2">
        <v>4.24</v>
      </c>
      <c r="G102">
        <v>0</v>
      </c>
      <c r="I102" s="2">
        <f t="shared" si="5"/>
        <v>4.09</v>
      </c>
      <c r="J102">
        <f t="shared" si="6"/>
        <v>0</v>
      </c>
    </row>
    <row r="103" spans="1:10" x14ac:dyDescent="0.2">
      <c r="A103" s="1">
        <v>43894</v>
      </c>
      <c r="B103" t="s">
        <v>14</v>
      </c>
      <c r="C103" t="s">
        <v>8</v>
      </c>
      <c r="D103" t="s">
        <v>41</v>
      </c>
      <c r="E103" s="2">
        <v>6.8</v>
      </c>
      <c r="F103" s="2">
        <v>3.59</v>
      </c>
      <c r="G103">
        <v>2</v>
      </c>
      <c r="I103" s="2">
        <f t="shared" si="5"/>
        <v>3.59</v>
      </c>
      <c r="J103">
        <f t="shared" si="6"/>
        <v>1</v>
      </c>
    </row>
    <row r="104" spans="1:10" x14ac:dyDescent="0.2">
      <c r="A104" s="1">
        <v>43894</v>
      </c>
      <c r="B104" t="s">
        <v>14</v>
      </c>
      <c r="C104" t="s">
        <v>8</v>
      </c>
      <c r="D104" t="s">
        <v>17</v>
      </c>
      <c r="E104" s="2">
        <v>3.74</v>
      </c>
      <c r="F104" s="2">
        <v>2.06</v>
      </c>
      <c r="G104">
        <v>1</v>
      </c>
      <c r="I104" s="2">
        <f t="shared" si="5"/>
        <v>1.91</v>
      </c>
      <c r="J104">
        <f t="shared" si="6"/>
        <v>0</v>
      </c>
    </row>
    <row r="105" spans="1:10" x14ac:dyDescent="0.2">
      <c r="A105" s="1">
        <v>43895</v>
      </c>
      <c r="B105" t="s">
        <v>18</v>
      </c>
      <c r="C105" t="s">
        <v>8</v>
      </c>
      <c r="D105" t="s">
        <v>105</v>
      </c>
      <c r="E105" s="2">
        <v>6.9</v>
      </c>
      <c r="F105" s="2">
        <v>3.65</v>
      </c>
      <c r="G105">
        <v>0</v>
      </c>
      <c r="I105" s="2">
        <f t="shared" si="5"/>
        <v>3.65</v>
      </c>
      <c r="J105">
        <f t="shared" si="6"/>
        <v>1</v>
      </c>
    </row>
    <row r="106" spans="1:10" x14ac:dyDescent="0.2">
      <c r="A106" s="1">
        <v>43895</v>
      </c>
      <c r="B106" t="s">
        <v>18</v>
      </c>
      <c r="C106" t="s">
        <v>8</v>
      </c>
      <c r="D106" t="s">
        <v>106</v>
      </c>
      <c r="G106">
        <v>1</v>
      </c>
      <c r="I106" s="2">
        <f t="shared" si="5"/>
        <v>-0.15</v>
      </c>
      <c r="J106">
        <f t="shared" si="6"/>
        <v>0</v>
      </c>
    </row>
    <row r="107" spans="1:10" x14ac:dyDescent="0.2">
      <c r="A107" s="1">
        <v>43896</v>
      </c>
      <c r="B107" t="s">
        <v>21</v>
      </c>
      <c r="C107" t="s">
        <v>8</v>
      </c>
      <c r="D107" t="s">
        <v>107</v>
      </c>
      <c r="E107" s="2">
        <v>7.9</v>
      </c>
      <c r="F107" s="2">
        <v>4.2</v>
      </c>
      <c r="G107">
        <v>0</v>
      </c>
      <c r="I107" s="2">
        <f t="shared" si="5"/>
        <v>4.2</v>
      </c>
      <c r="J107">
        <f t="shared" si="6"/>
        <v>1</v>
      </c>
    </row>
    <row r="108" spans="1:10" x14ac:dyDescent="0.2">
      <c r="A108" s="1">
        <v>43896</v>
      </c>
      <c r="B108" t="s">
        <v>21</v>
      </c>
      <c r="C108" t="s">
        <v>8</v>
      </c>
      <c r="D108" t="s">
        <v>108</v>
      </c>
      <c r="E108" s="2">
        <v>6.9</v>
      </c>
      <c r="F108" s="2">
        <v>3.8</v>
      </c>
      <c r="G108">
        <v>1</v>
      </c>
      <c r="I108" s="2">
        <f t="shared" si="5"/>
        <v>3.65</v>
      </c>
      <c r="J108">
        <f t="shared" si="6"/>
        <v>0</v>
      </c>
    </row>
    <row r="109" spans="1:10" x14ac:dyDescent="0.2">
      <c r="A109" s="1">
        <v>43896</v>
      </c>
      <c r="B109" t="s">
        <v>21</v>
      </c>
      <c r="C109" t="s">
        <v>8</v>
      </c>
      <c r="D109" t="s">
        <v>109</v>
      </c>
      <c r="G109">
        <v>1</v>
      </c>
      <c r="I109" s="2">
        <f t="shared" si="5"/>
        <v>-0.15</v>
      </c>
      <c r="J109">
        <f t="shared" si="6"/>
        <v>0</v>
      </c>
    </row>
    <row r="110" spans="1:10" x14ac:dyDescent="0.2">
      <c r="A110" s="1">
        <v>43899</v>
      </c>
      <c r="B110" t="s">
        <v>7</v>
      </c>
      <c r="C110" t="s">
        <v>8</v>
      </c>
      <c r="D110" t="s">
        <v>110</v>
      </c>
      <c r="E110" s="2">
        <v>5.6</v>
      </c>
      <c r="F110" s="2">
        <v>2.93</v>
      </c>
      <c r="G110">
        <v>0</v>
      </c>
      <c r="I110" s="2">
        <f t="shared" si="5"/>
        <v>2.93</v>
      </c>
      <c r="J110">
        <f t="shared" si="6"/>
        <v>1</v>
      </c>
    </row>
    <row r="111" spans="1:10" x14ac:dyDescent="0.2">
      <c r="A111" s="1">
        <v>43899</v>
      </c>
      <c r="B111" t="s">
        <v>7</v>
      </c>
      <c r="C111" t="s">
        <v>8</v>
      </c>
      <c r="D111" t="s">
        <v>111</v>
      </c>
      <c r="E111" s="2">
        <v>5.7</v>
      </c>
      <c r="F111" s="2">
        <v>3.14</v>
      </c>
      <c r="G111">
        <v>2</v>
      </c>
      <c r="I111" s="2">
        <f t="shared" si="5"/>
        <v>2.99</v>
      </c>
      <c r="J111">
        <f t="shared" si="6"/>
        <v>0</v>
      </c>
    </row>
    <row r="112" spans="1:10" x14ac:dyDescent="0.2">
      <c r="A112" s="1">
        <v>43900</v>
      </c>
      <c r="B112" t="s">
        <v>11</v>
      </c>
      <c r="C112" t="s">
        <v>8</v>
      </c>
      <c r="D112" t="s">
        <v>112</v>
      </c>
      <c r="E112" s="2">
        <v>6.9</v>
      </c>
      <c r="F112" s="2">
        <v>3.8</v>
      </c>
      <c r="G112">
        <v>0</v>
      </c>
      <c r="I112" s="2">
        <f t="shared" si="5"/>
        <v>3.65</v>
      </c>
      <c r="J112">
        <f t="shared" si="6"/>
        <v>0</v>
      </c>
    </row>
    <row r="113" spans="1:10" x14ac:dyDescent="0.2">
      <c r="A113" s="1">
        <v>43900</v>
      </c>
      <c r="B113" t="s">
        <v>11</v>
      </c>
      <c r="C113" t="s">
        <v>8</v>
      </c>
      <c r="D113" t="s">
        <v>113</v>
      </c>
      <c r="E113" s="2">
        <v>6.6</v>
      </c>
      <c r="F113" s="2">
        <v>3.48</v>
      </c>
      <c r="G113">
        <v>1</v>
      </c>
      <c r="I113" s="2">
        <f t="shared" si="5"/>
        <v>3.48</v>
      </c>
      <c r="J113">
        <f t="shared" si="6"/>
        <v>1</v>
      </c>
    </row>
    <row r="114" spans="1:10" x14ac:dyDescent="0.2">
      <c r="A114" s="1">
        <v>43901</v>
      </c>
      <c r="B114" t="s">
        <v>14</v>
      </c>
      <c r="C114" t="s">
        <v>8</v>
      </c>
      <c r="D114" t="s">
        <v>114</v>
      </c>
      <c r="E114" s="2">
        <v>7.1</v>
      </c>
      <c r="F114" s="2">
        <v>3.91</v>
      </c>
      <c r="G114">
        <v>0</v>
      </c>
      <c r="I114" s="2">
        <f t="shared" si="5"/>
        <v>3.76</v>
      </c>
      <c r="J114">
        <f t="shared" si="6"/>
        <v>0</v>
      </c>
    </row>
    <row r="115" spans="1:10" x14ac:dyDescent="0.2">
      <c r="A115" s="1">
        <v>43901</v>
      </c>
      <c r="B115" t="s">
        <v>14</v>
      </c>
      <c r="C115" t="s">
        <v>8</v>
      </c>
      <c r="D115" t="s">
        <v>115</v>
      </c>
      <c r="E115" s="2">
        <v>6.7</v>
      </c>
      <c r="F115" s="2">
        <v>3.54</v>
      </c>
      <c r="G115">
        <v>2</v>
      </c>
      <c r="I115" s="2">
        <f t="shared" si="5"/>
        <v>3.54</v>
      </c>
      <c r="J115">
        <f t="shared" si="6"/>
        <v>1</v>
      </c>
    </row>
    <row r="116" spans="1:10" x14ac:dyDescent="0.2">
      <c r="A116" s="1">
        <v>43901</v>
      </c>
      <c r="B116" t="s">
        <v>14</v>
      </c>
      <c r="C116" t="s">
        <v>8</v>
      </c>
      <c r="D116" t="s">
        <v>17</v>
      </c>
      <c r="E116" s="2">
        <v>3.74</v>
      </c>
      <c r="F116" s="2">
        <v>2.06</v>
      </c>
      <c r="G116">
        <v>1</v>
      </c>
      <c r="I116" s="2">
        <f t="shared" si="5"/>
        <v>1.91</v>
      </c>
      <c r="J116">
        <f t="shared" si="6"/>
        <v>0</v>
      </c>
    </row>
    <row r="117" spans="1:10" x14ac:dyDescent="0.2">
      <c r="A117" s="1">
        <v>43902</v>
      </c>
      <c r="B117" t="s">
        <v>18</v>
      </c>
      <c r="C117" t="s">
        <v>8</v>
      </c>
      <c r="D117" t="s">
        <v>116</v>
      </c>
      <c r="E117" s="2">
        <v>6.2</v>
      </c>
      <c r="F117" s="2">
        <v>3.26</v>
      </c>
      <c r="G117">
        <v>0</v>
      </c>
      <c r="I117" s="2">
        <f t="shared" si="5"/>
        <v>3.26</v>
      </c>
      <c r="J117">
        <f t="shared" si="6"/>
        <v>1</v>
      </c>
    </row>
    <row r="118" spans="1:10" x14ac:dyDescent="0.2">
      <c r="A118" s="1">
        <v>43902</v>
      </c>
      <c r="B118" t="s">
        <v>18</v>
      </c>
      <c r="C118" t="s">
        <v>8</v>
      </c>
      <c r="D118" t="s">
        <v>117</v>
      </c>
      <c r="E118" s="2">
        <v>5.6</v>
      </c>
      <c r="F118" s="2">
        <v>3.08</v>
      </c>
      <c r="G118">
        <v>2</v>
      </c>
      <c r="I118" s="2">
        <f t="shared" si="5"/>
        <v>2.93</v>
      </c>
      <c r="J118">
        <f t="shared" si="6"/>
        <v>0</v>
      </c>
    </row>
    <row r="119" spans="1:10" x14ac:dyDescent="0.2">
      <c r="A119" s="1">
        <v>43903</v>
      </c>
      <c r="B119" t="s">
        <v>21</v>
      </c>
      <c r="C119" t="s">
        <v>8</v>
      </c>
      <c r="D119" t="s">
        <v>118</v>
      </c>
      <c r="E119" s="2">
        <v>6.6</v>
      </c>
      <c r="F119" s="2">
        <v>3.48</v>
      </c>
      <c r="G119">
        <v>0</v>
      </c>
      <c r="I119" s="2">
        <f t="shared" si="5"/>
        <v>3.48</v>
      </c>
      <c r="J119">
        <f t="shared" si="6"/>
        <v>1</v>
      </c>
    </row>
    <row r="120" spans="1:10" x14ac:dyDescent="0.2">
      <c r="A120" s="1">
        <v>43903</v>
      </c>
      <c r="B120" t="s">
        <v>21</v>
      </c>
      <c r="C120" t="s">
        <v>8</v>
      </c>
      <c r="D120" t="s">
        <v>119</v>
      </c>
      <c r="E120" s="2">
        <v>5.4</v>
      </c>
      <c r="F120" s="2">
        <v>2.97</v>
      </c>
      <c r="G120">
        <v>2</v>
      </c>
      <c r="I120" s="2">
        <f t="shared" si="5"/>
        <v>2.82</v>
      </c>
      <c r="J120">
        <f t="shared" si="6"/>
        <v>0</v>
      </c>
    </row>
    <row r="121" spans="1:10" x14ac:dyDescent="0.2">
      <c r="A121" s="1">
        <v>43906</v>
      </c>
      <c r="B121" t="s">
        <v>7</v>
      </c>
      <c r="C121" t="s">
        <v>8</v>
      </c>
      <c r="D121" t="s">
        <v>120</v>
      </c>
      <c r="E121" s="2">
        <v>6.5</v>
      </c>
      <c r="F121" s="2">
        <v>3.43</v>
      </c>
      <c r="G121">
        <v>0</v>
      </c>
      <c r="I121" s="2">
        <f t="shared" si="5"/>
        <v>3.43</v>
      </c>
      <c r="J121">
        <f t="shared" si="6"/>
        <v>1</v>
      </c>
    </row>
    <row r="122" spans="1:10" x14ac:dyDescent="0.2">
      <c r="A122" s="1">
        <v>43906</v>
      </c>
      <c r="B122" t="s">
        <v>7</v>
      </c>
      <c r="C122" t="s">
        <v>8</v>
      </c>
      <c r="D122" t="s">
        <v>121</v>
      </c>
      <c r="E122" s="2">
        <v>5.2</v>
      </c>
      <c r="F122" s="2">
        <v>2.86</v>
      </c>
      <c r="G122">
        <v>2</v>
      </c>
      <c r="I122" s="2">
        <f t="shared" si="5"/>
        <v>2.71</v>
      </c>
      <c r="J122">
        <f t="shared" si="6"/>
        <v>0</v>
      </c>
    </row>
    <row r="123" spans="1:10" x14ac:dyDescent="0.2">
      <c r="A123" s="1">
        <v>43907</v>
      </c>
      <c r="B123" t="s">
        <v>11</v>
      </c>
      <c r="C123" t="s">
        <v>8</v>
      </c>
      <c r="D123" t="s">
        <v>122</v>
      </c>
      <c r="E123" s="2">
        <v>6.9</v>
      </c>
      <c r="F123" s="2">
        <v>3.8</v>
      </c>
      <c r="G123">
        <v>0</v>
      </c>
      <c r="I123" s="2">
        <f t="shared" si="5"/>
        <v>3.65</v>
      </c>
      <c r="J123">
        <f t="shared" si="6"/>
        <v>0</v>
      </c>
    </row>
    <row r="124" spans="1:10" x14ac:dyDescent="0.2">
      <c r="A124" s="1">
        <v>43907</v>
      </c>
      <c r="B124" t="s">
        <v>11</v>
      </c>
      <c r="C124" t="s">
        <v>8</v>
      </c>
      <c r="D124" t="s">
        <v>123</v>
      </c>
      <c r="E124" s="2">
        <v>6.7</v>
      </c>
      <c r="F124" s="2">
        <v>3.54</v>
      </c>
      <c r="G124">
        <v>2</v>
      </c>
      <c r="I124" s="2">
        <f t="shared" si="5"/>
        <v>3.54</v>
      </c>
      <c r="J124">
        <f t="shared" si="6"/>
        <v>1</v>
      </c>
    </row>
    <row r="125" spans="1:10" x14ac:dyDescent="0.2">
      <c r="A125" s="1">
        <v>43908</v>
      </c>
      <c r="B125" t="s">
        <v>14</v>
      </c>
      <c r="C125" t="s">
        <v>8</v>
      </c>
      <c r="D125" t="s">
        <v>124</v>
      </c>
      <c r="E125" s="2">
        <v>7.7</v>
      </c>
      <c r="F125" s="2">
        <v>4.09</v>
      </c>
      <c r="G125">
        <v>0</v>
      </c>
      <c r="I125" s="2">
        <f t="shared" si="5"/>
        <v>4.09</v>
      </c>
      <c r="J125">
        <f t="shared" si="6"/>
        <v>1</v>
      </c>
    </row>
    <row r="126" spans="1:10" x14ac:dyDescent="0.2">
      <c r="A126" s="1">
        <v>43908</v>
      </c>
      <c r="B126" t="s">
        <v>14</v>
      </c>
      <c r="C126" t="s">
        <v>8</v>
      </c>
      <c r="D126" t="s">
        <v>125</v>
      </c>
      <c r="E126" s="2">
        <v>6.5</v>
      </c>
      <c r="F126" s="2">
        <v>3.58</v>
      </c>
      <c r="G126">
        <v>2</v>
      </c>
      <c r="I126" s="2">
        <f t="shared" si="5"/>
        <v>3.43</v>
      </c>
      <c r="J126">
        <f t="shared" si="6"/>
        <v>0</v>
      </c>
    </row>
    <row r="127" spans="1:10" x14ac:dyDescent="0.2">
      <c r="A127" s="1">
        <v>43908</v>
      </c>
      <c r="B127" t="s">
        <v>14</v>
      </c>
      <c r="C127" t="s">
        <v>8</v>
      </c>
      <c r="D127" t="s">
        <v>17</v>
      </c>
      <c r="E127" s="2">
        <v>3.74</v>
      </c>
      <c r="F127" s="2">
        <v>2.06</v>
      </c>
      <c r="G127">
        <v>1</v>
      </c>
      <c r="I127" s="2">
        <f t="shared" si="5"/>
        <v>1.91</v>
      </c>
      <c r="J127">
        <f t="shared" si="6"/>
        <v>0</v>
      </c>
    </row>
    <row r="128" spans="1:10" x14ac:dyDescent="0.2">
      <c r="A128" s="1">
        <v>43909</v>
      </c>
      <c r="B128" t="s">
        <v>18</v>
      </c>
      <c r="C128" t="s">
        <v>8</v>
      </c>
      <c r="D128" t="s">
        <v>126</v>
      </c>
      <c r="E128" s="2">
        <v>7.9</v>
      </c>
      <c r="F128" s="2">
        <v>4.3499999999999996</v>
      </c>
      <c r="G128">
        <v>0</v>
      </c>
      <c r="I128" s="2">
        <f t="shared" si="5"/>
        <v>4.2</v>
      </c>
      <c r="J128">
        <f t="shared" si="6"/>
        <v>0</v>
      </c>
    </row>
    <row r="129" spans="1:10" x14ac:dyDescent="0.2">
      <c r="A129" s="1">
        <v>43909</v>
      </c>
      <c r="B129" t="s">
        <v>18</v>
      </c>
      <c r="C129" t="s">
        <v>8</v>
      </c>
      <c r="D129" t="s">
        <v>127</v>
      </c>
      <c r="E129" s="2">
        <v>6.9</v>
      </c>
      <c r="F129" s="2">
        <v>3.65</v>
      </c>
      <c r="G129">
        <v>1</v>
      </c>
      <c r="I129" s="2">
        <f t="shared" si="5"/>
        <v>3.65</v>
      </c>
      <c r="J129">
        <f t="shared" si="6"/>
        <v>1</v>
      </c>
    </row>
    <row r="130" spans="1:10" x14ac:dyDescent="0.2">
      <c r="A130" s="1">
        <v>43910</v>
      </c>
      <c r="B130" t="s">
        <v>21</v>
      </c>
      <c r="C130" t="s">
        <v>8</v>
      </c>
      <c r="D130" t="s">
        <v>128</v>
      </c>
      <c r="E130" s="2">
        <v>8.1</v>
      </c>
      <c r="F130" s="2">
        <v>4.3099999999999996</v>
      </c>
      <c r="G130">
        <v>0</v>
      </c>
      <c r="I130" s="2">
        <f t="shared" si="5"/>
        <v>4.3099999999999996</v>
      </c>
      <c r="J130">
        <f t="shared" si="6"/>
        <v>1</v>
      </c>
    </row>
    <row r="131" spans="1:10" x14ac:dyDescent="0.2">
      <c r="A131" s="1">
        <v>43910</v>
      </c>
      <c r="B131" t="s">
        <v>21</v>
      </c>
      <c r="C131" t="s">
        <v>8</v>
      </c>
      <c r="D131" t="s">
        <v>129</v>
      </c>
      <c r="E131" s="2">
        <v>6.8</v>
      </c>
      <c r="F131" s="2">
        <v>3.74</v>
      </c>
      <c r="G131">
        <v>1</v>
      </c>
      <c r="I131" s="2">
        <f t="shared" ref="I131:I194" si="7">ROUND(E131*0.55-0.15,2)</f>
        <v>3.59</v>
      </c>
      <c r="J131">
        <f t="shared" ref="J131:J194" si="8">IF(I131=F131,1,0)</f>
        <v>0</v>
      </c>
    </row>
    <row r="132" spans="1:10" x14ac:dyDescent="0.2">
      <c r="I132" s="2"/>
    </row>
    <row r="133" spans="1:10" x14ac:dyDescent="0.2">
      <c r="I133" s="2"/>
    </row>
    <row r="134" spans="1:10" x14ac:dyDescent="0.2">
      <c r="I134" s="2"/>
    </row>
    <row r="135" spans="1:10" x14ac:dyDescent="0.2">
      <c r="I135" s="2"/>
    </row>
    <row r="136" spans="1:10" x14ac:dyDescent="0.2">
      <c r="I136" s="2"/>
    </row>
    <row r="137" spans="1:10" x14ac:dyDescent="0.2">
      <c r="I137" s="2"/>
    </row>
    <row r="138" spans="1:10" x14ac:dyDescent="0.2">
      <c r="I138" s="2"/>
    </row>
    <row r="139" spans="1:10" x14ac:dyDescent="0.2">
      <c r="I139" s="2"/>
    </row>
    <row r="140" spans="1:10" x14ac:dyDescent="0.2">
      <c r="I140" s="2"/>
    </row>
    <row r="141" spans="1:10" x14ac:dyDescent="0.2">
      <c r="I141" s="2"/>
    </row>
    <row r="142" spans="1:10" x14ac:dyDescent="0.2">
      <c r="I142" s="2"/>
    </row>
    <row r="143" spans="1:10" x14ac:dyDescent="0.2">
      <c r="I143" s="2"/>
    </row>
    <row r="144" spans="1:10" x14ac:dyDescent="0.2">
      <c r="I144" s="2"/>
    </row>
    <row r="145" spans="9:9" x14ac:dyDescent="0.2">
      <c r="I145" s="2"/>
    </row>
    <row r="146" spans="9:9" x14ac:dyDescent="0.2">
      <c r="I146" s="2"/>
    </row>
    <row r="147" spans="9:9" x14ac:dyDescent="0.2">
      <c r="I147" s="2"/>
    </row>
    <row r="148" spans="9:9" x14ac:dyDescent="0.2">
      <c r="I148" s="2"/>
    </row>
    <row r="149" spans="9:9" x14ac:dyDescent="0.2">
      <c r="I149" s="2"/>
    </row>
    <row r="150" spans="9:9" x14ac:dyDescent="0.2">
      <c r="I150" s="2"/>
    </row>
    <row r="151" spans="9:9" x14ac:dyDescent="0.2">
      <c r="I151" s="2"/>
    </row>
    <row r="152" spans="9:9" x14ac:dyDescent="0.2">
      <c r="I152" s="2"/>
    </row>
    <row r="153" spans="9:9" x14ac:dyDescent="0.2">
      <c r="I153" s="2"/>
    </row>
    <row r="154" spans="9:9" x14ac:dyDescent="0.2">
      <c r="I154" s="2"/>
    </row>
    <row r="155" spans="9:9" x14ac:dyDescent="0.2">
      <c r="I155" s="2"/>
    </row>
    <row r="156" spans="9:9" x14ac:dyDescent="0.2">
      <c r="I156" s="2"/>
    </row>
    <row r="157" spans="9:9" x14ac:dyDescent="0.2">
      <c r="I157" s="2"/>
    </row>
    <row r="158" spans="9:9" x14ac:dyDescent="0.2">
      <c r="I158" s="2"/>
    </row>
    <row r="159" spans="9:9" x14ac:dyDescent="0.2">
      <c r="I159" s="2"/>
    </row>
    <row r="160" spans="9:9" x14ac:dyDescent="0.2">
      <c r="I160" s="2"/>
    </row>
    <row r="161" spans="9:9" x14ac:dyDescent="0.2">
      <c r="I161" s="2"/>
    </row>
    <row r="162" spans="9:9" x14ac:dyDescent="0.2">
      <c r="I162" s="2"/>
    </row>
    <row r="163" spans="9:9" x14ac:dyDescent="0.2">
      <c r="I163" s="2"/>
    </row>
    <row r="164" spans="9:9" x14ac:dyDescent="0.2">
      <c r="I164" s="2"/>
    </row>
    <row r="165" spans="9:9" x14ac:dyDescent="0.2">
      <c r="I165" s="2"/>
    </row>
    <row r="166" spans="9:9" x14ac:dyDescent="0.2">
      <c r="I166" s="2"/>
    </row>
    <row r="167" spans="9:9" x14ac:dyDescent="0.2">
      <c r="I167" s="2"/>
    </row>
    <row r="168" spans="9:9" x14ac:dyDescent="0.2">
      <c r="I168" s="2"/>
    </row>
    <row r="169" spans="9:9" x14ac:dyDescent="0.2">
      <c r="I169" s="2"/>
    </row>
    <row r="170" spans="9:9" x14ac:dyDescent="0.2">
      <c r="I170" s="2"/>
    </row>
    <row r="171" spans="9:9" x14ac:dyDescent="0.2">
      <c r="I171" s="2"/>
    </row>
    <row r="172" spans="9:9" x14ac:dyDescent="0.2">
      <c r="I172" s="2"/>
    </row>
    <row r="173" spans="9:9" x14ac:dyDescent="0.2">
      <c r="I173" s="2"/>
    </row>
    <row r="174" spans="9:9" x14ac:dyDescent="0.2">
      <c r="I174" s="2"/>
    </row>
    <row r="175" spans="9:9" x14ac:dyDescent="0.2">
      <c r="I175" s="2"/>
    </row>
    <row r="176" spans="9:9" x14ac:dyDescent="0.2">
      <c r="I176" s="2"/>
    </row>
    <row r="177" spans="9:9" x14ac:dyDescent="0.2">
      <c r="I177" s="2"/>
    </row>
    <row r="178" spans="9:9" x14ac:dyDescent="0.2">
      <c r="I178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9" x14ac:dyDescent="0.2">
      <c r="I193" s="2"/>
    </row>
    <row r="194" spans="9:9" x14ac:dyDescent="0.2">
      <c r="I194" s="2"/>
    </row>
    <row r="195" spans="9:9" x14ac:dyDescent="0.2">
      <c r="I195" s="2"/>
    </row>
    <row r="196" spans="9:9" x14ac:dyDescent="0.2">
      <c r="I196" s="2"/>
    </row>
    <row r="197" spans="9:9" x14ac:dyDescent="0.2">
      <c r="I197" s="2"/>
    </row>
    <row r="198" spans="9:9" x14ac:dyDescent="0.2">
      <c r="I198" s="2"/>
    </row>
    <row r="199" spans="9:9" x14ac:dyDescent="0.2">
      <c r="I199" s="2"/>
    </row>
    <row r="200" spans="9:9" x14ac:dyDescent="0.2">
      <c r="I200" s="2"/>
    </row>
    <row r="201" spans="9:9" x14ac:dyDescent="0.2">
      <c r="I201" s="2"/>
    </row>
    <row r="202" spans="9:9" x14ac:dyDescent="0.2">
      <c r="I202" s="2"/>
    </row>
    <row r="203" spans="9:9" x14ac:dyDescent="0.2">
      <c r="I203" s="2"/>
    </row>
    <row r="204" spans="9:9" x14ac:dyDescent="0.2">
      <c r="I204" s="2"/>
    </row>
    <row r="205" spans="9:9" x14ac:dyDescent="0.2">
      <c r="I205" s="2"/>
    </row>
    <row r="206" spans="9:9" x14ac:dyDescent="0.2">
      <c r="I206" s="2"/>
    </row>
    <row r="207" spans="9:9" x14ac:dyDescent="0.2">
      <c r="I207" s="2"/>
    </row>
    <row r="208" spans="9:9" x14ac:dyDescent="0.2">
      <c r="I208" s="2"/>
    </row>
    <row r="209" spans="9:9" x14ac:dyDescent="0.2">
      <c r="I209" s="2"/>
    </row>
    <row r="210" spans="9:9" x14ac:dyDescent="0.2">
      <c r="I210" s="2"/>
    </row>
    <row r="211" spans="9:9" x14ac:dyDescent="0.2">
      <c r="I211" s="2"/>
    </row>
    <row r="212" spans="9:9" x14ac:dyDescent="0.2">
      <c r="I212" s="2"/>
    </row>
    <row r="213" spans="9:9" x14ac:dyDescent="0.2">
      <c r="I213" s="2"/>
    </row>
    <row r="214" spans="9:9" x14ac:dyDescent="0.2">
      <c r="I214" s="2"/>
    </row>
    <row r="215" spans="9:9" x14ac:dyDescent="0.2">
      <c r="I215" s="2"/>
    </row>
    <row r="216" spans="9:9" x14ac:dyDescent="0.2">
      <c r="I216" s="2"/>
    </row>
    <row r="217" spans="9:9" x14ac:dyDescent="0.2">
      <c r="I217" s="2"/>
    </row>
    <row r="218" spans="9:9" x14ac:dyDescent="0.2">
      <c r="I218" s="2"/>
    </row>
    <row r="219" spans="9:9" x14ac:dyDescent="0.2">
      <c r="I219" s="2"/>
    </row>
    <row r="220" spans="9:9" x14ac:dyDescent="0.2">
      <c r="I220" s="2"/>
    </row>
    <row r="221" spans="9:9" x14ac:dyDescent="0.2">
      <c r="I221" s="2"/>
    </row>
    <row r="222" spans="9:9" x14ac:dyDescent="0.2">
      <c r="I222" s="2"/>
    </row>
    <row r="223" spans="9:9" x14ac:dyDescent="0.2">
      <c r="I223" s="2"/>
    </row>
    <row r="224" spans="9:9" x14ac:dyDescent="0.2">
      <c r="I224" s="2"/>
    </row>
    <row r="225" spans="9:9" x14ac:dyDescent="0.2">
      <c r="I225" s="2"/>
    </row>
    <row r="226" spans="9:9" x14ac:dyDescent="0.2">
      <c r="I226" s="2"/>
    </row>
    <row r="227" spans="9:9" x14ac:dyDescent="0.2">
      <c r="I227" s="2"/>
    </row>
    <row r="228" spans="9:9" x14ac:dyDescent="0.2">
      <c r="I228" s="2"/>
    </row>
    <row r="229" spans="9:9" x14ac:dyDescent="0.2">
      <c r="I229" s="2"/>
    </row>
    <row r="230" spans="9:9" x14ac:dyDescent="0.2">
      <c r="I230" s="2"/>
    </row>
    <row r="231" spans="9:9" x14ac:dyDescent="0.2">
      <c r="I231" s="2"/>
    </row>
    <row r="232" spans="9:9" x14ac:dyDescent="0.2">
      <c r="I232" s="2"/>
    </row>
    <row r="233" spans="9:9" x14ac:dyDescent="0.2">
      <c r="I233" s="2"/>
    </row>
    <row r="234" spans="9:9" x14ac:dyDescent="0.2">
      <c r="I234" s="2"/>
    </row>
    <row r="235" spans="9:9" x14ac:dyDescent="0.2">
      <c r="I235" s="2"/>
    </row>
    <row r="236" spans="9:9" x14ac:dyDescent="0.2">
      <c r="I236" s="2"/>
    </row>
    <row r="237" spans="9:9" x14ac:dyDescent="0.2">
      <c r="I237" s="2"/>
    </row>
    <row r="238" spans="9:9" x14ac:dyDescent="0.2">
      <c r="I238" s="2"/>
    </row>
    <row r="239" spans="9:9" x14ac:dyDescent="0.2">
      <c r="I239" s="2"/>
    </row>
    <row r="240" spans="9:9" x14ac:dyDescent="0.2">
      <c r="I240" s="2"/>
    </row>
    <row r="241" spans="9:9" x14ac:dyDescent="0.2">
      <c r="I241" s="2"/>
    </row>
    <row r="242" spans="9:9" x14ac:dyDescent="0.2">
      <c r="I242" s="2"/>
    </row>
    <row r="243" spans="9:9" x14ac:dyDescent="0.2">
      <c r="I243" s="2"/>
    </row>
    <row r="244" spans="9:9" x14ac:dyDescent="0.2">
      <c r="I244" s="2"/>
    </row>
    <row r="245" spans="9:9" x14ac:dyDescent="0.2">
      <c r="I245" s="2"/>
    </row>
    <row r="246" spans="9:9" x14ac:dyDescent="0.2">
      <c r="I246" s="2"/>
    </row>
    <row r="247" spans="9:9" x14ac:dyDescent="0.2">
      <c r="I247" s="2"/>
    </row>
    <row r="248" spans="9:9" x14ac:dyDescent="0.2">
      <c r="I248" s="2"/>
    </row>
    <row r="249" spans="9:9" x14ac:dyDescent="0.2">
      <c r="I249" s="2"/>
    </row>
    <row r="250" spans="9:9" x14ac:dyDescent="0.2">
      <c r="I250" s="2"/>
    </row>
    <row r="251" spans="9:9" x14ac:dyDescent="0.2">
      <c r="I251" s="2"/>
    </row>
    <row r="252" spans="9:9" x14ac:dyDescent="0.2">
      <c r="I252" s="2"/>
    </row>
    <row r="253" spans="9:9" x14ac:dyDescent="0.2">
      <c r="I253" s="2"/>
    </row>
    <row r="254" spans="9:9" x14ac:dyDescent="0.2">
      <c r="I254" s="2"/>
    </row>
    <row r="255" spans="9:9" x14ac:dyDescent="0.2">
      <c r="I255" s="2"/>
    </row>
    <row r="256" spans="9:9" x14ac:dyDescent="0.2">
      <c r="I256" s="2"/>
    </row>
    <row r="257" spans="9:9" x14ac:dyDescent="0.2">
      <c r="I257" s="2"/>
    </row>
    <row r="258" spans="9:9" x14ac:dyDescent="0.2">
      <c r="I258" s="2"/>
    </row>
    <row r="259" spans="9:9" x14ac:dyDescent="0.2">
      <c r="I259" s="2"/>
    </row>
    <row r="260" spans="9:9" x14ac:dyDescent="0.2">
      <c r="I260" s="2"/>
    </row>
    <row r="261" spans="9:9" x14ac:dyDescent="0.2">
      <c r="I261" s="2"/>
    </row>
    <row r="262" spans="9:9" x14ac:dyDescent="0.2">
      <c r="I262" s="2"/>
    </row>
    <row r="263" spans="9:9" x14ac:dyDescent="0.2">
      <c r="I263" s="2"/>
    </row>
    <row r="264" spans="9:9" x14ac:dyDescent="0.2">
      <c r="I264" s="2"/>
    </row>
    <row r="265" spans="9:9" x14ac:dyDescent="0.2">
      <c r="I265" s="2"/>
    </row>
    <row r="266" spans="9:9" x14ac:dyDescent="0.2">
      <c r="I266" s="2"/>
    </row>
    <row r="267" spans="9:9" x14ac:dyDescent="0.2">
      <c r="I267" s="2"/>
    </row>
    <row r="268" spans="9:9" x14ac:dyDescent="0.2">
      <c r="I268" s="2"/>
    </row>
    <row r="269" spans="9:9" x14ac:dyDescent="0.2">
      <c r="I269" s="2"/>
    </row>
    <row r="270" spans="9:9" x14ac:dyDescent="0.2">
      <c r="I270" s="2"/>
    </row>
    <row r="271" spans="9:9" x14ac:dyDescent="0.2">
      <c r="I271" s="2"/>
    </row>
    <row r="272" spans="9:9" x14ac:dyDescent="0.2">
      <c r="I272" s="2"/>
    </row>
    <row r="273" spans="9:9" x14ac:dyDescent="0.2">
      <c r="I273" s="2"/>
    </row>
    <row r="274" spans="9:9" x14ac:dyDescent="0.2">
      <c r="I274" s="2"/>
    </row>
    <row r="275" spans="9:9" x14ac:dyDescent="0.2">
      <c r="I275" s="2"/>
    </row>
    <row r="276" spans="9:9" x14ac:dyDescent="0.2">
      <c r="I276" s="2"/>
    </row>
    <row r="277" spans="9:9" x14ac:dyDescent="0.2">
      <c r="I277" s="2"/>
    </row>
    <row r="278" spans="9:9" x14ac:dyDescent="0.2">
      <c r="I278" s="2"/>
    </row>
    <row r="279" spans="9:9" x14ac:dyDescent="0.2">
      <c r="I279" s="2"/>
    </row>
    <row r="280" spans="9:9" x14ac:dyDescent="0.2">
      <c r="I280" s="2"/>
    </row>
    <row r="281" spans="9:9" x14ac:dyDescent="0.2">
      <c r="I281" s="2"/>
    </row>
    <row r="282" spans="9:9" x14ac:dyDescent="0.2">
      <c r="I282" s="2"/>
    </row>
    <row r="283" spans="9:9" x14ac:dyDescent="0.2">
      <c r="I283" s="2"/>
    </row>
    <row r="284" spans="9:9" x14ac:dyDescent="0.2">
      <c r="I284" s="2"/>
    </row>
    <row r="285" spans="9:9" x14ac:dyDescent="0.2">
      <c r="I285" s="2"/>
    </row>
    <row r="286" spans="9:9" x14ac:dyDescent="0.2">
      <c r="I286" s="2"/>
    </row>
    <row r="287" spans="9:9" x14ac:dyDescent="0.2">
      <c r="I287" s="2"/>
    </row>
    <row r="288" spans="9:9" x14ac:dyDescent="0.2">
      <c r="I288" s="2"/>
    </row>
    <row r="289" spans="9:9" x14ac:dyDescent="0.2">
      <c r="I289" s="2"/>
    </row>
    <row r="290" spans="9:9" x14ac:dyDescent="0.2">
      <c r="I290" s="2"/>
    </row>
    <row r="291" spans="9:9" x14ac:dyDescent="0.2">
      <c r="I291" s="2"/>
    </row>
    <row r="292" spans="9:9" x14ac:dyDescent="0.2">
      <c r="I292" s="2"/>
    </row>
    <row r="293" spans="9:9" x14ac:dyDescent="0.2">
      <c r="I293" s="2"/>
    </row>
    <row r="294" spans="9:9" x14ac:dyDescent="0.2">
      <c r="I294" s="2"/>
    </row>
    <row r="295" spans="9:9" x14ac:dyDescent="0.2">
      <c r="I295" s="2"/>
    </row>
    <row r="296" spans="9:9" x14ac:dyDescent="0.2">
      <c r="I296" s="2"/>
    </row>
    <row r="297" spans="9:9" x14ac:dyDescent="0.2">
      <c r="I297" s="2"/>
    </row>
    <row r="298" spans="9:9" x14ac:dyDescent="0.2">
      <c r="I298" s="2"/>
    </row>
    <row r="299" spans="9:9" x14ac:dyDescent="0.2">
      <c r="I299" s="2"/>
    </row>
    <row r="300" spans="9:9" x14ac:dyDescent="0.2">
      <c r="I300" s="2"/>
    </row>
    <row r="301" spans="9:9" x14ac:dyDescent="0.2">
      <c r="I301" s="2"/>
    </row>
    <row r="302" spans="9:9" x14ac:dyDescent="0.2">
      <c r="I302" s="2"/>
    </row>
    <row r="303" spans="9:9" x14ac:dyDescent="0.2">
      <c r="I303" s="2"/>
    </row>
    <row r="304" spans="9:9" x14ac:dyDescent="0.2">
      <c r="I304" s="2"/>
    </row>
    <row r="305" spans="9:9" x14ac:dyDescent="0.2">
      <c r="I305" s="2"/>
    </row>
    <row r="306" spans="9:9" x14ac:dyDescent="0.2">
      <c r="I306" s="2"/>
    </row>
    <row r="307" spans="9:9" x14ac:dyDescent="0.2">
      <c r="I307" s="2"/>
    </row>
    <row r="308" spans="9:9" x14ac:dyDescent="0.2">
      <c r="I308" s="2"/>
    </row>
    <row r="309" spans="9:9" x14ac:dyDescent="0.2">
      <c r="I309" s="2"/>
    </row>
    <row r="310" spans="9:9" x14ac:dyDescent="0.2">
      <c r="I310" s="2"/>
    </row>
    <row r="311" spans="9:9" x14ac:dyDescent="0.2">
      <c r="I311" s="2"/>
    </row>
    <row r="312" spans="9:9" x14ac:dyDescent="0.2">
      <c r="I312" s="2"/>
    </row>
    <row r="313" spans="9:9" x14ac:dyDescent="0.2">
      <c r="I313" s="2"/>
    </row>
    <row r="314" spans="9:9" x14ac:dyDescent="0.2">
      <c r="I314" s="2"/>
    </row>
    <row r="315" spans="9:9" x14ac:dyDescent="0.2">
      <c r="I315" s="2"/>
    </row>
    <row r="316" spans="9:9" x14ac:dyDescent="0.2">
      <c r="I316" s="2"/>
    </row>
    <row r="317" spans="9:9" x14ac:dyDescent="0.2">
      <c r="I317" s="2"/>
    </row>
    <row r="318" spans="9:9" x14ac:dyDescent="0.2">
      <c r="I318" s="2"/>
    </row>
    <row r="319" spans="9:9" x14ac:dyDescent="0.2">
      <c r="I319" s="2"/>
    </row>
    <row r="320" spans="9:9" x14ac:dyDescent="0.2">
      <c r="I320" s="2"/>
    </row>
    <row r="321" spans="9:9" x14ac:dyDescent="0.2">
      <c r="I321" s="2"/>
    </row>
    <row r="322" spans="9:9" x14ac:dyDescent="0.2">
      <c r="I322" s="2"/>
    </row>
    <row r="323" spans="9:9" x14ac:dyDescent="0.2">
      <c r="I323" s="2"/>
    </row>
    <row r="324" spans="9:9" x14ac:dyDescent="0.2">
      <c r="I324" s="2"/>
    </row>
    <row r="325" spans="9:9" x14ac:dyDescent="0.2">
      <c r="I325" s="2"/>
    </row>
    <row r="326" spans="9:9" x14ac:dyDescent="0.2">
      <c r="I326" s="2"/>
    </row>
    <row r="327" spans="9:9" x14ac:dyDescent="0.2">
      <c r="I327" s="2"/>
    </row>
    <row r="328" spans="9:9" x14ac:dyDescent="0.2">
      <c r="I328" s="2"/>
    </row>
    <row r="329" spans="9:9" x14ac:dyDescent="0.2">
      <c r="I329" s="2"/>
    </row>
    <row r="330" spans="9:9" x14ac:dyDescent="0.2">
      <c r="I330" s="2"/>
    </row>
    <row r="331" spans="9:9" x14ac:dyDescent="0.2">
      <c r="I331" s="2"/>
    </row>
    <row r="332" spans="9:9" x14ac:dyDescent="0.2">
      <c r="I332" s="2"/>
    </row>
    <row r="333" spans="9:9" x14ac:dyDescent="0.2">
      <c r="I333" s="2"/>
    </row>
    <row r="334" spans="9:9" x14ac:dyDescent="0.2">
      <c r="I334" s="2"/>
    </row>
    <row r="335" spans="9:9" x14ac:dyDescent="0.2">
      <c r="I335" s="2"/>
    </row>
    <row r="336" spans="9:9" x14ac:dyDescent="0.2">
      <c r="I336" s="2"/>
    </row>
    <row r="337" spans="9:9" x14ac:dyDescent="0.2">
      <c r="I337" s="2"/>
    </row>
    <row r="338" spans="9:9" x14ac:dyDescent="0.2">
      <c r="I338" s="2"/>
    </row>
    <row r="339" spans="9:9" x14ac:dyDescent="0.2">
      <c r="I339" s="2"/>
    </row>
    <row r="340" spans="9:9" x14ac:dyDescent="0.2">
      <c r="I340" s="2"/>
    </row>
    <row r="341" spans="9:9" x14ac:dyDescent="0.2">
      <c r="I341" s="2"/>
    </row>
    <row r="342" spans="9:9" x14ac:dyDescent="0.2">
      <c r="I342" s="2"/>
    </row>
    <row r="343" spans="9:9" x14ac:dyDescent="0.2">
      <c r="I343" s="2"/>
    </row>
    <row r="344" spans="9:9" x14ac:dyDescent="0.2">
      <c r="I344" s="2"/>
    </row>
    <row r="345" spans="9:9" x14ac:dyDescent="0.2">
      <c r="I345" s="2"/>
    </row>
    <row r="346" spans="9:9" x14ac:dyDescent="0.2">
      <c r="I346" s="2"/>
    </row>
    <row r="347" spans="9:9" x14ac:dyDescent="0.2">
      <c r="I347" s="2"/>
    </row>
    <row r="348" spans="9:9" x14ac:dyDescent="0.2">
      <c r="I348" s="2"/>
    </row>
    <row r="349" spans="9:9" x14ac:dyDescent="0.2">
      <c r="I349" s="2"/>
    </row>
    <row r="350" spans="9:9" x14ac:dyDescent="0.2">
      <c r="I350" s="2"/>
    </row>
    <row r="351" spans="9:9" x14ac:dyDescent="0.2">
      <c r="I351" s="2"/>
    </row>
    <row r="352" spans="9:9" x14ac:dyDescent="0.2">
      <c r="I352" s="2"/>
    </row>
    <row r="353" spans="9:9" x14ac:dyDescent="0.2">
      <c r="I353" s="2"/>
    </row>
    <row r="354" spans="9:9" x14ac:dyDescent="0.2">
      <c r="I354" s="2"/>
    </row>
    <row r="355" spans="9:9" x14ac:dyDescent="0.2">
      <c r="I355" s="2"/>
    </row>
    <row r="356" spans="9:9" x14ac:dyDescent="0.2">
      <c r="I356" s="2"/>
    </row>
    <row r="357" spans="9:9" x14ac:dyDescent="0.2">
      <c r="I357" s="2"/>
    </row>
    <row r="358" spans="9:9" x14ac:dyDescent="0.2">
      <c r="I358" s="2"/>
    </row>
    <row r="359" spans="9:9" x14ac:dyDescent="0.2">
      <c r="I359" s="2"/>
    </row>
    <row r="360" spans="9:9" x14ac:dyDescent="0.2">
      <c r="I360" s="2"/>
    </row>
    <row r="361" spans="9:9" x14ac:dyDescent="0.2">
      <c r="I361" s="2"/>
    </row>
    <row r="362" spans="9:9" x14ac:dyDescent="0.2">
      <c r="I362" s="2"/>
    </row>
    <row r="363" spans="9:9" x14ac:dyDescent="0.2">
      <c r="I363" s="2"/>
    </row>
    <row r="364" spans="9:9" x14ac:dyDescent="0.2">
      <c r="I364" s="2"/>
    </row>
    <row r="365" spans="9:9" x14ac:dyDescent="0.2">
      <c r="I365" s="2"/>
    </row>
    <row r="366" spans="9:9" x14ac:dyDescent="0.2">
      <c r="I366" s="2"/>
    </row>
    <row r="367" spans="9:9" x14ac:dyDescent="0.2">
      <c r="I367" s="2"/>
    </row>
    <row r="368" spans="9:9" x14ac:dyDescent="0.2">
      <c r="I368" s="2"/>
    </row>
    <row r="369" spans="9:9" x14ac:dyDescent="0.2">
      <c r="I369" s="2"/>
    </row>
    <row r="370" spans="9:9" x14ac:dyDescent="0.2">
      <c r="I370" s="2"/>
    </row>
    <row r="371" spans="9:9" x14ac:dyDescent="0.2">
      <c r="I371" s="2"/>
    </row>
    <row r="372" spans="9:9" x14ac:dyDescent="0.2">
      <c r="I372" s="2"/>
    </row>
    <row r="373" spans="9:9" x14ac:dyDescent="0.2">
      <c r="I373" s="2"/>
    </row>
    <row r="374" spans="9:9" x14ac:dyDescent="0.2">
      <c r="I374" s="2"/>
    </row>
    <row r="375" spans="9:9" x14ac:dyDescent="0.2">
      <c r="I375" s="2"/>
    </row>
    <row r="376" spans="9:9" x14ac:dyDescent="0.2">
      <c r="I376" s="2"/>
    </row>
    <row r="377" spans="9:9" x14ac:dyDescent="0.2">
      <c r="I377" s="2"/>
    </row>
    <row r="378" spans="9:9" x14ac:dyDescent="0.2">
      <c r="I378" s="2"/>
    </row>
    <row r="379" spans="9:9" x14ac:dyDescent="0.2">
      <c r="I379" s="2"/>
    </row>
    <row r="380" spans="9:9" x14ac:dyDescent="0.2">
      <c r="I380" s="2"/>
    </row>
    <row r="381" spans="9:9" x14ac:dyDescent="0.2">
      <c r="I381" s="2"/>
    </row>
    <row r="382" spans="9:9" x14ac:dyDescent="0.2">
      <c r="I382" s="2"/>
    </row>
    <row r="383" spans="9:9" x14ac:dyDescent="0.2">
      <c r="I383" s="2"/>
    </row>
    <row r="384" spans="9:9" x14ac:dyDescent="0.2">
      <c r="I384" s="2"/>
    </row>
    <row r="385" spans="9:9" x14ac:dyDescent="0.2">
      <c r="I385" s="2"/>
    </row>
    <row r="386" spans="9:9" x14ac:dyDescent="0.2">
      <c r="I386" s="2"/>
    </row>
    <row r="387" spans="9:9" x14ac:dyDescent="0.2">
      <c r="I387" s="2"/>
    </row>
    <row r="388" spans="9:9" x14ac:dyDescent="0.2">
      <c r="I388" s="2"/>
    </row>
    <row r="389" spans="9:9" x14ac:dyDescent="0.2">
      <c r="I389" s="2"/>
    </row>
    <row r="390" spans="9:9" x14ac:dyDescent="0.2">
      <c r="I390" s="2"/>
    </row>
    <row r="391" spans="9:9" x14ac:dyDescent="0.2">
      <c r="I391" s="2"/>
    </row>
    <row r="392" spans="9:9" x14ac:dyDescent="0.2">
      <c r="I392" s="2"/>
    </row>
    <row r="393" spans="9:9" x14ac:dyDescent="0.2">
      <c r="I393" s="2"/>
    </row>
    <row r="394" spans="9:9" x14ac:dyDescent="0.2">
      <c r="I394" s="2"/>
    </row>
    <row r="395" spans="9:9" x14ac:dyDescent="0.2">
      <c r="I395" s="2"/>
    </row>
    <row r="396" spans="9:9" x14ac:dyDescent="0.2">
      <c r="I396" s="2"/>
    </row>
    <row r="397" spans="9:9" x14ac:dyDescent="0.2">
      <c r="I397" s="2"/>
    </row>
    <row r="398" spans="9:9" x14ac:dyDescent="0.2">
      <c r="I398" s="2"/>
    </row>
    <row r="399" spans="9:9" x14ac:dyDescent="0.2">
      <c r="I399" s="2"/>
    </row>
    <row r="400" spans="9:9" x14ac:dyDescent="0.2">
      <c r="I400" s="2"/>
    </row>
    <row r="401" spans="9:9" x14ac:dyDescent="0.2">
      <c r="I401" s="2"/>
    </row>
    <row r="402" spans="9:9" x14ac:dyDescent="0.2">
      <c r="I402" s="2"/>
    </row>
    <row r="403" spans="9:9" x14ac:dyDescent="0.2">
      <c r="I403" s="2"/>
    </row>
    <row r="404" spans="9:9" x14ac:dyDescent="0.2">
      <c r="I404" s="2"/>
    </row>
    <row r="405" spans="9:9" x14ac:dyDescent="0.2">
      <c r="I405" s="2"/>
    </row>
    <row r="406" spans="9:9" x14ac:dyDescent="0.2">
      <c r="I406" s="2"/>
    </row>
    <row r="407" spans="9:9" x14ac:dyDescent="0.2">
      <c r="I407" s="2"/>
    </row>
    <row r="408" spans="9:9" x14ac:dyDescent="0.2">
      <c r="I408" s="2"/>
    </row>
    <row r="409" spans="9:9" x14ac:dyDescent="0.2">
      <c r="I409" s="2"/>
    </row>
    <row r="410" spans="9:9" x14ac:dyDescent="0.2">
      <c r="I410" s="2"/>
    </row>
    <row r="411" spans="9:9" x14ac:dyDescent="0.2">
      <c r="I411" s="2"/>
    </row>
    <row r="412" spans="9:9" x14ac:dyDescent="0.2">
      <c r="I412" s="2"/>
    </row>
    <row r="413" spans="9:9" x14ac:dyDescent="0.2">
      <c r="I413" s="2"/>
    </row>
    <row r="414" spans="9:9" x14ac:dyDescent="0.2">
      <c r="I414" s="2"/>
    </row>
    <row r="415" spans="9:9" x14ac:dyDescent="0.2">
      <c r="I415" s="2"/>
    </row>
    <row r="416" spans="9:9" x14ac:dyDescent="0.2">
      <c r="I416" s="2"/>
    </row>
    <row r="417" spans="9:9" x14ac:dyDescent="0.2">
      <c r="I417" s="2"/>
    </row>
    <row r="418" spans="9:9" x14ac:dyDescent="0.2">
      <c r="I418" s="2"/>
    </row>
    <row r="419" spans="9:9" x14ac:dyDescent="0.2">
      <c r="I419" s="2"/>
    </row>
    <row r="420" spans="9:9" x14ac:dyDescent="0.2">
      <c r="I420" s="2"/>
    </row>
    <row r="421" spans="9:9" x14ac:dyDescent="0.2">
      <c r="I421" s="2"/>
    </row>
    <row r="422" spans="9:9" x14ac:dyDescent="0.2">
      <c r="I422" s="2"/>
    </row>
    <row r="423" spans="9:9" x14ac:dyDescent="0.2">
      <c r="I423" s="2"/>
    </row>
    <row r="424" spans="9:9" x14ac:dyDescent="0.2">
      <c r="I424" s="2"/>
    </row>
    <row r="425" spans="9:9" x14ac:dyDescent="0.2">
      <c r="I425" s="2"/>
    </row>
    <row r="426" spans="9:9" x14ac:dyDescent="0.2">
      <c r="I426" s="2"/>
    </row>
    <row r="427" spans="9:9" x14ac:dyDescent="0.2">
      <c r="I427" s="2"/>
    </row>
    <row r="428" spans="9:9" x14ac:dyDescent="0.2">
      <c r="I428" s="2"/>
    </row>
    <row r="429" spans="9:9" x14ac:dyDescent="0.2">
      <c r="I429" s="2"/>
    </row>
    <row r="430" spans="9:9" x14ac:dyDescent="0.2">
      <c r="I430" s="2"/>
    </row>
    <row r="431" spans="9:9" x14ac:dyDescent="0.2">
      <c r="I431" s="2"/>
    </row>
    <row r="432" spans="9:9" x14ac:dyDescent="0.2">
      <c r="I432" s="2"/>
    </row>
    <row r="433" spans="9:9" x14ac:dyDescent="0.2">
      <c r="I433" s="2"/>
    </row>
    <row r="434" spans="9:9" x14ac:dyDescent="0.2">
      <c r="I434" s="2"/>
    </row>
    <row r="435" spans="9:9" x14ac:dyDescent="0.2">
      <c r="I435" s="2"/>
    </row>
    <row r="436" spans="9:9" x14ac:dyDescent="0.2">
      <c r="I436" s="2"/>
    </row>
    <row r="437" spans="9:9" x14ac:dyDescent="0.2">
      <c r="I437" s="2"/>
    </row>
    <row r="438" spans="9:9" x14ac:dyDescent="0.2">
      <c r="I438" s="2"/>
    </row>
    <row r="439" spans="9:9" x14ac:dyDescent="0.2">
      <c r="I439" s="2"/>
    </row>
    <row r="440" spans="9:9" x14ac:dyDescent="0.2">
      <c r="I440" s="2"/>
    </row>
    <row r="441" spans="9:9" x14ac:dyDescent="0.2">
      <c r="I441" s="2"/>
    </row>
    <row r="442" spans="9:9" x14ac:dyDescent="0.2">
      <c r="I442" s="2"/>
    </row>
    <row r="443" spans="9:9" x14ac:dyDescent="0.2">
      <c r="I443" s="2"/>
    </row>
    <row r="444" spans="9:9" x14ac:dyDescent="0.2">
      <c r="I444" s="2"/>
    </row>
    <row r="445" spans="9:9" x14ac:dyDescent="0.2">
      <c r="I445" s="2"/>
    </row>
    <row r="446" spans="9:9" x14ac:dyDescent="0.2">
      <c r="I446" s="2"/>
    </row>
    <row r="447" spans="9:9" x14ac:dyDescent="0.2">
      <c r="I447" s="2"/>
    </row>
    <row r="448" spans="9:9" x14ac:dyDescent="0.2">
      <c r="I448" s="2"/>
    </row>
    <row r="449" spans="9:9" x14ac:dyDescent="0.2">
      <c r="I449" s="2"/>
    </row>
    <row r="450" spans="9:9" x14ac:dyDescent="0.2">
      <c r="I450" s="2"/>
    </row>
    <row r="451" spans="9:9" x14ac:dyDescent="0.2">
      <c r="I451" s="2"/>
    </row>
    <row r="452" spans="9:9" x14ac:dyDescent="0.2">
      <c r="I452" s="2"/>
    </row>
    <row r="453" spans="9:9" x14ac:dyDescent="0.2">
      <c r="I453" s="2"/>
    </row>
    <row r="454" spans="9:9" x14ac:dyDescent="0.2">
      <c r="I454" s="2"/>
    </row>
    <row r="455" spans="9:9" x14ac:dyDescent="0.2">
      <c r="I455" s="2"/>
    </row>
    <row r="456" spans="9:9" x14ac:dyDescent="0.2">
      <c r="I456" s="2"/>
    </row>
    <row r="457" spans="9:9" x14ac:dyDescent="0.2">
      <c r="I457" s="2"/>
    </row>
    <row r="458" spans="9:9" x14ac:dyDescent="0.2">
      <c r="I458" s="2"/>
    </row>
    <row r="459" spans="9:9" x14ac:dyDescent="0.2">
      <c r="I459" s="2"/>
    </row>
    <row r="460" spans="9:9" x14ac:dyDescent="0.2">
      <c r="I460" s="2"/>
    </row>
    <row r="461" spans="9:9" x14ac:dyDescent="0.2">
      <c r="I461" s="2"/>
    </row>
    <row r="462" spans="9:9" x14ac:dyDescent="0.2">
      <c r="I462" s="2"/>
    </row>
    <row r="463" spans="9:9" x14ac:dyDescent="0.2">
      <c r="I463" s="2"/>
    </row>
    <row r="464" spans="9:9" x14ac:dyDescent="0.2">
      <c r="I464" s="2"/>
    </row>
    <row r="465" spans="9:9" x14ac:dyDescent="0.2">
      <c r="I465" s="2"/>
    </row>
    <row r="466" spans="9:9" x14ac:dyDescent="0.2">
      <c r="I466" s="2"/>
    </row>
    <row r="467" spans="9:9" x14ac:dyDescent="0.2">
      <c r="I467" s="2"/>
    </row>
    <row r="468" spans="9:9" x14ac:dyDescent="0.2">
      <c r="I468" s="2"/>
    </row>
    <row r="469" spans="9:9" x14ac:dyDescent="0.2">
      <c r="I469" s="2"/>
    </row>
    <row r="470" spans="9:9" x14ac:dyDescent="0.2">
      <c r="I470" s="2"/>
    </row>
    <row r="471" spans="9:9" x14ac:dyDescent="0.2">
      <c r="I471" s="2"/>
    </row>
    <row r="472" spans="9:9" x14ac:dyDescent="0.2">
      <c r="I472" s="2"/>
    </row>
    <row r="473" spans="9:9" x14ac:dyDescent="0.2">
      <c r="I473" s="2"/>
    </row>
    <row r="474" spans="9:9" x14ac:dyDescent="0.2">
      <c r="I474" s="2"/>
    </row>
    <row r="475" spans="9:9" x14ac:dyDescent="0.2">
      <c r="I475" s="2"/>
    </row>
    <row r="476" spans="9:9" x14ac:dyDescent="0.2">
      <c r="I476" s="2"/>
    </row>
    <row r="477" spans="9:9" x14ac:dyDescent="0.2">
      <c r="I477" s="2"/>
    </row>
    <row r="478" spans="9:9" x14ac:dyDescent="0.2">
      <c r="I478" s="2"/>
    </row>
    <row r="479" spans="9:9" x14ac:dyDescent="0.2">
      <c r="I479" s="2"/>
    </row>
    <row r="480" spans="9:9" x14ac:dyDescent="0.2">
      <c r="I480" s="2"/>
    </row>
    <row r="481" spans="9:9" x14ac:dyDescent="0.2">
      <c r="I481" s="2"/>
    </row>
    <row r="482" spans="9:9" x14ac:dyDescent="0.2">
      <c r="I482" s="2"/>
    </row>
    <row r="483" spans="9:9" x14ac:dyDescent="0.2">
      <c r="I483" s="2"/>
    </row>
    <row r="484" spans="9:9" x14ac:dyDescent="0.2">
      <c r="I484" s="2"/>
    </row>
    <row r="485" spans="9:9" x14ac:dyDescent="0.2">
      <c r="I485" s="2"/>
    </row>
    <row r="486" spans="9:9" x14ac:dyDescent="0.2">
      <c r="I486" s="2"/>
    </row>
    <row r="487" spans="9:9" x14ac:dyDescent="0.2">
      <c r="I487" s="2"/>
    </row>
    <row r="488" spans="9:9" x14ac:dyDescent="0.2">
      <c r="I488" s="2"/>
    </row>
    <row r="489" spans="9:9" x14ac:dyDescent="0.2">
      <c r="I489" s="2"/>
    </row>
    <row r="490" spans="9:9" x14ac:dyDescent="0.2">
      <c r="I490" s="2"/>
    </row>
    <row r="491" spans="9:9" x14ac:dyDescent="0.2">
      <c r="I491" s="2"/>
    </row>
    <row r="492" spans="9:9" x14ac:dyDescent="0.2">
      <c r="I492" s="2"/>
    </row>
    <row r="493" spans="9:9" x14ac:dyDescent="0.2">
      <c r="I493" s="2"/>
    </row>
    <row r="494" spans="9:9" x14ac:dyDescent="0.2">
      <c r="I494" s="2"/>
    </row>
    <row r="495" spans="9:9" x14ac:dyDescent="0.2">
      <c r="I495" s="2"/>
    </row>
    <row r="496" spans="9:9" x14ac:dyDescent="0.2">
      <c r="I496" s="2"/>
    </row>
    <row r="497" spans="9:9" x14ac:dyDescent="0.2">
      <c r="I497" s="2"/>
    </row>
    <row r="498" spans="9:9" x14ac:dyDescent="0.2">
      <c r="I498" s="2"/>
    </row>
    <row r="499" spans="9:9" x14ac:dyDescent="0.2">
      <c r="I499" s="2"/>
    </row>
    <row r="500" spans="9:9" x14ac:dyDescent="0.2">
      <c r="I500" s="2"/>
    </row>
    <row r="501" spans="9:9" x14ac:dyDescent="0.2">
      <c r="I501" s="2"/>
    </row>
    <row r="502" spans="9:9" x14ac:dyDescent="0.2">
      <c r="I502" s="2"/>
    </row>
    <row r="503" spans="9:9" x14ac:dyDescent="0.2">
      <c r="I503" s="2"/>
    </row>
    <row r="504" spans="9:9" x14ac:dyDescent="0.2">
      <c r="I504" s="2"/>
    </row>
    <row r="505" spans="9:9" x14ac:dyDescent="0.2">
      <c r="I505" s="2"/>
    </row>
    <row r="506" spans="9:9" x14ac:dyDescent="0.2">
      <c r="I506" s="2"/>
    </row>
    <row r="507" spans="9:9" x14ac:dyDescent="0.2">
      <c r="I507" s="2"/>
    </row>
    <row r="508" spans="9:9" x14ac:dyDescent="0.2">
      <c r="I508" s="2"/>
    </row>
    <row r="509" spans="9:9" x14ac:dyDescent="0.2">
      <c r="I509" s="2"/>
    </row>
    <row r="510" spans="9:9" x14ac:dyDescent="0.2">
      <c r="I510" s="2"/>
    </row>
    <row r="511" spans="9:9" x14ac:dyDescent="0.2">
      <c r="I511" s="2"/>
    </row>
    <row r="512" spans="9:9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  <row r="574" spans="9:9" x14ac:dyDescent="0.2">
      <c r="I574" s="2"/>
    </row>
    <row r="575" spans="9:9" x14ac:dyDescent="0.2">
      <c r="I575" s="2"/>
    </row>
    <row r="576" spans="9:9" x14ac:dyDescent="0.2">
      <c r="I576" s="2"/>
    </row>
    <row r="577" spans="9:9" x14ac:dyDescent="0.2">
      <c r="I577" s="2"/>
    </row>
    <row r="578" spans="9:9" x14ac:dyDescent="0.2">
      <c r="I578" s="2"/>
    </row>
    <row r="579" spans="9:9" x14ac:dyDescent="0.2">
      <c r="I579" s="2"/>
    </row>
    <row r="580" spans="9:9" x14ac:dyDescent="0.2">
      <c r="I580" s="2"/>
    </row>
    <row r="581" spans="9:9" x14ac:dyDescent="0.2">
      <c r="I581" s="2"/>
    </row>
    <row r="582" spans="9:9" x14ac:dyDescent="0.2">
      <c r="I582" s="2"/>
    </row>
    <row r="583" spans="9:9" x14ac:dyDescent="0.2">
      <c r="I583" s="2"/>
    </row>
    <row r="584" spans="9:9" x14ac:dyDescent="0.2">
      <c r="I584" s="2"/>
    </row>
    <row r="585" spans="9:9" x14ac:dyDescent="0.2">
      <c r="I585" s="2"/>
    </row>
    <row r="586" spans="9:9" x14ac:dyDescent="0.2">
      <c r="I586" s="2"/>
    </row>
    <row r="587" spans="9:9" x14ac:dyDescent="0.2">
      <c r="I587" s="2"/>
    </row>
    <row r="588" spans="9:9" x14ac:dyDescent="0.2">
      <c r="I588" s="2"/>
    </row>
    <row r="589" spans="9:9" x14ac:dyDescent="0.2">
      <c r="I589" s="2"/>
    </row>
    <row r="590" spans="9:9" x14ac:dyDescent="0.2">
      <c r="I590" s="2"/>
    </row>
    <row r="591" spans="9:9" x14ac:dyDescent="0.2">
      <c r="I591" s="2"/>
    </row>
    <row r="592" spans="9:9" x14ac:dyDescent="0.2">
      <c r="I592" s="2"/>
    </row>
    <row r="593" spans="9:9" x14ac:dyDescent="0.2">
      <c r="I593" s="2"/>
    </row>
    <row r="594" spans="9:9" x14ac:dyDescent="0.2">
      <c r="I594" s="2"/>
    </row>
    <row r="595" spans="9:9" x14ac:dyDescent="0.2">
      <c r="I595" s="2"/>
    </row>
    <row r="596" spans="9:9" x14ac:dyDescent="0.2">
      <c r="I596" s="2"/>
    </row>
    <row r="597" spans="9:9" x14ac:dyDescent="0.2">
      <c r="I597" s="2"/>
    </row>
    <row r="598" spans="9:9" x14ac:dyDescent="0.2">
      <c r="I598" s="2"/>
    </row>
    <row r="599" spans="9:9" x14ac:dyDescent="0.2">
      <c r="I599" s="2"/>
    </row>
    <row r="600" spans="9:9" x14ac:dyDescent="0.2">
      <c r="I600" s="2"/>
    </row>
    <row r="601" spans="9:9" x14ac:dyDescent="0.2">
      <c r="I601" s="2"/>
    </row>
    <row r="602" spans="9:9" x14ac:dyDescent="0.2">
      <c r="I602" s="2"/>
    </row>
    <row r="603" spans="9:9" x14ac:dyDescent="0.2">
      <c r="I603" s="2"/>
    </row>
    <row r="604" spans="9:9" x14ac:dyDescent="0.2">
      <c r="I604" s="2"/>
    </row>
    <row r="605" spans="9:9" x14ac:dyDescent="0.2">
      <c r="I605" s="2"/>
    </row>
    <row r="606" spans="9:9" x14ac:dyDescent="0.2">
      <c r="I606" s="2"/>
    </row>
    <row r="607" spans="9:9" x14ac:dyDescent="0.2">
      <c r="I607" s="2"/>
    </row>
    <row r="608" spans="9:9" x14ac:dyDescent="0.2">
      <c r="I608" s="2"/>
    </row>
    <row r="609" spans="9:9" x14ac:dyDescent="0.2">
      <c r="I609" s="2"/>
    </row>
    <row r="610" spans="9:9" x14ac:dyDescent="0.2">
      <c r="I610" s="2"/>
    </row>
    <row r="611" spans="9:9" x14ac:dyDescent="0.2">
      <c r="I611" s="2"/>
    </row>
    <row r="612" spans="9:9" x14ac:dyDescent="0.2">
      <c r="I612" s="2"/>
    </row>
    <row r="613" spans="9:9" x14ac:dyDescent="0.2">
      <c r="I613" s="2"/>
    </row>
    <row r="614" spans="9:9" x14ac:dyDescent="0.2">
      <c r="I614" s="2"/>
    </row>
    <row r="615" spans="9:9" x14ac:dyDescent="0.2">
      <c r="I615" s="2"/>
    </row>
    <row r="616" spans="9:9" x14ac:dyDescent="0.2">
      <c r="I616" s="2"/>
    </row>
    <row r="617" spans="9:9" x14ac:dyDescent="0.2">
      <c r="I617" s="2"/>
    </row>
    <row r="618" spans="9:9" x14ac:dyDescent="0.2">
      <c r="I618" s="2"/>
    </row>
    <row r="619" spans="9:9" x14ac:dyDescent="0.2">
      <c r="I619" s="2"/>
    </row>
    <row r="620" spans="9:9" x14ac:dyDescent="0.2">
      <c r="I620" s="2"/>
    </row>
    <row r="621" spans="9:9" x14ac:dyDescent="0.2">
      <c r="I621" s="2"/>
    </row>
    <row r="622" spans="9:9" x14ac:dyDescent="0.2">
      <c r="I622" s="2"/>
    </row>
    <row r="623" spans="9:9" x14ac:dyDescent="0.2">
      <c r="I623" s="2"/>
    </row>
    <row r="624" spans="9:9" x14ac:dyDescent="0.2">
      <c r="I624" s="2"/>
    </row>
    <row r="625" spans="9:9" x14ac:dyDescent="0.2">
      <c r="I625" s="2"/>
    </row>
    <row r="626" spans="9:9" x14ac:dyDescent="0.2">
      <c r="I626" s="2"/>
    </row>
    <row r="627" spans="9:9" x14ac:dyDescent="0.2">
      <c r="I627" s="2"/>
    </row>
    <row r="628" spans="9:9" x14ac:dyDescent="0.2">
      <c r="I628" s="2"/>
    </row>
    <row r="629" spans="9:9" x14ac:dyDescent="0.2">
      <c r="I629" s="2"/>
    </row>
    <row r="630" spans="9:9" x14ac:dyDescent="0.2">
      <c r="I630" s="2"/>
    </row>
    <row r="631" spans="9:9" x14ac:dyDescent="0.2">
      <c r="I631" s="2"/>
    </row>
    <row r="632" spans="9:9" x14ac:dyDescent="0.2">
      <c r="I632" s="2"/>
    </row>
    <row r="633" spans="9:9" x14ac:dyDescent="0.2">
      <c r="I633" s="2"/>
    </row>
    <row r="634" spans="9:9" x14ac:dyDescent="0.2">
      <c r="I634" s="2"/>
    </row>
    <row r="635" spans="9:9" x14ac:dyDescent="0.2">
      <c r="I635" s="2"/>
    </row>
    <row r="636" spans="9:9" x14ac:dyDescent="0.2">
      <c r="I636" s="2"/>
    </row>
    <row r="637" spans="9:9" x14ac:dyDescent="0.2">
      <c r="I637" s="2"/>
    </row>
    <row r="638" spans="9:9" x14ac:dyDescent="0.2">
      <c r="I638" s="2"/>
    </row>
    <row r="639" spans="9:9" x14ac:dyDescent="0.2">
      <c r="I639" s="2"/>
    </row>
    <row r="640" spans="9:9" x14ac:dyDescent="0.2">
      <c r="I640" s="2"/>
    </row>
    <row r="641" spans="9:9" x14ac:dyDescent="0.2">
      <c r="I641" s="2"/>
    </row>
    <row r="642" spans="9:9" x14ac:dyDescent="0.2">
      <c r="I642" s="2"/>
    </row>
    <row r="643" spans="9:9" x14ac:dyDescent="0.2">
      <c r="I643" s="2"/>
    </row>
    <row r="644" spans="9:9" x14ac:dyDescent="0.2">
      <c r="I644" s="2"/>
    </row>
    <row r="645" spans="9:9" x14ac:dyDescent="0.2">
      <c r="I645" s="2"/>
    </row>
    <row r="646" spans="9:9" x14ac:dyDescent="0.2">
      <c r="I646" s="2"/>
    </row>
    <row r="647" spans="9:9" x14ac:dyDescent="0.2">
      <c r="I647" s="2"/>
    </row>
    <row r="648" spans="9:9" x14ac:dyDescent="0.2">
      <c r="I648" s="2"/>
    </row>
    <row r="649" spans="9:9" x14ac:dyDescent="0.2">
      <c r="I649" s="2"/>
    </row>
    <row r="650" spans="9:9" x14ac:dyDescent="0.2">
      <c r="I650" s="2"/>
    </row>
    <row r="651" spans="9:9" x14ac:dyDescent="0.2">
      <c r="I651" s="2"/>
    </row>
    <row r="652" spans="9:9" x14ac:dyDescent="0.2">
      <c r="I652" s="2"/>
    </row>
    <row r="653" spans="9:9" x14ac:dyDescent="0.2">
      <c r="I653" s="2"/>
    </row>
    <row r="654" spans="9:9" x14ac:dyDescent="0.2">
      <c r="I654" s="2"/>
    </row>
    <row r="655" spans="9:9" x14ac:dyDescent="0.2">
      <c r="I655" s="2"/>
    </row>
    <row r="656" spans="9:9" x14ac:dyDescent="0.2">
      <c r="I656" s="2"/>
    </row>
    <row r="657" spans="9:9" x14ac:dyDescent="0.2">
      <c r="I657" s="2"/>
    </row>
    <row r="658" spans="9:9" x14ac:dyDescent="0.2">
      <c r="I658" s="2"/>
    </row>
    <row r="659" spans="9:9" x14ac:dyDescent="0.2">
      <c r="I659" s="2"/>
    </row>
    <row r="660" spans="9:9" x14ac:dyDescent="0.2">
      <c r="I660" s="2"/>
    </row>
    <row r="661" spans="9:9" x14ac:dyDescent="0.2">
      <c r="I661" s="2"/>
    </row>
    <row r="662" spans="9:9" x14ac:dyDescent="0.2">
      <c r="I662" s="2"/>
    </row>
    <row r="663" spans="9:9" x14ac:dyDescent="0.2">
      <c r="I663" s="2"/>
    </row>
    <row r="664" spans="9:9" x14ac:dyDescent="0.2">
      <c r="I664" s="2"/>
    </row>
    <row r="665" spans="9:9" x14ac:dyDescent="0.2">
      <c r="I665" s="2"/>
    </row>
    <row r="666" spans="9:9" x14ac:dyDescent="0.2">
      <c r="I666" s="2"/>
    </row>
    <row r="667" spans="9:9" x14ac:dyDescent="0.2">
      <c r="I667" s="2"/>
    </row>
    <row r="668" spans="9:9" x14ac:dyDescent="0.2">
      <c r="I668" s="2"/>
    </row>
    <row r="669" spans="9:9" x14ac:dyDescent="0.2">
      <c r="I669" s="2"/>
    </row>
    <row r="670" spans="9:9" x14ac:dyDescent="0.2">
      <c r="I670" s="2"/>
    </row>
    <row r="671" spans="9:9" x14ac:dyDescent="0.2">
      <c r="I671" s="2"/>
    </row>
    <row r="672" spans="9:9" x14ac:dyDescent="0.2">
      <c r="I672" s="2"/>
    </row>
    <row r="673" spans="9:9" x14ac:dyDescent="0.2">
      <c r="I673" s="2"/>
    </row>
    <row r="674" spans="9:9" x14ac:dyDescent="0.2">
      <c r="I674" s="2"/>
    </row>
    <row r="675" spans="9:9" x14ac:dyDescent="0.2">
      <c r="I675" s="2"/>
    </row>
    <row r="676" spans="9:9" x14ac:dyDescent="0.2">
      <c r="I676" s="2"/>
    </row>
    <row r="677" spans="9:9" x14ac:dyDescent="0.2">
      <c r="I677" s="2"/>
    </row>
    <row r="678" spans="9:9" x14ac:dyDescent="0.2">
      <c r="I678" s="2"/>
    </row>
    <row r="679" spans="9:9" x14ac:dyDescent="0.2">
      <c r="I679" s="2"/>
    </row>
    <row r="680" spans="9:9" x14ac:dyDescent="0.2">
      <c r="I680" s="2"/>
    </row>
    <row r="681" spans="9:9" x14ac:dyDescent="0.2">
      <c r="I681" s="2"/>
    </row>
    <row r="682" spans="9:9" x14ac:dyDescent="0.2">
      <c r="I682" s="2"/>
    </row>
    <row r="683" spans="9:9" x14ac:dyDescent="0.2">
      <c r="I683" s="2"/>
    </row>
    <row r="684" spans="9:9" x14ac:dyDescent="0.2">
      <c r="I684" s="2"/>
    </row>
    <row r="685" spans="9:9" x14ac:dyDescent="0.2">
      <c r="I685" s="2"/>
    </row>
    <row r="686" spans="9:9" x14ac:dyDescent="0.2">
      <c r="I686" s="2"/>
    </row>
    <row r="687" spans="9:9" x14ac:dyDescent="0.2">
      <c r="I687" s="2"/>
    </row>
    <row r="688" spans="9:9" x14ac:dyDescent="0.2">
      <c r="I688" s="2"/>
    </row>
    <row r="689" spans="9:9" x14ac:dyDescent="0.2">
      <c r="I689" s="2"/>
    </row>
    <row r="690" spans="9:9" x14ac:dyDescent="0.2">
      <c r="I690" s="2"/>
    </row>
    <row r="691" spans="9:9" x14ac:dyDescent="0.2">
      <c r="I691" s="2"/>
    </row>
    <row r="692" spans="9:9" x14ac:dyDescent="0.2">
      <c r="I692" s="2"/>
    </row>
    <row r="693" spans="9:9" x14ac:dyDescent="0.2">
      <c r="I693" s="2"/>
    </row>
    <row r="694" spans="9:9" x14ac:dyDescent="0.2">
      <c r="I694" s="2"/>
    </row>
    <row r="695" spans="9:9" x14ac:dyDescent="0.2">
      <c r="I695" s="2"/>
    </row>
    <row r="696" spans="9:9" x14ac:dyDescent="0.2">
      <c r="I696" s="2"/>
    </row>
    <row r="697" spans="9:9" x14ac:dyDescent="0.2">
      <c r="I697" s="2"/>
    </row>
    <row r="698" spans="9:9" x14ac:dyDescent="0.2">
      <c r="I698" s="2"/>
    </row>
    <row r="699" spans="9:9" x14ac:dyDescent="0.2">
      <c r="I699" s="2"/>
    </row>
    <row r="700" spans="9:9" x14ac:dyDescent="0.2">
      <c r="I700" s="2"/>
    </row>
    <row r="701" spans="9:9" x14ac:dyDescent="0.2">
      <c r="I701" s="2"/>
    </row>
    <row r="702" spans="9:9" x14ac:dyDescent="0.2">
      <c r="I702" s="2"/>
    </row>
    <row r="703" spans="9:9" x14ac:dyDescent="0.2">
      <c r="I703" s="2"/>
    </row>
    <row r="704" spans="9:9" x14ac:dyDescent="0.2">
      <c r="I704" s="2"/>
    </row>
    <row r="705" spans="9:9" x14ac:dyDescent="0.2">
      <c r="I705" s="2"/>
    </row>
    <row r="706" spans="9:9" x14ac:dyDescent="0.2">
      <c r="I706" s="2"/>
    </row>
    <row r="707" spans="9:9" x14ac:dyDescent="0.2">
      <c r="I707" s="2"/>
    </row>
    <row r="708" spans="9:9" x14ac:dyDescent="0.2">
      <c r="I708" s="2"/>
    </row>
    <row r="709" spans="9:9" x14ac:dyDescent="0.2">
      <c r="I709" s="2"/>
    </row>
    <row r="710" spans="9:9" x14ac:dyDescent="0.2">
      <c r="I710" s="2"/>
    </row>
    <row r="711" spans="9:9" x14ac:dyDescent="0.2">
      <c r="I711" s="2"/>
    </row>
    <row r="712" spans="9:9" x14ac:dyDescent="0.2">
      <c r="I712" s="2"/>
    </row>
    <row r="713" spans="9:9" x14ac:dyDescent="0.2">
      <c r="I713" s="2"/>
    </row>
    <row r="714" spans="9:9" x14ac:dyDescent="0.2">
      <c r="I714" s="2"/>
    </row>
    <row r="715" spans="9:9" x14ac:dyDescent="0.2">
      <c r="I715" s="2"/>
    </row>
    <row r="716" spans="9:9" x14ac:dyDescent="0.2">
      <c r="I716" s="2"/>
    </row>
    <row r="717" spans="9:9" x14ac:dyDescent="0.2">
      <c r="I717" s="2"/>
    </row>
    <row r="718" spans="9:9" x14ac:dyDescent="0.2">
      <c r="I718" s="2"/>
    </row>
    <row r="719" spans="9:9" x14ac:dyDescent="0.2">
      <c r="I719" s="2"/>
    </row>
    <row r="720" spans="9:9" x14ac:dyDescent="0.2">
      <c r="I720" s="2"/>
    </row>
    <row r="721" spans="9:9" x14ac:dyDescent="0.2">
      <c r="I721" s="2"/>
    </row>
    <row r="722" spans="9:9" x14ac:dyDescent="0.2">
      <c r="I722" s="2"/>
    </row>
    <row r="723" spans="9:9" x14ac:dyDescent="0.2">
      <c r="I723" s="2"/>
    </row>
    <row r="724" spans="9:9" x14ac:dyDescent="0.2">
      <c r="I724" s="2"/>
    </row>
    <row r="725" spans="9:9" x14ac:dyDescent="0.2">
      <c r="I725" s="2"/>
    </row>
    <row r="726" spans="9:9" x14ac:dyDescent="0.2">
      <c r="I726" s="2"/>
    </row>
    <row r="727" spans="9:9" x14ac:dyDescent="0.2">
      <c r="I727" s="2"/>
    </row>
    <row r="728" spans="9:9" x14ac:dyDescent="0.2">
      <c r="I728" s="2"/>
    </row>
    <row r="729" spans="9:9" x14ac:dyDescent="0.2">
      <c r="I729" s="2"/>
    </row>
    <row r="730" spans="9:9" x14ac:dyDescent="0.2">
      <c r="I730" s="2"/>
    </row>
    <row r="731" spans="9:9" x14ac:dyDescent="0.2">
      <c r="I731" s="2"/>
    </row>
    <row r="732" spans="9:9" x14ac:dyDescent="0.2">
      <c r="I732" s="2"/>
    </row>
    <row r="733" spans="9:9" x14ac:dyDescent="0.2">
      <c r="I733" s="2"/>
    </row>
    <row r="734" spans="9:9" x14ac:dyDescent="0.2">
      <c r="I734" s="2"/>
    </row>
    <row r="735" spans="9:9" x14ac:dyDescent="0.2">
      <c r="I735" s="2"/>
    </row>
    <row r="736" spans="9:9" x14ac:dyDescent="0.2">
      <c r="I736" s="2"/>
    </row>
    <row r="737" spans="9:9" x14ac:dyDescent="0.2">
      <c r="I737" s="2"/>
    </row>
    <row r="738" spans="9:9" x14ac:dyDescent="0.2">
      <c r="I738" s="2"/>
    </row>
    <row r="739" spans="9:9" x14ac:dyDescent="0.2">
      <c r="I739" s="2"/>
    </row>
    <row r="740" spans="9:9" x14ac:dyDescent="0.2">
      <c r="I740" s="2"/>
    </row>
    <row r="741" spans="9:9" x14ac:dyDescent="0.2">
      <c r="I741" s="2"/>
    </row>
    <row r="742" spans="9:9" x14ac:dyDescent="0.2">
      <c r="I742" s="2"/>
    </row>
    <row r="743" spans="9:9" x14ac:dyDescent="0.2">
      <c r="I743" s="2"/>
    </row>
    <row r="744" spans="9:9" x14ac:dyDescent="0.2">
      <c r="I744" s="2"/>
    </row>
    <row r="745" spans="9:9" x14ac:dyDescent="0.2">
      <c r="I745" s="2"/>
    </row>
    <row r="746" spans="9:9" x14ac:dyDescent="0.2">
      <c r="I746" s="2"/>
    </row>
    <row r="747" spans="9:9" x14ac:dyDescent="0.2">
      <c r="I747" s="2"/>
    </row>
    <row r="748" spans="9:9" x14ac:dyDescent="0.2">
      <c r="I748" s="2"/>
    </row>
    <row r="749" spans="9:9" x14ac:dyDescent="0.2">
      <c r="I749" s="2"/>
    </row>
    <row r="750" spans="9:9" x14ac:dyDescent="0.2">
      <c r="I750" s="2"/>
    </row>
    <row r="751" spans="9:9" x14ac:dyDescent="0.2">
      <c r="I751" s="2"/>
    </row>
    <row r="752" spans="9:9" x14ac:dyDescent="0.2">
      <c r="I752" s="2"/>
    </row>
    <row r="753" spans="9:9" x14ac:dyDescent="0.2">
      <c r="I753" s="2"/>
    </row>
    <row r="754" spans="9:9" x14ac:dyDescent="0.2">
      <c r="I754" s="2"/>
    </row>
    <row r="755" spans="9:9" x14ac:dyDescent="0.2">
      <c r="I755" s="2"/>
    </row>
    <row r="756" spans="9:9" x14ac:dyDescent="0.2">
      <c r="I756" s="2"/>
    </row>
    <row r="757" spans="9:9" x14ac:dyDescent="0.2">
      <c r="I757" s="2"/>
    </row>
    <row r="758" spans="9:9" x14ac:dyDescent="0.2">
      <c r="I758" s="2"/>
    </row>
    <row r="759" spans="9:9" x14ac:dyDescent="0.2">
      <c r="I759" s="2"/>
    </row>
    <row r="760" spans="9:9" x14ac:dyDescent="0.2">
      <c r="I760" s="2"/>
    </row>
    <row r="761" spans="9:9" x14ac:dyDescent="0.2">
      <c r="I761" s="2"/>
    </row>
    <row r="762" spans="9:9" x14ac:dyDescent="0.2">
      <c r="I762" s="2"/>
    </row>
    <row r="763" spans="9:9" x14ac:dyDescent="0.2">
      <c r="I763" s="2"/>
    </row>
    <row r="764" spans="9:9" x14ac:dyDescent="0.2">
      <c r="I764" s="2"/>
    </row>
    <row r="765" spans="9:9" x14ac:dyDescent="0.2">
      <c r="I765" s="2"/>
    </row>
    <row r="766" spans="9:9" x14ac:dyDescent="0.2">
      <c r="I766" s="2"/>
    </row>
    <row r="767" spans="9:9" x14ac:dyDescent="0.2">
      <c r="I767" s="2"/>
    </row>
    <row r="768" spans="9:9" x14ac:dyDescent="0.2">
      <c r="I768" s="2"/>
    </row>
    <row r="769" spans="9:9" x14ac:dyDescent="0.2">
      <c r="I769" s="2"/>
    </row>
    <row r="770" spans="9:9" x14ac:dyDescent="0.2">
      <c r="I770" s="2"/>
    </row>
    <row r="771" spans="9:9" x14ac:dyDescent="0.2">
      <c r="I771" s="2"/>
    </row>
    <row r="772" spans="9:9" x14ac:dyDescent="0.2">
      <c r="I772" s="2"/>
    </row>
    <row r="773" spans="9:9" x14ac:dyDescent="0.2">
      <c r="I773" s="2"/>
    </row>
    <row r="774" spans="9:9" x14ac:dyDescent="0.2">
      <c r="I774" s="2"/>
    </row>
    <row r="775" spans="9:9" x14ac:dyDescent="0.2">
      <c r="I775" s="2"/>
    </row>
    <row r="776" spans="9:9" x14ac:dyDescent="0.2">
      <c r="I776" s="2"/>
    </row>
    <row r="777" spans="9:9" x14ac:dyDescent="0.2">
      <c r="I777" s="2"/>
    </row>
    <row r="778" spans="9:9" x14ac:dyDescent="0.2">
      <c r="I778" s="2"/>
    </row>
    <row r="779" spans="9:9" x14ac:dyDescent="0.2">
      <c r="I779" s="2"/>
    </row>
    <row r="780" spans="9:9" x14ac:dyDescent="0.2">
      <c r="I780" s="2"/>
    </row>
    <row r="781" spans="9:9" x14ac:dyDescent="0.2">
      <c r="I781" s="2"/>
    </row>
    <row r="782" spans="9:9" x14ac:dyDescent="0.2">
      <c r="I782" s="2"/>
    </row>
    <row r="783" spans="9:9" x14ac:dyDescent="0.2">
      <c r="I783" s="2"/>
    </row>
    <row r="784" spans="9:9" x14ac:dyDescent="0.2">
      <c r="I784" s="2"/>
    </row>
    <row r="785" spans="9:9" x14ac:dyDescent="0.2">
      <c r="I785" s="2"/>
    </row>
    <row r="786" spans="9:9" x14ac:dyDescent="0.2">
      <c r="I786" s="2"/>
    </row>
    <row r="787" spans="9:9" x14ac:dyDescent="0.2">
      <c r="I787" s="2"/>
    </row>
    <row r="788" spans="9:9" x14ac:dyDescent="0.2">
      <c r="I788" s="2"/>
    </row>
    <row r="789" spans="9:9" x14ac:dyDescent="0.2">
      <c r="I789" s="2"/>
    </row>
    <row r="790" spans="9:9" x14ac:dyDescent="0.2">
      <c r="I790" s="2"/>
    </row>
    <row r="791" spans="9:9" x14ac:dyDescent="0.2">
      <c r="I791" s="2"/>
    </row>
    <row r="792" spans="9:9" x14ac:dyDescent="0.2">
      <c r="I792" s="2"/>
    </row>
    <row r="793" spans="9:9" x14ac:dyDescent="0.2">
      <c r="I793" s="2"/>
    </row>
    <row r="794" spans="9:9" x14ac:dyDescent="0.2">
      <c r="I794" s="2"/>
    </row>
    <row r="795" spans="9:9" x14ac:dyDescent="0.2">
      <c r="I795" s="2"/>
    </row>
    <row r="796" spans="9:9" x14ac:dyDescent="0.2">
      <c r="I796" s="2"/>
    </row>
    <row r="797" spans="9:9" x14ac:dyDescent="0.2">
      <c r="I797" s="2"/>
    </row>
    <row r="798" spans="9:9" x14ac:dyDescent="0.2">
      <c r="I798" s="2"/>
    </row>
    <row r="799" spans="9:9" x14ac:dyDescent="0.2">
      <c r="I799" s="2"/>
    </row>
    <row r="800" spans="9:9" x14ac:dyDescent="0.2">
      <c r="I800" s="2"/>
    </row>
    <row r="801" spans="9:9" x14ac:dyDescent="0.2">
      <c r="I801" s="2"/>
    </row>
    <row r="802" spans="9:9" x14ac:dyDescent="0.2">
      <c r="I802" s="2"/>
    </row>
    <row r="803" spans="9:9" x14ac:dyDescent="0.2">
      <c r="I803" s="2"/>
    </row>
    <row r="804" spans="9:9" x14ac:dyDescent="0.2">
      <c r="I804" s="2"/>
    </row>
    <row r="805" spans="9:9" x14ac:dyDescent="0.2">
      <c r="I805" s="2"/>
    </row>
    <row r="806" spans="9:9" x14ac:dyDescent="0.2">
      <c r="I806" s="2"/>
    </row>
    <row r="807" spans="9:9" x14ac:dyDescent="0.2">
      <c r="I807" s="2"/>
    </row>
    <row r="808" spans="9:9" x14ac:dyDescent="0.2">
      <c r="I808" s="2"/>
    </row>
    <row r="809" spans="9:9" x14ac:dyDescent="0.2">
      <c r="I809" s="2"/>
    </row>
    <row r="810" spans="9:9" x14ac:dyDescent="0.2">
      <c r="I810" s="2"/>
    </row>
    <row r="811" spans="9:9" x14ac:dyDescent="0.2">
      <c r="I811" s="2"/>
    </row>
    <row r="812" spans="9:9" x14ac:dyDescent="0.2">
      <c r="I812" s="2"/>
    </row>
    <row r="813" spans="9:9" x14ac:dyDescent="0.2">
      <c r="I813" s="2"/>
    </row>
    <row r="814" spans="9:9" x14ac:dyDescent="0.2">
      <c r="I814" s="2"/>
    </row>
    <row r="815" spans="9:9" x14ac:dyDescent="0.2">
      <c r="I815" s="2"/>
    </row>
    <row r="816" spans="9:9" x14ac:dyDescent="0.2">
      <c r="I816" s="2"/>
    </row>
    <row r="817" spans="9:9" x14ac:dyDescent="0.2">
      <c r="I817" s="2"/>
    </row>
    <row r="818" spans="9:9" x14ac:dyDescent="0.2">
      <c r="I818" s="2"/>
    </row>
    <row r="819" spans="9:9" x14ac:dyDescent="0.2">
      <c r="I819" s="2"/>
    </row>
    <row r="820" spans="9:9" x14ac:dyDescent="0.2">
      <c r="I820" s="2"/>
    </row>
    <row r="821" spans="9:9" x14ac:dyDescent="0.2">
      <c r="I821" s="2"/>
    </row>
    <row r="822" spans="9:9" x14ac:dyDescent="0.2">
      <c r="I822" s="2"/>
    </row>
    <row r="823" spans="9:9" x14ac:dyDescent="0.2">
      <c r="I823" s="2"/>
    </row>
    <row r="824" spans="9:9" x14ac:dyDescent="0.2">
      <c r="I824" s="2"/>
    </row>
    <row r="825" spans="9:9" x14ac:dyDescent="0.2">
      <c r="I825" s="2"/>
    </row>
    <row r="826" spans="9:9" x14ac:dyDescent="0.2">
      <c r="I826" s="2"/>
    </row>
    <row r="827" spans="9:9" x14ac:dyDescent="0.2">
      <c r="I827" s="2"/>
    </row>
    <row r="828" spans="9:9" x14ac:dyDescent="0.2">
      <c r="I828" s="2"/>
    </row>
    <row r="829" spans="9:9" x14ac:dyDescent="0.2">
      <c r="I829" s="2"/>
    </row>
    <row r="830" spans="9:9" x14ac:dyDescent="0.2">
      <c r="I830" s="2"/>
    </row>
    <row r="831" spans="9:9" x14ac:dyDescent="0.2">
      <c r="I831" s="2"/>
    </row>
    <row r="832" spans="9:9" x14ac:dyDescent="0.2">
      <c r="I832" s="2"/>
    </row>
    <row r="833" spans="9:9" x14ac:dyDescent="0.2">
      <c r="I833" s="2"/>
    </row>
    <row r="834" spans="9:9" x14ac:dyDescent="0.2">
      <c r="I834" s="2"/>
    </row>
    <row r="835" spans="9:9" x14ac:dyDescent="0.2">
      <c r="I835" s="2"/>
    </row>
    <row r="836" spans="9:9" x14ac:dyDescent="0.2">
      <c r="I836" s="2"/>
    </row>
    <row r="837" spans="9:9" x14ac:dyDescent="0.2">
      <c r="I837" s="2"/>
    </row>
    <row r="838" spans="9:9" x14ac:dyDescent="0.2">
      <c r="I838" s="2"/>
    </row>
    <row r="839" spans="9:9" x14ac:dyDescent="0.2">
      <c r="I839" s="2"/>
    </row>
    <row r="840" spans="9:9" x14ac:dyDescent="0.2">
      <c r="I840" s="2"/>
    </row>
    <row r="841" spans="9:9" x14ac:dyDescent="0.2">
      <c r="I841" s="2"/>
    </row>
    <row r="842" spans="9:9" x14ac:dyDescent="0.2">
      <c r="I842" s="2"/>
    </row>
    <row r="843" spans="9:9" x14ac:dyDescent="0.2">
      <c r="I843" s="2"/>
    </row>
    <row r="844" spans="9:9" x14ac:dyDescent="0.2">
      <c r="I844" s="2"/>
    </row>
    <row r="845" spans="9:9" x14ac:dyDescent="0.2">
      <c r="I845" s="2"/>
    </row>
    <row r="846" spans="9:9" x14ac:dyDescent="0.2">
      <c r="I846" s="2"/>
    </row>
    <row r="847" spans="9:9" x14ac:dyDescent="0.2">
      <c r="I847" s="2"/>
    </row>
    <row r="848" spans="9:9" x14ac:dyDescent="0.2">
      <c r="I848" s="2"/>
    </row>
    <row r="849" spans="9:9" x14ac:dyDescent="0.2">
      <c r="I849" s="2"/>
    </row>
    <row r="850" spans="9:9" x14ac:dyDescent="0.2">
      <c r="I850" s="2"/>
    </row>
    <row r="851" spans="9:9" x14ac:dyDescent="0.2">
      <c r="I851" s="2"/>
    </row>
    <row r="852" spans="9:9" x14ac:dyDescent="0.2">
      <c r="I852" s="2"/>
    </row>
    <row r="853" spans="9:9" x14ac:dyDescent="0.2">
      <c r="I853" s="2"/>
    </row>
    <row r="854" spans="9:9" x14ac:dyDescent="0.2">
      <c r="I854" s="2"/>
    </row>
    <row r="855" spans="9:9" x14ac:dyDescent="0.2">
      <c r="I855" s="2"/>
    </row>
    <row r="856" spans="9:9" x14ac:dyDescent="0.2">
      <c r="I856" s="2"/>
    </row>
    <row r="857" spans="9:9" x14ac:dyDescent="0.2">
      <c r="I857" s="2"/>
    </row>
    <row r="858" spans="9:9" x14ac:dyDescent="0.2">
      <c r="I858" s="2"/>
    </row>
    <row r="859" spans="9:9" x14ac:dyDescent="0.2">
      <c r="I859" s="2"/>
    </row>
    <row r="860" spans="9:9" x14ac:dyDescent="0.2">
      <c r="I860" s="2"/>
    </row>
    <row r="861" spans="9:9" x14ac:dyDescent="0.2">
      <c r="I861" s="2"/>
    </row>
    <row r="862" spans="9:9" x14ac:dyDescent="0.2">
      <c r="I862" s="2"/>
    </row>
    <row r="863" spans="9:9" x14ac:dyDescent="0.2">
      <c r="I863" s="2"/>
    </row>
    <row r="864" spans="9:9" x14ac:dyDescent="0.2">
      <c r="I864" s="2"/>
    </row>
    <row r="865" spans="9:9" x14ac:dyDescent="0.2">
      <c r="I865" s="2"/>
    </row>
    <row r="866" spans="9:9" x14ac:dyDescent="0.2">
      <c r="I866" s="2"/>
    </row>
    <row r="867" spans="9:9" x14ac:dyDescent="0.2">
      <c r="I867" s="2"/>
    </row>
    <row r="868" spans="9:9" x14ac:dyDescent="0.2">
      <c r="I868" s="2"/>
    </row>
    <row r="869" spans="9:9" x14ac:dyDescent="0.2">
      <c r="I869" s="2"/>
    </row>
    <row r="870" spans="9:9" x14ac:dyDescent="0.2">
      <c r="I870" s="2"/>
    </row>
    <row r="871" spans="9:9" x14ac:dyDescent="0.2">
      <c r="I871" s="2"/>
    </row>
    <row r="872" spans="9:9" x14ac:dyDescent="0.2">
      <c r="I872" s="2"/>
    </row>
    <row r="873" spans="9:9" x14ac:dyDescent="0.2">
      <c r="I873" s="2"/>
    </row>
    <row r="874" spans="9:9" x14ac:dyDescent="0.2">
      <c r="I874" s="2"/>
    </row>
    <row r="875" spans="9:9" x14ac:dyDescent="0.2">
      <c r="I875" s="2"/>
    </row>
    <row r="876" spans="9:9" x14ac:dyDescent="0.2">
      <c r="I876" s="2"/>
    </row>
    <row r="877" spans="9:9" x14ac:dyDescent="0.2">
      <c r="I877" s="2"/>
    </row>
    <row r="878" spans="9:9" x14ac:dyDescent="0.2">
      <c r="I878" s="2"/>
    </row>
    <row r="879" spans="9:9" x14ac:dyDescent="0.2">
      <c r="I879" s="2"/>
    </row>
    <row r="880" spans="9:9" x14ac:dyDescent="0.2">
      <c r="I880" s="2"/>
    </row>
    <row r="881" spans="9:9" x14ac:dyDescent="0.2">
      <c r="I881" s="2"/>
    </row>
    <row r="882" spans="9:9" x14ac:dyDescent="0.2">
      <c r="I882" s="2"/>
    </row>
    <row r="883" spans="9:9" x14ac:dyDescent="0.2">
      <c r="I883" s="2"/>
    </row>
    <row r="884" spans="9:9" x14ac:dyDescent="0.2">
      <c r="I884" s="2"/>
    </row>
    <row r="885" spans="9:9" x14ac:dyDescent="0.2">
      <c r="I885" s="2"/>
    </row>
    <row r="886" spans="9:9" x14ac:dyDescent="0.2">
      <c r="I886" s="2"/>
    </row>
    <row r="887" spans="9:9" x14ac:dyDescent="0.2">
      <c r="I887" s="2"/>
    </row>
    <row r="888" spans="9:9" x14ac:dyDescent="0.2">
      <c r="I888" s="2"/>
    </row>
    <row r="889" spans="9:9" x14ac:dyDescent="0.2">
      <c r="I889" s="2"/>
    </row>
    <row r="890" spans="9:9" x14ac:dyDescent="0.2">
      <c r="I890" s="2"/>
    </row>
    <row r="891" spans="9:9" x14ac:dyDescent="0.2">
      <c r="I891" s="2"/>
    </row>
    <row r="892" spans="9:9" x14ac:dyDescent="0.2">
      <c r="I892" s="2"/>
    </row>
    <row r="893" spans="9:9" x14ac:dyDescent="0.2">
      <c r="I893" s="2"/>
    </row>
    <row r="894" spans="9:9" x14ac:dyDescent="0.2">
      <c r="I894" s="2"/>
    </row>
    <row r="895" spans="9:9" x14ac:dyDescent="0.2">
      <c r="I895" s="2"/>
    </row>
    <row r="896" spans="9:9" x14ac:dyDescent="0.2">
      <c r="I896" s="2"/>
    </row>
    <row r="897" spans="9:9" x14ac:dyDescent="0.2">
      <c r="I897" s="2"/>
    </row>
    <row r="898" spans="9:9" x14ac:dyDescent="0.2">
      <c r="I898" s="2"/>
    </row>
    <row r="899" spans="9:9" x14ac:dyDescent="0.2">
      <c r="I899" s="2"/>
    </row>
    <row r="900" spans="9:9" x14ac:dyDescent="0.2">
      <c r="I900" s="2"/>
    </row>
    <row r="901" spans="9:9" x14ac:dyDescent="0.2">
      <c r="I901" s="2"/>
    </row>
    <row r="902" spans="9:9" x14ac:dyDescent="0.2">
      <c r="I902" s="2"/>
    </row>
    <row r="903" spans="9:9" x14ac:dyDescent="0.2">
      <c r="I903" s="2"/>
    </row>
    <row r="904" spans="9:9" x14ac:dyDescent="0.2">
      <c r="I904" s="2"/>
    </row>
    <row r="905" spans="9:9" x14ac:dyDescent="0.2">
      <c r="I905" s="2"/>
    </row>
    <row r="906" spans="9:9" x14ac:dyDescent="0.2">
      <c r="I906" s="2"/>
    </row>
    <row r="907" spans="9:9" x14ac:dyDescent="0.2">
      <c r="I907" s="2"/>
    </row>
    <row r="908" spans="9:9" x14ac:dyDescent="0.2">
      <c r="I908" s="2"/>
    </row>
    <row r="909" spans="9:9" x14ac:dyDescent="0.2">
      <c r="I909" s="2"/>
    </row>
    <row r="910" spans="9:9" x14ac:dyDescent="0.2">
      <c r="I910" s="2"/>
    </row>
    <row r="911" spans="9:9" x14ac:dyDescent="0.2">
      <c r="I911" s="2"/>
    </row>
    <row r="912" spans="9:9" x14ac:dyDescent="0.2">
      <c r="I912" s="2"/>
    </row>
    <row r="913" spans="9:9" x14ac:dyDescent="0.2">
      <c r="I913" s="2"/>
    </row>
    <row r="914" spans="9:9" x14ac:dyDescent="0.2">
      <c r="I914" s="2"/>
    </row>
    <row r="915" spans="9:9" x14ac:dyDescent="0.2">
      <c r="I915" s="2"/>
    </row>
    <row r="916" spans="9:9" x14ac:dyDescent="0.2">
      <c r="I916" s="2"/>
    </row>
    <row r="917" spans="9:9" x14ac:dyDescent="0.2">
      <c r="I917" s="2"/>
    </row>
    <row r="918" spans="9:9" x14ac:dyDescent="0.2">
      <c r="I918" s="2"/>
    </row>
    <row r="919" spans="9:9" x14ac:dyDescent="0.2">
      <c r="I919" s="2"/>
    </row>
    <row r="920" spans="9:9" x14ac:dyDescent="0.2">
      <c r="I920" s="2"/>
    </row>
    <row r="921" spans="9:9" x14ac:dyDescent="0.2">
      <c r="I921" s="2"/>
    </row>
    <row r="922" spans="9:9" x14ac:dyDescent="0.2">
      <c r="I922" s="2"/>
    </row>
    <row r="923" spans="9:9" x14ac:dyDescent="0.2">
      <c r="I923" s="2"/>
    </row>
    <row r="924" spans="9:9" x14ac:dyDescent="0.2">
      <c r="I924" s="2"/>
    </row>
    <row r="925" spans="9:9" x14ac:dyDescent="0.2">
      <c r="I925" s="2"/>
    </row>
    <row r="926" spans="9:9" x14ac:dyDescent="0.2">
      <c r="I926" s="2"/>
    </row>
    <row r="927" spans="9:9" x14ac:dyDescent="0.2">
      <c r="I927" s="2"/>
    </row>
    <row r="928" spans="9:9" x14ac:dyDescent="0.2">
      <c r="I928" s="2"/>
    </row>
    <row r="929" spans="9:9" x14ac:dyDescent="0.2">
      <c r="I929" s="2"/>
    </row>
    <row r="930" spans="9:9" x14ac:dyDescent="0.2">
      <c r="I930" s="2"/>
    </row>
    <row r="931" spans="9:9" x14ac:dyDescent="0.2">
      <c r="I931" s="2"/>
    </row>
    <row r="932" spans="9:9" x14ac:dyDescent="0.2">
      <c r="I932" s="2"/>
    </row>
    <row r="933" spans="9:9" x14ac:dyDescent="0.2">
      <c r="I933" s="2"/>
    </row>
    <row r="934" spans="9:9" x14ac:dyDescent="0.2">
      <c r="I934" s="2"/>
    </row>
    <row r="935" spans="9:9" x14ac:dyDescent="0.2">
      <c r="I935" s="2"/>
    </row>
    <row r="936" spans="9:9" x14ac:dyDescent="0.2">
      <c r="I936" s="2"/>
    </row>
    <row r="937" spans="9:9" x14ac:dyDescent="0.2">
      <c r="I937" s="2"/>
    </row>
    <row r="938" spans="9:9" x14ac:dyDescent="0.2">
      <c r="I938" s="2"/>
    </row>
    <row r="939" spans="9:9" x14ac:dyDescent="0.2">
      <c r="I939" s="2"/>
    </row>
    <row r="940" spans="9:9" x14ac:dyDescent="0.2">
      <c r="I940" s="2"/>
    </row>
    <row r="941" spans="9:9" x14ac:dyDescent="0.2">
      <c r="I941" s="2"/>
    </row>
    <row r="942" spans="9:9" x14ac:dyDescent="0.2">
      <c r="I942" s="2"/>
    </row>
    <row r="943" spans="9:9" x14ac:dyDescent="0.2">
      <c r="I943" s="2"/>
    </row>
    <row r="944" spans="9:9" x14ac:dyDescent="0.2">
      <c r="I944" s="2"/>
    </row>
    <row r="945" spans="9:9" x14ac:dyDescent="0.2">
      <c r="I945" s="2"/>
    </row>
    <row r="946" spans="9:9" x14ac:dyDescent="0.2">
      <c r="I946" s="2"/>
    </row>
    <row r="947" spans="9:9" x14ac:dyDescent="0.2">
      <c r="I947" s="2"/>
    </row>
    <row r="948" spans="9:9" x14ac:dyDescent="0.2">
      <c r="I948" s="2"/>
    </row>
    <row r="949" spans="9:9" x14ac:dyDescent="0.2">
      <c r="I949" s="2"/>
    </row>
    <row r="950" spans="9:9" x14ac:dyDescent="0.2">
      <c r="I950" s="2"/>
    </row>
    <row r="951" spans="9:9" x14ac:dyDescent="0.2">
      <c r="I951" s="2"/>
    </row>
    <row r="952" spans="9:9" x14ac:dyDescent="0.2">
      <c r="I952" s="2"/>
    </row>
    <row r="953" spans="9:9" x14ac:dyDescent="0.2">
      <c r="I953" s="2"/>
    </row>
    <row r="954" spans="9:9" x14ac:dyDescent="0.2">
      <c r="I954" s="2"/>
    </row>
    <row r="955" spans="9:9" x14ac:dyDescent="0.2">
      <c r="I955" s="2"/>
    </row>
    <row r="956" spans="9:9" x14ac:dyDescent="0.2">
      <c r="I956" s="2"/>
    </row>
    <row r="957" spans="9:9" x14ac:dyDescent="0.2">
      <c r="I957" s="2"/>
    </row>
    <row r="958" spans="9:9" x14ac:dyDescent="0.2">
      <c r="I958" s="2"/>
    </row>
    <row r="959" spans="9:9" x14ac:dyDescent="0.2">
      <c r="I959" s="2"/>
    </row>
    <row r="960" spans="9:9" x14ac:dyDescent="0.2">
      <c r="I960" s="2"/>
    </row>
    <row r="961" spans="9:9" x14ac:dyDescent="0.2">
      <c r="I961" s="2"/>
    </row>
    <row r="962" spans="9:9" x14ac:dyDescent="0.2">
      <c r="I962" s="2"/>
    </row>
    <row r="963" spans="9:9" x14ac:dyDescent="0.2">
      <c r="I963" s="2"/>
    </row>
    <row r="964" spans="9:9" x14ac:dyDescent="0.2">
      <c r="I964" s="2"/>
    </row>
    <row r="965" spans="9:9" x14ac:dyDescent="0.2">
      <c r="I965" s="2"/>
    </row>
    <row r="966" spans="9:9" x14ac:dyDescent="0.2">
      <c r="I966" s="2"/>
    </row>
    <row r="967" spans="9:9" x14ac:dyDescent="0.2">
      <c r="I967" s="2"/>
    </row>
    <row r="968" spans="9:9" x14ac:dyDescent="0.2">
      <c r="I968" s="2"/>
    </row>
    <row r="969" spans="9:9" x14ac:dyDescent="0.2">
      <c r="I969" s="2"/>
    </row>
    <row r="970" spans="9:9" x14ac:dyDescent="0.2">
      <c r="I970" s="2"/>
    </row>
    <row r="971" spans="9:9" x14ac:dyDescent="0.2">
      <c r="I971" s="2"/>
    </row>
    <row r="972" spans="9:9" x14ac:dyDescent="0.2">
      <c r="I972" s="2"/>
    </row>
    <row r="973" spans="9:9" x14ac:dyDescent="0.2">
      <c r="I973" s="2"/>
    </row>
    <row r="974" spans="9:9" x14ac:dyDescent="0.2">
      <c r="I974" s="2"/>
    </row>
    <row r="975" spans="9:9" x14ac:dyDescent="0.2">
      <c r="I975" s="2"/>
    </row>
    <row r="976" spans="9:9" x14ac:dyDescent="0.2">
      <c r="I976" s="2"/>
    </row>
    <row r="977" spans="9:9" x14ac:dyDescent="0.2">
      <c r="I977" s="2"/>
    </row>
    <row r="978" spans="9:9" x14ac:dyDescent="0.2">
      <c r="I978" s="2"/>
    </row>
    <row r="979" spans="9:9" x14ac:dyDescent="0.2">
      <c r="I979" s="2"/>
    </row>
    <row r="980" spans="9:9" x14ac:dyDescent="0.2">
      <c r="I980" s="2"/>
    </row>
    <row r="981" spans="9:9" x14ac:dyDescent="0.2">
      <c r="I981" s="2"/>
    </row>
    <row r="982" spans="9:9" x14ac:dyDescent="0.2">
      <c r="I982" s="2"/>
    </row>
    <row r="983" spans="9:9" x14ac:dyDescent="0.2">
      <c r="I983" s="2"/>
    </row>
    <row r="984" spans="9:9" x14ac:dyDescent="0.2">
      <c r="I984" s="2"/>
    </row>
    <row r="985" spans="9:9" x14ac:dyDescent="0.2">
      <c r="I985" s="2"/>
    </row>
    <row r="986" spans="9:9" x14ac:dyDescent="0.2">
      <c r="I986" s="2"/>
    </row>
    <row r="987" spans="9:9" x14ac:dyDescent="0.2">
      <c r="I987" s="2"/>
    </row>
    <row r="988" spans="9:9" x14ac:dyDescent="0.2">
      <c r="I988" s="2"/>
    </row>
    <row r="989" spans="9:9" x14ac:dyDescent="0.2">
      <c r="I989" s="2"/>
    </row>
    <row r="990" spans="9:9" x14ac:dyDescent="0.2">
      <c r="I990" s="2"/>
    </row>
    <row r="991" spans="9:9" x14ac:dyDescent="0.2">
      <c r="I991" s="2"/>
    </row>
    <row r="992" spans="9:9" x14ac:dyDescent="0.2">
      <c r="I992" s="2"/>
    </row>
    <row r="993" spans="9:9" x14ac:dyDescent="0.2">
      <c r="I993" s="2"/>
    </row>
    <row r="994" spans="9:9" x14ac:dyDescent="0.2">
      <c r="I994" s="2"/>
    </row>
    <row r="995" spans="9:9" x14ac:dyDescent="0.2">
      <c r="I995" s="2"/>
    </row>
    <row r="996" spans="9:9" x14ac:dyDescent="0.2">
      <c r="I996" s="2"/>
    </row>
    <row r="997" spans="9:9" x14ac:dyDescent="0.2">
      <c r="I997" s="2"/>
    </row>
    <row r="998" spans="9:9" x14ac:dyDescent="0.2">
      <c r="I998" s="2"/>
    </row>
    <row r="999" spans="9:9" x14ac:dyDescent="0.2">
      <c r="I999" s="2"/>
    </row>
    <row r="1000" spans="9:9" x14ac:dyDescent="0.2">
      <c r="I1000" s="2"/>
    </row>
    <row r="1001" spans="9:9" x14ac:dyDescent="0.2">
      <c r="I1001" s="2"/>
    </row>
    <row r="1002" spans="9:9" x14ac:dyDescent="0.2">
      <c r="I1002" s="2"/>
    </row>
    <row r="1003" spans="9:9" x14ac:dyDescent="0.2">
      <c r="I1003" s="2"/>
    </row>
    <row r="1004" spans="9:9" x14ac:dyDescent="0.2">
      <c r="I1004" s="2"/>
    </row>
    <row r="1005" spans="9:9" x14ac:dyDescent="0.2">
      <c r="I1005" s="2"/>
    </row>
    <row r="1006" spans="9:9" x14ac:dyDescent="0.2">
      <c r="I1006" s="2"/>
    </row>
    <row r="1007" spans="9:9" x14ac:dyDescent="0.2">
      <c r="I1007" s="2"/>
    </row>
    <row r="1008" spans="9:9" x14ac:dyDescent="0.2">
      <c r="I1008" s="2"/>
    </row>
    <row r="1009" spans="9:9" x14ac:dyDescent="0.2">
      <c r="I1009" s="2"/>
    </row>
    <row r="1010" spans="9:9" x14ac:dyDescent="0.2">
      <c r="I1010" s="2"/>
    </row>
    <row r="1011" spans="9:9" x14ac:dyDescent="0.2">
      <c r="I1011" s="2"/>
    </row>
    <row r="1012" spans="9:9" x14ac:dyDescent="0.2">
      <c r="I1012" s="2"/>
    </row>
    <row r="1013" spans="9:9" x14ac:dyDescent="0.2">
      <c r="I1013" s="2"/>
    </row>
    <row r="1014" spans="9:9" x14ac:dyDescent="0.2">
      <c r="I1014" s="2"/>
    </row>
    <row r="1015" spans="9:9" x14ac:dyDescent="0.2">
      <c r="I1015" s="2"/>
    </row>
    <row r="1016" spans="9:9" x14ac:dyDescent="0.2">
      <c r="I1016" s="2"/>
    </row>
    <row r="1017" spans="9:9" x14ac:dyDescent="0.2">
      <c r="I1017" s="2"/>
    </row>
    <row r="1018" spans="9:9" x14ac:dyDescent="0.2">
      <c r="I1018" s="2"/>
    </row>
    <row r="1019" spans="9:9" x14ac:dyDescent="0.2">
      <c r="I1019" s="2"/>
    </row>
    <row r="1020" spans="9:9" x14ac:dyDescent="0.2">
      <c r="I1020" s="2"/>
    </row>
    <row r="1021" spans="9:9" x14ac:dyDescent="0.2">
      <c r="I1021" s="2"/>
    </row>
    <row r="1022" spans="9:9" x14ac:dyDescent="0.2">
      <c r="I1022" s="2"/>
    </row>
    <row r="1023" spans="9:9" x14ac:dyDescent="0.2">
      <c r="I1023" s="2"/>
    </row>
    <row r="1024" spans="9:9" x14ac:dyDescent="0.2">
      <c r="I1024" s="2"/>
    </row>
    <row r="1025" spans="9:9" x14ac:dyDescent="0.2">
      <c r="I1025" s="2"/>
    </row>
    <row r="1026" spans="9:9" x14ac:dyDescent="0.2">
      <c r="I1026" s="2"/>
    </row>
    <row r="1027" spans="9:9" x14ac:dyDescent="0.2">
      <c r="I1027" s="2"/>
    </row>
    <row r="1028" spans="9:9" x14ac:dyDescent="0.2">
      <c r="I1028" s="2"/>
    </row>
    <row r="1029" spans="9:9" x14ac:dyDescent="0.2">
      <c r="I1029" s="2"/>
    </row>
    <row r="1030" spans="9:9" x14ac:dyDescent="0.2">
      <c r="I1030" s="2"/>
    </row>
    <row r="1031" spans="9:9" x14ac:dyDescent="0.2">
      <c r="I1031" s="2"/>
    </row>
    <row r="1032" spans="9:9" x14ac:dyDescent="0.2">
      <c r="I1032" s="2"/>
    </row>
    <row r="1033" spans="9:9" x14ac:dyDescent="0.2">
      <c r="I1033" s="2"/>
    </row>
    <row r="1034" spans="9:9" x14ac:dyDescent="0.2">
      <c r="I1034" s="2"/>
    </row>
    <row r="1035" spans="9:9" x14ac:dyDescent="0.2">
      <c r="I1035" s="2"/>
    </row>
    <row r="1036" spans="9:9" x14ac:dyDescent="0.2">
      <c r="I1036" s="2"/>
    </row>
    <row r="1037" spans="9:9" x14ac:dyDescent="0.2">
      <c r="I1037" s="2"/>
    </row>
    <row r="1038" spans="9:9" x14ac:dyDescent="0.2">
      <c r="I1038" s="2"/>
    </row>
    <row r="1039" spans="9:9" x14ac:dyDescent="0.2">
      <c r="I1039" s="2"/>
    </row>
    <row r="1040" spans="9:9" x14ac:dyDescent="0.2">
      <c r="I1040" s="2"/>
    </row>
    <row r="1041" spans="9:9" x14ac:dyDescent="0.2">
      <c r="I1041" s="2"/>
    </row>
    <row r="1042" spans="9:9" x14ac:dyDescent="0.2">
      <c r="I1042" s="2"/>
    </row>
    <row r="1043" spans="9:9" x14ac:dyDescent="0.2">
      <c r="I1043" s="2"/>
    </row>
    <row r="1044" spans="9:9" x14ac:dyDescent="0.2">
      <c r="I1044" s="2"/>
    </row>
    <row r="1045" spans="9:9" x14ac:dyDescent="0.2">
      <c r="I1045" s="2"/>
    </row>
    <row r="1046" spans="9:9" x14ac:dyDescent="0.2">
      <c r="I1046" s="2"/>
    </row>
    <row r="1047" spans="9:9" x14ac:dyDescent="0.2">
      <c r="I1047" s="2"/>
    </row>
    <row r="1048" spans="9:9" x14ac:dyDescent="0.2">
      <c r="I1048" s="2"/>
    </row>
    <row r="1049" spans="9:9" x14ac:dyDescent="0.2">
      <c r="I1049" s="2"/>
    </row>
    <row r="1050" spans="9:9" x14ac:dyDescent="0.2">
      <c r="I1050" s="2"/>
    </row>
    <row r="1051" spans="9:9" x14ac:dyDescent="0.2">
      <c r="I1051" s="2"/>
    </row>
    <row r="1052" spans="9:9" x14ac:dyDescent="0.2">
      <c r="I1052" s="2"/>
    </row>
    <row r="1053" spans="9:9" x14ac:dyDescent="0.2">
      <c r="I1053" s="2"/>
    </row>
    <row r="1054" spans="9:9" x14ac:dyDescent="0.2">
      <c r="I1054" s="2"/>
    </row>
    <row r="1055" spans="9:9" x14ac:dyDescent="0.2">
      <c r="I1055" s="2"/>
    </row>
    <row r="1056" spans="9:9" x14ac:dyDescent="0.2">
      <c r="I1056" s="2"/>
    </row>
    <row r="1057" spans="9:9" x14ac:dyDescent="0.2">
      <c r="I1057" s="2"/>
    </row>
    <row r="1058" spans="9:9" x14ac:dyDescent="0.2">
      <c r="I1058" s="2"/>
    </row>
    <row r="1059" spans="9:9" x14ac:dyDescent="0.2">
      <c r="I1059" s="2"/>
    </row>
    <row r="1060" spans="9:9" x14ac:dyDescent="0.2">
      <c r="I1060" s="2"/>
    </row>
    <row r="1061" spans="9:9" x14ac:dyDescent="0.2">
      <c r="I1061" s="2"/>
    </row>
    <row r="1062" spans="9:9" x14ac:dyDescent="0.2">
      <c r="I1062" s="2"/>
    </row>
    <row r="1063" spans="9:9" x14ac:dyDescent="0.2">
      <c r="I1063" s="2"/>
    </row>
    <row r="1064" spans="9:9" x14ac:dyDescent="0.2">
      <c r="I1064" s="2"/>
    </row>
    <row r="1065" spans="9:9" x14ac:dyDescent="0.2">
      <c r="I1065" s="2"/>
    </row>
    <row r="1066" spans="9:9" x14ac:dyDescent="0.2">
      <c r="I1066" s="2"/>
    </row>
    <row r="1067" spans="9:9" x14ac:dyDescent="0.2">
      <c r="I1067" s="2"/>
    </row>
    <row r="1068" spans="9:9" x14ac:dyDescent="0.2">
      <c r="I1068" s="2"/>
    </row>
    <row r="1069" spans="9:9" x14ac:dyDescent="0.2">
      <c r="I1069" s="2"/>
    </row>
    <row r="1070" spans="9:9" x14ac:dyDescent="0.2">
      <c r="I1070" s="2"/>
    </row>
    <row r="1071" spans="9:9" x14ac:dyDescent="0.2">
      <c r="I1071" s="2"/>
    </row>
    <row r="1072" spans="9:9" x14ac:dyDescent="0.2">
      <c r="I1072" s="2"/>
    </row>
    <row r="1073" spans="9:9" x14ac:dyDescent="0.2">
      <c r="I1073" s="2"/>
    </row>
    <row r="1074" spans="9:9" x14ac:dyDescent="0.2">
      <c r="I1074" s="2"/>
    </row>
    <row r="1075" spans="9:9" x14ac:dyDescent="0.2">
      <c r="I1075" s="2"/>
    </row>
    <row r="1076" spans="9:9" x14ac:dyDescent="0.2">
      <c r="I1076" s="2"/>
    </row>
    <row r="1077" spans="9:9" x14ac:dyDescent="0.2">
      <c r="I1077" s="2"/>
    </row>
    <row r="1078" spans="9:9" x14ac:dyDescent="0.2">
      <c r="I1078" s="2"/>
    </row>
    <row r="1079" spans="9:9" x14ac:dyDescent="0.2">
      <c r="I1079" s="2"/>
    </row>
    <row r="1080" spans="9:9" x14ac:dyDescent="0.2">
      <c r="I1080" s="2"/>
    </row>
    <row r="1081" spans="9:9" x14ac:dyDescent="0.2">
      <c r="I1081" s="2"/>
    </row>
    <row r="1082" spans="9:9" x14ac:dyDescent="0.2">
      <c r="I1082" s="2"/>
    </row>
    <row r="1083" spans="9:9" x14ac:dyDescent="0.2">
      <c r="I1083" s="2"/>
    </row>
    <row r="1084" spans="9:9" x14ac:dyDescent="0.2">
      <c r="I1084" s="2"/>
    </row>
    <row r="1085" spans="9:9" x14ac:dyDescent="0.2">
      <c r="I1085" s="2"/>
    </row>
    <row r="1086" spans="9:9" x14ac:dyDescent="0.2">
      <c r="I1086" s="2"/>
    </row>
    <row r="1087" spans="9:9" x14ac:dyDescent="0.2">
      <c r="I1087" s="2"/>
    </row>
    <row r="1088" spans="9:9" x14ac:dyDescent="0.2">
      <c r="I1088" s="2"/>
    </row>
    <row r="1089" spans="9:9" x14ac:dyDescent="0.2">
      <c r="I1089" s="2"/>
    </row>
    <row r="1090" spans="9:9" x14ac:dyDescent="0.2">
      <c r="I1090" s="2"/>
    </row>
    <row r="1091" spans="9:9" x14ac:dyDescent="0.2">
      <c r="I1091" s="2"/>
    </row>
    <row r="1092" spans="9:9" x14ac:dyDescent="0.2">
      <c r="I1092" s="2"/>
    </row>
    <row r="1093" spans="9:9" x14ac:dyDescent="0.2">
      <c r="I1093" s="2"/>
    </row>
    <row r="1094" spans="9:9" x14ac:dyDescent="0.2">
      <c r="I1094" s="2"/>
    </row>
    <row r="1095" spans="9:9" x14ac:dyDescent="0.2">
      <c r="I1095" s="2"/>
    </row>
    <row r="1096" spans="9:9" x14ac:dyDescent="0.2">
      <c r="I1096" s="2"/>
    </row>
    <row r="1097" spans="9:9" x14ac:dyDescent="0.2">
      <c r="I1097" s="2"/>
    </row>
    <row r="1098" spans="9:9" x14ac:dyDescent="0.2">
      <c r="I1098" s="2"/>
    </row>
    <row r="1099" spans="9:9" x14ac:dyDescent="0.2">
      <c r="I1099" s="2"/>
    </row>
    <row r="1100" spans="9:9" x14ac:dyDescent="0.2">
      <c r="I1100" s="2"/>
    </row>
    <row r="1101" spans="9:9" x14ac:dyDescent="0.2">
      <c r="I1101" s="2"/>
    </row>
    <row r="1102" spans="9:9" x14ac:dyDescent="0.2">
      <c r="I1102" s="2"/>
    </row>
    <row r="1103" spans="9:9" x14ac:dyDescent="0.2">
      <c r="I1103" s="2"/>
    </row>
    <row r="1104" spans="9:9" x14ac:dyDescent="0.2">
      <c r="I1104" s="2"/>
    </row>
    <row r="1105" spans="9:9" x14ac:dyDescent="0.2">
      <c r="I1105" s="2"/>
    </row>
    <row r="1106" spans="9:9" x14ac:dyDescent="0.2">
      <c r="I1106" s="2"/>
    </row>
    <row r="1107" spans="9:9" x14ac:dyDescent="0.2">
      <c r="I1107" s="2"/>
    </row>
    <row r="1108" spans="9:9" x14ac:dyDescent="0.2">
      <c r="I1108" s="2"/>
    </row>
    <row r="1109" spans="9:9" x14ac:dyDescent="0.2">
      <c r="I1109" s="2"/>
    </row>
    <row r="1110" spans="9:9" x14ac:dyDescent="0.2">
      <c r="I1110" s="2"/>
    </row>
    <row r="1111" spans="9:9" x14ac:dyDescent="0.2">
      <c r="I1111" s="2"/>
    </row>
    <row r="1112" spans="9:9" x14ac:dyDescent="0.2">
      <c r="I1112" s="2"/>
    </row>
    <row r="1113" spans="9:9" x14ac:dyDescent="0.2">
      <c r="I1113" s="2"/>
    </row>
    <row r="1114" spans="9:9" x14ac:dyDescent="0.2">
      <c r="I1114" s="2"/>
    </row>
    <row r="1115" spans="9:9" x14ac:dyDescent="0.2">
      <c r="I1115" s="2"/>
    </row>
    <row r="1116" spans="9:9" x14ac:dyDescent="0.2">
      <c r="I1116" s="2"/>
    </row>
    <row r="1117" spans="9:9" x14ac:dyDescent="0.2">
      <c r="I1117" s="2"/>
    </row>
    <row r="1118" spans="9:9" x14ac:dyDescent="0.2">
      <c r="I1118" s="2"/>
    </row>
    <row r="1119" spans="9:9" x14ac:dyDescent="0.2">
      <c r="I1119" s="2"/>
    </row>
    <row r="1120" spans="9:9" x14ac:dyDescent="0.2">
      <c r="I1120" s="2"/>
    </row>
    <row r="1121" spans="9:9" x14ac:dyDescent="0.2">
      <c r="I1121" s="2"/>
    </row>
    <row r="1122" spans="9:9" x14ac:dyDescent="0.2">
      <c r="I1122" s="2"/>
    </row>
    <row r="1123" spans="9:9" x14ac:dyDescent="0.2">
      <c r="I1123" s="2"/>
    </row>
    <row r="1124" spans="9:9" x14ac:dyDescent="0.2">
      <c r="I1124" s="2"/>
    </row>
    <row r="1125" spans="9:9" x14ac:dyDescent="0.2">
      <c r="I1125" s="2"/>
    </row>
    <row r="1126" spans="9:9" x14ac:dyDescent="0.2">
      <c r="I1126" s="2"/>
    </row>
    <row r="1127" spans="9:9" x14ac:dyDescent="0.2">
      <c r="I1127" s="2"/>
    </row>
    <row r="1128" spans="9:9" x14ac:dyDescent="0.2">
      <c r="I1128" s="2"/>
    </row>
    <row r="1129" spans="9:9" x14ac:dyDescent="0.2">
      <c r="I1129" s="2"/>
    </row>
    <row r="1130" spans="9:9" x14ac:dyDescent="0.2">
      <c r="I1130" s="2"/>
    </row>
    <row r="1131" spans="9:9" x14ac:dyDescent="0.2">
      <c r="I1131" s="2"/>
    </row>
    <row r="1132" spans="9:9" x14ac:dyDescent="0.2">
      <c r="I1132" s="2"/>
    </row>
    <row r="1133" spans="9:9" x14ac:dyDescent="0.2">
      <c r="I1133" s="2"/>
    </row>
    <row r="1134" spans="9:9" x14ac:dyDescent="0.2">
      <c r="I1134" s="2"/>
    </row>
    <row r="1135" spans="9:9" x14ac:dyDescent="0.2">
      <c r="I1135" s="2"/>
    </row>
    <row r="1136" spans="9:9" x14ac:dyDescent="0.2">
      <c r="I1136" s="2"/>
    </row>
    <row r="1137" spans="9:9" x14ac:dyDescent="0.2">
      <c r="I1137" s="2"/>
    </row>
    <row r="1138" spans="9:9" x14ac:dyDescent="0.2">
      <c r="I1138" s="2"/>
    </row>
    <row r="1139" spans="9:9" x14ac:dyDescent="0.2">
      <c r="I1139" s="2"/>
    </row>
    <row r="1140" spans="9:9" x14ac:dyDescent="0.2">
      <c r="I1140" s="2"/>
    </row>
    <row r="1141" spans="9:9" x14ac:dyDescent="0.2">
      <c r="I1141" s="2"/>
    </row>
    <row r="1142" spans="9:9" x14ac:dyDescent="0.2">
      <c r="I1142" s="2"/>
    </row>
    <row r="1143" spans="9:9" x14ac:dyDescent="0.2">
      <c r="I1143" s="2"/>
    </row>
    <row r="1144" spans="9:9" x14ac:dyDescent="0.2">
      <c r="I1144" s="2"/>
    </row>
    <row r="1145" spans="9:9" x14ac:dyDescent="0.2">
      <c r="I1145" s="2"/>
    </row>
    <row r="1146" spans="9:9" x14ac:dyDescent="0.2">
      <c r="I1146" s="2"/>
    </row>
    <row r="1147" spans="9:9" x14ac:dyDescent="0.2">
      <c r="I1147" s="2"/>
    </row>
    <row r="1148" spans="9:9" x14ac:dyDescent="0.2">
      <c r="I1148" s="2"/>
    </row>
    <row r="1149" spans="9:9" x14ac:dyDescent="0.2">
      <c r="I1149" s="2"/>
    </row>
    <row r="1150" spans="9:9" x14ac:dyDescent="0.2">
      <c r="I1150" s="2"/>
    </row>
    <row r="1151" spans="9:9" x14ac:dyDescent="0.2">
      <c r="I1151" s="2"/>
    </row>
    <row r="1152" spans="9:9" x14ac:dyDescent="0.2">
      <c r="I1152" s="2"/>
    </row>
    <row r="1153" spans="9:9" x14ac:dyDescent="0.2">
      <c r="I1153" s="2"/>
    </row>
    <row r="1154" spans="9:9" x14ac:dyDescent="0.2">
      <c r="I1154" s="2"/>
    </row>
    <row r="1155" spans="9:9" x14ac:dyDescent="0.2">
      <c r="I1155" s="2"/>
    </row>
    <row r="1156" spans="9:9" x14ac:dyDescent="0.2">
      <c r="I1156" s="2"/>
    </row>
    <row r="1157" spans="9:9" x14ac:dyDescent="0.2">
      <c r="I1157" s="2"/>
    </row>
    <row r="1158" spans="9:9" x14ac:dyDescent="0.2">
      <c r="I1158" s="2"/>
    </row>
    <row r="1159" spans="9:9" x14ac:dyDescent="0.2">
      <c r="I1159" s="2"/>
    </row>
    <row r="1160" spans="9:9" x14ac:dyDescent="0.2">
      <c r="I1160" s="2"/>
    </row>
    <row r="1161" spans="9:9" x14ac:dyDescent="0.2">
      <c r="I1161" s="2"/>
    </row>
    <row r="1162" spans="9:9" x14ac:dyDescent="0.2">
      <c r="I1162" s="2"/>
    </row>
    <row r="1163" spans="9:9" x14ac:dyDescent="0.2">
      <c r="I1163" s="2"/>
    </row>
    <row r="1164" spans="9:9" x14ac:dyDescent="0.2">
      <c r="I1164" s="2"/>
    </row>
    <row r="1165" spans="9:9" x14ac:dyDescent="0.2">
      <c r="I1165" s="2"/>
    </row>
    <row r="1166" spans="9:9" x14ac:dyDescent="0.2">
      <c r="I1166" s="2"/>
    </row>
    <row r="1167" spans="9:9" x14ac:dyDescent="0.2">
      <c r="I1167" s="2"/>
    </row>
    <row r="1168" spans="9:9" x14ac:dyDescent="0.2">
      <c r="I1168" s="2"/>
    </row>
    <row r="1169" spans="9:9" x14ac:dyDescent="0.2">
      <c r="I1169" s="2"/>
    </row>
    <row r="1170" spans="9:9" x14ac:dyDescent="0.2">
      <c r="I1170" s="2"/>
    </row>
    <row r="1171" spans="9:9" x14ac:dyDescent="0.2">
      <c r="I1171" s="2"/>
    </row>
    <row r="1172" spans="9:9" x14ac:dyDescent="0.2">
      <c r="I1172" s="2"/>
    </row>
    <row r="1173" spans="9:9" x14ac:dyDescent="0.2">
      <c r="I1173" s="2"/>
    </row>
    <row r="1174" spans="9:9" x14ac:dyDescent="0.2">
      <c r="I1174" s="2"/>
    </row>
    <row r="1175" spans="9:9" x14ac:dyDescent="0.2">
      <c r="I1175" s="2"/>
    </row>
    <row r="1176" spans="9:9" x14ac:dyDescent="0.2">
      <c r="I1176" s="2"/>
    </row>
    <row r="1177" spans="9:9" x14ac:dyDescent="0.2">
      <c r="I1177" s="2"/>
    </row>
    <row r="1178" spans="9:9" x14ac:dyDescent="0.2">
      <c r="I1178" s="2"/>
    </row>
    <row r="1179" spans="9:9" x14ac:dyDescent="0.2">
      <c r="I1179" s="2"/>
    </row>
    <row r="1180" spans="9:9" x14ac:dyDescent="0.2">
      <c r="I1180" s="2"/>
    </row>
    <row r="1181" spans="9:9" x14ac:dyDescent="0.2">
      <c r="I1181" s="2"/>
    </row>
    <row r="1182" spans="9:9" x14ac:dyDescent="0.2">
      <c r="I1182" s="2"/>
    </row>
    <row r="1183" spans="9:9" x14ac:dyDescent="0.2">
      <c r="I1183" s="2"/>
    </row>
    <row r="1184" spans="9:9" x14ac:dyDescent="0.2">
      <c r="I1184" s="2"/>
    </row>
    <row r="1185" spans="9:9" x14ac:dyDescent="0.2">
      <c r="I1185" s="2"/>
    </row>
    <row r="1186" spans="9:9" x14ac:dyDescent="0.2">
      <c r="I1186" s="2"/>
    </row>
    <row r="1187" spans="9:9" x14ac:dyDescent="0.2">
      <c r="I1187" s="2"/>
    </row>
    <row r="1188" spans="9:9" x14ac:dyDescent="0.2">
      <c r="I1188" s="2"/>
    </row>
    <row r="1189" spans="9:9" x14ac:dyDescent="0.2">
      <c r="I1189" s="2"/>
    </row>
    <row r="1190" spans="9:9" x14ac:dyDescent="0.2">
      <c r="I1190" s="2"/>
    </row>
    <row r="1191" spans="9:9" x14ac:dyDescent="0.2">
      <c r="I1191" s="2"/>
    </row>
    <row r="1192" spans="9:9" x14ac:dyDescent="0.2">
      <c r="I1192" s="2"/>
    </row>
    <row r="1193" spans="9:9" x14ac:dyDescent="0.2">
      <c r="I1193" s="2"/>
    </row>
    <row r="1194" spans="9:9" x14ac:dyDescent="0.2">
      <c r="I1194" s="2"/>
    </row>
    <row r="1195" spans="9:9" x14ac:dyDescent="0.2">
      <c r="I1195" s="2"/>
    </row>
    <row r="1196" spans="9:9" x14ac:dyDescent="0.2">
      <c r="I1196" s="2"/>
    </row>
    <row r="1197" spans="9:9" x14ac:dyDescent="0.2">
      <c r="I1197" s="2"/>
    </row>
    <row r="1198" spans="9:9" x14ac:dyDescent="0.2">
      <c r="I1198" s="2"/>
    </row>
    <row r="1199" spans="9:9" x14ac:dyDescent="0.2">
      <c r="I1199" s="2"/>
    </row>
    <row r="1200" spans="9:9" x14ac:dyDescent="0.2">
      <c r="I1200" s="2"/>
    </row>
    <row r="1201" spans="9:9" x14ac:dyDescent="0.2">
      <c r="I1201" s="2"/>
    </row>
    <row r="1202" spans="9:9" x14ac:dyDescent="0.2">
      <c r="I1202" s="2"/>
    </row>
    <row r="1203" spans="9:9" x14ac:dyDescent="0.2">
      <c r="I1203" s="2"/>
    </row>
    <row r="1204" spans="9:9" x14ac:dyDescent="0.2">
      <c r="I1204" s="2"/>
    </row>
    <row r="1205" spans="9:9" x14ac:dyDescent="0.2">
      <c r="I1205" s="2"/>
    </row>
    <row r="1206" spans="9:9" x14ac:dyDescent="0.2">
      <c r="I1206" s="2"/>
    </row>
    <row r="1207" spans="9:9" x14ac:dyDescent="0.2">
      <c r="I1207" s="2"/>
    </row>
    <row r="1208" spans="9:9" x14ac:dyDescent="0.2">
      <c r="I1208" s="2"/>
    </row>
    <row r="1209" spans="9:9" x14ac:dyDescent="0.2">
      <c r="I1209" s="2"/>
    </row>
    <row r="1210" spans="9:9" x14ac:dyDescent="0.2">
      <c r="I1210" s="2"/>
    </row>
    <row r="1211" spans="9:9" x14ac:dyDescent="0.2">
      <c r="I1211" s="2"/>
    </row>
    <row r="1212" spans="9:9" x14ac:dyDescent="0.2">
      <c r="I1212" s="2"/>
    </row>
    <row r="1213" spans="9:9" x14ac:dyDescent="0.2">
      <c r="I1213" s="2"/>
    </row>
    <row r="1214" spans="9:9" x14ac:dyDescent="0.2">
      <c r="I1214" s="2"/>
    </row>
    <row r="1215" spans="9:9" x14ac:dyDescent="0.2">
      <c r="I1215" s="2"/>
    </row>
    <row r="1216" spans="9:9" x14ac:dyDescent="0.2">
      <c r="I1216" s="2"/>
    </row>
    <row r="1217" spans="9:9" x14ac:dyDescent="0.2">
      <c r="I1217" s="2"/>
    </row>
    <row r="1218" spans="9:9" x14ac:dyDescent="0.2">
      <c r="I1218" s="2"/>
    </row>
    <row r="1219" spans="9:9" x14ac:dyDescent="0.2">
      <c r="I1219" s="2"/>
    </row>
    <row r="1220" spans="9:9" x14ac:dyDescent="0.2">
      <c r="I1220" s="2"/>
    </row>
    <row r="1221" spans="9:9" x14ac:dyDescent="0.2">
      <c r="I1221" s="2"/>
    </row>
    <row r="1222" spans="9:9" x14ac:dyDescent="0.2">
      <c r="I1222" s="2"/>
    </row>
    <row r="1223" spans="9:9" x14ac:dyDescent="0.2">
      <c r="I1223" s="2"/>
    </row>
    <row r="1224" spans="9:9" x14ac:dyDescent="0.2">
      <c r="I1224" s="2"/>
    </row>
    <row r="1225" spans="9:9" x14ac:dyDescent="0.2">
      <c r="I1225" s="2"/>
    </row>
    <row r="1226" spans="9:9" x14ac:dyDescent="0.2">
      <c r="I1226" s="2"/>
    </row>
    <row r="1227" spans="9:9" x14ac:dyDescent="0.2">
      <c r="I1227" s="2"/>
    </row>
    <row r="1228" spans="9:9" x14ac:dyDescent="0.2">
      <c r="I1228" s="2"/>
    </row>
    <row r="1229" spans="9:9" x14ac:dyDescent="0.2">
      <c r="I1229" s="2"/>
    </row>
    <row r="1230" spans="9:9" x14ac:dyDescent="0.2">
      <c r="I1230" s="2"/>
    </row>
    <row r="1231" spans="9:9" x14ac:dyDescent="0.2">
      <c r="I1231" s="2"/>
    </row>
    <row r="1232" spans="9:9" x14ac:dyDescent="0.2">
      <c r="I1232" s="2"/>
    </row>
    <row r="1233" spans="9:9" x14ac:dyDescent="0.2">
      <c r="I1233" s="2"/>
    </row>
    <row r="1234" spans="9:9" x14ac:dyDescent="0.2">
      <c r="I1234" s="2"/>
    </row>
    <row r="1235" spans="9:9" x14ac:dyDescent="0.2">
      <c r="I1235" s="2"/>
    </row>
    <row r="1236" spans="9:9" x14ac:dyDescent="0.2">
      <c r="I1236" s="2"/>
    </row>
    <row r="1237" spans="9:9" x14ac:dyDescent="0.2">
      <c r="I1237" s="2"/>
    </row>
    <row r="1238" spans="9:9" x14ac:dyDescent="0.2">
      <c r="I1238" s="2"/>
    </row>
    <row r="1239" spans="9:9" x14ac:dyDescent="0.2">
      <c r="I1239" s="2"/>
    </row>
    <row r="1240" spans="9:9" x14ac:dyDescent="0.2">
      <c r="I1240" s="2"/>
    </row>
    <row r="1241" spans="9:9" x14ac:dyDescent="0.2">
      <c r="I1241" s="2"/>
    </row>
    <row r="1242" spans="9:9" x14ac:dyDescent="0.2">
      <c r="I1242" s="2"/>
    </row>
    <row r="1243" spans="9:9" x14ac:dyDescent="0.2">
      <c r="I1243" s="2"/>
    </row>
    <row r="1244" spans="9:9" x14ac:dyDescent="0.2">
      <c r="I1244" s="2"/>
    </row>
    <row r="1245" spans="9:9" x14ac:dyDescent="0.2">
      <c r="I1245" s="2"/>
    </row>
    <row r="1246" spans="9:9" x14ac:dyDescent="0.2">
      <c r="I1246" s="2"/>
    </row>
    <row r="1247" spans="9:9" x14ac:dyDescent="0.2">
      <c r="I1247" s="2"/>
    </row>
    <row r="1248" spans="9:9" x14ac:dyDescent="0.2">
      <c r="I1248" s="2"/>
    </row>
    <row r="1249" spans="9:9" x14ac:dyDescent="0.2">
      <c r="I1249" s="2"/>
    </row>
    <row r="1250" spans="9:9" x14ac:dyDescent="0.2">
      <c r="I1250" s="2"/>
    </row>
    <row r="1251" spans="9:9" x14ac:dyDescent="0.2">
      <c r="I1251" s="2"/>
    </row>
    <row r="1252" spans="9:9" x14ac:dyDescent="0.2">
      <c r="I1252" s="2"/>
    </row>
    <row r="1253" spans="9:9" x14ac:dyDescent="0.2">
      <c r="I1253" s="2"/>
    </row>
    <row r="1254" spans="9:9" x14ac:dyDescent="0.2">
      <c r="I1254" s="2"/>
    </row>
    <row r="1255" spans="9:9" x14ac:dyDescent="0.2">
      <c r="I1255" s="2"/>
    </row>
    <row r="1256" spans="9:9" x14ac:dyDescent="0.2">
      <c r="I1256" s="2"/>
    </row>
    <row r="1257" spans="9:9" x14ac:dyDescent="0.2">
      <c r="I1257" s="2"/>
    </row>
    <row r="1258" spans="9:9" x14ac:dyDescent="0.2">
      <c r="I1258" s="2"/>
    </row>
    <row r="1259" spans="9:9" x14ac:dyDescent="0.2">
      <c r="I1259" s="2"/>
    </row>
    <row r="1260" spans="9:9" x14ac:dyDescent="0.2">
      <c r="I1260" s="2"/>
    </row>
    <row r="1261" spans="9:9" x14ac:dyDescent="0.2">
      <c r="I1261" s="2"/>
    </row>
    <row r="1262" spans="9:9" x14ac:dyDescent="0.2">
      <c r="I1262" s="2"/>
    </row>
    <row r="1263" spans="9:9" x14ac:dyDescent="0.2">
      <c r="I1263" s="2"/>
    </row>
    <row r="1264" spans="9:9" x14ac:dyDescent="0.2">
      <c r="I1264" s="2"/>
    </row>
    <row r="1265" spans="9:9" x14ac:dyDescent="0.2">
      <c r="I1265" s="2"/>
    </row>
    <row r="1266" spans="9:9" x14ac:dyDescent="0.2">
      <c r="I1266" s="2"/>
    </row>
    <row r="1267" spans="9:9" x14ac:dyDescent="0.2">
      <c r="I1267" s="2"/>
    </row>
    <row r="1268" spans="9:9" x14ac:dyDescent="0.2">
      <c r="I1268" s="2"/>
    </row>
    <row r="1269" spans="9:9" x14ac:dyDescent="0.2">
      <c r="I1269" s="2"/>
    </row>
    <row r="1270" spans="9:9" x14ac:dyDescent="0.2">
      <c r="I1270" s="2"/>
    </row>
    <row r="1271" spans="9:9" x14ac:dyDescent="0.2">
      <c r="I1271" s="2"/>
    </row>
    <row r="1272" spans="9:9" x14ac:dyDescent="0.2">
      <c r="I1272" s="2"/>
    </row>
    <row r="1273" spans="9:9" x14ac:dyDescent="0.2">
      <c r="I1273" s="2"/>
    </row>
    <row r="1274" spans="9:9" x14ac:dyDescent="0.2">
      <c r="I1274" s="2"/>
    </row>
    <row r="1275" spans="9:9" x14ac:dyDescent="0.2">
      <c r="I1275" s="2"/>
    </row>
    <row r="1276" spans="9:9" x14ac:dyDescent="0.2">
      <c r="I1276" s="2"/>
    </row>
    <row r="1277" spans="9:9" x14ac:dyDescent="0.2">
      <c r="I1277" s="2"/>
    </row>
    <row r="1278" spans="9:9" x14ac:dyDescent="0.2">
      <c r="I1278" s="2"/>
    </row>
    <row r="1279" spans="9:9" x14ac:dyDescent="0.2">
      <c r="I1279" s="2"/>
    </row>
    <row r="1280" spans="9:9" x14ac:dyDescent="0.2">
      <c r="I1280" s="2"/>
    </row>
    <row r="1281" spans="9:9" x14ac:dyDescent="0.2">
      <c r="I1281" s="2"/>
    </row>
    <row r="1282" spans="9:9" x14ac:dyDescent="0.2">
      <c r="I1282" s="2"/>
    </row>
    <row r="1283" spans="9:9" x14ac:dyDescent="0.2">
      <c r="I1283" s="2"/>
    </row>
    <row r="1284" spans="9:9" x14ac:dyDescent="0.2">
      <c r="I1284" s="2"/>
    </row>
    <row r="1285" spans="9:9" x14ac:dyDescent="0.2">
      <c r="I1285" s="2"/>
    </row>
    <row r="1286" spans="9:9" x14ac:dyDescent="0.2">
      <c r="I1286" s="2"/>
    </row>
    <row r="1287" spans="9:9" x14ac:dyDescent="0.2">
      <c r="I1287" s="2"/>
    </row>
    <row r="1288" spans="9:9" x14ac:dyDescent="0.2">
      <c r="I1288" s="2"/>
    </row>
    <row r="1289" spans="9:9" x14ac:dyDescent="0.2">
      <c r="I1289" s="2"/>
    </row>
    <row r="1290" spans="9:9" x14ac:dyDescent="0.2">
      <c r="I1290" s="2"/>
    </row>
    <row r="1291" spans="9:9" x14ac:dyDescent="0.2">
      <c r="I1291" s="2"/>
    </row>
    <row r="1292" spans="9:9" x14ac:dyDescent="0.2">
      <c r="I1292" s="2"/>
    </row>
    <row r="1293" spans="9:9" x14ac:dyDescent="0.2">
      <c r="I1293" s="2"/>
    </row>
    <row r="1294" spans="9:9" x14ac:dyDescent="0.2">
      <c r="I1294" s="2"/>
    </row>
    <row r="1295" spans="9:9" x14ac:dyDescent="0.2">
      <c r="I1295" s="2"/>
    </row>
    <row r="1296" spans="9:9" x14ac:dyDescent="0.2">
      <c r="I1296" s="2"/>
    </row>
    <row r="1297" spans="9:9" x14ac:dyDescent="0.2">
      <c r="I1297" s="2"/>
    </row>
    <row r="1298" spans="9:9" x14ac:dyDescent="0.2">
      <c r="I1298" s="2"/>
    </row>
    <row r="1299" spans="9:9" x14ac:dyDescent="0.2">
      <c r="I1299" s="2"/>
    </row>
    <row r="1300" spans="9:9" x14ac:dyDescent="0.2">
      <c r="I1300" s="2"/>
    </row>
    <row r="1301" spans="9:9" x14ac:dyDescent="0.2">
      <c r="I1301" s="2"/>
    </row>
    <row r="1302" spans="9:9" x14ac:dyDescent="0.2">
      <c r="I1302" s="2"/>
    </row>
    <row r="1303" spans="9:9" x14ac:dyDescent="0.2">
      <c r="I1303" s="2"/>
    </row>
    <row r="1304" spans="9:9" x14ac:dyDescent="0.2">
      <c r="I1304" s="2"/>
    </row>
    <row r="1305" spans="9:9" x14ac:dyDescent="0.2">
      <c r="I1305" s="2"/>
    </row>
    <row r="1306" spans="9:9" x14ac:dyDescent="0.2">
      <c r="I1306" s="2"/>
    </row>
    <row r="1307" spans="9:9" x14ac:dyDescent="0.2">
      <c r="I1307" s="2"/>
    </row>
    <row r="1308" spans="9:9" x14ac:dyDescent="0.2">
      <c r="I1308" s="2"/>
    </row>
    <row r="1309" spans="9:9" x14ac:dyDescent="0.2">
      <c r="I1309" s="2"/>
    </row>
    <row r="1310" spans="9:9" x14ac:dyDescent="0.2">
      <c r="I1310" s="2"/>
    </row>
    <row r="1311" spans="9:9" x14ac:dyDescent="0.2">
      <c r="I1311" s="2"/>
    </row>
    <row r="1312" spans="9:9" x14ac:dyDescent="0.2">
      <c r="I1312" s="2"/>
    </row>
    <row r="1313" spans="9:9" x14ac:dyDescent="0.2">
      <c r="I1313" s="2"/>
    </row>
    <row r="1314" spans="9:9" x14ac:dyDescent="0.2">
      <c r="I1314" s="2"/>
    </row>
    <row r="1315" spans="9:9" x14ac:dyDescent="0.2">
      <c r="I1315" s="2"/>
    </row>
    <row r="1316" spans="9:9" x14ac:dyDescent="0.2">
      <c r="I1316" s="2"/>
    </row>
    <row r="1317" spans="9:9" x14ac:dyDescent="0.2">
      <c r="I1317" s="2"/>
    </row>
    <row r="1318" spans="9:9" x14ac:dyDescent="0.2">
      <c r="I1318" s="2"/>
    </row>
    <row r="1319" spans="9:9" x14ac:dyDescent="0.2">
      <c r="I1319" s="2"/>
    </row>
    <row r="1320" spans="9:9" x14ac:dyDescent="0.2">
      <c r="I1320" s="2"/>
    </row>
    <row r="1321" spans="9:9" x14ac:dyDescent="0.2">
      <c r="I1321" s="2"/>
    </row>
    <row r="1322" spans="9:9" x14ac:dyDescent="0.2">
      <c r="I1322" s="2"/>
    </row>
    <row r="1323" spans="9:9" x14ac:dyDescent="0.2">
      <c r="I1323" s="2"/>
    </row>
    <row r="1324" spans="9:9" x14ac:dyDescent="0.2">
      <c r="I1324" s="2"/>
    </row>
    <row r="1325" spans="9:9" x14ac:dyDescent="0.2">
      <c r="I1325" s="2"/>
    </row>
    <row r="1326" spans="9:9" x14ac:dyDescent="0.2">
      <c r="I1326" s="2"/>
    </row>
    <row r="1327" spans="9:9" x14ac:dyDescent="0.2">
      <c r="I1327" s="2"/>
    </row>
    <row r="1328" spans="9:9" x14ac:dyDescent="0.2">
      <c r="I1328" s="2"/>
    </row>
    <row r="1329" spans="9:9" x14ac:dyDescent="0.2">
      <c r="I1329" s="2"/>
    </row>
    <row r="1330" spans="9:9" x14ac:dyDescent="0.2">
      <c r="I1330" s="2"/>
    </row>
    <row r="1331" spans="9:9" x14ac:dyDescent="0.2">
      <c r="I1331" s="2"/>
    </row>
    <row r="1332" spans="9:9" x14ac:dyDescent="0.2">
      <c r="I1332" s="2"/>
    </row>
    <row r="1333" spans="9:9" x14ac:dyDescent="0.2">
      <c r="I1333" s="2"/>
    </row>
    <row r="1334" spans="9:9" x14ac:dyDescent="0.2">
      <c r="I1334" s="2"/>
    </row>
    <row r="1335" spans="9:9" x14ac:dyDescent="0.2">
      <c r="I1335" s="2"/>
    </row>
    <row r="1336" spans="9:9" x14ac:dyDescent="0.2">
      <c r="I1336" s="2"/>
    </row>
    <row r="1337" spans="9:9" x14ac:dyDescent="0.2">
      <c r="I1337" s="2"/>
    </row>
    <row r="1338" spans="9:9" x14ac:dyDescent="0.2">
      <c r="I1338" s="2"/>
    </row>
    <row r="1339" spans="9:9" x14ac:dyDescent="0.2">
      <c r="I1339" s="2"/>
    </row>
    <row r="1340" spans="9:9" x14ac:dyDescent="0.2">
      <c r="I1340" s="2"/>
    </row>
    <row r="1341" spans="9:9" x14ac:dyDescent="0.2">
      <c r="I1341" s="2"/>
    </row>
    <row r="1342" spans="9:9" x14ac:dyDescent="0.2">
      <c r="I1342" s="2"/>
    </row>
    <row r="1343" spans="9:9" x14ac:dyDescent="0.2">
      <c r="I1343" s="2"/>
    </row>
    <row r="1344" spans="9:9" x14ac:dyDescent="0.2">
      <c r="I1344" s="2"/>
    </row>
    <row r="1345" spans="9:9" x14ac:dyDescent="0.2">
      <c r="I1345" s="2"/>
    </row>
    <row r="1346" spans="9:9" x14ac:dyDescent="0.2">
      <c r="I1346" s="2"/>
    </row>
    <row r="1347" spans="9:9" x14ac:dyDescent="0.2">
      <c r="I1347" s="2"/>
    </row>
    <row r="1348" spans="9:9" x14ac:dyDescent="0.2">
      <c r="I1348" s="2"/>
    </row>
    <row r="1349" spans="9:9" x14ac:dyDescent="0.2">
      <c r="I1349" s="2"/>
    </row>
    <row r="1350" spans="9:9" x14ac:dyDescent="0.2">
      <c r="I1350" s="2"/>
    </row>
    <row r="1351" spans="9:9" x14ac:dyDescent="0.2">
      <c r="I1351" s="2"/>
    </row>
    <row r="1352" spans="9:9" x14ac:dyDescent="0.2">
      <c r="I1352" s="2"/>
    </row>
    <row r="1353" spans="9:9" x14ac:dyDescent="0.2">
      <c r="I1353" s="2"/>
    </row>
    <row r="1354" spans="9:9" x14ac:dyDescent="0.2">
      <c r="I1354" s="2"/>
    </row>
    <row r="1355" spans="9:9" x14ac:dyDescent="0.2">
      <c r="I1355" s="2"/>
    </row>
    <row r="1356" spans="9:9" x14ac:dyDescent="0.2">
      <c r="I1356" s="2"/>
    </row>
    <row r="1357" spans="9:9" x14ac:dyDescent="0.2">
      <c r="I1357" s="2"/>
    </row>
    <row r="1358" spans="9:9" x14ac:dyDescent="0.2">
      <c r="I1358" s="2"/>
    </row>
    <row r="1359" spans="9:9" x14ac:dyDescent="0.2">
      <c r="I1359" s="2"/>
    </row>
    <row r="1360" spans="9:9" x14ac:dyDescent="0.2">
      <c r="I1360" s="2"/>
    </row>
    <row r="1361" spans="9:9" x14ac:dyDescent="0.2">
      <c r="I1361" s="2"/>
    </row>
    <row r="1362" spans="9:9" x14ac:dyDescent="0.2">
      <c r="I1362" s="2"/>
    </row>
    <row r="1363" spans="9:9" x14ac:dyDescent="0.2">
      <c r="I1363" s="2"/>
    </row>
    <row r="1364" spans="9:9" x14ac:dyDescent="0.2">
      <c r="I1364" s="2"/>
    </row>
    <row r="1365" spans="9:9" x14ac:dyDescent="0.2">
      <c r="I1365" s="2"/>
    </row>
    <row r="1366" spans="9:9" x14ac:dyDescent="0.2">
      <c r="I1366" s="2"/>
    </row>
    <row r="1367" spans="9:9" x14ac:dyDescent="0.2">
      <c r="I1367" s="2"/>
    </row>
    <row r="1368" spans="9:9" x14ac:dyDescent="0.2">
      <c r="I1368" s="2"/>
    </row>
    <row r="1369" spans="9:9" x14ac:dyDescent="0.2">
      <c r="I1369" s="2"/>
    </row>
    <row r="1370" spans="9:9" x14ac:dyDescent="0.2">
      <c r="I1370" s="2"/>
    </row>
    <row r="1371" spans="9:9" x14ac:dyDescent="0.2">
      <c r="I1371" s="2"/>
    </row>
    <row r="1372" spans="9:9" x14ac:dyDescent="0.2">
      <c r="I1372" s="2"/>
    </row>
    <row r="1373" spans="9:9" x14ac:dyDescent="0.2">
      <c r="I1373" s="2"/>
    </row>
    <row r="1374" spans="9:9" x14ac:dyDescent="0.2">
      <c r="I1374" s="2"/>
    </row>
    <row r="1375" spans="9:9" x14ac:dyDescent="0.2">
      <c r="I1375" s="2"/>
    </row>
    <row r="1376" spans="9:9" x14ac:dyDescent="0.2">
      <c r="I1376" s="2"/>
    </row>
    <row r="1377" spans="9:9" x14ac:dyDescent="0.2">
      <c r="I1377" s="2"/>
    </row>
    <row r="1378" spans="9:9" x14ac:dyDescent="0.2">
      <c r="I1378" s="2"/>
    </row>
    <row r="1379" spans="9:9" x14ac:dyDescent="0.2">
      <c r="I1379" s="2"/>
    </row>
    <row r="1380" spans="9:9" x14ac:dyDescent="0.2">
      <c r="I1380" s="2"/>
    </row>
    <row r="1381" spans="9:9" x14ac:dyDescent="0.2">
      <c r="I1381" s="2"/>
    </row>
    <row r="1382" spans="9:9" x14ac:dyDescent="0.2">
      <c r="I1382" s="2"/>
    </row>
    <row r="1383" spans="9:9" x14ac:dyDescent="0.2">
      <c r="I1383" s="2"/>
    </row>
    <row r="1384" spans="9:9" x14ac:dyDescent="0.2">
      <c r="I1384" s="2"/>
    </row>
    <row r="1385" spans="9:9" x14ac:dyDescent="0.2">
      <c r="I1385" s="2"/>
    </row>
    <row r="1386" spans="9:9" x14ac:dyDescent="0.2">
      <c r="I1386" s="2"/>
    </row>
    <row r="1387" spans="9:9" x14ac:dyDescent="0.2">
      <c r="I1387" s="2"/>
    </row>
    <row r="1388" spans="9:9" x14ac:dyDescent="0.2">
      <c r="I1388" s="2"/>
    </row>
    <row r="1389" spans="9:9" x14ac:dyDescent="0.2">
      <c r="I1389" s="2"/>
    </row>
    <row r="1390" spans="9:9" x14ac:dyDescent="0.2">
      <c r="I1390" s="2"/>
    </row>
    <row r="1391" spans="9:9" x14ac:dyDescent="0.2">
      <c r="I1391" s="2"/>
    </row>
    <row r="1392" spans="9:9" x14ac:dyDescent="0.2">
      <c r="I1392" s="2"/>
    </row>
    <row r="1393" spans="9:9" x14ac:dyDescent="0.2">
      <c r="I1393" s="2"/>
    </row>
    <row r="1394" spans="9:9" x14ac:dyDescent="0.2">
      <c r="I1394" s="2"/>
    </row>
    <row r="1395" spans="9:9" x14ac:dyDescent="0.2">
      <c r="I1395" s="2"/>
    </row>
    <row r="1396" spans="9:9" x14ac:dyDescent="0.2">
      <c r="I1396" s="2"/>
    </row>
    <row r="1397" spans="9:9" x14ac:dyDescent="0.2">
      <c r="I1397" s="2"/>
    </row>
    <row r="1398" spans="9:9" x14ac:dyDescent="0.2">
      <c r="I1398" s="2"/>
    </row>
    <row r="1399" spans="9:9" x14ac:dyDescent="0.2">
      <c r="I1399" s="2"/>
    </row>
    <row r="1400" spans="9:9" x14ac:dyDescent="0.2">
      <c r="I1400" s="2"/>
    </row>
    <row r="1401" spans="9:9" x14ac:dyDescent="0.2">
      <c r="I1401" s="2"/>
    </row>
    <row r="1402" spans="9:9" x14ac:dyDescent="0.2">
      <c r="I1402" s="2"/>
    </row>
    <row r="1403" spans="9:9" x14ac:dyDescent="0.2">
      <c r="I1403" s="2"/>
    </row>
    <row r="1404" spans="9:9" x14ac:dyDescent="0.2">
      <c r="I1404" s="2"/>
    </row>
    <row r="1405" spans="9:9" x14ac:dyDescent="0.2">
      <c r="I1405" s="2"/>
    </row>
    <row r="1406" spans="9:9" x14ac:dyDescent="0.2">
      <c r="I1406" s="2"/>
    </row>
    <row r="1407" spans="9:9" x14ac:dyDescent="0.2">
      <c r="I1407" s="2"/>
    </row>
    <row r="1408" spans="9:9" x14ac:dyDescent="0.2">
      <c r="I1408" s="2"/>
    </row>
    <row r="1409" spans="9:9" x14ac:dyDescent="0.2">
      <c r="I1409" s="2"/>
    </row>
    <row r="1410" spans="9:9" x14ac:dyDescent="0.2">
      <c r="I1410" s="2"/>
    </row>
    <row r="1411" spans="9:9" x14ac:dyDescent="0.2">
      <c r="I1411" s="2"/>
    </row>
    <row r="1412" spans="9:9" x14ac:dyDescent="0.2">
      <c r="I1412" s="2"/>
    </row>
    <row r="1413" spans="9:9" x14ac:dyDescent="0.2">
      <c r="I1413" s="2"/>
    </row>
    <row r="1414" spans="9:9" x14ac:dyDescent="0.2">
      <c r="I1414" s="2"/>
    </row>
    <row r="1415" spans="9:9" x14ac:dyDescent="0.2">
      <c r="I1415" s="2"/>
    </row>
    <row r="1416" spans="9:9" x14ac:dyDescent="0.2">
      <c r="I1416" s="2"/>
    </row>
    <row r="1417" spans="9:9" x14ac:dyDescent="0.2">
      <c r="I1417" s="2"/>
    </row>
    <row r="1418" spans="9:9" x14ac:dyDescent="0.2">
      <c r="I1418" s="2"/>
    </row>
    <row r="1419" spans="9:9" x14ac:dyDescent="0.2">
      <c r="I1419" s="2"/>
    </row>
    <row r="1420" spans="9:9" x14ac:dyDescent="0.2">
      <c r="I1420" s="2"/>
    </row>
    <row r="1421" spans="9:9" x14ac:dyDescent="0.2">
      <c r="I1421" s="2"/>
    </row>
    <row r="1422" spans="9:9" x14ac:dyDescent="0.2">
      <c r="I1422" s="2"/>
    </row>
    <row r="1423" spans="9:9" x14ac:dyDescent="0.2">
      <c r="I1423" s="2"/>
    </row>
    <row r="1424" spans="9:9" x14ac:dyDescent="0.2">
      <c r="I1424" s="2"/>
    </row>
    <row r="1425" spans="9:9" x14ac:dyDescent="0.2">
      <c r="I1425" s="2"/>
    </row>
    <row r="1426" spans="9:9" x14ac:dyDescent="0.2">
      <c r="I1426" s="2"/>
    </row>
    <row r="1427" spans="9:9" x14ac:dyDescent="0.2">
      <c r="I1427" s="2"/>
    </row>
    <row r="1428" spans="9:9" x14ac:dyDescent="0.2">
      <c r="I1428" s="2"/>
    </row>
    <row r="1429" spans="9:9" x14ac:dyDescent="0.2">
      <c r="I1429" s="2"/>
    </row>
    <row r="1430" spans="9:9" x14ac:dyDescent="0.2">
      <c r="I1430" s="2"/>
    </row>
    <row r="1431" spans="9:9" x14ac:dyDescent="0.2">
      <c r="I1431" s="2"/>
    </row>
    <row r="1432" spans="9:9" x14ac:dyDescent="0.2">
      <c r="I1432" s="2"/>
    </row>
    <row r="1433" spans="9:9" x14ac:dyDescent="0.2">
      <c r="I1433" s="2"/>
    </row>
    <row r="1434" spans="9:9" x14ac:dyDescent="0.2">
      <c r="I1434" s="2"/>
    </row>
    <row r="1435" spans="9:9" x14ac:dyDescent="0.2">
      <c r="I1435" s="2"/>
    </row>
    <row r="1436" spans="9:9" x14ac:dyDescent="0.2">
      <c r="I1436" s="2"/>
    </row>
    <row r="1437" spans="9:9" x14ac:dyDescent="0.2">
      <c r="I1437" s="2"/>
    </row>
    <row r="1438" spans="9:9" x14ac:dyDescent="0.2">
      <c r="I1438" s="2"/>
    </row>
    <row r="1439" spans="9:9" x14ac:dyDescent="0.2">
      <c r="I1439" s="2"/>
    </row>
    <row r="1440" spans="9:9" x14ac:dyDescent="0.2">
      <c r="I1440" s="2"/>
    </row>
    <row r="1441" spans="9:9" x14ac:dyDescent="0.2">
      <c r="I1441" s="2"/>
    </row>
    <row r="1442" spans="9:9" x14ac:dyDescent="0.2">
      <c r="I1442" s="2"/>
    </row>
    <row r="1443" spans="9:9" x14ac:dyDescent="0.2">
      <c r="I1443" s="2"/>
    </row>
    <row r="1444" spans="9:9" x14ac:dyDescent="0.2">
      <c r="I1444" s="2"/>
    </row>
    <row r="1445" spans="9:9" x14ac:dyDescent="0.2">
      <c r="I1445" s="2"/>
    </row>
    <row r="1446" spans="9:9" x14ac:dyDescent="0.2">
      <c r="I1446" s="2"/>
    </row>
    <row r="1447" spans="9:9" x14ac:dyDescent="0.2">
      <c r="I1447" s="2"/>
    </row>
    <row r="1448" spans="9:9" x14ac:dyDescent="0.2">
      <c r="I1448" s="2"/>
    </row>
    <row r="1449" spans="9:9" x14ac:dyDescent="0.2">
      <c r="I1449" s="2"/>
    </row>
    <row r="1450" spans="9:9" x14ac:dyDescent="0.2">
      <c r="I1450" s="2"/>
    </row>
    <row r="1451" spans="9:9" x14ac:dyDescent="0.2">
      <c r="I1451" s="2"/>
    </row>
    <row r="1452" spans="9:9" x14ac:dyDescent="0.2">
      <c r="I1452" s="2"/>
    </row>
    <row r="1453" spans="9:9" x14ac:dyDescent="0.2">
      <c r="I1453" s="2"/>
    </row>
    <row r="1454" spans="9:9" x14ac:dyDescent="0.2">
      <c r="I1454" s="2"/>
    </row>
    <row r="1455" spans="9:9" x14ac:dyDescent="0.2">
      <c r="I1455" s="2"/>
    </row>
    <row r="1456" spans="9:9" x14ac:dyDescent="0.2">
      <c r="I1456" s="2"/>
    </row>
    <row r="1457" spans="9:9" x14ac:dyDescent="0.2">
      <c r="I1457" s="2"/>
    </row>
    <row r="1458" spans="9:9" x14ac:dyDescent="0.2">
      <c r="I1458" s="2"/>
    </row>
    <row r="1459" spans="9:9" x14ac:dyDescent="0.2">
      <c r="I1459" s="2"/>
    </row>
    <row r="1460" spans="9:9" x14ac:dyDescent="0.2">
      <c r="I1460" s="2"/>
    </row>
    <row r="1461" spans="9:9" x14ac:dyDescent="0.2">
      <c r="I1461" s="2"/>
    </row>
    <row r="1462" spans="9:9" x14ac:dyDescent="0.2">
      <c r="I1462" s="2"/>
    </row>
    <row r="1463" spans="9:9" x14ac:dyDescent="0.2">
      <c r="I1463" s="2"/>
    </row>
    <row r="1464" spans="9:9" x14ac:dyDescent="0.2">
      <c r="I1464" s="2"/>
    </row>
    <row r="1465" spans="9:9" x14ac:dyDescent="0.2">
      <c r="I1465" s="2"/>
    </row>
    <row r="1466" spans="9:9" x14ac:dyDescent="0.2">
      <c r="I1466" s="2"/>
    </row>
    <row r="1467" spans="9:9" x14ac:dyDescent="0.2">
      <c r="I1467" s="2"/>
    </row>
    <row r="1468" spans="9:9" x14ac:dyDescent="0.2">
      <c r="I1468" s="2"/>
    </row>
    <row r="1469" spans="9:9" x14ac:dyDescent="0.2">
      <c r="I1469" s="2"/>
    </row>
    <row r="1470" spans="9:9" x14ac:dyDescent="0.2">
      <c r="I1470" s="2"/>
    </row>
    <row r="1471" spans="9:9" x14ac:dyDescent="0.2">
      <c r="I1471" s="2"/>
    </row>
    <row r="1472" spans="9:9" x14ac:dyDescent="0.2">
      <c r="I1472" s="2"/>
    </row>
    <row r="1473" spans="9:9" x14ac:dyDescent="0.2">
      <c r="I1473" s="2"/>
    </row>
    <row r="1474" spans="9:9" x14ac:dyDescent="0.2">
      <c r="I1474" s="2"/>
    </row>
    <row r="1475" spans="9:9" x14ac:dyDescent="0.2">
      <c r="I1475" s="2"/>
    </row>
    <row r="1476" spans="9:9" x14ac:dyDescent="0.2">
      <c r="I1476" s="2"/>
    </row>
    <row r="1477" spans="9:9" x14ac:dyDescent="0.2">
      <c r="I1477" s="2"/>
    </row>
    <row r="1478" spans="9:9" x14ac:dyDescent="0.2">
      <c r="I1478" s="2"/>
    </row>
    <row r="1479" spans="9:9" x14ac:dyDescent="0.2">
      <c r="I1479" s="2"/>
    </row>
    <row r="1480" spans="9:9" x14ac:dyDescent="0.2">
      <c r="I1480" s="2"/>
    </row>
    <row r="1481" spans="9:9" x14ac:dyDescent="0.2">
      <c r="I1481" s="2"/>
    </row>
    <row r="1482" spans="9:9" x14ac:dyDescent="0.2">
      <c r="I1482" s="2"/>
    </row>
    <row r="1483" spans="9:9" x14ac:dyDescent="0.2">
      <c r="I1483" s="2"/>
    </row>
    <row r="1484" spans="9:9" x14ac:dyDescent="0.2">
      <c r="I1484" s="2"/>
    </row>
    <row r="1485" spans="9:9" x14ac:dyDescent="0.2">
      <c r="I1485" s="2"/>
    </row>
    <row r="1486" spans="9:9" x14ac:dyDescent="0.2">
      <c r="I1486" s="2"/>
    </row>
    <row r="1487" spans="9:9" x14ac:dyDescent="0.2">
      <c r="I1487" s="2"/>
    </row>
    <row r="1488" spans="9:9" x14ac:dyDescent="0.2">
      <c r="I1488" s="2"/>
    </row>
    <row r="1489" spans="9:9" x14ac:dyDescent="0.2">
      <c r="I1489" s="2"/>
    </row>
    <row r="1490" spans="9:9" x14ac:dyDescent="0.2">
      <c r="I1490" s="2"/>
    </row>
    <row r="1491" spans="9:9" x14ac:dyDescent="0.2">
      <c r="I1491" s="2"/>
    </row>
    <row r="1492" spans="9:9" x14ac:dyDescent="0.2">
      <c r="I1492" s="2"/>
    </row>
    <row r="1493" spans="9:9" x14ac:dyDescent="0.2">
      <c r="I1493" s="2"/>
    </row>
    <row r="1494" spans="9:9" x14ac:dyDescent="0.2">
      <c r="I1494" s="2"/>
    </row>
    <row r="1495" spans="9:9" x14ac:dyDescent="0.2">
      <c r="I1495" s="2"/>
    </row>
    <row r="1496" spans="9:9" x14ac:dyDescent="0.2">
      <c r="I1496" s="2"/>
    </row>
    <row r="1497" spans="9:9" x14ac:dyDescent="0.2">
      <c r="I1497" s="2"/>
    </row>
    <row r="1498" spans="9:9" x14ac:dyDescent="0.2">
      <c r="I1498" s="2"/>
    </row>
    <row r="1499" spans="9:9" x14ac:dyDescent="0.2">
      <c r="I1499" s="2"/>
    </row>
    <row r="1500" spans="9:9" x14ac:dyDescent="0.2">
      <c r="I1500" s="2"/>
    </row>
    <row r="1501" spans="9:9" x14ac:dyDescent="0.2">
      <c r="I1501" s="2"/>
    </row>
    <row r="1502" spans="9:9" x14ac:dyDescent="0.2">
      <c r="I1502" s="2"/>
    </row>
    <row r="1503" spans="9:9" x14ac:dyDescent="0.2">
      <c r="I1503" s="2"/>
    </row>
    <row r="1504" spans="9:9" x14ac:dyDescent="0.2">
      <c r="I1504" s="2"/>
    </row>
    <row r="1505" spans="9:9" x14ac:dyDescent="0.2">
      <c r="I1505" s="2"/>
    </row>
    <row r="1506" spans="9:9" x14ac:dyDescent="0.2">
      <c r="I1506" s="2"/>
    </row>
    <row r="1507" spans="9:9" x14ac:dyDescent="0.2">
      <c r="I1507" s="2"/>
    </row>
    <row r="1508" spans="9:9" x14ac:dyDescent="0.2">
      <c r="I1508" s="2"/>
    </row>
    <row r="1509" spans="9:9" x14ac:dyDescent="0.2">
      <c r="I1509" s="2"/>
    </row>
    <row r="1510" spans="9:9" x14ac:dyDescent="0.2">
      <c r="I1510" s="2"/>
    </row>
    <row r="1511" spans="9:9" x14ac:dyDescent="0.2">
      <c r="I1511" s="2"/>
    </row>
    <row r="1512" spans="9:9" x14ac:dyDescent="0.2">
      <c r="I1512" s="2"/>
    </row>
    <row r="1513" spans="9:9" x14ac:dyDescent="0.2">
      <c r="I1513" s="2"/>
    </row>
    <row r="1514" spans="9:9" x14ac:dyDescent="0.2">
      <c r="I1514" s="2"/>
    </row>
    <row r="1515" spans="9:9" x14ac:dyDescent="0.2">
      <c r="I1515" s="2"/>
    </row>
    <row r="1516" spans="9:9" x14ac:dyDescent="0.2">
      <c r="I1516" s="2"/>
    </row>
    <row r="1517" spans="9:9" x14ac:dyDescent="0.2">
      <c r="I1517" s="2"/>
    </row>
    <row r="1518" spans="9:9" x14ac:dyDescent="0.2">
      <c r="I1518" s="2"/>
    </row>
    <row r="1519" spans="9:9" x14ac:dyDescent="0.2">
      <c r="I1519" s="2"/>
    </row>
    <row r="1520" spans="9:9" x14ac:dyDescent="0.2">
      <c r="I1520" s="2"/>
    </row>
    <row r="1521" spans="9:9" x14ac:dyDescent="0.2">
      <c r="I1521" s="2"/>
    </row>
    <row r="1522" spans="9:9" x14ac:dyDescent="0.2">
      <c r="I1522" s="2"/>
    </row>
    <row r="1523" spans="9:9" x14ac:dyDescent="0.2">
      <c r="I1523" s="2"/>
    </row>
    <row r="1524" spans="9:9" x14ac:dyDescent="0.2">
      <c r="I1524" s="2"/>
    </row>
    <row r="1525" spans="9:9" x14ac:dyDescent="0.2">
      <c r="I1525" s="2"/>
    </row>
    <row r="1526" spans="9:9" x14ac:dyDescent="0.2">
      <c r="I1526" s="2"/>
    </row>
    <row r="1527" spans="9:9" x14ac:dyDescent="0.2">
      <c r="I1527" s="2"/>
    </row>
    <row r="1528" spans="9:9" x14ac:dyDescent="0.2">
      <c r="I1528" s="2"/>
    </row>
    <row r="1529" spans="9:9" x14ac:dyDescent="0.2">
      <c r="I1529" s="2"/>
    </row>
    <row r="1530" spans="9:9" x14ac:dyDescent="0.2">
      <c r="I1530" s="2"/>
    </row>
    <row r="1531" spans="9:9" x14ac:dyDescent="0.2">
      <c r="I1531" s="2"/>
    </row>
    <row r="1532" spans="9:9" x14ac:dyDescent="0.2">
      <c r="I1532" s="2"/>
    </row>
    <row r="1533" spans="9:9" x14ac:dyDescent="0.2">
      <c r="I1533" s="2"/>
    </row>
    <row r="1534" spans="9:9" x14ac:dyDescent="0.2">
      <c r="I1534" s="2"/>
    </row>
    <row r="1535" spans="9:9" x14ac:dyDescent="0.2">
      <c r="I1535" s="2"/>
    </row>
    <row r="1536" spans="9:9" x14ac:dyDescent="0.2">
      <c r="I1536" s="2"/>
    </row>
    <row r="1537" spans="9:9" x14ac:dyDescent="0.2">
      <c r="I1537" s="2"/>
    </row>
    <row r="1538" spans="9:9" x14ac:dyDescent="0.2">
      <c r="I1538" s="2"/>
    </row>
    <row r="1539" spans="9:9" x14ac:dyDescent="0.2">
      <c r="I1539" s="2"/>
    </row>
    <row r="1540" spans="9:9" x14ac:dyDescent="0.2">
      <c r="I1540" s="2"/>
    </row>
    <row r="1541" spans="9:9" x14ac:dyDescent="0.2">
      <c r="I1541" s="2"/>
    </row>
    <row r="1542" spans="9:9" x14ac:dyDescent="0.2">
      <c r="I1542" s="2"/>
    </row>
    <row r="1543" spans="9:9" x14ac:dyDescent="0.2">
      <c r="I1543" s="2"/>
    </row>
    <row r="1544" spans="9:9" x14ac:dyDescent="0.2">
      <c r="I1544" s="2"/>
    </row>
    <row r="1545" spans="9:9" x14ac:dyDescent="0.2">
      <c r="I1545" s="2"/>
    </row>
    <row r="1546" spans="9:9" x14ac:dyDescent="0.2">
      <c r="I1546" s="2"/>
    </row>
    <row r="1547" spans="9:9" x14ac:dyDescent="0.2">
      <c r="I1547" s="2"/>
    </row>
    <row r="1548" spans="9:9" x14ac:dyDescent="0.2">
      <c r="I1548" s="2"/>
    </row>
    <row r="1549" spans="9:9" x14ac:dyDescent="0.2">
      <c r="I1549" s="2"/>
    </row>
    <row r="1550" spans="9:9" x14ac:dyDescent="0.2">
      <c r="I1550" s="2"/>
    </row>
    <row r="1551" spans="9:9" x14ac:dyDescent="0.2">
      <c r="I1551" s="2"/>
    </row>
    <row r="1552" spans="9:9" x14ac:dyDescent="0.2">
      <c r="I1552" s="2"/>
    </row>
    <row r="1553" spans="9:9" x14ac:dyDescent="0.2">
      <c r="I1553" s="2"/>
    </row>
    <row r="1554" spans="9:9" x14ac:dyDescent="0.2">
      <c r="I1554" s="2"/>
    </row>
    <row r="1555" spans="9:9" x14ac:dyDescent="0.2">
      <c r="I1555" s="2"/>
    </row>
    <row r="1556" spans="9:9" x14ac:dyDescent="0.2">
      <c r="I1556" s="2"/>
    </row>
    <row r="1557" spans="9:9" x14ac:dyDescent="0.2">
      <c r="I1557" s="2"/>
    </row>
    <row r="1558" spans="9:9" x14ac:dyDescent="0.2">
      <c r="I1558" s="2"/>
    </row>
    <row r="1559" spans="9:9" x14ac:dyDescent="0.2">
      <c r="I1559" s="2"/>
    </row>
    <row r="1560" spans="9:9" x14ac:dyDescent="0.2">
      <c r="I1560" s="2"/>
    </row>
    <row r="1561" spans="9:9" x14ac:dyDescent="0.2">
      <c r="I1561" s="2"/>
    </row>
    <row r="1562" spans="9:9" x14ac:dyDescent="0.2">
      <c r="I1562" s="2"/>
    </row>
    <row r="1563" spans="9:9" x14ac:dyDescent="0.2">
      <c r="I1563" s="2"/>
    </row>
    <row r="1564" spans="9:9" x14ac:dyDescent="0.2">
      <c r="I1564" s="2"/>
    </row>
    <row r="1565" spans="9:9" x14ac:dyDescent="0.2">
      <c r="I1565" s="2"/>
    </row>
    <row r="1566" spans="9:9" x14ac:dyDescent="0.2">
      <c r="I1566" s="2"/>
    </row>
    <row r="1567" spans="9:9" x14ac:dyDescent="0.2">
      <c r="I1567" s="2"/>
    </row>
    <row r="1568" spans="9:9" x14ac:dyDescent="0.2">
      <c r="I1568" s="2"/>
    </row>
    <row r="1569" spans="9:9" x14ac:dyDescent="0.2">
      <c r="I1569" s="2"/>
    </row>
    <row r="1570" spans="9:9" x14ac:dyDescent="0.2">
      <c r="I1570" s="2"/>
    </row>
    <row r="1571" spans="9:9" x14ac:dyDescent="0.2">
      <c r="I1571" s="2"/>
    </row>
    <row r="1572" spans="9:9" x14ac:dyDescent="0.2">
      <c r="I1572" s="2"/>
    </row>
    <row r="1573" spans="9:9" x14ac:dyDescent="0.2">
      <c r="I1573" s="2"/>
    </row>
    <row r="1574" spans="9:9" x14ac:dyDescent="0.2">
      <c r="I1574" s="2"/>
    </row>
    <row r="1575" spans="9:9" x14ac:dyDescent="0.2">
      <c r="I1575" s="2"/>
    </row>
    <row r="1576" spans="9:9" x14ac:dyDescent="0.2">
      <c r="I1576" s="2"/>
    </row>
    <row r="1577" spans="9:9" x14ac:dyDescent="0.2">
      <c r="I1577" s="2"/>
    </row>
    <row r="1578" spans="9:9" x14ac:dyDescent="0.2">
      <c r="I1578" s="2"/>
    </row>
    <row r="1579" spans="9:9" x14ac:dyDescent="0.2">
      <c r="I1579" s="2"/>
    </row>
    <row r="1580" spans="9:9" x14ac:dyDescent="0.2">
      <c r="I1580" s="2"/>
    </row>
    <row r="1581" spans="9:9" x14ac:dyDescent="0.2">
      <c r="I1581" s="2"/>
    </row>
    <row r="1582" spans="9:9" x14ac:dyDescent="0.2">
      <c r="I1582" s="2"/>
    </row>
    <row r="1583" spans="9:9" x14ac:dyDescent="0.2">
      <c r="I1583" s="2"/>
    </row>
    <row r="1584" spans="9:9" x14ac:dyDescent="0.2">
      <c r="I1584" s="2"/>
    </row>
    <row r="1585" spans="9:9" x14ac:dyDescent="0.2">
      <c r="I1585" s="2"/>
    </row>
    <row r="1586" spans="9:9" x14ac:dyDescent="0.2">
      <c r="I1586" s="2"/>
    </row>
    <row r="1587" spans="9:9" x14ac:dyDescent="0.2">
      <c r="I1587" s="2"/>
    </row>
    <row r="1588" spans="9:9" x14ac:dyDescent="0.2">
      <c r="I1588" s="2"/>
    </row>
    <row r="1589" spans="9:9" x14ac:dyDescent="0.2">
      <c r="I1589" s="2"/>
    </row>
    <row r="1590" spans="9:9" x14ac:dyDescent="0.2">
      <c r="I1590" s="2"/>
    </row>
    <row r="1591" spans="9:9" x14ac:dyDescent="0.2">
      <c r="I1591" s="2"/>
    </row>
    <row r="1592" spans="9:9" x14ac:dyDescent="0.2">
      <c r="I1592" s="2"/>
    </row>
    <row r="1593" spans="9:9" x14ac:dyDescent="0.2">
      <c r="I1593" s="2"/>
    </row>
    <row r="1594" spans="9:9" x14ac:dyDescent="0.2">
      <c r="I1594" s="2"/>
    </row>
    <row r="1595" spans="9:9" x14ac:dyDescent="0.2">
      <c r="I1595" s="2"/>
    </row>
    <row r="1596" spans="9:9" x14ac:dyDescent="0.2">
      <c r="I1596" s="2"/>
    </row>
    <row r="1597" spans="9:9" x14ac:dyDescent="0.2">
      <c r="I1597" s="2"/>
    </row>
    <row r="1598" spans="9:9" x14ac:dyDescent="0.2">
      <c r="I1598" s="2"/>
    </row>
    <row r="1599" spans="9:9" x14ac:dyDescent="0.2">
      <c r="I1599" s="2"/>
    </row>
    <row r="1600" spans="9:9" x14ac:dyDescent="0.2">
      <c r="I1600" s="2"/>
    </row>
    <row r="1601" spans="9:9" x14ac:dyDescent="0.2">
      <c r="I1601" s="2"/>
    </row>
    <row r="1602" spans="9:9" x14ac:dyDescent="0.2">
      <c r="I1602" s="2"/>
    </row>
    <row r="1603" spans="9:9" x14ac:dyDescent="0.2">
      <c r="I1603" s="2"/>
    </row>
    <row r="1604" spans="9:9" x14ac:dyDescent="0.2">
      <c r="I1604" s="2"/>
    </row>
    <row r="1605" spans="9:9" x14ac:dyDescent="0.2">
      <c r="I1605" s="2"/>
    </row>
    <row r="1606" spans="9:9" x14ac:dyDescent="0.2">
      <c r="I1606" s="2"/>
    </row>
    <row r="1607" spans="9:9" x14ac:dyDescent="0.2">
      <c r="I1607" s="2"/>
    </row>
    <row r="1608" spans="9:9" x14ac:dyDescent="0.2">
      <c r="I1608" s="2"/>
    </row>
    <row r="1609" spans="9:9" x14ac:dyDescent="0.2">
      <c r="I1609" s="2"/>
    </row>
    <row r="1610" spans="9:9" x14ac:dyDescent="0.2">
      <c r="I1610" s="2"/>
    </row>
    <row r="1611" spans="9:9" x14ac:dyDescent="0.2">
      <c r="I1611" s="2"/>
    </row>
    <row r="1612" spans="9:9" x14ac:dyDescent="0.2">
      <c r="I1612" s="2"/>
    </row>
    <row r="1613" spans="9:9" x14ac:dyDescent="0.2">
      <c r="I1613" s="2"/>
    </row>
    <row r="1614" spans="9:9" x14ac:dyDescent="0.2">
      <c r="I1614" s="2"/>
    </row>
    <row r="1615" spans="9:9" x14ac:dyDescent="0.2">
      <c r="I1615" s="2"/>
    </row>
    <row r="1616" spans="9:9" x14ac:dyDescent="0.2">
      <c r="I1616" s="2"/>
    </row>
    <row r="1617" spans="9:9" x14ac:dyDescent="0.2">
      <c r="I1617" s="2"/>
    </row>
    <row r="1618" spans="9:9" x14ac:dyDescent="0.2">
      <c r="I1618" s="2"/>
    </row>
    <row r="1619" spans="9:9" x14ac:dyDescent="0.2">
      <c r="I1619" s="2"/>
    </row>
    <row r="1620" spans="9:9" x14ac:dyDescent="0.2">
      <c r="I1620" s="2"/>
    </row>
    <row r="1621" spans="9:9" x14ac:dyDescent="0.2">
      <c r="I1621" s="2"/>
    </row>
    <row r="1622" spans="9:9" x14ac:dyDescent="0.2">
      <c r="I1622" s="2"/>
    </row>
    <row r="1623" spans="9:9" x14ac:dyDescent="0.2">
      <c r="I1623" s="2"/>
    </row>
    <row r="1624" spans="9:9" x14ac:dyDescent="0.2">
      <c r="I1624" s="2"/>
    </row>
    <row r="1625" spans="9:9" x14ac:dyDescent="0.2">
      <c r="I1625" s="2"/>
    </row>
    <row r="1626" spans="9:9" x14ac:dyDescent="0.2">
      <c r="I1626" s="2"/>
    </row>
    <row r="1627" spans="9:9" x14ac:dyDescent="0.2">
      <c r="I1627" s="2"/>
    </row>
    <row r="1628" spans="9:9" x14ac:dyDescent="0.2">
      <c r="I1628" s="2"/>
    </row>
    <row r="1629" spans="9:9" x14ac:dyDescent="0.2">
      <c r="I1629" s="2"/>
    </row>
    <row r="1630" spans="9:9" x14ac:dyDescent="0.2">
      <c r="I1630" s="2"/>
    </row>
    <row r="1631" spans="9:9" x14ac:dyDescent="0.2">
      <c r="I1631" s="2"/>
    </row>
    <row r="1632" spans="9:9" x14ac:dyDescent="0.2">
      <c r="I1632" s="2"/>
    </row>
    <row r="1633" spans="9:9" x14ac:dyDescent="0.2">
      <c r="I1633" s="2"/>
    </row>
    <row r="1634" spans="9:9" x14ac:dyDescent="0.2">
      <c r="I1634" s="2"/>
    </row>
    <row r="1635" spans="9:9" x14ac:dyDescent="0.2">
      <c r="I1635" s="2"/>
    </row>
    <row r="1636" spans="9:9" x14ac:dyDescent="0.2">
      <c r="I1636" s="2"/>
    </row>
    <row r="1637" spans="9:9" x14ac:dyDescent="0.2">
      <c r="I1637" s="2"/>
    </row>
    <row r="1638" spans="9:9" x14ac:dyDescent="0.2">
      <c r="I1638" s="2"/>
    </row>
    <row r="1639" spans="9:9" x14ac:dyDescent="0.2">
      <c r="I1639" s="2"/>
    </row>
    <row r="1640" spans="9:9" x14ac:dyDescent="0.2">
      <c r="I1640" s="2"/>
    </row>
    <row r="1641" spans="9:9" x14ac:dyDescent="0.2">
      <c r="I1641" s="2"/>
    </row>
    <row r="1642" spans="9:9" x14ac:dyDescent="0.2">
      <c r="I1642" s="2"/>
    </row>
    <row r="1643" spans="9:9" x14ac:dyDescent="0.2">
      <c r="I1643" s="2"/>
    </row>
    <row r="1644" spans="9:9" x14ac:dyDescent="0.2">
      <c r="I1644" s="2"/>
    </row>
    <row r="1645" spans="9:9" x14ac:dyDescent="0.2">
      <c r="I1645" s="2"/>
    </row>
    <row r="1646" spans="9:9" x14ac:dyDescent="0.2">
      <c r="I1646" s="2"/>
    </row>
    <row r="1647" spans="9:9" x14ac:dyDescent="0.2">
      <c r="I1647" s="2"/>
    </row>
    <row r="1648" spans="9:9" x14ac:dyDescent="0.2">
      <c r="I1648" s="2"/>
    </row>
    <row r="1649" spans="9:9" x14ac:dyDescent="0.2">
      <c r="I1649" s="2"/>
    </row>
    <row r="1650" spans="9:9" x14ac:dyDescent="0.2">
      <c r="I1650" s="2"/>
    </row>
    <row r="1651" spans="9:9" x14ac:dyDescent="0.2">
      <c r="I1651" s="2"/>
    </row>
    <row r="1652" spans="9:9" x14ac:dyDescent="0.2">
      <c r="I1652" s="2"/>
    </row>
    <row r="1653" spans="9:9" x14ac:dyDescent="0.2">
      <c r="I1653" s="2"/>
    </row>
    <row r="1654" spans="9:9" x14ac:dyDescent="0.2">
      <c r="I1654" s="2"/>
    </row>
    <row r="1655" spans="9:9" x14ac:dyDescent="0.2">
      <c r="I1655" s="2"/>
    </row>
    <row r="1656" spans="9:9" x14ac:dyDescent="0.2">
      <c r="I1656" s="2"/>
    </row>
    <row r="1657" spans="9:9" x14ac:dyDescent="0.2">
      <c r="I1657" s="2"/>
    </row>
    <row r="1658" spans="9:9" x14ac:dyDescent="0.2">
      <c r="I1658" s="2"/>
    </row>
    <row r="1659" spans="9:9" x14ac:dyDescent="0.2">
      <c r="I1659" s="2"/>
    </row>
    <row r="1660" spans="9:9" x14ac:dyDescent="0.2">
      <c r="I1660" s="2"/>
    </row>
    <row r="1661" spans="9:9" x14ac:dyDescent="0.2">
      <c r="I1661" s="2"/>
    </row>
    <row r="1662" spans="9:9" x14ac:dyDescent="0.2">
      <c r="I1662" s="2"/>
    </row>
    <row r="1663" spans="9:9" x14ac:dyDescent="0.2">
      <c r="I1663" s="2"/>
    </row>
    <row r="1664" spans="9:9" x14ac:dyDescent="0.2">
      <c r="I1664" s="2"/>
    </row>
    <row r="1665" spans="9:9" x14ac:dyDescent="0.2">
      <c r="I1665" s="2"/>
    </row>
    <row r="1666" spans="9:9" x14ac:dyDescent="0.2">
      <c r="I1666" s="2"/>
    </row>
    <row r="1667" spans="9:9" x14ac:dyDescent="0.2">
      <c r="I1667" s="2"/>
    </row>
    <row r="1668" spans="9:9" x14ac:dyDescent="0.2">
      <c r="I1668" s="2"/>
    </row>
    <row r="1669" spans="9:9" x14ac:dyDescent="0.2">
      <c r="I1669" s="2"/>
    </row>
    <row r="1670" spans="9:9" x14ac:dyDescent="0.2">
      <c r="I1670" s="2"/>
    </row>
    <row r="1671" spans="9:9" x14ac:dyDescent="0.2">
      <c r="I1671" s="2"/>
    </row>
    <row r="1672" spans="9:9" x14ac:dyDescent="0.2">
      <c r="I1672" s="2"/>
    </row>
    <row r="1673" spans="9:9" x14ac:dyDescent="0.2">
      <c r="I1673" s="2"/>
    </row>
    <row r="1674" spans="9:9" x14ac:dyDescent="0.2">
      <c r="I1674" s="2"/>
    </row>
    <row r="1675" spans="9:9" x14ac:dyDescent="0.2">
      <c r="I1675" s="2"/>
    </row>
    <row r="1676" spans="9:9" x14ac:dyDescent="0.2">
      <c r="I1676" s="2"/>
    </row>
    <row r="1677" spans="9:9" x14ac:dyDescent="0.2">
      <c r="I1677" s="2"/>
    </row>
    <row r="1678" spans="9:9" x14ac:dyDescent="0.2">
      <c r="I1678" s="2"/>
    </row>
    <row r="1679" spans="9:9" x14ac:dyDescent="0.2">
      <c r="I1679" s="2"/>
    </row>
    <row r="1680" spans="9:9" x14ac:dyDescent="0.2">
      <c r="I1680" s="2"/>
    </row>
    <row r="1681" spans="9:9" x14ac:dyDescent="0.2">
      <c r="I1681" s="2"/>
    </row>
    <row r="1682" spans="9:9" x14ac:dyDescent="0.2">
      <c r="I1682" s="2"/>
    </row>
    <row r="1683" spans="9:9" x14ac:dyDescent="0.2">
      <c r="I1683" s="2"/>
    </row>
    <row r="1684" spans="9:9" x14ac:dyDescent="0.2">
      <c r="I1684" s="2"/>
    </row>
    <row r="1685" spans="9:9" x14ac:dyDescent="0.2">
      <c r="I1685" s="2"/>
    </row>
    <row r="1686" spans="9:9" x14ac:dyDescent="0.2">
      <c r="I1686" s="2"/>
    </row>
    <row r="1687" spans="9:9" x14ac:dyDescent="0.2">
      <c r="I1687" s="2"/>
    </row>
    <row r="1688" spans="9:9" x14ac:dyDescent="0.2">
      <c r="I1688" s="2"/>
    </row>
    <row r="1689" spans="9:9" x14ac:dyDescent="0.2">
      <c r="I1689" s="2"/>
    </row>
    <row r="1690" spans="9:9" x14ac:dyDescent="0.2">
      <c r="I1690" s="2"/>
    </row>
    <row r="1691" spans="9:9" x14ac:dyDescent="0.2">
      <c r="I1691" s="2"/>
    </row>
    <row r="1692" spans="9:9" x14ac:dyDescent="0.2">
      <c r="I1692" s="2"/>
    </row>
    <row r="1693" spans="9:9" x14ac:dyDescent="0.2">
      <c r="I1693" s="2"/>
    </row>
    <row r="1694" spans="9:9" x14ac:dyDescent="0.2">
      <c r="I1694" s="2"/>
    </row>
    <row r="1695" spans="9:9" x14ac:dyDescent="0.2">
      <c r="I1695" s="2"/>
    </row>
    <row r="1696" spans="9:9" x14ac:dyDescent="0.2">
      <c r="I1696" s="2"/>
    </row>
    <row r="1697" spans="9:9" x14ac:dyDescent="0.2">
      <c r="I1697" s="2"/>
    </row>
    <row r="1698" spans="9:9" x14ac:dyDescent="0.2">
      <c r="I1698" s="2"/>
    </row>
    <row r="1699" spans="9:9" x14ac:dyDescent="0.2">
      <c r="I1699" s="2"/>
    </row>
    <row r="1700" spans="9:9" x14ac:dyDescent="0.2">
      <c r="I1700" s="2"/>
    </row>
    <row r="1701" spans="9:9" x14ac:dyDescent="0.2">
      <c r="I1701" s="2"/>
    </row>
    <row r="1702" spans="9:9" x14ac:dyDescent="0.2">
      <c r="I1702" s="2"/>
    </row>
    <row r="1703" spans="9:9" x14ac:dyDescent="0.2">
      <c r="I1703" s="2"/>
    </row>
    <row r="1704" spans="9:9" x14ac:dyDescent="0.2">
      <c r="I1704" s="2"/>
    </row>
    <row r="1705" spans="9:9" x14ac:dyDescent="0.2">
      <c r="I1705" s="2"/>
    </row>
    <row r="1706" spans="9:9" x14ac:dyDescent="0.2">
      <c r="I1706" s="2"/>
    </row>
    <row r="1707" spans="9:9" x14ac:dyDescent="0.2">
      <c r="I1707" s="2"/>
    </row>
    <row r="1708" spans="9:9" x14ac:dyDescent="0.2">
      <c r="I1708" s="2"/>
    </row>
    <row r="1709" spans="9:9" x14ac:dyDescent="0.2">
      <c r="I1709" s="2"/>
    </row>
    <row r="1710" spans="9:9" x14ac:dyDescent="0.2">
      <c r="I1710" s="2"/>
    </row>
    <row r="1711" spans="9:9" x14ac:dyDescent="0.2">
      <c r="I1711" s="2"/>
    </row>
    <row r="1712" spans="9:9" x14ac:dyDescent="0.2">
      <c r="I1712" s="2"/>
    </row>
    <row r="1713" spans="9:9" x14ac:dyDescent="0.2">
      <c r="I1713" s="2"/>
    </row>
    <row r="1714" spans="9:9" x14ac:dyDescent="0.2">
      <c r="I1714" s="2"/>
    </row>
    <row r="1715" spans="9:9" x14ac:dyDescent="0.2">
      <c r="I1715" s="2"/>
    </row>
    <row r="1716" spans="9:9" x14ac:dyDescent="0.2">
      <c r="I1716" s="2"/>
    </row>
    <row r="1717" spans="9:9" x14ac:dyDescent="0.2">
      <c r="I1717" s="2"/>
    </row>
    <row r="1718" spans="9:9" x14ac:dyDescent="0.2">
      <c r="I1718" s="2"/>
    </row>
    <row r="1719" spans="9:9" x14ac:dyDescent="0.2">
      <c r="I1719" s="2"/>
    </row>
    <row r="1720" spans="9:9" x14ac:dyDescent="0.2">
      <c r="I1720" s="2"/>
    </row>
    <row r="1721" spans="9:9" x14ac:dyDescent="0.2">
      <c r="I1721" s="2"/>
    </row>
    <row r="1722" spans="9:9" x14ac:dyDescent="0.2">
      <c r="I1722" s="2"/>
    </row>
    <row r="1723" spans="9:9" x14ac:dyDescent="0.2">
      <c r="I1723" s="2"/>
    </row>
    <row r="1724" spans="9:9" x14ac:dyDescent="0.2">
      <c r="I1724" s="2"/>
    </row>
    <row r="1725" spans="9:9" x14ac:dyDescent="0.2">
      <c r="I1725" s="2"/>
    </row>
    <row r="1726" spans="9:9" x14ac:dyDescent="0.2">
      <c r="I1726" s="2"/>
    </row>
    <row r="1727" spans="9:9" x14ac:dyDescent="0.2">
      <c r="I1727" s="2"/>
    </row>
    <row r="1728" spans="9:9" x14ac:dyDescent="0.2">
      <c r="I1728" s="2"/>
    </row>
    <row r="1729" spans="9:9" x14ac:dyDescent="0.2">
      <c r="I1729" s="2"/>
    </row>
    <row r="1730" spans="9:9" x14ac:dyDescent="0.2">
      <c r="I1730" s="2"/>
    </row>
    <row r="1731" spans="9:9" x14ac:dyDescent="0.2">
      <c r="I1731" s="2"/>
    </row>
    <row r="1732" spans="9:9" x14ac:dyDescent="0.2">
      <c r="I1732" s="2"/>
    </row>
    <row r="1733" spans="9:9" x14ac:dyDescent="0.2">
      <c r="I1733" s="2"/>
    </row>
    <row r="1734" spans="9:9" x14ac:dyDescent="0.2">
      <c r="I1734" s="2"/>
    </row>
    <row r="1735" spans="9:9" x14ac:dyDescent="0.2">
      <c r="I1735" s="2"/>
    </row>
    <row r="1736" spans="9:9" x14ac:dyDescent="0.2">
      <c r="I1736" s="2"/>
    </row>
    <row r="1737" spans="9:9" x14ac:dyDescent="0.2">
      <c r="I1737" s="2"/>
    </row>
    <row r="1738" spans="9:9" x14ac:dyDescent="0.2">
      <c r="I1738" s="2"/>
    </row>
    <row r="1739" spans="9:9" x14ac:dyDescent="0.2">
      <c r="I1739" s="2"/>
    </row>
    <row r="1740" spans="9:9" x14ac:dyDescent="0.2">
      <c r="I1740" s="2"/>
    </row>
    <row r="1741" spans="9:9" x14ac:dyDescent="0.2">
      <c r="I1741" s="2"/>
    </row>
    <row r="1742" spans="9:9" x14ac:dyDescent="0.2">
      <c r="I1742" s="2"/>
    </row>
    <row r="1743" spans="9:9" x14ac:dyDescent="0.2">
      <c r="I1743" s="2"/>
    </row>
    <row r="1744" spans="9:9" x14ac:dyDescent="0.2">
      <c r="I1744" s="2"/>
    </row>
    <row r="1745" spans="9:9" x14ac:dyDescent="0.2">
      <c r="I1745" s="2"/>
    </row>
    <row r="1746" spans="9:9" x14ac:dyDescent="0.2">
      <c r="I1746" s="2"/>
    </row>
    <row r="1747" spans="9:9" x14ac:dyDescent="0.2">
      <c r="I1747" s="2"/>
    </row>
    <row r="1748" spans="9:9" x14ac:dyDescent="0.2">
      <c r="I1748" s="2"/>
    </row>
    <row r="1749" spans="9:9" x14ac:dyDescent="0.2">
      <c r="I1749" s="2"/>
    </row>
    <row r="1750" spans="9:9" x14ac:dyDescent="0.2">
      <c r="I1750" s="2"/>
    </row>
    <row r="1751" spans="9:9" x14ac:dyDescent="0.2">
      <c r="I1751" s="2"/>
    </row>
    <row r="1752" spans="9:9" x14ac:dyDescent="0.2">
      <c r="I1752" s="2"/>
    </row>
    <row r="1753" spans="9:9" x14ac:dyDescent="0.2">
      <c r="I1753" s="2"/>
    </row>
    <row r="1754" spans="9:9" x14ac:dyDescent="0.2">
      <c r="I1754" s="2"/>
    </row>
    <row r="1755" spans="9:9" x14ac:dyDescent="0.2">
      <c r="I1755" s="2"/>
    </row>
    <row r="1756" spans="9:9" x14ac:dyDescent="0.2">
      <c r="I1756" s="2"/>
    </row>
    <row r="1757" spans="9:9" x14ac:dyDescent="0.2">
      <c r="I1757" s="2"/>
    </row>
    <row r="1758" spans="9:9" x14ac:dyDescent="0.2">
      <c r="I1758" s="2"/>
    </row>
    <row r="1759" spans="9:9" x14ac:dyDescent="0.2">
      <c r="I1759" s="2"/>
    </row>
    <row r="1760" spans="9:9" x14ac:dyDescent="0.2">
      <c r="I1760" s="2"/>
    </row>
    <row r="1761" spans="9:9" x14ac:dyDescent="0.2">
      <c r="I1761" s="2"/>
    </row>
    <row r="1762" spans="9:9" x14ac:dyDescent="0.2">
      <c r="I1762" s="2"/>
    </row>
    <row r="1763" spans="9:9" x14ac:dyDescent="0.2">
      <c r="I1763" s="2"/>
    </row>
    <row r="1764" spans="9:9" x14ac:dyDescent="0.2">
      <c r="I1764" s="2"/>
    </row>
    <row r="1765" spans="9:9" x14ac:dyDescent="0.2">
      <c r="I1765" s="2"/>
    </row>
    <row r="1766" spans="9:9" x14ac:dyDescent="0.2">
      <c r="I1766" s="2"/>
    </row>
    <row r="1767" spans="9:9" x14ac:dyDescent="0.2">
      <c r="I1767" s="2"/>
    </row>
    <row r="1768" spans="9:9" x14ac:dyDescent="0.2">
      <c r="I1768" s="2"/>
    </row>
    <row r="1769" spans="9:9" x14ac:dyDescent="0.2">
      <c r="I1769" s="2"/>
    </row>
    <row r="1770" spans="9:9" x14ac:dyDescent="0.2">
      <c r="I1770" s="2"/>
    </row>
    <row r="1771" spans="9:9" x14ac:dyDescent="0.2">
      <c r="I1771" s="2"/>
    </row>
    <row r="1772" spans="9:9" x14ac:dyDescent="0.2">
      <c r="I1772" s="2"/>
    </row>
    <row r="1773" spans="9:9" x14ac:dyDescent="0.2">
      <c r="I1773" s="2"/>
    </row>
    <row r="1774" spans="9:9" x14ac:dyDescent="0.2">
      <c r="I1774" s="2"/>
    </row>
    <row r="1775" spans="9:9" x14ac:dyDescent="0.2">
      <c r="I1775" s="2"/>
    </row>
    <row r="1776" spans="9:9" x14ac:dyDescent="0.2">
      <c r="I1776" s="2"/>
    </row>
    <row r="1777" spans="9:9" x14ac:dyDescent="0.2">
      <c r="I1777" s="2"/>
    </row>
    <row r="1778" spans="9:9" x14ac:dyDescent="0.2">
      <c r="I1778" s="2"/>
    </row>
    <row r="1779" spans="9:9" x14ac:dyDescent="0.2">
      <c r="I1779" s="2"/>
    </row>
    <row r="1780" spans="9:9" x14ac:dyDescent="0.2">
      <c r="I1780" s="2"/>
    </row>
    <row r="1781" spans="9:9" x14ac:dyDescent="0.2">
      <c r="I1781" s="2"/>
    </row>
    <row r="1782" spans="9:9" x14ac:dyDescent="0.2">
      <c r="I1782" s="2"/>
    </row>
    <row r="1783" spans="9:9" x14ac:dyDescent="0.2">
      <c r="I1783" s="2"/>
    </row>
    <row r="1784" spans="9:9" x14ac:dyDescent="0.2">
      <c r="I1784" s="2"/>
    </row>
    <row r="1785" spans="9:9" x14ac:dyDescent="0.2">
      <c r="I1785" s="2"/>
    </row>
    <row r="1786" spans="9:9" x14ac:dyDescent="0.2">
      <c r="I1786" s="2"/>
    </row>
    <row r="1787" spans="9:9" x14ac:dyDescent="0.2">
      <c r="I1787" s="2"/>
    </row>
    <row r="1788" spans="9:9" x14ac:dyDescent="0.2">
      <c r="I1788" s="2"/>
    </row>
    <row r="1789" spans="9:9" x14ac:dyDescent="0.2">
      <c r="I1789" s="2"/>
    </row>
    <row r="1790" spans="9:9" x14ac:dyDescent="0.2">
      <c r="I1790" s="2"/>
    </row>
    <row r="1791" spans="9:9" x14ac:dyDescent="0.2">
      <c r="I1791" s="2"/>
    </row>
    <row r="1792" spans="9:9" x14ac:dyDescent="0.2">
      <c r="I1792" s="2"/>
    </row>
    <row r="1793" spans="9:9" x14ac:dyDescent="0.2">
      <c r="I1793" s="2"/>
    </row>
    <row r="1794" spans="9:9" x14ac:dyDescent="0.2">
      <c r="I1794" s="2"/>
    </row>
    <row r="1795" spans="9:9" x14ac:dyDescent="0.2">
      <c r="I1795" s="2"/>
    </row>
    <row r="1796" spans="9:9" x14ac:dyDescent="0.2">
      <c r="I1796" s="2"/>
    </row>
    <row r="1797" spans="9:9" x14ac:dyDescent="0.2">
      <c r="I1797" s="2"/>
    </row>
    <row r="1798" spans="9:9" x14ac:dyDescent="0.2">
      <c r="I1798" s="2"/>
    </row>
    <row r="1799" spans="9:9" x14ac:dyDescent="0.2">
      <c r="I1799" s="2"/>
    </row>
    <row r="1800" spans="9:9" x14ac:dyDescent="0.2">
      <c r="I1800" s="2"/>
    </row>
    <row r="1801" spans="9:9" x14ac:dyDescent="0.2">
      <c r="I1801" s="2"/>
    </row>
    <row r="1802" spans="9:9" x14ac:dyDescent="0.2">
      <c r="I1802" s="2"/>
    </row>
    <row r="1803" spans="9:9" x14ac:dyDescent="0.2">
      <c r="I1803" s="2"/>
    </row>
    <row r="1804" spans="9:9" x14ac:dyDescent="0.2">
      <c r="I1804" s="2"/>
    </row>
    <row r="1805" spans="9:9" x14ac:dyDescent="0.2">
      <c r="I1805" s="2"/>
    </row>
    <row r="1806" spans="9:9" x14ac:dyDescent="0.2">
      <c r="I1806" s="2"/>
    </row>
    <row r="1807" spans="9:9" x14ac:dyDescent="0.2">
      <c r="I1807" s="2"/>
    </row>
    <row r="1808" spans="9:9" x14ac:dyDescent="0.2">
      <c r="I1808" s="2"/>
    </row>
    <row r="1809" spans="9:9" x14ac:dyDescent="0.2">
      <c r="I1809" s="2"/>
    </row>
    <row r="1810" spans="9:9" x14ac:dyDescent="0.2">
      <c r="I1810" s="2"/>
    </row>
    <row r="1811" spans="9:9" x14ac:dyDescent="0.2">
      <c r="I1811" s="2"/>
    </row>
    <row r="1812" spans="9:9" x14ac:dyDescent="0.2">
      <c r="I1812" s="2"/>
    </row>
    <row r="1813" spans="9:9" x14ac:dyDescent="0.2">
      <c r="I1813" s="2"/>
    </row>
    <row r="1814" spans="9:9" x14ac:dyDescent="0.2">
      <c r="I1814" s="2"/>
    </row>
    <row r="1815" spans="9:9" x14ac:dyDescent="0.2">
      <c r="I1815" s="2"/>
    </row>
    <row r="1816" spans="9:9" x14ac:dyDescent="0.2">
      <c r="I1816" s="2"/>
    </row>
    <row r="1817" spans="9:9" x14ac:dyDescent="0.2">
      <c r="I1817" s="2"/>
    </row>
    <row r="1818" spans="9:9" x14ac:dyDescent="0.2">
      <c r="I1818" s="2"/>
    </row>
    <row r="1819" spans="9:9" x14ac:dyDescent="0.2">
      <c r="I1819" s="2"/>
    </row>
    <row r="1820" spans="9:9" x14ac:dyDescent="0.2">
      <c r="I1820" s="2"/>
    </row>
    <row r="1821" spans="9:9" x14ac:dyDescent="0.2">
      <c r="I1821" s="2"/>
    </row>
    <row r="1822" spans="9:9" x14ac:dyDescent="0.2">
      <c r="I1822" s="2"/>
    </row>
    <row r="1823" spans="9:9" x14ac:dyDescent="0.2">
      <c r="I1823" s="2"/>
    </row>
    <row r="1824" spans="9:9" x14ac:dyDescent="0.2">
      <c r="I1824" s="2"/>
    </row>
    <row r="1825" spans="9:9" x14ac:dyDescent="0.2">
      <c r="I1825" s="2"/>
    </row>
    <row r="1826" spans="9:9" x14ac:dyDescent="0.2">
      <c r="I1826" s="2"/>
    </row>
    <row r="1827" spans="9:9" x14ac:dyDescent="0.2">
      <c r="I1827" s="2"/>
    </row>
    <row r="1828" spans="9:9" x14ac:dyDescent="0.2">
      <c r="I1828" s="2"/>
    </row>
    <row r="1829" spans="9:9" x14ac:dyDescent="0.2">
      <c r="I1829" s="2"/>
    </row>
    <row r="1830" spans="9:9" x14ac:dyDescent="0.2">
      <c r="I1830" s="2"/>
    </row>
    <row r="1831" spans="9:9" x14ac:dyDescent="0.2">
      <c r="I1831" s="2"/>
    </row>
    <row r="1832" spans="9:9" x14ac:dyDescent="0.2">
      <c r="I1832" s="2"/>
    </row>
    <row r="1833" spans="9:9" x14ac:dyDescent="0.2">
      <c r="I1833" s="2"/>
    </row>
    <row r="1834" spans="9:9" x14ac:dyDescent="0.2">
      <c r="I1834" s="2"/>
    </row>
    <row r="1835" spans="9:9" x14ac:dyDescent="0.2">
      <c r="I1835" s="2"/>
    </row>
    <row r="1836" spans="9:9" x14ac:dyDescent="0.2">
      <c r="I1836" s="2"/>
    </row>
    <row r="1837" spans="9:9" x14ac:dyDescent="0.2">
      <c r="I1837" s="2"/>
    </row>
    <row r="1838" spans="9:9" x14ac:dyDescent="0.2">
      <c r="I1838" s="2"/>
    </row>
    <row r="1839" spans="9:9" x14ac:dyDescent="0.2">
      <c r="I1839" s="2"/>
    </row>
    <row r="1840" spans="9:9" x14ac:dyDescent="0.2">
      <c r="I1840" s="2"/>
    </row>
    <row r="1841" spans="9:9" x14ac:dyDescent="0.2">
      <c r="I1841" s="2"/>
    </row>
    <row r="1842" spans="9:9" x14ac:dyDescent="0.2">
      <c r="I1842" s="2"/>
    </row>
    <row r="1843" spans="9:9" x14ac:dyDescent="0.2">
      <c r="I1843" s="2"/>
    </row>
    <row r="1844" spans="9:9" x14ac:dyDescent="0.2">
      <c r="I1844" s="2"/>
    </row>
    <row r="1845" spans="9:9" x14ac:dyDescent="0.2">
      <c r="I1845" s="2"/>
    </row>
    <row r="1846" spans="9:9" x14ac:dyDescent="0.2">
      <c r="I1846" s="2"/>
    </row>
    <row r="1847" spans="9:9" x14ac:dyDescent="0.2">
      <c r="I1847" s="2"/>
    </row>
    <row r="1848" spans="9:9" x14ac:dyDescent="0.2">
      <c r="I1848" s="2"/>
    </row>
    <row r="1849" spans="9:9" x14ac:dyDescent="0.2">
      <c r="I1849" s="2"/>
    </row>
    <row r="1850" spans="9:9" x14ac:dyDescent="0.2">
      <c r="I1850" s="2"/>
    </row>
    <row r="1851" spans="9:9" x14ac:dyDescent="0.2">
      <c r="I1851" s="2"/>
    </row>
    <row r="1852" spans="9:9" x14ac:dyDescent="0.2">
      <c r="I1852" s="2"/>
    </row>
    <row r="1853" spans="9:9" x14ac:dyDescent="0.2">
      <c r="I1853" s="2"/>
    </row>
    <row r="1854" spans="9:9" x14ac:dyDescent="0.2">
      <c r="I1854" s="2"/>
    </row>
    <row r="1855" spans="9:9" x14ac:dyDescent="0.2">
      <c r="I1855" s="2"/>
    </row>
    <row r="1856" spans="9:9" x14ac:dyDescent="0.2">
      <c r="I1856" s="2"/>
    </row>
    <row r="1857" spans="9:9" x14ac:dyDescent="0.2">
      <c r="I1857" s="2"/>
    </row>
    <row r="1858" spans="9:9" x14ac:dyDescent="0.2">
      <c r="I1858" s="2"/>
    </row>
    <row r="1859" spans="9:9" x14ac:dyDescent="0.2">
      <c r="I1859" s="2"/>
    </row>
    <row r="1860" spans="9:9" x14ac:dyDescent="0.2">
      <c r="I1860" s="2"/>
    </row>
    <row r="1861" spans="9:9" x14ac:dyDescent="0.2">
      <c r="I1861" s="2"/>
    </row>
    <row r="1862" spans="9:9" x14ac:dyDescent="0.2">
      <c r="I1862" s="2"/>
    </row>
    <row r="1863" spans="9:9" x14ac:dyDescent="0.2">
      <c r="I1863" s="2"/>
    </row>
    <row r="1864" spans="9:9" x14ac:dyDescent="0.2">
      <c r="I1864" s="2"/>
    </row>
    <row r="1865" spans="9:9" x14ac:dyDescent="0.2">
      <c r="I1865" s="2"/>
    </row>
    <row r="1866" spans="9:9" x14ac:dyDescent="0.2">
      <c r="I1866" s="2"/>
    </row>
    <row r="1867" spans="9:9" x14ac:dyDescent="0.2">
      <c r="I1867" s="2"/>
    </row>
    <row r="1868" spans="9:9" x14ac:dyDescent="0.2">
      <c r="I1868" s="2"/>
    </row>
    <row r="1869" spans="9:9" x14ac:dyDescent="0.2">
      <c r="I1869" s="2"/>
    </row>
    <row r="1870" spans="9:9" x14ac:dyDescent="0.2">
      <c r="I1870" s="2"/>
    </row>
    <row r="1871" spans="9:9" x14ac:dyDescent="0.2">
      <c r="I1871" s="2"/>
    </row>
    <row r="1872" spans="9:9" x14ac:dyDescent="0.2">
      <c r="I1872" s="2"/>
    </row>
    <row r="1873" spans="9:9" x14ac:dyDescent="0.2">
      <c r="I1873" s="2"/>
    </row>
    <row r="1874" spans="9:9" x14ac:dyDescent="0.2">
      <c r="I1874" s="2"/>
    </row>
    <row r="1875" spans="9:9" x14ac:dyDescent="0.2">
      <c r="I1875" s="2"/>
    </row>
    <row r="1876" spans="9:9" x14ac:dyDescent="0.2">
      <c r="I1876" s="2"/>
    </row>
    <row r="1877" spans="9:9" x14ac:dyDescent="0.2">
      <c r="I1877" s="2"/>
    </row>
    <row r="1878" spans="9:9" x14ac:dyDescent="0.2">
      <c r="I1878" s="2"/>
    </row>
    <row r="1879" spans="9:9" x14ac:dyDescent="0.2">
      <c r="I1879" s="2"/>
    </row>
    <row r="1880" spans="9:9" x14ac:dyDescent="0.2">
      <c r="I1880" s="2"/>
    </row>
    <row r="1881" spans="9:9" x14ac:dyDescent="0.2">
      <c r="I1881" s="2"/>
    </row>
    <row r="1882" spans="9:9" x14ac:dyDescent="0.2">
      <c r="I1882" s="2"/>
    </row>
    <row r="1883" spans="9:9" x14ac:dyDescent="0.2">
      <c r="I1883" s="2"/>
    </row>
    <row r="1884" spans="9:9" x14ac:dyDescent="0.2">
      <c r="I1884" s="2"/>
    </row>
    <row r="1885" spans="9:9" x14ac:dyDescent="0.2">
      <c r="I1885" s="2"/>
    </row>
    <row r="1886" spans="9:9" x14ac:dyDescent="0.2">
      <c r="I1886" s="2"/>
    </row>
    <row r="1887" spans="9:9" x14ac:dyDescent="0.2">
      <c r="I1887" s="2"/>
    </row>
    <row r="1888" spans="9:9" x14ac:dyDescent="0.2">
      <c r="I1888" s="2"/>
    </row>
    <row r="1889" spans="9:9" x14ac:dyDescent="0.2">
      <c r="I1889" s="2"/>
    </row>
    <row r="1890" spans="9:9" x14ac:dyDescent="0.2">
      <c r="I1890" s="2"/>
    </row>
    <row r="1891" spans="9:9" x14ac:dyDescent="0.2">
      <c r="I1891" s="2"/>
    </row>
    <row r="1892" spans="9:9" x14ac:dyDescent="0.2">
      <c r="I1892" s="2"/>
    </row>
    <row r="1893" spans="9:9" x14ac:dyDescent="0.2">
      <c r="I1893" s="2"/>
    </row>
    <row r="1894" spans="9:9" x14ac:dyDescent="0.2">
      <c r="I1894" s="2"/>
    </row>
    <row r="1895" spans="9:9" x14ac:dyDescent="0.2">
      <c r="I1895" s="2"/>
    </row>
    <row r="1896" spans="9:9" x14ac:dyDescent="0.2">
      <c r="I1896" s="2"/>
    </row>
    <row r="1897" spans="9:9" x14ac:dyDescent="0.2">
      <c r="I1897" s="2"/>
    </row>
    <row r="1898" spans="9:9" x14ac:dyDescent="0.2">
      <c r="I1898" s="2"/>
    </row>
    <row r="1899" spans="9:9" x14ac:dyDescent="0.2">
      <c r="I1899" s="2"/>
    </row>
    <row r="1900" spans="9:9" x14ac:dyDescent="0.2">
      <c r="I1900" s="2"/>
    </row>
    <row r="1901" spans="9:9" x14ac:dyDescent="0.2">
      <c r="I1901" s="2"/>
    </row>
    <row r="1902" spans="9:9" x14ac:dyDescent="0.2">
      <c r="I1902" s="2"/>
    </row>
    <row r="1903" spans="9:9" x14ac:dyDescent="0.2">
      <c r="I1903" s="2"/>
    </row>
    <row r="1904" spans="9:9" x14ac:dyDescent="0.2">
      <c r="I1904" s="2"/>
    </row>
    <row r="1905" spans="9:9" x14ac:dyDescent="0.2">
      <c r="I1905" s="2"/>
    </row>
    <row r="1906" spans="9:9" x14ac:dyDescent="0.2">
      <c r="I1906" s="2"/>
    </row>
    <row r="1907" spans="9:9" x14ac:dyDescent="0.2">
      <c r="I1907" s="2"/>
    </row>
    <row r="1908" spans="9:9" x14ac:dyDescent="0.2">
      <c r="I1908" s="2"/>
    </row>
    <row r="1909" spans="9:9" x14ac:dyDescent="0.2">
      <c r="I1909" s="2"/>
    </row>
    <row r="1910" spans="9:9" x14ac:dyDescent="0.2">
      <c r="I1910" s="2"/>
    </row>
    <row r="1911" spans="9:9" x14ac:dyDescent="0.2">
      <c r="I1911" s="2"/>
    </row>
    <row r="1912" spans="9:9" x14ac:dyDescent="0.2">
      <c r="I1912" s="2"/>
    </row>
    <row r="1913" spans="9:9" x14ac:dyDescent="0.2">
      <c r="I1913" s="2"/>
    </row>
    <row r="1914" spans="9:9" x14ac:dyDescent="0.2">
      <c r="I1914" s="2"/>
    </row>
    <row r="1915" spans="9:9" x14ac:dyDescent="0.2">
      <c r="I1915" s="2"/>
    </row>
    <row r="1916" spans="9:9" x14ac:dyDescent="0.2">
      <c r="I1916" s="2"/>
    </row>
    <row r="1917" spans="9:9" x14ac:dyDescent="0.2">
      <c r="I1917" s="2"/>
    </row>
    <row r="1918" spans="9:9" x14ac:dyDescent="0.2">
      <c r="I1918" s="2"/>
    </row>
    <row r="1919" spans="9:9" x14ac:dyDescent="0.2">
      <c r="I1919" s="2"/>
    </row>
    <row r="1920" spans="9:9" x14ac:dyDescent="0.2">
      <c r="I1920" s="2"/>
    </row>
    <row r="1921" spans="9:9" x14ac:dyDescent="0.2">
      <c r="I1921" s="2"/>
    </row>
    <row r="1922" spans="9:9" x14ac:dyDescent="0.2">
      <c r="I1922" s="2"/>
    </row>
    <row r="1923" spans="9:9" x14ac:dyDescent="0.2">
      <c r="I1923" s="2"/>
    </row>
    <row r="1924" spans="9:9" x14ac:dyDescent="0.2">
      <c r="I1924" s="2"/>
    </row>
    <row r="1925" spans="9:9" x14ac:dyDescent="0.2">
      <c r="I1925" s="2"/>
    </row>
    <row r="1926" spans="9:9" x14ac:dyDescent="0.2">
      <c r="I1926" s="2"/>
    </row>
    <row r="1927" spans="9:9" x14ac:dyDescent="0.2">
      <c r="I1927" s="2"/>
    </row>
    <row r="1928" spans="9:9" x14ac:dyDescent="0.2">
      <c r="I1928" s="2"/>
    </row>
    <row r="1929" spans="9:9" x14ac:dyDescent="0.2">
      <c r="I1929" s="2"/>
    </row>
    <row r="1930" spans="9:9" x14ac:dyDescent="0.2">
      <c r="I1930" s="2"/>
    </row>
    <row r="1931" spans="9:9" x14ac:dyDescent="0.2">
      <c r="I1931" s="2"/>
    </row>
    <row r="1932" spans="9:9" x14ac:dyDescent="0.2">
      <c r="I1932" s="2"/>
    </row>
    <row r="1933" spans="9:9" x14ac:dyDescent="0.2">
      <c r="I1933" s="2"/>
    </row>
    <row r="1934" spans="9:9" x14ac:dyDescent="0.2">
      <c r="I1934" s="2"/>
    </row>
    <row r="1935" spans="9:9" x14ac:dyDescent="0.2">
      <c r="I1935" s="2"/>
    </row>
    <row r="1936" spans="9:9" x14ac:dyDescent="0.2">
      <c r="I1936" s="2"/>
    </row>
    <row r="1937" spans="9:9" x14ac:dyDescent="0.2">
      <c r="I1937" s="2"/>
    </row>
    <row r="1938" spans="9:9" x14ac:dyDescent="0.2">
      <c r="I1938" s="2"/>
    </row>
    <row r="1939" spans="9:9" x14ac:dyDescent="0.2">
      <c r="I1939" s="2"/>
    </row>
    <row r="1940" spans="9:9" x14ac:dyDescent="0.2">
      <c r="I1940" s="2"/>
    </row>
    <row r="1941" spans="9:9" x14ac:dyDescent="0.2">
      <c r="I1941" s="2"/>
    </row>
    <row r="1942" spans="9:9" x14ac:dyDescent="0.2">
      <c r="I1942" s="2"/>
    </row>
    <row r="1943" spans="9:9" x14ac:dyDescent="0.2">
      <c r="I1943" s="2"/>
    </row>
    <row r="1944" spans="9:9" x14ac:dyDescent="0.2">
      <c r="I1944" s="2"/>
    </row>
    <row r="1945" spans="9:9" x14ac:dyDescent="0.2">
      <c r="I1945" s="2"/>
    </row>
    <row r="1946" spans="9:9" x14ac:dyDescent="0.2">
      <c r="I1946" s="2"/>
    </row>
    <row r="1947" spans="9:9" x14ac:dyDescent="0.2">
      <c r="I1947" s="2"/>
    </row>
    <row r="1948" spans="9:9" x14ac:dyDescent="0.2">
      <c r="I1948" s="2"/>
    </row>
    <row r="1949" spans="9:9" x14ac:dyDescent="0.2">
      <c r="I1949" s="2"/>
    </row>
    <row r="1950" spans="9:9" x14ac:dyDescent="0.2">
      <c r="I1950" s="2"/>
    </row>
    <row r="1951" spans="9:9" x14ac:dyDescent="0.2">
      <c r="I1951" s="2"/>
    </row>
    <row r="1952" spans="9:9" x14ac:dyDescent="0.2">
      <c r="I1952" s="2"/>
    </row>
    <row r="1953" spans="9:9" x14ac:dyDescent="0.2">
      <c r="I1953" s="2"/>
    </row>
    <row r="1954" spans="9:9" x14ac:dyDescent="0.2">
      <c r="I1954" s="2"/>
    </row>
    <row r="1955" spans="9:9" x14ac:dyDescent="0.2">
      <c r="I1955" s="2"/>
    </row>
    <row r="1956" spans="9:9" x14ac:dyDescent="0.2">
      <c r="I1956" s="2"/>
    </row>
    <row r="1957" spans="9:9" x14ac:dyDescent="0.2">
      <c r="I1957" s="2"/>
    </row>
    <row r="1958" spans="9:9" x14ac:dyDescent="0.2">
      <c r="I1958" s="2"/>
    </row>
    <row r="1959" spans="9:9" x14ac:dyDescent="0.2">
      <c r="I1959" s="2"/>
    </row>
    <row r="1960" spans="9:9" x14ac:dyDescent="0.2">
      <c r="I1960" s="2"/>
    </row>
    <row r="1961" spans="9:9" x14ac:dyDescent="0.2">
      <c r="I1961" s="2"/>
    </row>
    <row r="1962" spans="9:9" x14ac:dyDescent="0.2">
      <c r="I1962" s="2"/>
    </row>
    <row r="1963" spans="9:9" x14ac:dyDescent="0.2">
      <c r="I1963" s="2"/>
    </row>
    <row r="1964" spans="9:9" x14ac:dyDescent="0.2">
      <c r="I1964" s="2"/>
    </row>
    <row r="1965" spans="9:9" x14ac:dyDescent="0.2">
      <c r="I1965" s="2"/>
    </row>
    <row r="1966" spans="9:9" x14ac:dyDescent="0.2">
      <c r="I1966" s="2"/>
    </row>
    <row r="1967" spans="9:9" x14ac:dyDescent="0.2">
      <c r="I1967" s="2"/>
    </row>
    <row r="1968" spans="9:9" x14ac:dyDescent="0.2">
      <c r="I1968" s="2"/>
    </row>
    <row r="1969" spans="9:9" x14ac:dyDescent="0.2">
      <c r="I1969" s="2"/>
    </row>
    <row r="1970" spans="9:9" x14ac:dyDescent="0.2">
      <c r="I1970" s="2"/>
    </row>
    <row r="1971" spans="9:9" x14ac:dyDescent="0.2">
      <c r="I1971" s="2"/>
    </row>
    <row r="1972" spans="9:9" x14ac:dyDescent="0.2">
      <c r="I1972" s="2"/>
    </row>
    <row r="1973" spans="9:9" x14ac:dyDescent="0.2">
      <c r="I1973" s="2"/>
    </row>
    <row r="1974" spans="9:9" x14ac:dyDescent="0.2">
      <c r="I1974" s="2"/>
    </row>
    <row r="1975" spans="9:9" x14ac:dyDescent="0.2">
      <c r="I1975" s="2"/>
    </row>
    <row r="1976" spans="9:9" x14ac:dyDescent="0.2">
      <c r="I1976" s="2"/>
    </row>
    <row r="1977" spans="9:9" x14ac:dyDescent="0.2">
      <c r="I1977" s="2"/>
    </row>
    <row r="1978" spans="9:9" x14ac:dyDescent="0.2">
      <c r="I1978" s="2"/>
    </row>
    <row r="1979" spans="9:9" x14ac:dyDescent="0.2">
      <c r="I1979" s="2"/>
    </row>
    <row r="1980" spans="9:9" x14ac:dyDescent="0.2">
      <c r="I1980" s="2"/>
    </row>
    <row r="1981" spans="9:9" x14ac:dyDescent="0.2">
      <c r="I1981" s="2"/>
    </row>
    <row r="1982" spans="9:9" x14ac:dyDescent="0.2">
      <c r="I1982" s="2"/>
    </row>
    <row r="1983" spans="9:9" x14ac:dyDescent="0.2">
      <c r="I1983" s="2"/>
    </row>
    <row r="1984" spans="9:9" x14ac:dyDescent="0.2">
      <c r="I1984" s="2"/>
    </row>
    <row r="1985" spans="9:9" x14ac:dyDescent="0.2">
      <c r="I1985" s="2"/>
    </row>
    <row r="1986" spans="9:9" x14ac:dyDescent="0.2">
      <c r="I1986" s="2"/>
    </row>
    <row r="1987" spans="9:9" x14ac:dyDescent="0.2">
      <c r="I1987" s="2"/>
    </row>
    <row r="1988" spans="9:9" x14ac:dyDescent="0.2">
      <c r="I1988" s="2"/>
    </row>
    <row r="1989" spans="9:9" x14ac:dyDescent="0.2">
      <c r="I1989" s="2"/>
    </row>
    <row r="1990" spans="9:9" x14ac:dyDescent="0.2">
      <c r="I1990" s="2"/>
    </row>
    <row r="1991" spans="9:9" x14ac:dyDescent="0.2">
      <c r="I1991" s="2"/>
    </row>
    <row r="1992" spans="9:9" x14ac:dyDescent="0.2">
      <c r="I1992" s="2"/>
    </row>
    <row r="1993" spans="9:9" x14ac:dyDescent="0.2">
      <c r="I1993" s="2"/>
    </row>
    <row r="1994" spans="9:9" x14ac:dyDescent="0.2">
      <c r="I1994" s="2"/>
    </row>
    <row r="1995" spans="9:9" x14ac:dyDescent="0.2">
      <c r="I1995" s="2"/>
    </row>
    <row r="1996" spans="9:9" x14ac:dyDescent="0.2">
      <c r="I1996" s="2"/>
    </row>
    <row r="1997" spans="9:9" x14ac:dyDescent="0.2">
      <c r="I1997" s="2"/>
    </row>
    <row r="1998" spans="9:9" x14ac:dyDescent="0.2">
      <c r="I1998" s="2"/>
    </row>
    <row r="1999" spans="9:9" x14ac:dyDescent="0.2">
      <c r="I1999" s="2"/>
    </row>
    <row r="2000" spans="9:9" x14ac:dyDescent="0.2">
      <c r="I2000" s="2"/>
    </row>
    <row r="2001" spans="9:9" x14ac:dyDescent="0.2">
      <c r="I2001" s="2"/>
    </row>
    <row r="2002" spans="9:9" x14ac:dyDescent="0.2">
      <c r="I2002" s="2"/>
    </row>
    <row r="2003" spans="9:9" x14ac:dyDescent="0.2">
      <c r="I2003" s="2"/>
    </row>
    <row r="2004" spans="9:9" x14ac:dyDescent="0.2">
      <c r="I2004" s="2"/>
    </row>
    <row r="2005" spans="9:9" x14ac:dyDescent="0.2">
      <c r="I2005" s="2"/>
    </row>
    <row r="2006" spans="9:9" x14ac:dyDescent="0.2">
      <c r="I2006" s="2"/>
    </row>
    <row r="2007" spans="9:9" x14ac:dyDescent="0.2">
      <c r="I2007" s="2"/>
    </row>
    <row r="2008" spans="9:9" x14ac:dyDescent="0.2">
      <c r="I2008" s="2"/>
    </row>
    <row r="2009" spans="9:9" x14ac:dyDescent="0.2">
      <c r="I2009" s="2"/>
    </row>
    <row r="2010" spans="9:9" x14ac:dyDescent="0.2">
      <c r="I2010" s="2"/>
    </row>
    <row r="2011" spans="9:9" x14ac:dyDescent="0.2">
      <c r="I2011" s="2"/>
    </row>
    <row r="2012" spans="9:9" x14ac:dyDescent="0.2">
      <c r="I2012" s="2"/>
    </row>
    <row r="2013" spans="9:9" x14ac:dyDescent="0.2">
      <c r="I2013" s="2"/>
    </row>
    <row r="2014" spans="9:9" x14ac:dyDescent="0.2">
      <c r="I2014" s="2"/>
    </row>
    <row r="2015" spans="9:9" x14ac:dyDescent="0.2">
      <c r="I2015" s="2"/>
    </row>
    <row r="2016" spans="9:9" x14ac:dyDescent="0.2">
      <c r="I2016" s="2"/>
    </row>
    <row r="2017" spans="9:9" x14ac:dyDescent="0.2">
      <c r="I2017" s="2"/>
    </row>
    <row r="2018" spans="9:9" x14ac:dyDescent="0.2">
      <c r="I2018" s="2"/>
    </row>
    <row r="2019" spans="9:9" x14ac:dyDescent="0.2">
      <c r="I2019" s="2"/>
    </row>
  </sheetData>
  <mergeCells count="3">
    <mergeCell ref="N9:Q9"/>
    <mergeCell ref="R9:U9"/>
    <mergeCell ref="V18:X18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bioMensa_mittags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2020-03-08T10:58:46Z</dcterms:created>
  <dcterms:modified xsi:type="dcterms:W3CDTF">2020-03-08T11:13:23Z</dcterms:modified>
</cp:coreProperties>
</file>