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_ALL FILES\_MCC POVEDA WEB\POVEDA\_API\mcc-poveda-service\MyCampusV2\bin\Debug\netcoreapp2.1\Templates\"/>
    </mc:Choice>
  </mc:AlternateContent>
  <bookViews>
    <workbookView xWindow="0" yWindow="0" windowWidth="20490" windowHeight="9045"/>
  </bookViews>
  <sheets>
    <sheet name="Sheet1" sheetId="3" r:id="rId1"/>
  </sheets>
  <definedNames>
    <definedName name="_xlnm.Print_Area" localSheetId="0">Sheet1!$A$1:$AR$54</definedName>
    <definedName name="_xlnm.Print_Titles" localSheetId="0">Sheet1!$10:$13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6" i="3" l="1"/>
  <c r="AI14" i="3"/>
  <c r="AP32" i="3" l="1"/>
  <c r="AP30" i="3"/>
  <c r="AO32" i="3"/>
  <c r="AN32" i="3"/>
  <c r="AO30" i="3"/>
  <c r="AN30" i="3"/>
  <c r="AP28" i="3"/>
  <c r="AO28" i="3"/>
  <c r="AN28" i="3"/>
  <c r="AJ14" i="3" l="1"/>
  <c r="AK15" i="3"/>
  <c r="AN40" i="3" s="1"/>
  <c r="AL15" i="3"/>
  <c r="AN38" i="3" s="1"/>
  <c r="AM15" i="3"/>
  <c r="AN36" i="3" s="1"/>
  <c r="AJ16" i="3"/>
  <c r="AK17" i="3"/>
  <c r="AK18" i="3" s="1"/>
  <c r="AL17" i="3"/>
  <c r="AL18" i="3" s="1"/>
  <c r="AM17" i="3"/>
  <c r="AO36" i="3" s="1"/>
  <c r="AM20" i="3"/>
  <c r="AO38" i="3"/>
  <c r="AO40" i="3" l="1"/>
  <c r="AM18" i="3"/>
  <c r="R17" i="3" l="1"/>
  <c r="R15" i="3"/>
  <c r="P17" i="3"/>
  <c r="AH17" i="3"/>
  <c r="AG17" i="3"/>
  <c r="AF17" i="3"/>
  <c r="AE17" i="3"/>
  <c r="AD17" i="3"/>
  <c r="AC17" i="3"/>
  <c r="AB17" i="3"/>
  <c r="AA17" i="3"/>
  <c r="Z17" i="3"/>
  <c r="Y17" i="3"/>
  <c r="X17" i="3"/>
  <c r="W17" i="3"/>
  <c r="V17" i="3"/>
  <c r="U17" i="3"/>
  <c r="T17" i="3"/>
  <c r="S17" i="3"/>
  <c r="Q17" i="3"/>
  <c r="O17" i="3"/>
  <c r="N17" i="3"/>
  <c r="M17" i="3"/>
  <c r="L17" i="3"/>
  <c r="K17" i="3"/>
  <c r="J17" i="3"/>
  <c r="I17" i="3"/>
  <c r="H17" i="3"/>
  <c r="G17" i="3"/>
  <c r="F17" i="3"/>
  <c r="E17" i="3"/>
  <c r="D17" i="3"/>
  <c r="R18" i="3" l="1"/>
  <c r="AP34" i="3"/>
  <c r="AP26" i="3"/>
  <c r="AP24" i="3"/>
  <c r="AP22" i="3"/>
  <c r="AH21" i="3"/>
  <c r="AH15" i="3"/>
  <c r="AG15" i="3"/>
  <c r="AF15" i="3"/>
  <c r="AE15" i="3"/>
  <c r="AD15" i="3"/>
  <c r="AC15" i="3"/>
  <c r="AB15" i="3"/>
  <c r="AA15" i="3"/>
  <c r="Z15" i="3"/>
  <c r="Y15" i="3"/>
  <c r="X15" i="3"/>
  <c r="W15" i="3"/>
  <c r="V15" i="3"/>
  <c r="U15" i="3"/>
  <c r="T15" i="3"/>
  <c r="S15" i="3"/>
  <c r="Q15" i="3"/>
  <c r="P15" i="3"/>
  <c r="O15" i="3"/>
  <c r="N15" i="3"/>
  <c r="M15" i="3"/>
  <c r="L15" i="3"/>
  <c r="K15" i="3"/>
  <c r="J15" i="3"/>
  <c r="I15" i="3"/>
  <c r="H15" i="3"/>
  <c r="H18" i="3" s="1"/>
  <c r="G15" i="3"/>
  <c r="G18" i="3" s="1"/>
  <c r="F15" i="3"/>
  <c r="F18" i="3" s="1"/>
  <c r="E15" i="3"/>
  <c r="E18" i="3" s="1"/>
  <c r="D15" i="3"/>
  <c r="AP38" i="3" l="1"/>
  <c r="O18" i="3"/>
  <c r="W18" i="3"/>
  <c r="AE18" i="3"/>
  <c r="K18" i="3"/>
  <c r="L18" i="3"/>
  <c r="T18" i="3"/>
  <c r="AF18" i="3"/>
  <c r="S18" i="3"/>
  <c r="D18" i="3"/>
  <c r="P18" i="3"/>
  <c r="X18" i="3"/>
  <c r="AB18" i="3"/>
  <c r="AA18" i="3"/>
  <c r="M18" i="3"/>
  <c r="Y18" i="3"/>
  <c r="J18" i="3"/>
  <c r="N18" i="3"/>
  <c r="V18" i="3"/>
  <c r="Z18" i="3"/>
  <c r="AD18" i="3"/>
  <c r="AH18" i="3"/>
  <c r="Q18" i="3"/>
  <c r="AC18" i="3"/>
  <c r="I18" i="3"/>
  <c r="U18" i="3"/>
  <c r="AG18" i="3"/>
  <c r="AI15" i="3"/>
  <c r="AP40" i="3"/>
  <c r="AP36" i="3"/>
  <c r="AI17" i="3"/>
  <c r="AI18" i="3" l="1"/>
</calcChain>
</file>

<file path=xl/sharedStrings.xml><?xml version="1.0" encoding="utf-8"?>
<sst xmlns="http://schemas.openxmlformats.org/spreadsheetml/2006/main" count="105" uniqueCount="103">
  <si>
    <t>School Form 2 (SF2) Daily Attendance Report of Learners</t>
  </si>
  <si>
    <t>(This replaces Form 1, Form 2 &amp; STS Form 4 - Absenteeism and Dropout Profile)</t>
  </si>
  <si>
    <t>Test2</t>
  </si>
  <si>
    <t>Region</t>
  </si>
  <si>
    <t>NCR</t>
  </si>
  <si>
    <t>Division</t>
  </si>
  <si>
    <t>QUEZON CITY</t>
  </si>
  <si>
    <t>School ID</t>
  </si>
  <si>
    <t>TEST</t>
  </si>
  <si>
    <t>School Year</t>
  </si>
  <si>
    <t>Report for the  Month of</t>
  </si>
  <si>
    <t>Name of School</t>
  </si>
  <si>
    <t>SAINT PEDRO POVEDA COLLEGE</t>
  </si>
  <si>
    <t>Grade Level</t>
  </si>
  <si>
    <t>gasgasgasgasga</t>
  </si>
  <si>
    <t>Section</t>
  </si>
  <si>
    <t xml:space="preserve">LEARNER'S NAME                                                                                         (Last Name, First Name, Middle Name)                                  </t>
  </si>
  <si>
    <t>(2nd row for date, 1st row for day-count)</t>
  </si>
  <si>
    <t xml:space="preserve">Total for the Month             </t>
  </si>
  <si>
    <r>
      <rPr>
        <b/>
        <sz val="9"/>
        <color indexed="8"/>
        <rFont val="Arial Narrow"/>
        <family val="2"/>
      </rPr>
      <t>REMARKS*:</t>
    </r>
    <r>
      <rPr>
        <sz val="9"/>
        <color indexed="8"/>
        <rFont val="Arial Narrow"/>
        <family val="2"/>
      </rPr>
      <t xml:space="preserve"> (If</t>
    </r>
    <r>
      <rPr>
        <b/>
        <sz val="9"/>
        <color indexed="8"/>
        <rFont val="Arial Narrow"/>
        <family val="2"/>
      </rPr>
      <t xml:space="preserve"> DROPPED OUT</t>
    </r>
    <r>
      <rPr>
        <sz val="9"/>
        <color indexed="8"/>
        <rFont val="Arial Narrow"/>
        <family val="2"/>
      </rPr>
      <t>,</t>
    </r>
    <r>
      <rPr>
        <b/>
        <sz val="9"/>
        <color indexed="8"/>
        <rFont val="Arial Narrow"/>
        <family val="2"/>
      </rPr>
      <t xml:space="preserve"> </t>
    </r>
    <r>
      <rPr>
        <sz val="9"/>
        <color indexed="8"/>
        <rFont val="Arial Narrow"/>
        <family val="2"/>
      </rPr>
      <t xml:space="preserve">state reason, please refer to legend number 2.
If </t>
    </r>
    <r>
      <rPr>
        <b/>
        <sz val="9"/>
        <color indexed="8"/>
        <rFont val="Arial Narrow"/>
        <family val="2"/>
      </rPr>
      <t>TRANSFERRED IN/OUT</t>
    </r>
    <r>
      <rPr>
        <sz val="9"/>
        <color indexed="8"/>
        <rFont val="Arial Narrow"/>
        <family val="2"/>
      </rPr>
      <t>, write the name of School.)</t>
    </r>
  </si>
  <si>
    <r>
      <rPr>
        <b/>
        <sz val="9"/>
        <color indexed="8"/>
        <rFont val="Arial Narrow"/>
        <family val="2"/>
      </rPr>
      <t xml:space="preserve">Learner Movement </t>
    </r>
    <r>
      <rPr>
        <sz val="9"/>
        <color indexed="8"/>
        <rFont val="Arial Narrow"/>
        <family val="2"/>
      </rPr>
      <t>(put a {</t>
    </r>
    <r>
      <rPr>
        <b/>
        <sz val="9"/>
        <color indexed="8"/>
        <rFont val="Arial Narrow"/>
        <family val="2"/>
      </rPr>
      <t xml:space="preserve"> </t>
    </r>
    <r>
      <rPr>
        <b/>
        <sz val="9"/>
        <color indexed="56"/>
        <rFont val="Arial Narrow"/>
        <family val="2"/>
      </rPr>
      <t xml:space="preserve">/ </t>
    </r>
    <r>
      <rPr>
        <sz val="9"/>
        <color indexed="56"/>
        <rFont val="Arial Narrow"/>
        <family val="2"/>
      </rPr>
      <t>}</t>
    </r>
    <r>
      <rPr>
        <sz val="8"/>
        <color indexed="8"/>
        <rFont val="Arial Narrow"/>
        <family val="2"/>
      </rPr>
      <t xml:space="preserve"> in the appropriate box)</t>
    </r>
  </si>
  <si>
    <r>
      <rPr>
        <b/>
        <sz val="10"/>
        <color indexed="8"/>
        <rFont val="Arial Narrow"/>
        <family val="2"/>
      </rPr>
      <t>Code</t>
    </r>
    <r>
      <rPr>
        <sz val="8"/>
        <color indexed="8"/>
        <rFont val="Arial Narrow"/>
        <family val="2"/>
      </rPr>
      <t xml:space="preserve"> (for reason of Dr/O)</t>
    </r>
  </si>
  <si>
    <t>ABSENT</t>
  </si>
  <si>
    <t>TARDY</t>
  </si>
  <si>
    <t>T/I</t>
  </si>
  <si>
    <t>T/O</t>
  </si>
  <si>
    <t>Dr/O</t>
  </si>
  <si>
    <t>MALE  | TOTAL Per Day</t>
  </si>
  <si>
    <t>FEMALE  | TOTAL Per Day</t>
  </si>
  <si>
    <t xml:space="preserve">    Combined TOTAL PER DAY</t>
  </si>
  <si>
    <t>atl</t>
  </si>
  <si>
    <t>GUIDELINES:</t>
  </si>
  <si>
    <t>Month:</t>
  </si>
  <si>
    <t>No. of Days of Classes:</t>
  </si>
  <si>
    <t>Summary</t>
  </si>
  <si>
    <t>1. The attendance shall be accomplished daily. Refer to the codes for checking learners' attendance.</t>
  </si>
  <si>
    <t>M</t>
  </si>
  <si>
    <t>F</t>
  </si>
  <si>
    <t>TOTAL</t>
  </si>
  <si>
    <t>2. Dates shall be written in the columns after Learner's Name.</t>
  </si>
  <si>
    <t xml:space="preserve">1.CODES FOR CHECKING ATTENDANCE </t>
  </si>
  <si>
    <t>3. To compute the following:</t>
  </si>
  <si>
    <t>(P) - Present; (a)- Absent; (t) - Tardy; (h) Half-day</t>
  </si>
  <si>
    <t>a.</t>
  </si>
  <si>
    <t>Registered Learners as of end of the month</t>
  </si>
  <si>
    <t>x 100</t>
  </si>
  <si>
    <r>
      <t xml:space="preserve">Late Enrollment </t>
    </r>
    <r>
      <rPr>
        <b/>
        <i/>
        <sz val="10"/>
        <color indexed="8"/>
        <rFont val="Arial Narrow"/>
        <family val="2"/>
      </rPr>
      <t xml:space="preserve">during the month </t>
    </r>
    <r>
      <rPr>
        <i/>
        <sz val="10"/>
        <color indexed="8"/>
        <rFont val="Arial Narrow"/>
        <family val="2"/>
      </rPr>
      <t xml:space="preserve">                                              (beyond cut-off)</t>
    </r>
  </si>
  <si>
    <t>2. REASONS/CAUSES OF DROP OUT</t>
  </si>
  <si>
    <t>b.</t>
  </si>
  <si>
    <t xml:space="preserve">Average Daily Attendance = </t>
  </si>
  <si>
    <t>Total Daily Attendance</t>
  </si>
  <si>
    <t>a. Domestic-Related Factors</t>
  </si>
  <si>
    <r>
      <t xml:space="preserve">Registered Learners as of </t>
    </r>
    <r>
      <rPr>
        <b/>
        <i/>
        <sz val="10"/>
        <color indexed="8"/>
        <rFont val="Arial Narrow"/>
        <family val="2"/>
      </rPr>
      <t>end of the month</t>
    </r>
  </si>
  <si>
    <t>Number of School Days in reporting month</t>
  </si>
  <si>
    <t>a.1. Had to take care of siblings</t>
  </si>
  <si>
    <t>c.</t>
  </si>
  <si>
    <t>Percentage of Attendance for the month =</t>
  </si>
  <si>
    <t>Average daily attendance</t>
  </si>
  <si>
    <t>a.2. Early marriage/pregnancy</t>
  </si>
  <si>
    <t>a.3. Parents' attitude toward schooling</t>
  </si>
  <si>
    <t>a.4. Family problems</t>
  </si>
  <si>
    <t>Average Daily Attendance</t>
  </si>
  <si>
    <t>4. Every end of the month, the class adviser will submit this form to the office of the principal for recording of summary table into School Form 4. Once signed by the principal, this form should be returned to the adviser.</t>
  </si>
  <si>
    <t>b. Individual-Related Factors</t>
  </si>
  <si>
    <t>b.1. Illness</t>
  </si>
  <si>
    <t xml:space="preserve">Percentage of Attendance for the month </t>
  </si>
  <si>
    <t>5. The adviser will provide neccessary interventions including but not limited to home visitation to learner/s who were absent for 5 consecutive days and/or those at risk of dropping out.</t>
  </si>
  <si>
    <t>b.2. Overage</t>
  </si>
  <si>
    <t>b.3. Death</t>
  </si>
  <si>
    <t>Number of students absent for 5 consecutive days:</t>
  </si>
  <si>
    <t>6.  Attendance performance of learners will be reflected in Form 137 and Form 138 every grading period.</t>
  </si>
  <si>
    <t>b.4. Drug Abuse</t>
  </si>
  <si>
    <t>*</t>
  </si>
  <si>
    <t>Beginning of School Year cut-off report is every 1st Friday of the School Year</t>
  </si>
  <si>
    <t>b.5. Poor academic performance</t>
  </si>
  <si>
    <t>Drop out (Dr/O)</t>
  </si>
  <si>
    <t>b.6. Lack of interest/Distractions</t>
  </si>
  <si>
    <t>b.7. Hunger/Malnutrition</t>
  </si>
  <si>
    <t>Transferred out (Tr/O)</t>
  </si>
  <si>
    <t>c. School-Related Factors</t>
  </si>
  <si>
    <t>c.1. Teacher Factor</t>
  </si>
  <si>
    <t>Transferred in (Tr/I)</t>
  </si>
  <si>
    <t>c.2. Physical condition of classroom</t>
  </si>
  <si>
    <t>c.3. Peer influence</t>
  </si>
  <si>
    <t>I certify that this is a true and correct report.</t>
  </si>
  <si>
    <t>d. Geographic/Environmental</t>
  </si>
  <si>
    <t>d.1. Distance between home and school</t>
  </si>
  <si>
    <t>d.2. Armed conflict (tribal wars &amp; clan feuds)</t>
  </si>
  <si>
    <t>(Signature of Teacher over Printed Name)</t>
  </si>
  <si>
    <t>d.3. Calamities/Disasters</t>
  </si>
  <si>
    <t>e. Financial-Related</t>
  </si>
  <si>
    <t>Attested by:</t>
  </si>
  <si>
    <t>e.1. Child labor, work</t>
  </si>
  <si>
    <r>
      <rPr>
        <b/>
        <sz val="14"/>
        <rFont val="Arial Narrow"/>
        <family val="2"/>
      </rPr>
      <t>School Form 2 :</t>
    </r>
    <r>
      <rPr>
        <sz val="14"/>
        <rFont val="Arial Narrow"/>
        <family val="2"/>
      </rPr>
      <t xml:space="preserve">  Page  </t>
    </r>
    <r>
      <rPr>
        <u/>
        <sz val="14"/>
        <rFont val="Arial Narrow"/>
        <family val="2"/>
      </rPr>
      <t xml:space="preserve">  </t>
    </r>
  </si>
  <si>
    <t xml:space="preserve">of </t>
  </si>
  <si>
    <t>pages</t>
  </si>
  <si>
    <t>f. Others (Specify)</t>
  </si>
  <si>
    <t>VICE-PRINCIPAL</t>
  </si>
  <si>
    <r>
      <rPr>
        <b/>
        <sz val="10"/>
        <color indexed="8"/>
        <rFont val="Arial Narrow"/>
        <family val="2"/>
      </rPr>
      <t xml:space="preserve">School Name           
</t>
    </r>
    <r>
      <rPr>
        <sz val="8"/>
        <color indexed="8"/>
        <rFont val="Arial Narrow"/>
        <family val="2"/>
      </rPr>
      <t xml:space="preserve"> (if Tr/I or Tr/O)</t>
    </r>
  </si>
  <si>
    <t>Percentage of Enrollment =</t>
  </si>
  <si>
    <t xml:space="preserve">  * Enrollment  as of </t>
  </si>
  <si>
    <r>
      <t>Percentage of Enrollment as of</t>
    </r>
    <r>
      <rPr>
        <b/>
        <i/>
        <sz val="10"/>
        <color indexed="8"/>
        <rFont val="Arial Narrow"/>
        <family val="2"/>
      </rPr>
      <t xml:space="preserve"> end of the month</t>
    </r>
  </si>
  <si>
    <t>Enrollment as of 1st Friday of the school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</si>
</sst>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09]mmmm\ d\,\ yyyy;@"/>
    <numFmt numFmtId="165" formatCode="m/d;@"/>
    <numFmt numFmtId="166" formatCode="00000"/>
    <numFmt numFmtId="167" formatCode="0.0"/>
    <numFmt numFmtId="168" formatCode="0.0%"/>
  </numFmts>
  <fonts count="46" x14ac:knownFonts="1">
    <font>
      <sz val="11"/>
      <color theme="1"/>
      <name val="Calibri"/>
      <family val="2"/>
      <scheme val="minor"/>
    </font>
    <font>
      <sz val="11"/>
      <color theme="1"/>
      <name val="Calibri"/>
      <family val="2"/>
      <scheme val="minor"/>
    </font>
    <font>
      <i/>
      <sz val="11"/>
      <color theme="1"/>
      <name val="Arial Narrow"/>
      <family val="2"/>
    </font>
    <font>
      <b/>
      <sz val="11"/>
      <color theme="1"/>
      <name val="Arial Narrow"/>
      <family val="2"/>
    </font>
    <font>
      <b/>
      <sz val="14"/>
      <color theme="1"/>
      <name val="Arial Narrow"/>
      <family val="2"/>
    </font>
    <font>
      <sz val="11"/>
      <color theme="1"/>
      <name val="Arial Narrow"/>
      <family val="2"/>
    </font>
    <font>
      <b/>
      <sz val="22"/>
      <color theme="1"/>
      <name val="Arial Narrow"/>
      <family val="2"/>
    </font>
    <font>
      <i/>
      <sz val="12"/>
      <color theme="1"/>
      <name val="Arial Narrow"/>
      <family val="2"/>
    </font>
    <font>
      <b/>
      <sz val="18"/>
      <color theme="1"/>
      <name val="Arial Narrow"/>
      <family val="2"/>
    </font>
    <font>
      <sz val="16"/>
      <color theme="1"/>
      <name val="Cambria"/>
      <family val="1"/>
    </font>
    <font>
      <b/>
      <sz val="16"/>
      <color theme="1"/>
      <name val="Cambria"/>
      <family val="1"/>
    </font>
    <font>
      <b/>
      <sz val="16"/>
      <color theme="1"/>
      <name val="Arial Narrow"/>
      <family val="2"/>
    </font>
    <font>
      <b/>
      <sz val="10"/>
      <color rgb="FFFF0000"/>
      <name val="Arial Narrow"/>
      <family val="2"/>
    </font>
    <font>
      <sz val="16"/>
      <color theme="1"/>
      <name val="Arial Narrow"/>
      <family val="2"/>
    </font>
    <font>
      <b/>
      <sz val="12"/>
      <color theme="1"/>
      <name val="Arial Narrow"/>
      <family val="2"/>
    </font>
    <font>
      <b/>
      <sz val="10"/>
      <color theme="1"/>
      <name val="Arial Narrow"/>
      <family val="2"/>
    </font>
    <font>
      <sz val="9"/>
      <color theme="1"/>
      <name val="Arial Narrow"/>
      <family val="2"/>
    </font>
    <font>
      <sz val="12"/>
      <color rgb="FFFF0000"/>
      <name val="Arial Narrow"/>
      <family val="2"/>
    </font>
    <font>
      <sz val="12"/>
      <color theme="1"/>
      <name val="Arial Narrow"/>
      <family val="2"/>
    </font>
    <font>
      <sz val="12"/>
      <name val="Arial Narrow"/>
      <family val="2"/>
    </font>
    <font>
      <sz val="10"/>
      <color theme="1"/>
      <name val="Arial Narrow"/>
      <family val="2"/>
    </font>
    <font>
      <sz val="8"/>
      <color theme="1"/>
      <name val="Arial Narrow"/>
      <family val="2"/>
    </font>
    <font>
      <b/>
      <sz val="12"/>
      <name val="Arial Narrow"/>
      <family val="2"/>
    </font>
    <font>
      <b/>
      <sz val="9"/>
      <name val="Arial Narrow"/>
      <family val="2"/>
    </font>
    <font>
      <b/>
      <sz val="11"/>
      <name val="Arial Narrow"/>
      <family val="2"/>
    </font>
    <font>
      <sz val="11"/>
      <name val="Arial Narrow"/>
      <family val="2"/>
    </font>
    <font>
      <b/>
      <sz val="14"/>
      <name val="Arial Narrow"/>
      <family val="2"/>
    </font>
    <font>
      <b/>
      <sz val="10"/>
      <name val="Arial Narrow"/>
      <family val="2"/>
    </font>
    <font>
      <i/>
      <sz val="11"/>
      <color rgb="FF00B0F0"/>
      <name val="Arial Narrow"/>
      <family val="2"/>
    </font>
    <font>
      <b/>
      <i/>
      <sz val="11"/>
      <color theme="1"/>
      <name val="Arial Narrow"/>
      <family val="2"/>
    </font>
    <font>
      <sz val="11"/>
      <color rgb="FFFF0000"/>
      <name val="Arial Narrow"/>
      <family val="2"/>
    </font>
    <font>
      <b/>
      <sz val="11"/>
      <color rgb="FFFF0000"/>
      <name val="Arial Narrow"/>
      <family val="2"/>
    </font>
    <font>
      <b/>
      <i/>
      <sz val="10"/>
      <color theme="1"/>
      <name val="Arial Narrow"/>
      <family val="2"/>
    </font>
    <font>
      <i/>
      <sz val="10"/>
      <color theme="1"/>
      <name val="Arial Narrow"/>
      <family val="2"/>
    </font>
    <font>
      <sz val="14"/>
      <name val="Arial Narrow"/>
      <family val="2"/>
    </font>
    <font>
      <sz val="14"/>
      <color theme="1"/>
      <name val="Arial Narrow"/>
      <family val="2"/>
    </font>
    <font>
      <b/>
      <sz val="9"/>
      <color indexed="8"/>
      <name val="Arial Narrow"/>
      <family val="2"/>
    </font>
    <font>
      <sz val="9"/>
      <color indexed="8"/>
      <name val="Arial Narrow"/>
      <family val="2"/>
    </font>
    <font>
      <b/>
      <sz val="9"/>
      <color indexed="56"/>
      <name val="Arial Narrow"/>
      <family val="2"/>
    </font>
    <font>
      <sz val="9"/>
      <color indexed="56"/>
      <name val="Arial Narrow"/>
      <family val="2"/>
    </font>
    <font>
      <sz val="8"/>
      <color indexed="8"/>
      <name val="Arial Narrow"/>
      <family val="2"/>
    </font>
    <font>
      <b/>
      <sz val="10"/>
      <color indexed="8"/>
      <name val="Arial Narrow"/>
      <family val="2"/>
    </font>
    <font>
      <b/>
      <i/>
      <sz val="10"/>
      <color indexed="8"/>
      <name val="Arial Narrow"/>
      <family val="2"/>
    </font>
    <font>
      <i/>
      <sz val="10"/>
      <color indexed="8"/>
      <name val="Arial Narrow"/>
      <family val="2"/>
    </font>
    <font>
      <u/>
      <sz val="14"/>
      <name val="Arial Narrow"/>
      <family val="2"/>
    </font>
    <font>
      <b/>
      <i/>
      <sz val="9.5"/>
      <color theme="1"/>
      <name val="Arial Narrow"/>
      <family val="2"/>
    </font>
  </fonts>
  <fills count="3">
    <fill>
      <patternFill patternType="none"/>
    </fill>
    <fill>
      <patternFill patternType="gray125"/>
    </fill>
    <fill>
      <patternFill patternType="solid">
        <fgColor theme="0"/>
        <bgColor indexed="64"/>
      </patternFill>
    </fill>
  </fills>
  <borders count="8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dotted">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dotted">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double">
        <color indexed="64"/>
      </top>
      <bottom style="medium">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dotted">
        <color indexed="64"/>
      </right>
      <top style="double">
        <color indexed="64"/>
      </top>
      <bottom style="medium">
        <color indexed="64"/>
      </bottom>
      <diagonal/>
    </border>
    <border>
      <left style="dotted">
        <color indexed="64"/>
      </left>
      <right style="dotted">
        <color indexed="64"/>
      </right>
      <top style="double">
        <color indexed="64"/>
      </top>
      <bottom style="medium">
        <color indexed="64"/>
      </bottom>
      <diagonal/>
    </border>
    <border>
      <left style="dotted">
        <color indexed="64"/>
      </left>
      <right style="medium">
        <color indexed="64"/>
      </right>
      <top style="double">
        <color indexed="64"/>
      </top>
      <bottom style="medium">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style="medium">
        <color indexed="64"/>
      </bottom>
      <diagonal/>
    </border>
    <border>
      <left/>
      <right/>
      <top style="double">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right style="dotted">
        <color indexed="64"/>
      </right>
      <top style="medium">
        <color indexed="64"/>
      </top>
      <bottom/>
      <diagonal/>
    </border>
    <border>
      <left/>
      <right style="dotted">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double">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diagonalUp="1">
      <left style="thin">
        <color indexed="64"/>
      </left>
      <right/>
      <top/>
      <bottom style="thin">
        <color indexed="64"/>
      </bottom>
      <diagonal style="dotted">
        <color indexed="64"/>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dotted">
        <color indexed="64"/>
      </left>
      <right style="medium">
        <color indexed="64"/>
      </right>
      <top style="medium">
        <color indexed="64"/>
      </top>
      <bottom/>
      <diagonal/>
    </border>
    <border>
      <left style="dotted">
        <color indexed="64"/>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s>
  <cellStyleXfs count="3">
    <xf numFmtId="0" fontId="0" fillId="0" borderId="0"/>
    <xf numFmtId="0" fontId="1" fillId="0" borderId="0"/>
    <xf numFmtId="9" fontId="1" fillId="0" borderId="0"/>
  </cellStyleXfs>
  <cellXfs count="279">
    <xf numFmtId="0" fontId="0" fillId="0" borderId="0" xfId="0" applyNumberFormat="1" applyFont="1" applyFill="1" applyBorder="1"/>
    <xf numFmtId="0" fontId="2" fillId="2" borderId="0" xfId="0" applyNumberFormat="1" applyFont="1" applyFill="1" applyBorder="1"/>
    <xf numFmtId="0" fontId="3" fillId="2" borderId="0" xfId="0" applyNumberFormat="1" applyFont="1" applyFill="1" applyBorder="1" applyAlignment="1">
      <alignment vertical="center"/>
    </xf>
    <xf numFmtId="0" fontId="4" fillId="2" borderId="0" xfId="0" applyNumberFormat="1" applyFont="1" applyFill="1" applyBorder="1"/>
    <xf numFmtId="0" fontId="3" fillId="2" borderId="0" xfId="0" applyNumberFormat="1" applyFont="1" applyFill="1" applyBorder="1"/>
    <xf numFmtId="0" fontId="5" fillId="2" borderId="0" xfId="0" applyNumberFormat="1" applyFont="1" applyFill="1" applyBorder="1" applyAlignment="1">
      <alignment vertical="center"/>
    </xf>
    <xf numFmtId="0" fontId="8" fillId="2" borderId="0" xfId="0" applyNumberFormat="1" applyFont="1" applyFill="1" applyBorder="1" applyAlignment="1">
      <alignment horizontal="center" vertical="center"/>
    </xf>
    <xf numFmtId="0" fontId="9" fillId="2" borderId="0" xfId="0" applyNumberFormat="1" applyFont="1" applyFill="1" applyBorder="1" applyAlignment="1">
      <alignment horizontal="right" vertical="center"/>
    </xf>
    <xf numFmtId="0" fontId="11" fillId="2" borderId="0" xfId="0" applyNumberFormat="1" applyFont="1" applyFill="1" applyBorder="1" applyAlignment="1">
      <alignment horizontal="center" vertical="center"/>
    </xf>
    <xf numFmtId="0" fontId="9" fillId="2" borderId="0" xfId="0" applyNumberFormat="1" applyFont="1" applyFill="1" applyBorder="1" applyAlignment="1">
      <alignment horizontal="right" vertical="center"/>
    </xf>
    <xf numFmtId="0" fontId="12" fillId="2" borderId="0" xfId="0" applyNumberFormat="1" applyFont="1" applyFill="1" applyBorder="1" applyAlignment="1">
      <alignment vertical="center" wrapText="1"/>
    </xf>
    <xf numFmtId="0" fontId="8" fillId="2" borderId="0" xfId="0" applyNumberFormat="1" applyFont="1" applyFill="1" applyBorder="1" applyAlignment="1">
      <alignment horizontal="center" vertical="center"/>
    </xf>
    <xf numFmtId="0" fontId="13" fillId="2" borderId="0" xfId="0" applyNumberFormat="1" applyFont="1" applyFill="1" applyBorder="1" applyAlignment="1">
      <alignment horizontal="right" vertical="center" indent="1"/>
    </xf>
    <xf numFmtId="0" fontId="13" fillId="2" borderId="0" xfId="0" applyNumberFormat="1" applyFont="1" applyFill="1" applyBorder="1" applyAlignment="1">
      <alignment horizontal="center" vertical="center"/>
    </xf>
    <xf numFmtId="0" fontId="13" fillId="2" borderId="5" xfId="0" applyNumberFormat="1" applyFont="1" applyFill="1" applyBorder="1" applyAlignment="1">
      <alignment horizontal="center" vertical="center"/>
    </xf>
    <xf numFmtId="0" fontId="13" fillId="2" borderId="0" xfId="0" applyNumberFormat="1" applyFont="1" applyFill="1" applyBorder="1" applyAlignment="1">
      <alignment horizontal="right" vertical="center"/>
    </xf>
    <xf numFmtId="0" fontId="13" fillId="2" borderId="6" xfId="0" applyNumberFormat="1" applyFont="1" applyFill="1" applyBorder="1" applyAlignment="1">
      <alignment horizontal="center" vertical="center"/>
    </xf>
    <xf numFmtId="0" fontId="11" fillId="2" borderId="0" xfId="0" applyNumberFormat="1" applyFont="1" applyFill="1" applyBorder="1" applyAlignment="1">
      <alignment vertical="center"/>
    </xf>
    <xf numFmtId="0" fontId="13" fillId="2" borderId="0" xfId="0" applyNumberFormat="1" applyFont="1" applyFill="1" applyBorder="1" applyAlignment="1">
      <alignment horizontal="right" vertical="center" indent="1"/>
    </xf>
    <xf numFmtId="0" fontId="13" fillId="2" borderId="0" xfId="0" applyNumberFormat="1" applyFont="1" applyFill="1" applyBorder="1" applyAlignment="1">
      <alignment vertical="center"/>
    </xf>
    <xf numFmtId="0" fontId="13" fillId="2" borderId="0" xfId="0" applyNumberFormat="1" applyFont="1" applyFill="1" applyBorder="1" applyAlignment="1">
      <alignment vertical="center"/>
    </xf>
    <xf numFmtId="0" fontId="17" fillId="2" borderId="2" xfId="0" applyNumberFormat="1" applyFont="1" applyFill="1" applyBorder="1" applyAlignment="1">
      <alignment vertical="center"/>
    </xf>
    <xf numFmtId="0" fontId="17" fillId="2" borderId="16" xfId="0" applyNumberFormat="1" applyFont="1" applyFill="1" applyBorder="1" applyAlignment="1">
      <alignment vertical="center"/>
    </xf>
    <xf numFmtId="165" fontId="18" fillId="2" borderId="22" xfId="0" applyNumberFormat="1" applyFont="1" applyFill="1" applyBorder="1" applyAlignment="1">
      <alignment horizontal="center" vertical="center"/>
    </xf>
    <xf numFmtId="165" fontId="19" fillId="2" borderId="22" xfId="0" applyNumberFormat="1" applyFont="1" applyFill="1" applyBorder="1" applyAlignment="1">
      <alignment horizontal="center" vertical="center"/>
    </xf>
    <xf numFmtId="165" fontId="18" fillId="2" borderId="23" xfId="0" applyNumberFormat="1" applyFont="1" applyFill="1" applyBorder="1" applyAlignment="1">
      <alignment horizontal="center" vertical="center"/>
    </xf>
    <xf numFmtId="166" fontId="18" fillId="2" borderId="26" xfId="0" applyNumberFormat="1" applyFont="1" applyFill="1" applyBorder="1" applyAlignment="1">
      <alignment horizontal="center" vertical="center"/>
    </xf>
    <xf numFmtId="0" fontId="5" fillId="2" borderId="27" xfId="0" applyNumberFormat="1" applyFont="1" applyFill="1" applyBorder="1" applyAlignment="1">
      <alignment horizontal="center" vertical="center"/>
    </xf>
    <xf numFmtId="0" fontId="5" fillId="2" borderId="28" xfId="0" applyNumberFormat="1" applyFont="1" applyFill="1" applyBorder="1" applyAlignment="1">
      <alignment horizontal="center" vertical="center"/>
    </xf>
    <xf numFmtId="0" fontId="5" fillId="2" borderId="29" xfId="0" applyNumberFormat="1" applyFont="1" applyFill="1" applyBorder="1" applyAlignment="1">
      <alignment vertical="center"/>
    </xf>
    <xf numFmtId="0" fontId="5" fillId="2" borderId="31" xfId="0" applyNumberFormat="1" applyFont="1" applyFill="1" applyBorder="1" applyAlignment="1">
      <alignment horizontal="center" vertical="center"/>
    </xf>
    <xf numFmtId="0" fontId="5" fillId="2" borderId="6" xfId="0" applyNumberFormat="1" applyFont="1" applyFill="1" applyBorder="1" applyAlignment="1">
      <alignment horizontal="center" vertical="center"/>
    </xf>
    <xf numFmtId="0" fontId="3" fillId="2" borderId="32" xfId="0" applyNumberFormat="1" applyFont="1" applyFill="1" applyBorder="1" applyAlignment="1">
      <alignment horizontal="center" vertical="center"/>
    </xf>
    <xf numFmtId="0" fontId="3" fillId="2" borderId="25" xfId="0" applyNumberFormat="1" applyFont="1" applyFill="1" applyBorder="1" applyAlignment="1">
      <alignment horizontal="center" vertical="center"/>
    </xf>
    <xf numFmtId="0" fontId="3" fillId="2" borderId="33" xfId="0" applyNumberFormat="1" applyFont="1" applyFill="1" applyBorder="1" applyAlignment="1">
      <alignment horizontal="center" vertical="center"/>
    </xf>
    <xf numFmtId="167" fontId="23" fillId="2" borderId="35" xfId="0" applyNumberFormat="1" applyFont="1" applyFill="1" applyBorder="1" applyAlignment="1">
      <alignment vertical="center" textRotation="90"/>
    </xf>
    <xf numFmtId="167" fontId="23" fillId="2" borderId="36" xfId="0" applyNumberFormat="1" applyFont="1" applyFill="1" applyBorder="1" applyAlignment="1">
      <alignment vertical="center" textRotation="90"/>
    </xf>
    <xf numFmtId="0" fontId="24" fillId="2" borderId="38" xfId="0" applyNumberFormat="1" applyFont="1" applyFill="1" applyBorder="1" applyAlignment="1">
      <alignment vertical="center" wrapText="1"/>
    </xf>
    <xf numFmtId="0" fontId="24" fillId="2" borderId="39" xfId="0" applyNumberFormat="1" applyFont="1" applyFill="1" applyBorder="1" applyAlignment="1">
      <alignment vertical="center" wrapText="1"/>
    </xf>
    <xf numFmtId="0" fontId="24" fillId="2" borderId="40" xfId="0" applyNumberFormat="1" applyFont="1" applyFill="1" applyBorder="1" applyAlignment="1">
      <alignment vertical="center" wrapText="1"/>
    </xf>
    <xf numFmtId="0" fontId="25" fillId="2" borderId="0" xfId="0" applyNumberFormat="1" applyFont="1" applyFill="1" applyBorder="1" applyAlignment="1">
      <alignment vertical="center"/>
    </xf>
    <xf numFmtId="167" fontId="23" fillId="2" borderId="43" xfId="0" applyNumberFormat="1" applyFont="1" applyFill="1" applyBorder="1" applyAlignment="1">
      <alignment vertical="center" textRotation="90"/>
    </xf>
    <xf numFmtId="0" fontId="24" fillId="2" borderId="0" xfId="0" applyNumberFormat="1" applyFont="1" applyFill="1" applyBorder="1" applyAlignment="1">
      <alignment vertical="center"/>
    </xf>
    <xf numFmtId="167" fontId="27" fillId="2" borderId="43" xfId="0" applyNumberFormat="1" applyFont="1" applyFill="1" applyBorder="1" applyAlignment="1">
      <alignment vertical="center" textRotation="90"/>
    </xf>
    <xf numFmtId="167" fontId="27" fillId="2" borderId="45" xfId="0" applyNumberFormat="1" applyFont="1" applyFill="1" applyBorder="1" applyAlignment="1">
      <alignment vertical="center" textRotation="90"/>
    </xf>
    <xf numFmtId="167" fontId="27" fillId="2" borderId="46" xfId="0" applyNumberFormat="1" applyFont="1" applyFill="1" applyBorder="1" applyAlignment="1">
      <alignment vertical="center" textRotation="90"/>
    </xf>
    <xf numFmtId="167" fontId="27" fillId="2" borderId="47" xfId="0" applyNumberFormat="1" applyFont="1" applyFill="1" applyBorder="1" applyAlignment="1">
      <alignment vertical="center" textRotation="90"/>
    </xf>
    <xf numFmtId="167" fontId="27" fillId="2" borderId="48" xfId="0" applyNumberFormat="1" applyFont="1" applyFill="1" applyBorder="1" applyAlignment="1">
      <alignment vertical="center" textRotation="90"/>
    </xf>
    <xf numFmtId="0" fontId="24" fillId="2" borderId="49" xfId="0" applyNumberFormat="1" applyFont="1" applyFill="1" applyBorder="1" applyAlignment="1">
      <alignment vertical="center" shrinkToFit="1"/>
    </xf>
    <xf numFmtId="0" fontId="24" fillId="2" borderId="50" xfId="0" applyNumberFormat="1" applyFont="1" applyFill="1" applyBorder="1" applyAlignment="1">
      <alignment vertical="center" shrinkToFit="1"/>
    </xf>
    <xf numFmtId="0" fontId="24" fillId="2" borderId="51" xfId="0" applyNumberFormat="1" applyFont="1" applyFill="1" applyBorder="1" applyAlignment="1">
      <alignment horizontal="center" vertical="center" textRotation="90" shrinkToFit="1"/>
    </xf>
    <xf numFmtId="0" fontId="29" fillId="2" borderId="0" xfId="0" applyNumberFormat="1" applyFont="1" applyFill="1" applyBorder="1" applyAlignment="1">
      <alignment horizontal="left" vertical="center"/>
    </xf>
    <xf numFmtId="0" fontId="5" fillId="2" borderId="0" xfId="0" applyNumberFormat="1" applyFont="1" applyFill="1" applyBorder="1" applyAlignment="1">
      <alignment vertical="center"/>
    </xf>
    <xf numFmtId="0" fontId="14" fillId="2" borderId="0" xfId="0" applyNumberFormat="1" applyFont="1" applyFill="1" applyBorder="1" applyAlignment="1">
      <alignment vertical="center"/>
    </xf>
    <xf numFmtId="0" fontId="7" fillId="2" borderId="0" xfId="0" applyNumberFormat="1" applyFont="1" applyFill="1" applyBorder="1" applyAlignment="1">
      <alignment vertical="center"/>
    </xf>
    <xf numFmtId="0" fontId="18" fillId="2" borderId="0" xfId="0" applyNumberFormat="1" applyFont="1" applyFill="1" applyBorder="1" applyAlignment="1">
      <alignment vertical="center"/>
    </xf>
    <xf numFmtId="0" fontId="3" fillId="2" borderId="0" xfId="0" applyNumberFormat="1" applyFont="1" applyFill="1" applyBorder="1" applyAlignment="1">
      <alignment vertical="center" wrapText="1"/>
    </xf>
    <xf numFmtId="0" fontId="30" fillId="2" borderId="0" xfId="0" applyNumberFormat="1" applyFont="1" applyFill="1" applyBorder="1"/>
    <xf numFmtId="0" fontId="30" fillId="2" borderId="0" xfId="0" applyNumberFormat="1" applyFont="1" applyFill="1" applyBorder="1" applyAlignment="1">
      <alignment vertical="center"/>
    </xf>
    <xf numFmtId="0" fontId="31" fillId="2" borderId="0" xfId="0" applyNumberFormat="1" applyFont="1" applyFill="1" applyBorder="1" applyAlignment="1">
      <alignment vertical="center"/>
    </xf>
    <xf numFmtId="0" fontId="31" fillId="2" borderId="0" xfId="0" applyNumberFormat="1" applyFont="1" applyFill="1" applyBorder="1" applyAlignment="1">
      <alignment vertical="center" wrapText="1"/>
    </xf>
    <xf numFmtId="0" fontId="3" fillId="2" borderId="54" xfId="0" applyNumberFormat="1" applyFont="1" applyFill="1" applyBorder="1" applyAlignment="1">
      <alignment vertical="center"/>
    </xf>
    <xf numFmtId="0" fontId="3" fillId="2" borderId="54" xfId="0" applyNumberFormat="1" applyFont="1" applyFill="1" applyBorder="1" applyAlignment="1">
      <alignment vertical="center" wrapText="1"/>
    </xf>
    <xf numFmtId="0" fontId="3" fillId="2" borderId="55" xfId="0" applyNumberFormat="1" applyFont="1" applyFill="1" applyBorder="1" applyAlignment="1">
      <alignment vertical="center" wrapText="1"/>
    </xf>
    <xf numFmtId="0" fontId="3" fillId="2" borderId="58" xfId="0" applyNumberFormat="1" applyFont="1" applyFill="1" applyBorder="1" applyAlignment="1">
      <alignment horizontal="center" vertical="center"/>
    </xf>
    <xf numFmtId="0" fontId="3" fillId="2" borderId="59" xfId="0" applyNumberFormat="1" applyFont="1" applyFill="1" applyBorder="1" applyAlignment="1">
      <alignment horizontal="center" vertical="center"/>
    </xf>
    <xf numFmtId="0" fontId="3" fillId="2" borderId="60" xfId="0" applyNumberFormat="1" applyFont="1" applyFill="1" applyBorder="1" applyAlignment="1">
      <alignment horizontal="center" vertical="center"/>
    </xf>
    <xf numFmtId="0" fontId="24" fillId="2" borderId="17" xfId="0" applyNumberFormat="1" applyFont="1" applyFill="1" applyBorder="1" applyAlignment="1">
      <alignment vertical="center"/>
    </xf>
    <xf numFmtId="0" fontId="5" fillId="2" borderId="42" xfId="0" applyNumberFormat="1" applyFont="1" applyFill="1" applyBorder="1" applyAlignment="1">
      <alignment vertical="center"/>
    </xf>
    <xf numFmtId="0" fontId="5" fillId="2" borderId="22" xfId="0" applyNumberFormat="1" applyFont="1" applyFill="1" applyBorder="1" applyAlignment="1">
      <alignment vertical="center"/>
    </xf>
    <xf numFmtId="0" fontId="7" fillId="2" borderId="0" xfId="0" applyNumberFormat="1" applyFont="1" applyFill="1" applyBorder="1" applyAlignment="1">
      <alignment horizontal="center" vertical="center"/>
    </xf>
    <xf numFmtId="0" fontId="27" fillId="2" borderId="5" xfId="0" applyNumberFormat="1" applyFont="1" applyFill="1" applyBorder="1" applyAlignment="1">
      <alignment vertical="center"/>
    </xf>
    <xf numFmtId="0" fontId="25" fillId="2" borderId="0" xfId="0" applyNumberFormat="1" applyFont="1" applyFill="1" applyBorder="1" applyAlignment="1">
      <alignment vertical="center" wrapText="1"/>
    </xf>
    <xf numFmtId="0" fontId="24" fillId="2" borderId="4" xfId="0" applyNumberFormat="1" applyFont="1" applyFill="1" applyBorder="1" applyAlignment="1">
      <alignment vertical="center" wrapText="1"/>
    </xf>
    <xf numFmtId="0" fontId="7" fillId="2" borderId="0" xfId="0" applyNumberFormat="1" applyFont="1" applyFill="1" applyBorder="1" applyAlignment="1">
      <alignment horizontal="center" vertical="center" wrapText="1"/>
    </xf>
    <xf numFmtId="0" fontId="18" fillId="2" borderId="0" xfId="0" applyNumberFormat="1" applyFont="1" applyFill="1" applyBorder="1" applyAlignment="1">
      <alignment vertical="center" wrapText="1"/>
    </xf>
    <xf numFmtId="0" fontId="3" fillId="2" borderId="5" xfId="0" applyNumberFormat="1" applyFont="1" applyFill="1" applyBorder="1" applyAlignment="1">
      <alignment horizontal="left" vertical="center" indent="2"/>
    </xf>
    <xf numFmtId="0" fontId="3" fillId="2" borderId="0" xfId="0" applyNumberFormat="1" applyFont="1" applyFill="1" applyBorder="1" applyAlignment="1">
      <alignment vertical="center"/>
    </xf>
    <xf numFmtId="0" fontId="5" fillId="2" borderId="0" xfId="0" applyNumberFormat="1" applyFont="1" applyFill="1" applyBorder="1" applyAlignment="1">
      <alignment horizontal="left" vertical="center"/>
    </xf>
    <xf numFmtId="0" fontId="3" fillId="2" borderId="4" xfId="0" applyNumberFormat="1" applyFont="1" applyFill="1" applyBorder="1" applyAlignment="1">
      <alignment vertical="center" wrapText="1"/>
    </xf>
    <xf numFmtId="0" fontId="18" fillId="2" borderId="0" xfId="0" applyNumberFormat="1" applyFont="1" applyFill="1" applyBorder="1" applyAlignment="1">
      <alignment vertical="center"/>
    </xf>
    <xf numFmtId="0" fontId="5" fillId="2" borderId="5" xfId="0" applyNumberFormat="1" applyFont="1" applyFill="1" applyBorder="1" applyAlignment="1">
      <alignment horizontal="left" vertical="center" indent="4"/>
    </xf>
    <xf numFmtId="0" fontId="18" fillId="2" borderId="0" xfId="0" applyNumberFormat="1" applyFont="1" applyFill="1" applyBorder="1" applyAlignment="1">
      <alignment horizontal="center" vertical="center"/>
    </xf>
    <xf numFmtId="0" fontId="5" fillId="2" borderId="0" xfId="0" applyNumberFormat="1" applyFont="1" applyFill="1" applyBorder="1" applyAlignment="1">
      <alignment vertical="center" wrapText="1"/>
    </xf>
    <xf numFmtId="0" fontId="18" fillId="2" borderId="0" xfId="0" applyNumberFormat="1" applyFont="1" applyFill="1" applyBorder="1" applyAlignment="1">
      <alignment horizontal="left" vertical="top" wrapText="1"/>
    </xf>
    <xf numFmtId="0" fontId="18" fillId="2" borderId="0" xfId="0" applyNumberFormat="1" applyFont="1" applyFill="1" applyBorder="1" applyAlignment="1">
      <alignment vertical="top" wrapText="1"/>
    </xf>
    <xf numFmtId="0" fontId="18" fillId="2" borderId="0" xfId="0" applyNumberFormat="1" applyFont="1" applyFill="1" applyBorder="1" applyAlignment="1">
      <alignment horizontal="right" vertical="center"/>
    </xf>
    <xf numFmtId="0" fontId="5" fillId="2" borderId="0" xfId="0" applyNumberFormat="1" applyFont="1" applyFill="1" applyBorder="1" applyAlignment="1">
      <alignment horizontal="left" vertical="center" wrapText="1"/>
    </xf>
    <xf numFmtId="0" fontId="5" fillId="2" borderId="4" xfId="0" applyNumberFormat="1" applyFont="1" applyFill="1" applyBorder="1" applyAlignment="1">
      <alignment vertical="center" wrapText="1"/>
    </xf>
    <xf numFmtId="0" fontId="5" fillId="2" borderId="4" xfId="0" applyNumberFormat="1" applyFont="1" applyFill="1" applyBorder="1" applyAlignment="1">
      <alignment vertical="center"/>
    </xf>
    <xf numFmtId="0" fontId="34" fillId="2" borderId="0" xfId="0" applyNumberFormat="1" applyFont="1" applyFill="1" applyBorder="1" applyAlignment="1">
      <alignment horizontal="right" indent="1"/>
    </xf>
    <xf numFmtId="0" fontId="4" fillId="2" borderId="16" xfId="0" applyNumberFormat="1" applyFont="1" applyFill="1" applyBorder="1" applyAlignment="1">
      <alignment horizontal="center" vertical="center"/>
    </xf>
    <xf numFmtId="0" fontId="35" fillId="2" borderId="0" xfId="0" applyNumberFormat="1" applyFont="1" applyFill="1" applyBorder="1" applyAlignment="1">
      <alignment horizontal="center" vertical="center"/>
    </xf>
    <xf numFmtId="0" fontId="35" fillId="2" borderId="0" xfId="0" applyNumberFormat="1" applyFont="1" applyFill="1" applyBorder="1" applyAlignment="1">
      <alignment horizontal="left" vertical="center" indent="1"/>
    </xf>
    <xf numFmtId="0" fontId="35" fillId="2" borderId="0" xfId="0" applyNumberFormat="1" applyFont="1" applyFill="1" applyBorder="1" applyAlignment="1">
      <alignment vertical="center"/>
    </xf>
    <xf numFmtId="0" fontId="3" fillId="2" borderId="41" xfId="0" applyNumberFormat="1" applyFont="1" applyFill="1" applyBorder="1" applyAlignment="1">
      <alignment horizontal="left" vertical="center" indent="2"/>
    </xf>
    <xf numFmtId="0" fontId="5" fillId="2" borderId="6" xfId="0" applyNumberFormat="1" applyFont="1" applyFill="1" applyBorder="1" applyAlignment="1">
      <alignment vertical="center"/>
    </xf>
    <xf numFmtId="0" fontId="5" fillId="2" borderId="64" xfId="0" applyNumberFormat="1" applyFont="1" applyFill="1" applyBorder="1" applyAlignment="1">
      <alignment vertical="center"/>
    </xf>
    <xf numFmtId="0" fontId="5" fillId="2" borderId="16" xfId="0" applyFont="1" applyFill="1" applyBorder="1" applyAlignment="1">
      <alignment vertical="center"/>
    </xf>
    <xf numFmtId="0" fontId="3" fillId="2" borderId="75" xfId="0" applyFont="1" applyFill="1" applyBorder="1" applyAlignment="1">
      <alignment horizontal="center" vertical="center"/>
    </xf>
    <xf numFmtId="0" fontId="5" fillId="2" borderId="0" xfId="0" applyFont="1" applyFill="1" applyAlignment="1">
      <alignment vertical="center"/>
    </xf>
    <xf numFmtId="0" fontId="5" fillId="2" borderId="76" xfId="0" applyFont="1" applyFill="1" applyBorder="1" applyAlignment="1">
      <alignment horizontal="center" vertical="center"/>
    </xf>
    <xf numFmtId="0" fontId="5" fillId="2" borderId="6"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33" xfId="0" applyFont="1" applyFill="1" applyBorder="1" applyAlignment="1">
      <alignment horizontal="center" vertical="center"/>
    </xf>
    <xf numFmtId="0" fontId="3" fillId="2" borderId="77" xfId="0" applyFont="1" applyFill="1" applyBorder="1" applyAlignment="1">
      <alignment horizontal="center" vertical="center"/>
    </xf>
    <xf numFmtId="0" fontId="3" fillId="2" borderId="78" xfId="0" applyFont="1" applyFill="1" applyBorder="1" applyAlignment="1">
      <alignment horizontal="center" vertical="center"/>
    </xf>
    <xf numFmtId="0" fontId="3" fillId="2" borderId="79" xfId="0" applyFont="1" applyFill="1" applyBorder="1" applyAlignment="1">
      <alignment horizontal="center" vertical="center"/>
    </xf>
    <xf numFmtId="0" fontId="3" fillId="2" borderId="80" xfId="0" applyFont="1" applyFill="1" applyBorder="1" applyAlignment="1">
      <alignment horizontal="center" vertical="center"/>
    </xf>
    <xf numFmtId="0" fontId="5" fillId="2" borderId="0" xfId="0" applyNumberFormat="1" applyFont="1" applyFill="1" applyBorder="1" applyAlignment="1">
      <alignment vertical="center"/>
    </xf>
    <xf numFmtId="0" fontId="13" fillId="2" borderId="4" xfId="0" applyNumberFormat="1" applyFont="1" applyFill="1" applyBorder="1" applyAlignment="1">
      <alignment vertical="center"/>
    </xf>
    <xf numFmtId="0" fontId="5" fillId="2" borderId="0" xfId="0" applyNumberFormat="1" applyFont="1" applyFill="1" applyBorder="1" applyAlignment="1">
      <alignment vertical="center"/>
    </xf>
    <xf numFmtId="0" fontId="4" fillId="2" borderId="1"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2" borderId="2" xfId="0" applyNumberFormat="1" applyFont="1" applyFill="1" applyBorder="1" applyAlignment="1">
      <alignment horizontal="center" vertical="center"/>
    </xf>
    <xf numFmtId="0" fontId="3" fillId="2" borderId="6" xfId="0" applyNumberFormat="1" applyFont="1" applyFill="1" applyBorder="1" applyAlignment="1">
      <alignment horizontal="center" vertical="center"/>
    </xf>
    <xf numFmtId="0" fontId="2" fillId="2" borderId="42"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0" fontId="5" fillId="2" borderId="8" xfId="0" applyNumberFormat="1" applyFont="1" applyFill="1" applyBorder="1" applyAlignment="1">
      <alignment horizontal="center" vertical="center"/>
    </xf>
    <xf numFmtId="0" fontId="3" fillId="2" borderId="68" xfId="0" applyNumberFormat="1" applyFont="1" applyFill="1" applyBorder="1" applyAlignment="1">
      <alignment horizontal="center" vertical="center"/>
    </xf>
    <xf numFmtId="0" fontId="3" fillId="2" borderId="6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3" fillId="2" borderId="34" xfId="0" applyNumberFormat="1" applyFont="1" applyFill="1" applyBorder="1" applyAlignment="1">
      <alignment horizontal="left" vertical="center" indent="1"/>
    </xf>
    <xf numFmtId="0" fontId="3" fillId="2" borderId="16" xfId="0" applyNumberFormat="1" applyFont="1" applyFill="1" applyBorder="1" applyAlignment="1">
      <alignment horizontal="left" vertical="center" indent="1"/>
    </xf>
    <xf numFmtId="0" fontId="5" fillId="2" borderId="23" xfId="0" applyNumberFormat="1" applyFont="1" applyFill="1" applyBorder="1" applyAlignment="1">
      <alignment horizontal="center" vertical="center"/>
    </xf>
    <xf numFmtId="0" fontId="5" fillId="2" borderId="30" xfId="0" applyNumberFormat="1" applyFont="1" applyFill="1" applyBorder="1" applyAlignment="1">
      <alignment horizontal="center" vertical="center"/>
    </xf>
    <xf numFmtId="0" fontId="3" fillId="2" borderId="69" xfId="0" applyNumberFormat="1" applyFont="1" applyFill="1" applyBorder="1" applyAlignment="1">
      <alignment horizontal="left" vertical="center" indent="1"/>
    </xf>
    <xf numFmtId="0" fontId="3" fillId="2" borderId="59" xfId="0" applyNumberFormat="1" applyFont="1" applyFill="1" applyBorder="1" applyAlignment="1">
      <alignment horizontal="left" vertical="center" indent="1"/>
    </xf>
    <xf numFmtId="0" fontId="5" fillId="2" borderId="45" xfId="0" applyNumberFormat="1" applyFont="1" applyFill="1" applyBorder="1" applyAlignment="1">
      <alignment horizontal="center" vertical="center"/>
    </xf>
    <xf numFmtId="0" fontId="3" fillId="2" borderId="68" xfId="0" applyNumberFormat="1" applyFont="1" applyFill="1" applyBorder="1" applyAlignment="1">
      <alignment horizontal="center" vertical="center" wrapText="1"/>
    </xf>
    <xf numFmtId="0" fontId="18" fillId="2" borderId="0" xfId="0" applyNumberFormat="1" applyFont="1" applyFill="1" applyBorder="1" applyAlignment="1">
      <alignment horizontal="left" vertical="center" wrapText="1"/>
    </xf>
    <xf numFmtId="0" fontId="5" fillId="2" borderId="23" xfId="0" applyNumberFormat="1" applyFont="1" applyFill="1" applyBorder="1" applyAlignment="1">
      <alignment horizontal="center" vertical="center" wrapText="1"/>
    </xf>
    <xf numFmtId="0" fontId="5" fillId="2" borderId="30" xfId="0" applyNumberFormat="1" applyFont="1" applyFill="1" applyBorder="1" applyAlignment="1">
      <alignment horizontal="center" vertical="center" wrapText="1"/>
    </xf>
    <xf numFmtId="0" fontId="18" fillId="2" borderId="0" xfId="0" applyNumberFormat="1" applyFont="1" applyFill="1" applyBorder="1" applyAlignment="1">
      <alignment horizontal="center" vertical="center"/>
    </xf>
    <xf numFmtId="0" fontId="2" fillId="2" borderId="0" xfId="0" applyNumberFormat="1" applyFont="1" applyFill="1" applyBorder="1" applyAlignment="1">
      <alignment horizontal="center" vertical="center"/>
    </xf>
    <xf numFmtId="0" fontId="18" fillId="2" borderId="0" xfId="0" applyNumberFormat="1" applyFont="1" applyFill="1" applyBorder="1" applyAlignment="1">
      <alignment horizontal="left" vertical="center"/>
    </xf>
    <xf numFmtId="0" fontId="7" fillId="2" borderId="34" xfId="0" applyNumberFormat="1" applyFont="1" applyFill="1" applyBorder="1" applyAlignment="1">
      <alignment horizontal="left" vertical="center" indent="1"/>
    </xf>
    <xf numFmtId="0" fontId="7" fillId="2" borderId="16" xfId="0" applyNumberFormat="1" applyFont="1" applyFill="1" applyBorder="1" applyAlignment="1">
      <alignment horizontal="left" vertical="center" indent="1"/>
    </xf>
    <xf numFmtId="0" fontId="3" fillId="2" borderId="66" xfId="0" applyNumberFormat="1" applyFont="1" applyFill="1" applyBorder="1" applyAlignment="1">
      <alignment horizontal="center" vertical="center" wrapText="1"/>
    </xf>
    <xf numFmtId="0" fontId="3" fillId="2" borderId="65" xfId="0" applyNumberFormat="1" applyFont="1" applyFill="1" applyBorder="1" applyAlignment="1">
      <alignment horizontal="center" vertical="center" wrapText="1"/>
    </xf>
    <xf numFmtId="0" fontId="18" fillId="2" borderId="0" xfId="0" applyNumberFormat="1" applyFont="1" applyFill="1" applyBorder="1" applyAlignment="1">
      <alignment horizontal="left" vertical="top" wrapText="1"/>
    </xf>
    <xf numFmtId="0" fontId="7" fillId="2" borderId="34" xfId="0" applyNumberFormat="1" applyFont="1" applyFill="1" applyBorder="1" applyAlignment="1">
      <alignment horizontal="left" vertical="center" wrapText="1" indent="1"/>
    </xf>
    <xf numFmtId="0" fontId="7" fillId="2" borderId="16" xfId="0" applyNumberFormat="1" applyFont="1" applyFill="1" applyBorder="1" applyAlignment="1">
      <alignment horizontal="left" vertical="center" wrapText="1" indent="1"/>
    </xf>
    <xf numFmtId="168" fontId="20" fillId="2" borderId="23" xfId="0" applyNumberFormat="1" applyFont="1" applyFill="1" applyBorder="1" applyAlignment="1">
      <alignment horizontal="center" vertical="center"/>
    </xf>
    <xf numFmtId="168" fontId="20" fillId="2" borderId="30" xfId="0" applyNumberFormat="1" applyFont="1" applyFill="1" applyBorder="1" applyAlignment="1">
      <alignment horizontal="center" vertical="center"/>
    </xf>
    <xf numFmtId="0" fontId="18" fillId="2" borderId="0" xfId="0" applyNumberFormat="1" applyFont="1" applyFill="1" applyBorder="1" applyAlignment="1">
      <alignment horizontal="right" vertical="center" wrapText="1"/>
    </xf>
    <xf numFmtId="0" fontId="7" fillId="2" borderId="0" xfId="0" applyNumberFormat="1" applyFont="1" applyFill="1" applyBorder="1" applyAlignment="1">
      <alignment horizontal="left" vertical="center"/>
    </xf>
    <xf numFmtId="0" fontId="18" fillId="2" borderId="6" xfId="0" applyNumberFormat="1" applyFont="1" applyFill="1" applyBorder="1" applyAlignment="1">
      <alignment horizontal="center" vertical="center"/>
    </xf>
    <xf numFmtId="0" fontId="33" fillId="2" borderId="67" xfId="0" applyNumberFormat="1" applyFont="1" applyFill="1" applyBorder="1" applyAlignment="1">
      <alignment horizontal="left" vertical="center" wrapText="1" indent="1"/>
    </xf>
    <xf numFmtId="0" fontId="33" fillId="2" borderId="42" xfId="0" applyNumberFormat="1" applyFont="1" applyFill="1" applyBorder="1" applyAlignment="1">
      <alignment horizontal="left" vertical="center" wrapText="1" indent="1"/>
    </xf>
    <xf numFmtId="0" fontId="33" fillId="2" borderId="22" xfId="0" applyNumberFormat="1" applyFont="1" applyFill="1" applyBorder="1" applyAlignment="1">
      <alignment horizontal="left" vertical="center" wrapText="1" indent="1"/>
    </xf>
    <xf numFmtId="0" fontId="33" fillId="2" borderId="63" xfId="0" applyNumberFormat="1" applyFont="1" applyFill="1" applyBorder="1" applyAlignment="1">
      <alignment horizontal="left" vertical="center" wrapText="1" indent="1"/>
    </xf>
    <xf numFmtId="0" fontId="33" fillId="2" borderId="6" xfId="0" applyNumberFormat="1" applyFont="1" applyFill="1" applyBorder="1" applyAlignment="1">
      <alignment horizontal="left" vertical="center" wrapText="1" indent="1"/>
    </xf>
    <xf numFmtId="0" fontId="33" fillId="2" borderId="64" xfId="0" applyNumberFormat="1" applyFont="1" applyFill="1" applyBorder="1" applyAlignment="1">
      <alignment horizontal="left" vertical="center" wrapText="1" indent="1"/>
    </xf>
    <xf numFmtId="168" fontId="3" fillId="2" borderId="68" xfId="2" applyNumberFormat="1" applyFont="1" applyFill="1" applyBorder="1" applyAlignment="1">
      <alignment horizontal="center" vertical="center"/>
    </xf>
    <xf numFmtId="1" fontId="5" fillId="2" borderId="23" xfId="0" applyNumberFormat="1" applyFont="1" applyFill="1" applyBorder="1" applyAlignment="1">
      <alignment horizontal="center" vertical="center"/>
    </xf>
    <xf numFmtId="1" fontId="5" fillId="2" borderId="30" xfId="0" applyNumberFormat="1" applyFont="1" applyFill="1" applyBorder="1" applyAlignment="1">
      <alignment horizontal="center" vertical="center"/>
    </xf>
    <xf numFmtId="1" fontId="3" fillId="2" borderId="66" xfId="0" applyNumberFormat="1" applyFont="1" applyFill="1" applyBorder="1" applyAlignment="1">
      <alignment horizontal="center" vertical="center"/>
    </xf>
    <xf numFmtId="1" fontId="3" fillId="2" borderId="65" xfId="0" applyNumberFormat="1" applyFont="1" applyFill="1" applyBorder="1" applyAlignment="1">
      <alignment horizontal="center" vertical="center"/>
    </xf>
    <xf numFmtId="9" fontId="20" fillId="2" borderId="23" xfId="2" applyNumberFormat="1" applyFont="1" applyFill="1" applyBorder="1" applyAlignment="1">
      <alignment horizontal="center" vertical="center" wrapText="1"/>
    </xf>
    <xf numFmtId="9" fontId="20" fillId="2" borderId="30" xfId="2" applyNumberFormat="1" applyFont="1" applyFill="1" applyBorder="1" applyAlignment="1">
      <alignment horizontal="center" vertical="center" wrapText="1"/>
    </xf>
    <xf numFmtId="0" fontId="18" fillId="2" borderId="0" xfId="0" applyNumberFormat="1" applyFont="1" applyFill="1" applyBorder="1" applyAlignment="1">
      <alignment horizontal="center" vertical="center" wrapText="1"/>
    </xf>
    <xf numFmtId="0" fontId="18" fillId="2" borderId="4" xfId="0" applyNumberFormat="1" applyFont="1" applyFill="1" applyBorder="1" applyAlignment="1">
      <alignment horizontal="center" vertical="center" wrapText="1"/>
    </xf>
    <xf numFmtId="168" fontId="3" fillId="2" borderId="66" xfId="2" applyNumberFormat="1" applyFont="1" applyFill="1" applyBorder="1" applyAlignment="1">
      <alignment horizontal="center" vertical="center" wrapText="1"/>
    </xf>
    <xf numFmtId="168" fontId="3" fillId="2" borderId="65" xfId="2" applyNumberFormat="1" applyFont="1" applyFill="1" applyBorder="1" applyAlignment="1">
      <alignment horizontal="center" vertical="center" wrapText="1"/>
    </xf>
    <xf numFmtId="0" fontId="3" fillId="2" borderId="66" xfId="0" applyNumberFormat="1" applyFont="1" applyFill="1" applyBorder="1" applyAlignment="1">
      <alignment horizontal="center" vertical="center"/>
    </xf>
    <xf numFmtId="0" fontId="3" fillId="2" borderId="65" xfId="0" applyNumberFormat="1" applyFont="1" applyFill="1" applyBorder="1" applyAlignment="1">
      <alignment horizontal="center" vertical="center"/>
    </xf>
    <xf numFmtId="0" fontId="18" fillId="2" borderId="0" xfId="0" applyNumberFormat="1" applyFont="1" applyFill="1" applyBorder="1" applyAlignment="1">
      <alignment horizontal="right" vertical="center"/>
    </xf>
    <xf numFmtId="0" fontId="7" fillId="2" borderId="0" xfId="0" applyNumberFormat="1" applyFont="1" applyFill="1" applyBorder="1" applyAlignment="1">
      <alignment horizontal="left" vertical="center" wrapText="1"/>
    </xf>
    <xf numFmtId="0" fontId="18" fillId="2" borderId="6" xfId="0" applyNumberFormat="1" applyFont="1" applyFill="1" applyBorder="1" applyAlignment="1">
      <alignment horizontal="center" vertical="center" wrapText="1"/>
    </xf>
    <xf numFmtId="0" fontId="33" fillId="2" borderId="34" xfId="0" applyNumberFormat="1" applyFont="1" applyFill="1" applyBorder="1" applyAlignment="1">
      <alignment horizontal="left" vertical="center" wrapText="1" indent="1"/>
    </xf>
    <xf numFmtId="0" fontId="33" fillId="2" borderId="16" xfId="0" applyNumberFormat="1" applyFont="1" applyFill="1" applyBorder="1" applyAlignment="1">
      <alignment horizontal="left" vertical="center" wrapText="1" indent="1"/>
    </xf>
    <xf numFmtId="0" fontId="18" fillId="2" borderId="42" xfId="0" applyNumberFormat="1" applyFont="1" applyFill="1" applyBorder="1" applyAlignment="1">
      <alignment horizontal="center" vertical="center"/>
    </xf>
    <xf numFmtId="0" fontId="26" fillId="2" borderId="74" xfId="0" applyNumberFormat="1" applyFont="1" applyFill="1" applyBorder="1" applyAlignment="1">
      <alignment horizontal="center" vertical="center"/>
    </xf>
    <xf numFmtId="0" fontId="26" fillId="2" borderId="52" xfId="0" applyNumberFormat="1" applyFont="1" applyFill="1" applyBorder="1" applyAlignment="1">
      <alignment horizontal="center" vertical="center"/>
    </xf>
    <xf numFmtId="0" fontId="26" fillId="2" borderId="53" xfId="0" applyNumberFormat="1" applyFont="1" applyFill="1" applyBorder="1" applyAlignment="1">
      <alignment horizontal="center" vertical="center"/>
    </xf>
    <xf numFmtId="167" fontId="27" fillId="2" borderId="74" xfId="0" applyNumberFormat="1" applyFont="1" applyFill="1" applyBorder="1" applyAlignment="1">
      <alignment horizontal="center" vertical="center" textRotation="90"/>
    </xf>
    <xf numFmtId="167" fontId="27" fillId="2" borderId="53" xfId="0" applyNumberFormat="1" applyFont="1" applyFill="1" applyBorder="1" applyAlignment="1">
      <alignment horizontal="center" vertical="center" textRotation="90"/>
    </xf>
    <xf numFmtId="0" fontId="28" fillId="2" borderId="0" xfId="0" applyNumberFormat="1" applyFont="1" applyFill="1" applyBorder="1" applyAlignment="1">
      <alignment horizontal="left" vertical="center"/>
    </xf>
    <xf numFmtId="0" fontId="15" fillId="2" borderId="7" xfId="0" applyNumberFormat="1" applyFont="1" applyFill="1" applyBorder="1" applyAlignment="1">
      <alignment horizontal="right" vertical="center" wrapText="1"/>
    </xf>
    <xf numFmtId="0" fontId="15" fillId="2" borderId="56" xfId="0" applyNumberFormat="1" applyFont="1" applyFill="1" applyBorder="1" applyAlignment="1">
      <alignment horizontal="right" vertical="center" wrapText="1"/>
    </xf>
    <xf numFmtId="0" fontId="15" fillId="2" borderId="19" xfId="0" applyNumberFormat="1" applyFont="1" applyFill="1" applyBorder="1" applyAlignment="1">
      <alignment horizontal="right" vertical="center" wrapText="1"/>
    </xf>
    <xf numFmtId="0" fontId="15" fillId="2" borderId="57" xfId="0" applyNumberFormat="1" applyFont="1" applyFill="1" applyBorder="1" applyAlignment="1">
      <alignment horizontal="right" vertical="center" wrapText="1"/>
    </xf>
    <xf numFmtId="0" fontId="3" fillId="2" borderId="82" xfId="0" applyNumberFormat="1" applyFont="1" applyFill="1" applyBorder="1" applyAlignment="1">
      <alignment horizontal="center" vertical="center"/>
    </xf>
    <xf numFmtId="0" fontId="3" fillId="2" borderId="83" xfId="0" applyNumberFormat="1" applyFont="1" applyFill="1" applyBorder="1" applyAlignment="1">
      <alignment horizontal="center" vertical="center"/>
    </xf>
    <xf numFmtId="0" fontId="14" fillId="2" borderId="24" xfId="0" applyNumberFormat="1" applyFont="1" applyFill="1" applyBorder="1" applyAlignment="1">
      <alignment horizontal="center" vertical="center" wrapText="1"/>
    </xf>
    <xf numFmtId="0" fontId="14" fillId="2" borderId="10" xfId="0" applyNumberFormat="1" applyFont="1" applyFill="1" applyBorder="1" applyAlignment="1">
      <alignment horizontal="center" vertical="center" wrapText="1"/>
    </xf>
    <xf numFmtId="0" fontId="14" fillId="2" borderId="13" xfId="0" applyNumberFormat="1" applyFont="1" applyFill="1" applyBorder="1" applyAlignment="1">
      <alignment horizontal="center" vertical="center" wrapText="1"/>
    </xf>
    <xf numFmtId="164" fontId="3" fillId="2" borderId="19" xfId="0" applyNumberFormat="1" applyFont="1" applyFill="1" applyBorder="1" applyAlignment="1">
      <alignment horizontal="center" vertical="center" wrapText="1"/>
    </xf>
    <xf numFmtId="164" fontId="3" fillId="2" borderId="20" xfId="0" applyNumberFormat="1" applyFont="1" applyFill="1" applyBorder="1" applyAlignment="1">
      <alignment horizontal="center" vertical="center" wrapText="1"/>
    </xf>
    <xf numFmtId="164" fontId="3" fillId="2" borderId="21" xfId="0" applyNumberFormat="1" applyFont="1" applyFill="1" applyBorder="1" applyAlignment="1">
      <alignment horizontal="center" vertical="center" wrapText="1"/>
    </xf>
    <xf numFmtId="0" fontId="5" fillId="2" borderId="81" xfId="0" applyNumberFormat="1" applyFont="1" applyFill="1" applyBorder="1" applyAlignment="1">
      <alignment horizontal="center" vertical="center"/>
    </xf>
    <xf numFmtId="0" fontId="24" fillId="2" borderId="62" xfId="0" applyNumberFormat="1" applyFont="1" applyFill="1" applyBorder="1" applyAlignment="1">
      <alignment horizontal="center" vertical="center"/>
    </xf>
    <xf numFmtId="0" fontId="24" fillId="2" borderId="65"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0" fillId="2" borderId="2" xfId="0" applyNumberFormat="1" applyFont="1" applyFill="1" applyBorder="1" applyAlignment="1">
      <alignment horizontal="center" vertical="center"/>
    </xf>
    <xf numFmtId="0" fontId="12" fillId="2" borderId="0" xfId="0" applyNumberFormat="1" applyFont="1" applyFill="1" applyBorder="1" applyAlignment="1">
      <alignment horizontal="left" vertical="center" wrapText="1" indent="1"/>
    </xf>
    <xf numFmtId="0" fontId="11" fillId="2" borderId="1" xfId="0" applyNumberFormat="1" applyFont="1" applyFill="1" applyBorder="1" applyAlignment="1">
      <alignment horizontal="center" vertical="center"/>
    </xf>
    <xf numFmtId="0" fontId="11" fillId="2" borderId="3"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0" fontId="13" fillId="2" borderId="0" xfId="0" applyNumberFormat="1" applyFont="1" applyFill="1" applyBorder="1" applyAlignment="1">
      <alignment horizontal="right" vertical="center" indent="1"/>
    </xf>
    <xf numFmtId="0" fontId="13" fillId="2" borderId="4" xfId="0" applyNumberFormat="1" applyFont="1" applyFill="1" applyBorder="1" applyAlignment="1">
      <alignment horizontal="right" vertical="center" indent="1"/>
    </xf>
    <xf numFmtId="164" fontId="11" fillId="2" borderId="1" xfId="0" applyNumberFormat="1" applyFont="1" applyFill="1" applyBorder="1" applyAlignment="1">
      <alignment horizontal="center" vertical="center"/>
    </xf>
    <xf numFmtId="164" fontId="11" fillId="2" borderId="3" xfId="0" applyNumberFormat="1" applyFont="1" applyFill="1" applyBorder="1" applyAlignment="1">
      <alignment horizontal="center" vertical="center"/>
    </xf>
    <xf numFmtId="164" fontId="11" fillId="2" borderId="2" xfId="0" applyNumberFormat="1" applyFont="1" applyFill="1" applyBorder="1" applyAlignment="1">
      <alignment horizontal="center" vertical="center"/>
    </xf>
    <xf numFmtId="0" fontId="11" fillId="2" borderId="1" xfId="0" applyNumberFormat="1" applyFont="1" applyFill="1" applyBorder="1" applyAlignment="1">
      <alignment horizontal="center" vertical="center" shrinkToFit="1"/>
    </xf>
    <xf numFmtId="0" fontId="11" fillId="2" borderId="3" xfId="0" applyNumberFormat="1" applyFont="1" applyFill="1" applyBorder="1" applyAlignment="1">
      <alignment horizontal="center" vertical="center" shrinkToFit="1"/>
    </xf>
    <xf numFmtId="0" fontId="11" fillId="2" borderId="2" xfId="0" applyNumberFormat="1" applyFont="1" applyFill="1" applyBorder="1" applyAlignment="1">
      <alignment horizontal="center" vertical="center" shrinkToFit="1"/>
    </xf>
    <xf numFmtId="0" fontId="11" fillId="2" borderId="7" xfId="0" applyNumberFormat="1" applyFont="1" applyFill="1" applyBorder="1" applyAlignment="1">
      <alignment horizontal="center" vertical="center" wrapText="1"/>
    </xf>
    <xf numFmtId="0" fontId="11" fillId="2" borderId="8" xfId="0" applyNumberFormat="1" applyFont="1" applyFill="1" applyBorder="1" applyAlignment="1">
      <alignment horizontal="center" vertical="center" wrapText="1"/>
    </xf>
    <xf numFmtId="0" fontId="11" fillId="2" borderId="9" xfId="0" applyNumberFormat="1" applyFont="1" applyFill="1" applyBorder="1" applyAlignment="1">
      <alignment horizontal="center" vertical="center" wrapText="1"/>
    </xf>
    <xf numFmtId="0" fontId="11" fillId="2" borderId="14" xfId="0" applyNumberFormat="1" applyFont="1" applyFill="1" applyBorder="1" applyAlignment="1">
      <alignment horizontal="center" vertical="center" wrapText="1"/>
    </xf>
    <xf numFmtId="0" fontId="11" fillId="2" borderId="0" xfId="0" applyNumberFormat="1" applyFont="1" applyFill="1" applyBorder="1" applyAlignment="1">
      <alignment horizontal="center" vertical="center" wrapText="1"/>
    </xf>
    <xf numFmtId="0" fontId="11" fillId="2" borderId="15" xfId="0" applyNumberFormat="1" applyFont="1" applyFill="1" applyBorder="1" applyAlignment="1">
      <alignment horizontal="center" vertical="center" wrapText="1"/>
    </xf>
    <xf numFmtId="0" fontId="11" fillId="2" borderId="19" xfId="0" applyNumberFormat="1" applyFont="1" applyFill="1" applyBorder="1" applyAlignment="1">
      <alignment horizontal="center" vertical="center" wrapText="1"/>
    </xf>
    <xf numFmtId="0" fontId="11" fillId="2" borderId="20" xfId="0" applyNumberFormat="1" applyFont="1" applyFill="1" applyBorder="1" applyAlignment="1">
      <alignment horizontal="center" vertical="center" wrapText="1"/>
    </xf>
    <xf numFmtId="0" fontId="11" fillId="2" borderId="21" xfId="0" applyNumberFormat="1" applyFont="1" applyFill="1" applyBorder="1" applyAlignment="1">
      <alignment horizontal="center" vertical="center" wrapText="1"/>
    </xf>
    <xf numFmtId="0" fontId="14" fillId="2" borderId="10" xfId="0" applyNumberFormat="1" applyFont="1" applyFill="1" applyBorder="1" applyAlignment="1">
      <alignment horizontal="center" vertical="center"/>
    </xf>
    <xf numFmtId="0" fontId="14" fillId="2" borderId="11" xfId="0" applyNumberFormat="1" applyFont="1" applyFill="1" applyBorder="1" applyAlignment="1">
      <alignment horizontal="center" vertical="center"/>
    </xf>
    <xf numFmtId="0" fontId="15" fillId="2" borderId="12" xfId="0" applyNumberFormat="1" applyFont="1" applyFill="1" applyBorder="1" applyAlignment="1">
      <alignment horizontal="center" vertical="center" wrapText="1"/>
    </xf>
    <xf numFmtId="0" fontId="15" fillId="2" borderId="13" xfId="0" applyNumberFormat="1" applyFont="1" applyFill="1" applyBorder="1" applyAlignment="1">
      <alignment horizontal="center" vertical="center" wrapText="1"/>
    </xf>
    <xf numFmtId="0" fontId="16" fillId="2" borderId="7" xfId="0" applyNumberFormat="1" applyFont="1" applyFill="1" applyBorder="1" applyAlignment="1">
      <alignment horizontal="center" vertical="center" wrapText="1"/>
    </xf>
    <xf numFmtId="0" fontId="16" fillId="2" borderId="8" xfId="0" applyNumberFormat="1" applyFont="1" applyFill="1" applyBorder="1" applyAlignment="1">
      <alignment horizontal="center" vertical="center" wrapText="1"/>
    </xf>
    <xf numFmtId="0" fontId="16" fillId="2" borderId="9" xfId="0" applyNumberFormat="1" applyFont="1" applyFill="1" applyBorder="1" applyAlignment="1">
      <alignment horizontal="center" vertical="center" wrapText="1"/>
    </xf>
    <xf numFmtId="0" fontId="16" fillId="2" borderId="19" xfId="0" applyNumberFormat="1" applyFont="1" applyFill="1" applyBorder="1" applyAlignment="1">
      <alignment horizontal="center" vertical="center" wrapText="1"/>
    </xf>
    <xf numFmtId="0" fontId="16" fillId="2" borderId="20" xfId="0" applyNumberFormat="1" applyFont="1" applyFill="1" applyBorder="1" applyAlignment="1">
      <alignment horizontal="center" vertical="center" wrapText="1"/>
    </xf>
    <xf numFmtId="0" fontId="16" fillId="2" borderId="21" xfId="0" applyNumberFormat="1" applyFont="1" applyFill="1" applyBorder="1" applyAlignment="1">
      <alignment horizontal="center" vertical="center" wrapText="1"/>
    </xf>
    <xf numFmtId="0" fontId="15" fillId="2" borderId="17" xfId="0" applyNumberFormat="1" applyFont="1" applyFill="1" applyBorder="1" applyAlignment="1">
      <alignment horizontal="center" vertical="center" wrapText="1"/>
    </xf>
    <xf numFmtId="0" fontId="15" fillId="2" borderId="18" xfId="0" applyNumberFormat="1" applyFont="1" applyFill="1" applyBorder="1" applyAlignment="1">
      <alignment horizontal="center" vertical="center" wrapText="1"/>
    </xf>
    <xf numFmtId="0" fontId="15" fillId="2" borderId="5" xfId="0" applyNumberFormat="1" applyFont="1" applyFill="1" applyBorder="1" applyAlignment="1">
      <alignment horizontal="center" vertical="center" wrapText="1"/>
    </xf>
    <xf numFmtId="0" fontId="15" fillId="2" borderId="15" xfId="0" applyNumberFormat="1" applyFont="1" applyFill="1" applyBorder="1" applyAlignment="1">
      <alignment horizontal="center" vertical="center" wrapText="1"/>
    </xf>
    <xf numFmtId="0" fontId="15" fillId="2" borderId="24" xfId="0" applyNumberFormat="1" applyFont="1" applyFill="1" applyBorder="1" applyAlignment="1">
      <alignment horizontal="center" vertical="center" wrapText="1"/>
    </xf>
    <xf numFmtId="0" fontId="15" fillId="2" borderId="10" xfId="0" applyNumberFormat="1" applyFont="1" applyFill="1" applyBorder="1" applyAlignment="1">
      <alignment horizontal="center" vertical="center" wrapText="1"/>
    </xf>
    <xf numFmtId="0" fontId="15" fillId="2" borderId="25" xfId="0" applyNumberFormat="1" applyFont="1" applyFill="1" applyBorder="1" applyAlignment="1">
      <alignment horizontal="center" vertical="center" wrapText="1"/>
    </xf>
    <xf numFmtId="0" fontId="21" fillId="2" borderId="82" xfId="0" applyNumberFormat="1" applyFont="1" applyFill="1" applyBorder="1" applyAlignment="1">
      <alignment horizontal="center" vertical="center" wrapText="1"/>
    </xf>
    <xf numFmtId="0" fontId="21" fillId="2" borderId="83" xfId="0" applyNumberFormat="1" applyFont="1" applyFill="1" applyBorder="1" applyAlignment="1">
      <alignment horizontal="center" vertical="center" wrapText="1"/>
    </xf>
    <xf numFmtId="0" fontId="40" fillId="2" borderId="8" xfId="0" applyNumberFormat="1" applyFont="1" applyFill="1" applyBorder="1" applyAlignment="1">
      <alignment horizontal="center" vertical="center" wrapText="1"/>
    </xf>
    <xf numFmtId="0" fontId="21" fillId="2" borderId="9" xfId="0" applyNumberFormat="1" applyFont="1" applyFill="1" applyBorder="1" applyAlignment="1">
      <alignment horizontal="center" vertical="center" wrapText="1"/>
    </xf>
    <xf numFmtId="0" fontId="21" fillId="2" borderId="20" xfId="0" applyNumberFormat="1" applyFont="1" applyFill="1" applyBorder="1" applyAlignment="1">
      <alignment horizontal="center" vertical="center" wrapText="1"/>
    </xf>
    <xf numFmtId="0" fontId="21" fillId="2" borderId="21" xfId="0" applyNumberFormat="1" applyFont="1" applyFill="1" applyBorder="1" applyAlignment="1">
      <alignment horizontal="center" vertical="center" wrapText="1"/>
    </xf>
    <xf numFmtId="0" fontId="27" fillId="2" borderId="5" xfId="0" applyNumberFormat="1" applyFont="1" applyFill="1" applyBorder="1" applyAlignment="1">
      <alignment horizontal="center" vertical="center" wrapText="1"/>
    </xf>
    <xf numFmtId="0" fontId="27" fillId="2" borderId="0" xfId="0" applyNumberFormat="1" applyFont="1" applyFill="1" applyBorder="1" applyAlignment="1">
      <alignment horizontal="center" vertical="center" wrapText="1"/>
    </xf>
    <xf numFmtId="0" fontId="27" fillId="2" borderId="4" xfId="0" applyNumberFormat="1" applyFont="1" applyFill="1" applyBorder="1" applyAlignment="1">
      <alignment horizontal="center" vertical="center" wrapText="1"/>
    </xf>
    <xf numFmtId="0" fontId="5" fillId="2" borderId="24" xfId="0" applyNumberFormat="1" applyFont="1" applyFill="1" applyBorder="1" applyAlignment="1">
      <alignment horizontal="center" vertical="center" wrapText="1"/>
    </xf>
    <xf numFmtId="0" fontId="5" fillId="2" borderId="13" xfId="0" applyNumberFormat="1" applyFont="1" applyFill="1" applyBorder="1" applyAlignment="1">
      <alignment horizontal="center" vertical="center" wrapText="1"/>
    </xf>
    <xf numFmtId="0" fontId="22" fillId="2" borderId="71" xfId="0" applyNumberFormat="1" applyFont="1" applyFill="1" applyBorder="1" applyAlignment="1">
      <alignment horizontal="center" vertical="center"/>
    </xf>
    <xf numFmtId="0" fontId="22" fillId="2" borderId="73" xfId="0" applyNumberFormat="1" applyFont="1" applyFill="1" applyBorder="1" applyAlignment="1">
      <alignment horizontal="center" vertical="center"/>
    </xf>
    <xf numFmtId="0" fontId="22" fillId="2" borderId="72" xfId="0" applyNumberFormat="1" applyFont="1" applyFill="1" applyBorder="1" applyAlignment="1">
      <alignment horizontal="center" vertical="center"/>
    </xf>
    <xf numFmtId="167" fontId="23" fillId="2" borderId="71" xfId="0" applyNumberFormat="1" applyFont="1" applyFill="1" applyBorder="1" applyAlignment="1">
      <alignment horizontal="center" vertical="center" textRotation="90"/>
    </xf>
    <xf numFmtId="167" fontId="23" fillId="2" borderId="72" xfId="0" applyNumberFormat="1" applyFont="1" applyFill="1" applyBorder="1" applyAlignment="1">
      <alignment horizontal="center" vertical="center" textRotation="90"/>
    </xf>
    <xf numFmtId="0" fontId="22" fillId="2" borderId="70" xfId="0" applyNumberFormat="1" applyFont="1" applyFill="1" applyBorder="1" applyAlignment="1">
      <alignment horizontal="center" vertical="center"/>
    </xf>
    <xf numFmtId="0" fontId="22" fillId="2" borderId="44" xfId="0" applyNumberFormat="1" applyFont="1" applyFill="1" applyBorder="1" applyAlignment="1">
      <alignment horizontal="center" vertical="center"/>
    </xf>
    <xf numFmtId="0" fontId="22" fillId="2" borderId="37" xfId="0" applyNumberFormat="1" applyFont="1" applyFill="1" applyBorder="1" applyAlignment="1">
      <alignment horizontal="center" vertical="center"/>
    </xf>
    <xf numFmtId="167" fontId="23" fillId="2" borderId="19" xfId="0" applyNumberFormat="1" applyFont="1" applyFill="1" applyBorder="1" applyAlignment="1">
      <alignment horizontal="center" vertical="center" textRotation="90"/>
    </xf>
    <xf numFmtId="167" fontId="23" fillId="2" borderId="21" xfId="0" applyNumberFormat="1" applyFont="1" applyFill="1" applyBorder="1" applyAlignment="1">
      <alignment horizontal="center" vertical="center" textRotation="90"/>
    </xf>
    <xf numFmtId="0" fontId="5" fillId="2" borderId="12" xfId="0" applyFont="1" applyFill="1" applyBorder="1" applyAlignment="1">
      <alignment horizontal="left" vertical="top"/>
    </xf>
    <xf numFmtId="0" fontId="5" fillId="2" borderId="11" xfId="0" applyFont="1" applyFill="1" applyBorder="1" applyAlignment="1">
      <alignment horizontal="left" vertical="top"/>
    </xf>
    <xf numFmtId="0" fontId="5" fillId="2" borderId="41" xfId="1" applyNumberFormat="1" applyFont="1" applyFill="1" applyBorder="1" applyAlignment="1">
      <alignment horizontal="left" vertical="top"/>
    </xf>
    <xf numFmtId="0" fontId="5" fillId="2" borderId="6" xfId="1" applyNumberFormat="1" applyFont="1" applyFill="1" applyBorder="1" applyAlignment="1">
      <alignment horizontal="left" vertical="top"/>
    </xf>
    <xf numFmtId="0" fontId="32" fillId="2" borderId="8" xfId="0" applyNumberFormat="1" applyFont="1" applyFill="1" applyBorder="1" applyAlignment="1">
      <alignment horizontal="left" vertical="center"/>
    </xf>
    <xf numFmtId="0" fontId="32" fillId="2" borderId="61" xfId="0" applyNumberFormat="1" applyFont="1" applyFill="1" applyBorder="1" applyAlignment="1">
      <alignment horizontal="left" vertical="center"/>
    </xf>
    <xf numFmtId="0" fontId="32" fillId="2" borderId="6" xfId="0" applyNumberFormat="1" applyFont="1" applyFill="1" applyBorder="1" applyAlignment="1">
      <alignment horizontal="left" vertical="center"/>
    </xf>
    <xf numFmtId="0" fontId="32" fillId="2" borderId="64" xfId="0" applyNumberFormat="1" applyFont="1" applyFill="1" applyBorder="1" applyAlignment="1">
      <alignment horizontal="left" vertical="center"/>
    </xf>
    <xf numFmtId="0" fontId="45" fillId="2" borderId="7" xfId="0" applyNumberFormat="1" applyFont="1" applyFill="1" applyBorder="1" applyAlignment="1">
      <alignment horizontal="center" vertical="center"/>
    </xf>
    <xf numFmtId="0" fontId="45" fillId="2" borderId="8" xfId="0" applyNumberFormat="1" applyFont="1" applyFill="1" applyBorder="1" applyAlignment="1">
      <alignment horizontal="center" vertical="center"/>
    </xf>
    <xf numFmtId="0" fontId="45" fillId="2" borderId="63" xfId="0" applyNumberFormat="1" applyFont="1" applyFill="1" applyBorder="1" applyAlignment="1">
      <alignment horizontal="center" vertical="center"/>
    </xf>
    <xf numFmtId="0" fontId="45" fillId="2" borderId="6" xfId="0" applyNumberFormat="1" applyFont="1" applyFill="1" applyBorder="1" applyAlignment="1">
      <alignment horizontal="center" vertical="center"/>
    </xf>
    <xf numFmtId="0" fontId="25" fillId="2" borderId="71" xfId="0" applyNumberFormat="1" applyFont="1" applyFill="1" applyBorder="1" applyAlignment="1">
      <alignment horizontal="center" vertical="center" wrapText="1"/>
    </xf>
    <xf numFmtId="0" fontId="25" fillId="2" borderId="72" xfId="0" applyNumberFormat="1" applyFont="1" applyFill="1" applyBorder="1" applyAlignment="1">
      <alignment horizontal="center" vertical="center" wrapText="1"/>
    </xf>
    <xf numFmtId="0" fontId="5" fillId="2" borderId="84" xfId="0" applyFont="1" applyFill="1" applyBorder="1" applyAlignment="1">
      <alignment horizontal="center" vertical="center" wrapText="1"/>
    </xf>
    <xf numFmtId="0" fontId="5" fillId="2" borderId="85" xfId="0" applyFont="1" applyFill="1" applyBorder="1" applyAlignment="1">
      <alignment horizontal="center" vertical="center" wrapText="1"/>
    </xf>
    <xf numFmtId="0" fontId="24" fillId="2" borderId="70" xfId="0" applyNumberFormat="1" applyFont="1" applyFill="1" applyBorder="1" applyAlignment="1">
      <alignment horizontal="center" vertical="center" wrapText="1"/>
    </xf>
    <xf numFmtId="0" fontId="24" fillId="2" borderId="37" xfId="0" applyNumberFormat="1" applyFont="1" applyFill="1" applyBorder="1" applyAlignment="1">
      <alignment horizontal="center" vertical="center" wrapText="1"/>
    </xf>
    <xf numFmtId="0" fontId="24" fillId="2" borderId="74" xfId="0" applyNumberFormat="1" applyFont="1" applyFill="1" applyBorder="1" applyAlignment="1">
      <alignment horizontal="center" vertical="center" wrapText="1"/>
    </xf>
    <xf numFmtId="0" fontId="24" fillId="2" borderId="53" xfId="0" applyNumberFormat="1" applyFont="1" applyFill="1" applyBorder="1" applyAlignment="1">
      <alignment horizontal="center" vertical="center" wrapText="1"/>
    </xf>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142875</xdr:rowOff>
    </xdr:from>
    <xdr:ext cx="1312252" cy="1144954"/>
    <xdr:pic>
      <xdr:nvPicPr>
        <xdr:cNvPr id="2" name="Picture 3" descr="deped seal.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5389" t="5090" r="3293" b="3893"/>
        <a:stretch>
          <a:fillRect/>
        </a:stretch>
      </xdr:blipFill>
      <xdr:spPr bwMode="auto">
        <a:xfrm>
          <a:off x="76200" y="387106"/>
          <a:ext cx="1312252" cy="11449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37</xdr:col>
      <xdr:colOff>228600</xdr:colOff>
      <xdr:row>1</xdr:row>
      <xdr:rowOff>238125</xdr:rowOff>
    </xdr:from>
    <xdr:ext cx="1858840" cy="776898"/>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860000" y="419100"/>
          <a:ext cx="1858840" cy="7768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R240"/>
  <sheetViews>
    <sheetView showGridLines="0" tabSelected="1" view="pageBreakPreview" zoomScale="85" zoomScaleNormal="50" zoomScaleSheetLayoutView="85" workbookViewId="0"/>
  </sheetViews>
  <sheetFormatPr defaultColWidth="10.28515625" defaultRowHeight="16.5" x14ac:dyDescent="0.25"/>
  <cols>
    <col min="1" max="1" width="4.42578125" style="5" customWidth="1"/>
    <col min="2" max="2" width="32" style="5" customWidth="1"/>
    <col min="3" max="3" width="14.140625" style="5" customWidth="1"/>
    <col min="4" max="4" width="4.7109375" style="5" customWidth="1"/>
    <col min="5" max="8" width="4.7109375" style="52" customWidth="1"/>
    <col min="9" max="17" width="4.7109375" style="5" customWidth="1"/>
    <col min="18" max="19" width="4.85546875" style="5" customWidth="1"/>
    <col min="20" max="33" width="4.7109375" style="5" customWidth="1"/>
    <col min="34" max="34" width="5.5703125" style="5" customWidth="1"/>
    <col min="35" max="36" width="8.5703125" style="5" customWidth="1"/>
    <col min="37" max="39" width="6.7109375" style="5" customWidth="1"/>
    <col min="40" max="40" width="7.28515625" style="5" customWidth="1"/>
    <col min="41" max="41" width="7.140625" style="5" customWidth="1"/>
    <col min="42" max="42" width="14" style="5" customWidth="1"/>
    <col min="43" max="43" width="1.140625" style="5" customWidth="1"/>
    <col min="44" max="47" width="10.28515625" style="5" customWidth="1"/>
    <col min="48" max="16384" width="10.28515625" style="5"/>
  </cols>
  <sheetData>
    <row r="1" spans="1:44" ht="20.100000000000001" customHeight="1" x14ac:dyDescent="0.3">
      <c r="A1" s="1"/>
      <c r="B1" s="2"/>
      <c r="C1" s="2"/>
      <c r="D1" s="2"/>
      <c r="E1" s="77"/>
      <c r="F1" s="77"/>
      <c r="G1" s="77"/>
      <c r="H1" s="77"/>
      <c r="I1" s="2"/>
      <c r="J1" s="2"/>
      <c r="K1" s="2"/>
      <c r="L1" s="2"/>
      <c r="M1" s="2"/>
      <c r="N1" s="2"/>
      <c r="O1" s="2"/>
      <c r="P1" s="2"/>
      <c r="Q1" s="2"/>
      <c r="R1" s="2"/>
      <c r="S1" s="2"/>
      <c r="T1" s="2"/>
      <c r="U1" s="2"/>
      <c r="V1" s="2"/>
      <c r="W1" s="2"/>
      <c r="X1" s="2"/>
      <c r="Y1" s="2"/>
      <c r="Z1" s="2"/>
      <c r="AA1" s="2"/>
      <c r="AB1" s="2"/>
      <c r="AC1" s="2"/>
      <c r="AD1" s="2"/>
      <c r="AE1" s="2"/>
      <c r="AF1" s="2"/>
      <c r="AG1" s="2"/>
      <c r="AH1" s="2"/>
      <c r="AI1" s="2"/>
      <c r="AJ1" s="2"/>
      <c r="AK1" s="3"/>
      <c r="AL1" s="4"/>
      <c r="AM1" s="4"/>
      <c r="AN1" s="4"/>
      <c r="AO1" s="4"/>
      <c r="AP1" s="4"/>
    </row>
    <row r="2" spans="1:44" ht="20.100000000000001" customHeight="1" x14ac:dyDescent="0.25">
      <c r="A2" s="195" t="s">
        <v>0</v>
      </c>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row>
    <row r="3" spans="1:44" ht="20.100000000000001" customHeight="1" x14ac:dyDescent="0.25">
      <c r="A3" s="196" t="s">
        <v>1</v>
      </c>
      <c r="B3" s="196" t="s">
        <v>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6"/>
    </row>
    <row r="4" spans="1:44" ht="20.100000000000001" customHeight="1" x14ac:dyDescent="0.25">
      <c r="A4" s="6"/>
      <c r="B4" s="6"/>
      <c r="C4" s="7" t="s">
        <v>3</v>
      </c>
      <c r="D4" s="197" t="s">
        <v>4</v>
      </c>
      <c r="E4" s="198"/>
      <c r="F4" s="198"/>
      <c r="G4" s="198"/>
      <c r="H4" s="198"/>
      <c r="I4" s="199"/>
      <c r="J4" s="8"/>
      <c r="K4" s="8"/>
      <c r="L4" s="8"/>
      <c r="M4" s="8"/>
      <c r="N4" s="8"/>
      <c r="O4" s="8"/>
      <c r="P4" s="8"/>
      <c r="Q4" s="8"/>
      <c r="R4" s="8"/>
      <c r="S4" s="9" t="s">
        <v>5</v>
      </c>
      <c r="T4" s="197" t="s">
        <v>6</v>
      </c>
      <c r="U4" s="198"/>
      <c r="V4" s="198"/>
      <c r="W4" s="198"/>
      <c r="X4" s="199"/>
      <c r="Y4" s="6"/>
      <c r="Z4" s="6"/>
      <c r="AA4" s="6"/>
      <c r="AB4" s="6"/>
      <c r="AC4" s="6"/>
      <c r="AD4" s="6"/>
      <c r="AE4" s="6"/>
      <c r="AF4" s="6"/>
      <c r="AG4" s="6"/>
      <c r="AH4" s="6"/>
      <c r="AI4" s="6"/>
      <c r="AJ4" s="6"/>
      <c r="AK4" s="200"/>
      <c r="AL4" s="200"/>
      <c r="AM4" s="200"/>
      <c r="AN4" s="200"/>
      <c r="AO4" s="200"/>
      <c r="AP4" s="200"/>
      <c r="AR4" s="10"/>
    </row>
    <row r="5" spans="1:44" ht="20.100000000000001" customHeight="1" x14ac:dyDescent="0.25">
      <c r="A5" s="6"/>
      <c r="B5" s="6"/>
      <c r="C5" s="6"/>
      <c r="D5" s="6"/>
      <c r="E5" s="11"/>
      <c r="F5" s="11"/>
      <c r="G5" s="11"/>
      <c r="H5" s="11"/>
      <c r="I5" s="6"/>
      <c r="J5" s="6"/>
      <c r="K5" s="6"/>
      <c r="L5" s="6"/>
      <c r="M5" s="6"/>
      <c r="N5" s="6"/>
      <c r="O5" s="6"/>
      <c r="P5" s="6"/>
      <c r="Q5" s="6"/>
      <c r="R5" s="6"/>
      <c r="S5" s="6"/>
      <c r="T5" s="6"/>
      <c r="U5" s="6"/>
      <c r="V5" s="6"/>
      <c r="W5" s="6"/>
      <c r="X5" s="6"/>
      <c r="Y5" s="6"/>
      <c r="Z5" s="6"/>
      <c r="AA5" s="6"/>
      <c r="AB5" s="6"/>
      <c r="AC5" s="6"/>
      <c r="AD5" s="6"/>
      <c r="AE5" s="6"/>
      <c r="AF5" s="6"/>
      <c r="AG5" s="6"/>
      <c r="AH5" s="6"/>
      <c r="AI5" s="6"/>
      <c r="AJ5" s="11"/>
      <c r="AK5" s="200"/>
      <c r="AL5" s="200"/>
      <c r="AM5" s="200"/>
      <c r="AN5" s="200"/>
      <c r="AO5" s="200"/>
      <c r="AP5" s="200"/>
      <c r="AR5" s="10"/>
    </row>
    <row r="6" spans="1:44" ht="20.100000000000001" customHeight="1" x14ac:dyDescent="0.25">
      <c r="A6" s="6"/>
      <c r="B6" s="12" t="s">
        <v>7</v>
      </c>
      <c r="C6" s="201">
        <v>406620</v>
      </c>
      <c r="D6" s="202"/>
      <c r="E6" s="202"/>
      <c r="F6" s="202"/>
      <c r="G6" s="202"/>
      <c r="H6" s="202"/>
      <c r="I6" s="203" t="s">
        <v>8</v>
      </c>
      <c r="J6" s="13"/>
      <c r="K6" s="13"/>
      <c r="M6" s="13"/>
      <c r="N6" s="12" t="s">
        <v>9</v>
      </c>
      <c r="O6" s="201"/>
      <c r="P6" s="202"/>
      <c r="Q6" s="202"/>
      <c r="R6" s="202"/>
      <c r="S6" s="203"/>
      <c r="T6" s="13"/>
      <c r="U6" s="204" t="s">
        <v>10</v>
      </c>
      <c r="V6" s="204"/>
      <c r="W6" s="204"/>
      <c r="X6" s="204"/>
      <c r="Y6" s="204"/>
      <c r="Z6" s="204"/>
      <c r="AA6" s="205"/>
      <c r="AB6" s="206"/>
      <c r="AC6" s="207"/>
      <c r="AD6" s="207"/>
      <c r="AE6" s="207"/>
      <c r="AF6" s="207"/>
      <c r="AG6" s="207"/>
      <c r="AH6" s="207"/>
      <c r="AI6" s="208"/>
      <c r="AJ6" s="14"/>
      <c r="AK6" s="200"/>
      <c r="AL6" s="200"/>
      <c r="AM6" s="200"/>
      <c r="AN6" s="200"/>
      <c r="AO6" s="200"/>
      <c r="AP6" s="200"/>
      <c r="AR6" s="10"/>
    </row>
    <row r="7" spans="1:44" ht="20.100000000000001" customHeight="1" x14ac:dyDescent="0.25">
      <c r="A7" s="6"/>
      <c r="B7" s="1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6"/>
      <c r="AN7" s="13"/>
      <c r="AO7" s="6"/>
      <c r="AP7" s="6"/>
    </row>
    <row r="8" spans="1:44" ht="20.100000000000001" customHeight="1" x14ac:dyDescent="0.25">
      <c r="A8" s="17"/>
      <c r="B8" s="18" t="s">
        <v>11</v>
      </c>
      <c r="C8" s="201" t="s">
        <v>12</v>
      </c>
      <c r="D8" s="202"/>
      <c r="E8" s="202"/>
      <c r="F8" s="202"/>
      <c r="G8" s="202"/>
      <c r="H8" s="202"/>
      <c r="I8" s="202"/>
      <c r="J8" s="202"/>
      <c r="K8" s="202"/>
      <c r="L8" s="202"/>
      <c r="M8" s="202"/>
      <c r="N8" s="202"/>
      <c r="O8" s="202"/>
      <c r="P8" s="202"/>
      <c r="Q8" s="202"/>
      <c r="R8" s="202"/>
      <c r="S8" s="203"/>
      <c r="T8" s="19"/>
      <c r="U8" s="19"/>
      <c r="V8" s="20"/>
      <c r="W8" s="20"/>
      <c r="X8" s="204" t="s">
        <v>13</v>
      </c>
      <c r="Y8" s="204"/>
      <c r="Z8" s="204" t="s">
        <v>14</v>
      </c>
      <c r="AA8" s="205"/>
      <c r="AB8" s="201"/>
      <c r="AC8" s="202"/>
      <c r="AD8" s="202"/>
      <c r="AE8" s="202"/>
      <c r="AF8" s="203"/>
      <c r="AG8" s="20" t="s">
        <v>15</v>
      </c>
      <c r="AH8" s="111"/>
      <c r="AI8" s="209"/>
      <c r="AJ8" s="210"/>
      <c r="AK8" s="210"/>
      <c r="AL8" s="210"/>
      <c r="AM8" s="210"/>
      <c r="AN8" s="211"/>
      <c r="AO8" s="17"/>
      <c r="AP8" s="17"/>
    </row>
    <row r="9" spans="1:44" ht="20.100000000000001" customHeight="1" thickBot="1" x14ac:dyDescent="0.3"/>
    <row r="10" spans="1:44" ht="24.95" customHeight="1" x14ac:dyDescent="0.25">
      <c r="A10" s="212" t="s">
        <v>16</v>
      </c>
      <c r="B10" s="213"/>
      <c r="C10" s="214"/>
      <c r="D10" s="221" t="s">
        <v>17</v>
      </c>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2"/>
      <c r="AI10" s="223" t="s">
        <v>18</v>
      </c>
      <c r="AJ10" s="224"/>
      <c r="AK10" s="225" t="s">
        <v>19</v>
      </c>
      <c r="AL10" s="226"/>
      <c r="AM10" s="226"/>
      <c r="AN10" s="226"/>
      <c r="AO10" s="226"/>
      <c r="AP10" s="227"/>
    </row>
    <row r="11" spans="1:44" ht="24.95" customHeight="1" thickBot="1" x14ac:dyDescent="0.3">
      <c r="A11" s="215"/>
      <c r="B11" s="216"/>
      <c r="C11" s="217"/>
      <c r="D11" s="21"/>
      <c r="E11" s="21"/>
      <c r="F11" s="21"/>
      <c r="G11" s="21"/>
      <c r="H11" s="21"/>
      <c r="I11" s="21"/>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31"/>
      <c r="AJ11" s="232"/>
      <c r="AK11" s="228"/>
      <c r="AL11" s="229"/>
      <c r="AM11" s="229"/>
      <c r="AN11" s="229"/>
      <c r="AO11" s="229"/>
      <c r="AP11" s="230"/>
    </row>
    <row r="12" spans="1:44" ht="24.95" customHeight="1" thickBot="1" x14ac:dyDescent="0.3">
      <c r="A12" s="215"/>
      <c r="B12" s="216"/>
      <c r="C12" s="217"/>
      <c r="D12" s="23"/>
      <c r="E12" s="23"/>
      <c r="F12" s="23"/>
      <c r="G12" s="23"/>
      <c r="H12" s="23"/>
      <c r="I12" s="23"/>
      <c r="J12" s="23"/>
      <c r="K12" s="23"/>
      <c r="L12" s="24"/>
      <c r="M12" s="23"/>
      <c r="N12" s="23"/>
      <c r="O12" s="23"/>
      <c r="P12" s="24"/>
      <c r="Q12" s="23"/>
      <c r="R12" s="25"/>
      <c r="S12" s="25"/>
      <c r="T12" s="25"/>
      <c r="U12" s="25"/>
      <c r="V12" s="25"/>
      <c r="W12" s="25"/>
      <c r="X12" s="25"/>
      <c r="Y12" s="25"/>
      <c r="Z12" s="25"/>
      <c r="AA12" s="25"/>
      <c r="AB12" s="25"/>
      <c r="AC12" s="25"/>
      <c r="AD12" s="25"/>
      <c r="AE12" s="25"/>
      <c r="AF12" s="25"/>
      <c r="AG12" s="25"/>
      <c r="AH12" s="25"/>
      <c r="AI12" s="233"/>
      <c r="AJ12" s="234"/>
      <c r="AK12" s="235" t="s">
        <v>20</v>
      </c>
      <c r="AL12" s="236"/>
      <c r="AM12" s="237"/>
      <c r="AN12" s="238" t="s">
        <v>21</v>
      </c>
      <c r="AO12" s="240" t="s">
        <v>98</v>
      </c>
      <c r="AP12" s="241"/>
    </row>
    <row r="13" spans="1:44" ht="24.95" customHeight="1" thickBot="1" x14ac:dyDescent="0.3">
      <c r="A13" s="218"/>
      <c r="B13" s="219"/>
      <c r="C13" s="220"/>
      <c r="D13" s="106"/>
      <c r="E13" s="107"/>
      <c r="F13" s="107"/>
      <c r="G13" s="107"/>
      <c r="H13" s="108"/>
      <c r="I13" s="106"/>
      <c r="J13" s="107"/>
      <c r="K13" s="107"/>
      <c r="L13" s="107"/>
      <c r="M13" s="108"/>
      <c r="N13" s="106"/>
      <c r="O13" s="107"/>
      <c r="P13" s="107"/>
      <c r="Q13" s="107"/>
      <c r="R13" s="108"/>
      <c r="S13" s="106"/>
      <c r="T13" s="107"/>
      <c r="U13" s="107"/>
      <c r="V13" s="107"/>
      <c r="W13" s="108"/>
      <c r="X13" s="106"/>
      <c r="Y13" s="107"/>
      <c r="Z13" s="107"/>
      <c r="AA13" s="107"/>
      <c r="AB13" s="109"/>
      <c r="AC13" s="109"/>
      <c r="AD13" s="108"/>
      <c r="AE13" s="107"/>
      <c r="AF13" s="109"/>
      <c r="AG13" s="109"/>
      <c r="AH13" s="108"/>
      <c r="AI13" s="26" t="s">
        <v>22</v>
      </c>
      <c r="AJ13" s="26" t="s">
        <v>23</v>
      </c>
      <c r="AK13" s="27" t="s">
        <v>24</v>
      </c>
      <c r="AL13" s="28" t="s">
        <v>25</v>
      </c>
      <c r="AM13" s="28" t="s">
        <v>26</v>
      </c>
      <c r="AN13" s="239"/>
      <c r="AO13" s="242"/>
      <c r="AP13" s="243"/>
    </row>
    <row r="14" spans="1:44" ht="20.100000000000001" customHeight="1" thickBot="1" x14ac:dyDescent="0.3">
      <c r="A14" s="29"/>
      <c r="B14" s="261"/>
      <c r="C14" s="262"/>
      <c r="D14" s="99"/>
      <c r="E14" s="99"/>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30">
        <f>COUNTIF(D14:AH14,"a")+(1/2*COUNTIF(D14:AH14,"h"))</f>
        <v>0</v>
      </c>
      <c r="AJ14" s="31">
        <f>COUNTIF(D14:AH14,"t")</f>
        <v>0</v>
      </c>
      <c r="AK14" s="32"/>
      <c r="AL14" s="33"/>
      <c r="AM14" s="33"/>
      <c r="AN14" s="34"/>
      <c r="AO14" s="247"/>
      <c r="AP14" s="248"/>
    </row>
    <row r="15" spans="1:44" s="40" customFormat="1" ht="29.25" customHeight="1" thickTop="1" thickBot="1" x14ac:dyDescent="0.3">
      <c r="A15" s="254" t="s">
        <v>27</v>
      </c>
      <c r="B15" s="255"/>
      <c r="C15" s="256"/>
      <c r="D15" s="35">
        <f t="shared" ref="D15:AH15" si="0">COUNTIF(D14:D14,"p")+1/2*(COUNTIF(D14:D14,"h"))</f>
        <v>0</v>
      </c>
      <c r="E15" s="35">
        <f t="shared" si="0"/>
        <v>0</v>
      </c>
      <c r="F15" s="35">
        <f t="shared" si="0"/>
        <v>0</v>
      </c>
      <c r="G15" s="35">
        <f t="shared" si="0"/>
        <v>0</v>
      </c>
      <c r="H15" s="35">
        <f t="shared" si="0"/>
        <v>0</v>
      </c>
      <c r="I15" s="35">
        <f t="shared" si="0"/>
        <v>0</v>
      </c>
      <c r="J15" s="35">
        <f t="shared" si="0"/>
        <v>0</v>
      </c>
      <c r="K15" s="35">
        <f t="shared" si="0"/>
        <v>0</v>
      </c>
      <c r="L15" s="35">
        <f t="shared" si="0"/>
        <v>0</v>
      </c>
      <c r="M15" s="35">
        <f t="shared" si="0"/>
        <v>0</v>
      </c>
      <c r="N15" s="35">
        <f t="shared" si="0"/>
        <v>0</v>
      </c>
      <c r="O15" s="35">
        <f t="shared" si="0"/>
        <v>0</v>
      </c>
      <c r="P15" s="35">
        <f t="shared" si="0"/>
        <v>0</v>
      </c>
      <c r="Q15" s="35">
        <f t="shared" si="0"/>
        <v>0</v>
      </c>
      <c r="R15" s="35">
        <f t="shared" si="0"/>
        <v>0</v>
      </c>
      <c r="S15" s="35">
        <f t="shared" si="0"/>
        <v>0</v>
      </c>
      <c r="T15" s="35">
        <f t="shared" si="0"/>
        <v>0</v>
      </c>
      <c r="U15" s="35">
        <f t="shared" si="0"/>
        <v>0</v>
      </c>
      <c r="V15" s="35">
        <f t="shared" si="0"/>
        <v>0</v>
      </c>
      <c r="W15" s="35">
        <f t="shared" si="0"/>
        <v>0</v>
      </c>
      <c r="X15" s="35">
        <f t="shared" si="0"/>
        <v>0</v>
      </c>
      <c r="Y15" s="35">
        <f t="shared" si="0"/>
        <v>0</v>
      </c>
      <c r="Z15" s="35">
        <f t="shared" si="0"/>
        <v>0</v>
      </c>
      <c r="AA15" s="35">
        <f t="shared" si="0"/>
        <v>0</v>
      </c>
      <c r="AB15" s="35">
        <f t="shared" si="0"/>
        <v>0</v>
      </c>
      <c r="AC15" s="35">
        <f t="shared" si="0"/>
        <v>0</v>
      </c>
      <c r="AD15" s="35">
        <f t="shared" si="0"/>
        <v>0</v>
      </c>
      <c r="AE15" s="35">
        <f t="shared" si="0"/>
        <v>0</v>
      </c>
      <c r="AF15" s="35">
        <f t="shared" si="0"/>
        <v>0</v>
      </c>
      <c r="AG15" s="35">
        <f t="shared" si="0"/>
        <v>0</v>
      </c>
      <c r="AH15" s="36">
        <f t="shared" si="0"/>
        <v>0</v>
      </c>
      <c r="AI15" s="257">
        <f>SUM(D15:AH15)</f>
        <v>0</v>
      </c>
      <c r="AJ15" s="258"/>
      <c r="AK15" s="37">
        <f>COUNTIF(AK14:AK14,"/")</f>
        <v>0</v>
      </c>
      <c r="AL15" s="38">
        <f>COUNTIF(AL14:AL14,"/")</f>
        <v>0</v>
      </c>
      <c r="AM15" s="38">
        <f>COUNTIF(AM14:AM14,"/")</f>
        <v>0</v>
      </c>
      <c r="AN15" s="39"/>
      <c r="AO15" s="271"/>
      <c r="AP15" s="272"/>
    </row>
    <row r="16" spans="1:44" s="100" customFormat="1" ht="20.100000000000001" customHeight="1" thickBot="1" x14ac:dyDescent="0.3">
      <c r="A16" s="98"/>
      <c r="B16" s="259"/>
      <c r="C16" s="260"/>
      <c r="D16" s="99"/>
      <c r="E16" s="99"/>
      <c r="F16" s="99"/>
      <c r="G16" s="99"/>
      <c r="H16" s="99"/>
      <c r="I16" s="99"/>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101">
        <f>COUNTIF(D16:AH16,"a")+(1/2*COUNTIF(D16:AH16,"h"))</f>
        <v>0</v>
      </c>
      <c r="AJ16" s="102">
        <f>COUNTIF(D16:AH16,"t")</f>
        <v>0</v>
      </c>
      <c r="AK16" s="103"/>
      <c r="AL16" s="104"/>
      <c r="AM16" s="104"/>
      <c r="AN16" s="105"/>
      <c r="AO16" s="273"/>
      <c r="AP16" s="274"/>
    </row>
    <row r="17" spans="1:42" s="42" customFormat="1" ht="33.950000000000003" customHeight="1" thickTop="1" thickBot="1" x14ac:dyDescent="0.3">
      <c r="A17" s="249" t="s">
        <v>28</v>
      </c>
      <c r="B17" s="250"/>
      <c r="C17" s="251"/>
      <c r="D17" s="41">
        <f ca="1">COUNTIF(OFFSET(D16,0,0,COUNTA(D,D)-1,1),"p")+1/2*(COUNTIF(OFFSET(D16,0,0,COUNTA(D,D)-1,1),"h"))+COUNTIF(OFFSET(D16,0,0,COUNTA(D,D)-1,1),"t")</f>
        <v>0</v>
      </c>
      <c r="E17" s="41">
        <f ca="1">COUNTIF(OFFSET(E16,0,0,COUNTA(E,E)-1,1),"p")+1/2*(COUNTIF(OFFSET(E16,0,0,COUNTA(E,E)-1,1),"h"))+COUNTIF(OFFSET(E16,0,0,COUNTA(E,E)-1,1),"t")</f>
        <v>0</v>
      </c>
      <c r="F17" s="41">
        <f ca="1">COUNTIF(OFFSET(F16,0,0,COUNTA(F,F)-1,1),"p")+1/2*(COUNTIF(OFFSET(F16,0,0,COUNTA(F,F)-1,1),"h"))+COUNTIF(OFFSET(F16,0,0,COUNTA(F,F)-1,1),"t")</f>
        <v>0</v>
      </c>
      <c r="G17" s="41">
        <f ca="1">COUNTIF(OFFSET(G16,0,0,COUNTA(G,G)-1,1),"p")+1/2*(COUNTIF(OFFSET(G16,0,0,COUNTA(G,G)-1,1),"h"))+COUNTIF(OFFSET(G16,0,0,COUNTA(G,G)-1,1),"t")</f>
        <v>0</v>
      </c>
      <c r="H17" s="41">
        <f ca="1">COUNTIF(OFFSET(H16,0,0,COUNTA(H,H)-1,1),"p")+1/2*(COUNTIF(OFFSET(H16,0,0,COUNTA(H,H)-1,1),"h"))+COUNTIF(OFFSET(H16,0,0,COUNTA(H,H)-1,1),"t")</f>
        <v>0</v>
      </c>
      <c r="I17" s="41">
        <f ca="1">COUNTIF(OFFSET(I16,0,0,COUNTA(I,I)-1,1),"p")+1/2*(COUNTIF(OFFSET(I16,0,0,COUNTA(I,I)-1,1),"h"))+COUNTIF(OFFSET(I16,0,0,COUNTA(I,I)-1,1),"t")</f>
        <v>0</v>
      </c>
      <c r="J17" s="41">
        <f ca="1">COUNTIF(OFFSET(J16,0,0,COUNTA(J,J)-1,1),"p")+1/2*(COUNTIF(OFFSET(J16,0,0,COUNTA(J,J)-1,1),"h"))+COUNTIF(OFFSET(J16,0,0,COUNTA(J,J)-1,1),"t")</f>
        <v>0</v>
      </c>
      <c r="K17" s="41">
        <f ca="1">COUNTIF(OFFSET(K16,0,0,COUNTA(K,K)-1,1),"p")+1/2*(COUNTIF(OFFSET(K16,0,0,COUNTA(K,K)-1,1),"h"))+COUNTIF(OFFSET(K16,0,0,COUNTA(K,K)-1,1),"t")</f>
        <v>0</v>
      </c>
      <c r="L17" s="41">
        <f ca="1">COUNTIF(OFFSET(L16,0,0,COUNTA(L,L)-1,1),"p")+1/2*(COUNTIF(OFFSET(L16,0,0,COUNTA(L,L)-1,1),"h"))+COUNTIF(OFFSET(L16,0,0,COUNTA(L,L)-1,1),"t")</f>
        <v>0</v>
      </c>
      <c r="M17" s="41">
        <f ca="1">COUNTIF(OFFSET(M16,0,0,COUNTA(M,M)-1,1),"p")+1/2*(COUNTIF(OFFSET(M16,0,0,COUNTA(M,M)-1,1),"h"))+COUNTIF(OFFSET(M16,0,0,COUNTA(M,M)-1,1),"t")</f>
        <v>0</v>
      </c>
      <c r="N17" s="41">
        <f ca="1">COUNTIF(OFFSET(N16,0,0,COUNTA(N,N)-1,1),"p")+1/2*(COUNTIF(OFFSET(N16,0,0,COUNTA(N,N)-1,1),"h"))+COUNTIF(OFFSET(N16,0,0,COUNTA(N,N)-1,1),"t")</f>
        <v>0</v>
      </c>
      <c r="O17" s="41">
        <f ca="1">COUNTIF(OFFSET(O16,0,0,COUNTA(O,O)-1,1),"p")+1/2*(COUNTIF(OFFSET(O16,0,0,COUNTA(O,O)-1,1),"h"))+COUNTIF(OFFSET(O16,0,0,COUNTA(O,O)-1,1),"t")</f>
        <v>0</v>
      </c>
      <c r="P17" s="41">
        <f ca="1">COUNTIF(OFFSET(P16,0,0,COUNTA(P,P)-1,1),"p")+1/2*(COUNTIF(OFFSET(P16,0,0,COUNTA(P,P)-1,1),"h"))+COUNTIF(OFFSET(P16,0,0,COUNTA(P,P)-1,1),"t")</f>
        <v>0</v>
      </c>
      <c r="Q17" s="41">
        <f ca="1">COUNTIF(OFFSET(Q16,0,0,COUNTA(Q,Q)-1,1),"p")+1/2*(COUNTIF(OFFSET(Q16,0,0,COUNTA(Q,Q)-1,1),"h"))+COUNTIF(OFFSET(Q16,0,0,COUNTA(Q,Q)-1,1),"t")</f>
        <v>0</v>
      </c>
      <c r="R17" s="41">
        <f ca="1">COUNTIF(OFFSET(R16,0,0,COUNTA(R1,R1)-1,1),"p")+1/2*(COUNTIF(OFFSET(R16,0,0,COUNTA(R1,R1)-1,1),"h"))+COUNTIF(OFFSET(R16,0,0,COUNTA(R1,R1)-1,1),"t")</f>
        <v>0</v>
      </c>
      <c r="S17" s="41">
        <f ca="1">COUNTIF(OFFSET(S16,0,0,COUNTA(S,S)-1,1),"p")+1/2*(COUNTIF(OFFSET(S16,0,0,COUNTA(S,S)-1,1),"h"))+COUNTIF(OFFSET(S16,0,0,COUNTA(S,S)-1,1),"t")</f>
        <v>0</v>
      </c>
      <c r="T17" s="41">
        <f ca="1">COUNTIF(OFFSET(T16,0,0,COUNTA(T,T)-1,1),"p")+1/2*(COUNTIF(OFFSET(T16,0,0,COUNTA(T,T)-1,1),"h"))+COUNTIF(OFFSET(T16,0,0,COUNTA(T,T)-1,1),"t")</f>
        <v>0</v>
      </c>
      <c r="U17" s="41">
        <f ca="1">COUNTIF(OFFSET(U16,0,0,COUNTA(U,U)-1,1),"p")+1/2*(COUNTIF(OFFSET(U16,0,0,COUNTA(U,U)-1,1),"h"))+COUNTIF(OFFSET(U16,0,0,COUNTA(U,U)-1,1),"t")</f>
        <v>0</v>
      </c>
      <c r="V17" s="41">
        <f ca="1">COUNTIF(OFFSET(V16,0,0,COUNTA(V,V)-1,1),"p")+1/2*(COUNTIF(OFFSET(V16,0,0,COUNTA(V,V)-1,1),"h"))+COUNTIF(OFFSET(V16,0,0,COUNTA(V,V)-1,1),"t")</f>
        <v>0</v>
      </c>
      <c r="W17" s="41">
        <f ca="1">COUNTIF(OFFSET(W16,0,0,COUNTA(W,W)-1,1),"p")+1/2*(COUNTIF(OFFSET(W16,0,0,COUNTA(W,W)-1,1),"h"))+COUNTIF(OFFSET(W16,0,0,COUNTA(W,W)-1,1),"t")</f>
        <v>0</v>
      </c>
      <c r="X17" s="41">
        <f ca="1">COUNTIF(OFFSET(X16,0,0,COUNTA(X,X)-1,1),"p")+1/2*(COUNTIF(OFFSET(X16,0,0,COUNTA(X,X)-1,1),"h"))+COUNTIF(OFFSET(X16,0,0,COUNTA(X,X)-1,1),"t")</f>
        <v>0</v>
      </c>
      <c r="Y17" s="41">
        <f ca="1">COUNTIF(OFFSET(Y16,0,0,COUNTA(Y,Y)-1,1),"p")+1/2*(COUNTIF(OFFSET(Y16,0,0,COUNTA(Y,Y)-1,1),"h"))+COUNTIF(OFFSET(Y16,0,0,COUNTA(Y,Y)-1,1),"t")</f>
        <v>0</v>
      </c>
      <c r="Z17" s="41">
        <f ca="1">COUNTIF(OFFSET(Z16,0,0,COUNTA(Z,Z)-1,1),"p")+1/2*(COUNTIF(OFFSET(Z16,0,0,COUNTA(Z,Z)-1,1),"h"))+COUNTIF(OFFSET(Z16,0,0,COUNTA(Z,Z)-1,1),"t")</f>
        <v>0</v>
      </c>
      <c r="AA17" s="41">
        <f ca="1">COUNTIF(OFFSET(AA16,0,0,COUNTA(AA,AA)-1,1),"p")+1/2*(COUNTIF(OFFSET(AA16,0,0,COUNTA(AA,AA)-1,1),"h"))+COUNTIF(OFFSET(AA16,0,0,COUNTA(AA,AA)-1,1),"t")</f>
        <v>0</v>
      </c>
      <c r="AB17" s="41">
        <f ca="1">COUNTIF(OFFSET(AB16,0,0,COUNTA(AB,AB)-1,1),"p")+1/2*(COUNTIF(OFFSET(AB16,0,0,COUNTA(AB,AB)-1,1),"h"))+COUNTIF(OFFSET(AB16,0,0,COUNTA(AB,AB)-1,1),"t")</f>
        <v>0</v>
      </c>
      <c r="AC17" s="41">
        <f ca="1">COUNTIF(OFFSET(AC16,0,0,COUNTA(AC,AC)-1,1),"p")+1/2*(COUNTIF(OFFSET(AC16,0,0,COUNTA(AC,AC)-1,1),"h"))+COUNTIF(OFFSET(AC16,0,0,COUNTA(AC,AC)-1,1),"t")</f>
        <v>0</v>
      </c>
      <c r="AD17" s="41">
        <f ca="1">COUNTIF(OFFSET(AD16,0,0,COUNTA(AD,AD)-1,1),"p")+1/2*(COUNTIF(OFFSET(AD16,0,0,COUNTA(AD,AD)-1,1),"h"))+COUNTIF(OFFSET(AD16,0,0,COUNTA(AD,AD)-1,1),"t")</f>
        <v>0</v>
      </c>
      <c r="AE17" s="41">
        <f ca="1">COUNTIF(OFFSET(AE16,0,0,COUNTA(AE,AE)-1,1),"p")+1/2*(COUNTIF(OFFSET(AE16,0,0,COUNTA(AE,AE)-1,1),"h"))+COUNTIF(OFFSET(AE16,0,0,COUNTA(AE,AE)-1,1),"t")</f>
        <v>0</v>
      </c>
      <c r="AF17" s="41">
        <f ca="1">COUNTIF(OFFSET(AF16,0,0,COUNTA(AF,AF)-1,1),"p")+1/2*(COUNTIF(OFFSET(AF16,0,0,COUNTA(AF,AF)-1,1),"h"))+COUNTIF(OFFSET(AF16,0,0,COUNTA(AF,AF)-1,1),"t")</f>
        <v>0</v>
      </c>
      <c r="AG17" s="41">
        <f ca="1">COUNTIF(OFFSET(AG16,0,0,COUNTA(AG,AG)-1,1),"p")+1/2*(COUNTIF(OFFSET(AG16,0,0,COUNTA(AG,AG)-1,1),"h"))+COUNTIF(OFFSET(AG16,0,0,COUNTA(AG,AG)-1,1),"t")</f>
        <v>0</v>
      </c>
      <c r="AH17" s="41">
        <f t="shared" ref="AH17" si="1">COUNTIF(AH16,"p")+1/2*(COUNTIF(AH16,"h"))+COUNTIF(AH16,"t")</f>
        <v>0</v>
      </c>
      <c r="AI17" s="252">
        <f ca="1">SUM(D17:AH17)</f>
        <v>0</v>
      </c>
      <c r="AJ17" s="253"/>
      <c r="AK17" s="37">
        <f>COUNTIF(AK16,"/")</f>
        <v>0</v>
      </c>
      <c r="AL17" s="38">
        <f>COUNTIF(AL16,"/")</f>
        <v>0</v>
      </c>
      <c r="AM17" s="38">
        <f>COUNTIF(AM16,"/")</f>
        <v>0</v>
      </c>
      <c r="AN17" s="39"/>
      <c r="AO17" s="275"/>
      <c r="AP17" s="276"/>
    </row>
    <row r="18" spans="1:42" s="42" customFormat="1" ht="33" customHeight="1" thickBot="1" x14ac:dyDescent="0.3">
      <c r="A18" s="174" t="s">
        <v>29</v>
      </c>
      <c r="B18" s="175"/>
      <c r="C18" s="176"/>
      <c r="D18" s="43">
        <f ca="1">D17+D15</f>
        <v>0</v>
      </c>
      <c r="E18" s="43">
        <f ca="1">E17+E15</f>
        <v>0</v>
      </c>
      <c r="F18" s="43">
        <f ca="1">F17+F15</f>
        <v>0</v>
      </c>
      <c r="G18" s="43">
        <f ca="1">G17+G15</f>
        <v>0</v>
      </c>
      <c r="H18" s="43">
        <f ca="1">H17+H15</f>
        <v>0</v>
      </c>
      <c r="I18" s="44">
        <f t="shared" ref="I18:AI18" ca="1" si="2">I17+I15</f>
        <v>0</v>
      </c>
      <c r="J18" s="44">
        <f t="shared" ca="1" si="2"/>
        <v>0</v>
      </c>
      <c r="K18" s="44">
        <f t="shared" ca="1" si="2"/>
        <v>0</v>
      </c>
      <c r="L18" s="45">
        <f t="shared" ca="1" si="2"/>
        <v>0</v>
      </c>
      <c r="M18" s="43">
        <f t="shared" ca="1" si="2"/>
        <v>0</v>
      </c>
      <c r="N18" s="44">
        <f t="shared" ca="1" si="2"/>
        <v>0</v>
      </c>
      <c r="O18" s="44">
        <f t="shared" ca="1" si="2"/>
        <v>0</v>
      </c>
      <c r="P18" s="44">
        <f t="shared" ca="1" si="2"/>
        <v>0</v>
      </c>
      <c r="Q18" s="46">
        <f t="shared" ca="1" si="2"/>
        <v>0</v>
      </c>
      <c r="R18" s="47">
        <f t="shared" ca="1" si="2"/>
        <v>0</v>
      </c>
      <c r="S18" s="44">
        <f t="shared" ca="1" si="2"/>
        <v>0</v>
      </c>
      <c r="T18" s="44">
        <f t="shared" ca="1" si="2"/>
        <v>0</v>
      </c>
      <c r="U18" s="44">
        <f t="shared" ca="1" si="2"/>
        <v>0</v>
      </c>
      <c r="V18" s="45">
        <f t="shared" ca="1" si="2"/>
        <v>0</v>
      </c>
      <c r="W18" s="43">
        <f t="shared" ca="1" si="2"/>
        <v>0</v>
      </c>
      <c r="X18" s="44">
        <f t="shared" ca="1" si="2"/>
        <v>0</v>
      </c>
      <c r="Y18" s="44">
        <f t="shared" ca="1" si="2"/>
        <v>0</v>
      </c>
      <c r="Z18" s="44">
        <f t="shared" ca="1" si="2"/>
        <v>0</v>
      </c>
      <c r="AA18" s="46">
        <f t="shared" ca="1" si="2"/>
        <v>0</v>
      </c>
      <c r="AB18" s="47">
        <f t="shared" ca="1" si="2"/>
        <v>0</v>
      </c>
      <c r="AC18" s="44">
        <f t="shared" ca="1" si="2"/>
        <v>0</v>
      </c>
      <c r="AD18" s="44">
        <f t="shared" ca="1" si="2"/>
        <v>0</v>
      </c>
      <c r="AE18" s="46">
        <f t="shared" ca="1" si="2"/>
        <v>0</v>
      </c>
      <c r="AF18" s="46">
        <f t="shared" ca="1" si="2"/>
        <v>0</v>
      </c>
      <c r="AG18" s="46">
        <f t="shared" ca="1" si="2"/>
        <v>0</v>
      </c>
      <c r="AH18" s="46">
        <f t="shared" si="2"/>
        <v>0</v>
      </c>
      <c r="AI18" s="177">
        <f t="shared" ca="1" si="2"/>
        <v>0</v>
      </c>
      <c r="AJ18" s="178"/>
      <c r="AK18" s="48">
        <f>AK17+AK15</f>
        <v>0</v>
      </c>
      <c r="AL18" s="49">
        <f>AL17+AL15</f>
        <v>0</v>
      </c>
      <c r="AM18" s="49">
        <f>AM17+AM15</f>
        <v>0</v>
      </c>
      <c r="AN18" s="50"/>
      <c r="AO18" s="277"/>
      <c r="AP18" s="278"/>
    </row>
    <row r="19" spans="1:42" ht="20.100000000000001" customHeight="1" thickBot="1" x14ac:dyDescent="0.3">
      <c r="A19" s="179" t="s">
        <v>30</v>
      </c>
      <c r="B19" s="179"/>
      <c r="C19" s="51"/>
      <c r="D19" s="122"/>
      <c r="E19" s="122"/>
      <c r="F19" s="122"/>
      <c r="G19" s="122"/>
      <c r="H19" s="122"/>
      <c r="I19" s="122"/>
      <c r="J19" s="122"/>
      <c r="K19" s="122"/>
      <c r="L19" s="12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row>
    <row r="20" spans="1:42" ht="20.100000000000001" customHeight="1" x14ac:dyDescent="0.3">
      <c r="A20" s="53" t="s">
        <v>31</v>
      </c>
      <c r="B20" s="54"/>
      <c r="C20" s="54"/>
      <c r="D20" s="55"/>
      <c r="E20" s="80"/>
      <c r="F20" s="80"/>
      <c r="G20" s="80"/>
      <c r="H20" s="80"/>
      <c r="I20" s="55"/>
      <c r="J20" s="55"/>
      <c r="K20" s="55"/>
      <c r="L20" s="55"/>
      <c r="M20" s="55"/>
      <c r="N20" s="55"/>
      <c r="O20" s="55"/>
      <c r="P20" s="55"/>
      <c r="Q20" s="55"/>
      <c r="R20" s="55"/>
      <c r="S20" s="55"/>
      <c r="T20" s="56"/>
      <c r="U20" s="52"/>
      <c r="V20" s="57"/>
      <c r="W20" s="57"/>
      <c r="X20" s="57"/>
      <c r="Y20" s="57"/>
      <c r="Z20" s="58"/>
      <c r="AA20" s="58"/>
      <c r="AB20" s="58"/>
      <c r="AC20" s="59"/>
      <c r="AD20" s="60"/>
      <c r="AE20" s="52"/>
      <c r="AF20" s="52"/>
      <c r="AG20" s="52"/>
      <c r="AH20" s="61" t="s">
        <v>32</v>
      </c>
      <c r="AI20" s="62"/>
      <c r="AJ20" s="63"/>
      <c r="AK20" s="180" t="s">
        <v>33</v>
      </c>
      <c r="AL20" s="181"/>
      <c r="AM20" s="184">
        <f>AI11</f>
        <v>0</v>
      </c>
      <c r="AN20" s="186" t="s">
        <v>34</v>
      </c>
      <c r="AO20" s="187"/>
      <c r="AP20" s="188"/>
    </row>
    <row r="21" spans="1:42" ht="20.100000000000001" customHeight="1" thickBot="1" x14ac:dyDescent="0.3">
      <c r="A21" s="136" t="s">
        <v>35</v>
      </c>
      <c r="B21" s="136"/>
      <c r="C21" s="136"/>
      <c r="D21" s="136"/>
      <c r="E21" s="136"/>
      <c r="F21" s="136"/>
      <c r="G21" s="136"/>
      <c r="H21" s="136"/>
      <c r="I21" s="136"/>
      <c r="J21" s="136"/>
      <c r="K21" s="136"/>
      <c r="L21" s="136"/>
      <c r="M21" s="136"/>
      <c r="N21" s="136"/>
      <c r="O21" s="136"/>
      <c r="P21" s="136"/>
      <c r="Q21" s="136"/>
      <c r="R21" s="136"/>
      <c r="S21" s="55"/>
      <c r="T21" s="56"/>
      <c r="U21" s="52"/>
      <c r="V21" s="52"/>
      <c r="W21" s="52"/>
      <c r="X21" s="52"/>
      <c r="Y21" s="52"/>
      <c r="Z21" s="52"/>
      <c r="AA21" s="52"/>
      <c r="AB21" s="52"/>
      <c r="AC21" s="52"/>
      <c r="AD21" s="52"/>
      <c r="AE21" s="52"/>
      <c r="AF21" s="52"/>
      <c r="AG21" s="52"/>
      <c r="AH21" s="189">
        <f>AB6</f>
        <v>0</v>
      </c>
      <c r="AI21" s="190"/>
      <c r="AJ21" s="191"/>
      <c r="AK21" s="182"/>
      <c r="AL21" s="183"/>
      <c r="AM21" s="185"/>
      <c r="AN21" s="64" t="s">
        <v>36</v>
      </c>
      <c r="AO21" s="65" t="s">
        <v>37</v>
      </c>
      <c r="AP21" s="66" t="s">
        <v>38</v>
      </c>
    </row>
    <row r="22" spans="1:42" ht="20.100000000000001" customHeight="1" x14ac:dyDescent="0.25">
      <c r="A22" s="136" t="s">
        <v>39</v>
      </c>
      <c r="B22" s="136"/>
      <c r="C22" s="136"/>
      <c r="D22" s="136"/>
      <c r="E22" s="136"/>
      <c r="F22" s="136"/>
      <c r="G22" s="136"/>
      <c r="H22" s="136"/>
      <c r="I22" s="136"/>
      <c r="J22" s="136"/>
      <c r="K22" s="136"/>
      <c r="L22" s="136"/>
      <c r="M22" s="136"/>
      <c r="N22" s="136"/>
      <c r="O22" s="136"/>
      <c r="P22" s="136"/>
      <c r="Q22" s="136"/>
      <c r="R22" s="136"/>
      <c r="S22" s="55"/>
      <c r="T22" s="56"/>
      <c r="U22" s="67" t="s">
        <v>40</v>
      </c>
      <c r="V22" s="68"/>
      <c r="W22" s="68"/>
      <c r="X22" s="68"/>
      <c r="Y22" s="68"/>
      <c r="Z22" s="68"/>
      <c r="AA22" s="68"/>
      <c r="AB22" s="68"/>
      <c r="AC22" s="68"/>
      <c r="AD22" s="69"/>
      <c r="AE22" s="52"/>
      <c r="AF22" s="52"/>
      <c r="AG22" s="52"/>
      <c r="AH22" s="267" t="s">
        <v>100</v>
      </c>
      <c r="AI22" s="268"/>
      <c r="AJ22" s="268"/>
      <c r="AK22" s="263"/>
      <c r="AL22" s="263"/>
      <c r="AM22" s="264"/>
      <c r="AN22" s="192">
        <v>0</v>
      </c>
      <c r="AO22" s="192">
        <v>41</v>
      </c>
      <c r="AP22" s="193">
        <f>AN22+AO22</f>
        <v>41</v>
      </c>
    </row>
    <row r="23" spans="1:42" ht="20.100000000000001" customHeight="1" x14ac:dyDescent="0.25">
      <c r="A23" s="136" t="s">
        <v>41</v>
      </c>
      <c r="B23" s="136"/>
      <c r="C23" s="136"/>
      <c r="D23" s="136"/>
      <c r="E23" s="136"/>
      <c r="F23" s="136"/>
      <c r="G23" s="136"/>
      <c r="H23" s="136"/>
      <c r="I23" s="136"/>
      <c r="J23" s="136"/>
      <c r="K23" s="136"/>
      <c r="L23" s="136"/>
      <c r="M23" s="136"/>
      <c r="N23" s="136"/>
      <c r="O23" s="136"/>
      <c r="P23" s="136"/>
      <c r="Q23" s="136"/>
      <c r="R23" s="136"/>
      <c r="S23" s="55"/>
      <c r="T23" s="56"/>
      <c r="U23" s="244" t="s">
        <v>42</v>
      </c>
      <c r="V23" s="245"/>
      <c r="W23" s="245"/>
      <c r="X23" s="245"/>
      <c r="Y23" s="245"/>
      <c r="Z23" s="245"/>
      <c r="AA23" s="245"/>
      <c r="AB23" s="245"/>
      <c r="AC23" s="245"/>
      <c r="AD23" s="246"/>
      <c r="AE23" s="52"/>
      <c r="AF23" s="52"/>
      <c r="AG23" s="52"/>
      <c r="AH23" s="269"/>
      <c r="AI23" s="270"/>
      <c r="AJ23" s="270"/>
      <c r="AK23" s="265"/>
      <c r="AL23" s="265"/>
      <c r="AM23" s="266"/>
      <c r="AN23" s="126"/>
      <c r="AO23" s="126"/>
      <c r="AP23" s="194"/>
    </row>
    <row r="24" spans="1:42" ht="20.100000000000001" customHeight="1" x14ac:dyDescent="0.25">
      <c r="A24" s="168" t="s">
        <v>43</v>
      </c>
      <c r="B24" s="147" t="s">
        <v>99</v>
      </c>
      <c r="C24" s="70"/>
      <c r="D24" s="148" t="s">
        <v>44</v>
      </c>
      <c r="E24" s="148"/>
      <c r="F24" s="148"/>
      <c r="G24" s="148"/>
      <c r="H24" s="148"/>
      <c r="I24" s="148"/>
      <c r="J24" s="148"/>
      <c r="K24" s="148"/>
      <c r="L24" s="148"/>
      <c r="M24" s="148"/>
      <c r="N24" s="148"/>
      <c r="O24" s="148"/>
      <c r="P24" s="148"/>
      <c r="Q24" s="148"/>
      <c r="R24" s="134" t="s">
        <v>45</v>
      </c>
      <c r="S24" s="134"/>
      <c r="T24" s="56"/>
      <c r="U24" s="244"/>
      <c r="V24" s="245"/>
      <c r="W24" s="245"/>
      <c r="X24" s="245"/>
      <c r="Y24" s="245"/>
      <c r="Z24" s="245"/>
      <c r="AA24" s="245"/>
      <c r="AB24" s="245"/>
      <c r="AC24" s="245"/>
      <c r="AD24" s="246"/>
      <c r="AE24" s="52"/>
      <c r="AF24" s="52"/>
      <c r="AG24" s="52"/>
      <c r="AH24" s="171" t="s">
        <v>46</v>
      </c>
      <c r="AI24" s="172"/>
      <c r="AJ24" s="172"/>
      <c r="AK24" s="172"/>
      <c r="AL24" s="172"/>
      <c r="AM24" s="172"/>
      <c r="AN24" s="132">
        <v>0</v>
      </c>
      <c r="AO24" s="132">
        <v>0</v>
      </c>
      <c r="AP24" s="139">
        <f>AN24+AO24</f>
        <v>0</v>
      </c>
    </row>
    <row r="25" spans="1:42" ht="20.100000000000001" customHeight="1" x14ac:dyDescent="0.25">
      <c r="A25" s="168"/>
      <c r="B25" s="147"/>
      <c r="C25" s="70"/>
      <c r="D25" s="173" t="s">
        <v>102</v>
      </c>
      <c r="E25" s="173"/>
      <c r="F25" s="173"/>
      <c r="G25" s="173"/>
      <c r="H25" s="173"/>
      <c r="I25" s="173"/>
      <c r="J25" s="173"/>
      <c r="K25" s="173"/>
      <c r="L25" s="173"/>
      <c r="M25" s="173"/>
      <c r="N25" s="173"/>
      <c r="O25" s="173"/>
      <c r="P25" s="173"/>
      <c r="Q25" s="173"/>
      <c r="R25" s="134"/>
      <c r="S25" s="134"/>
      <c r="T25" s="56"/>
      <c r="U25" s="71" t="s">
        <v>47</v>
      </c>
      <c r="V25" s="72"/>
      <c r="W25" s="72"/>
      <c r="X25" s="72"/>
      <c r="Y25" s="72"/>
      <c r="Z25" s="72"/>
      <c r="AA25" s="72"/>
      <c r="AB25" s="72"/>
      <c r="AC25" s="72"/>
      <c r="AD25" s="73"/>
      <c r="AE25" s="52"/>
      <c r="AF25" s="52"/>
      <c r="AG25" s="52"/>
      <c r="AH25" s="171"/>
      <c r="AI25" s="172"/>
      <c r="AJ25" s="172"/>
      <c r="AK25" s="172"/>
      <c r="AL25" s="172"/>
      <c r="AM25" s="172"/>
      <c r="AN25" s="133"/>
      <c r="AO25" s="133"/>
      <c r="AP25" s="140"/>
    </row>
    <row r="26" spans="1:42" ht="20.100000000000001" customHeight="1" x14ac:dyDescent="0.25">
      <c r="A26" s="168" t="s">
        <v>48</v>
      </c>
      <c r="B26" s="169" t="s">
        <v>49</v>
      </c>
      <c r="C26" s="74"/>
      <c r="D26" s="170" t="s">
        <v>50</v>
      </c>
      <c r="E26" s="170"/>
      <c r="F26" s="170"/>
      <c r="G26" s="170"/>
      <c r="H26" s="170"/>
      <c r="I26" s="170"/>
      <c r="J26" s="170"/>
      <c r="K26" s="170"/>
      <c r="L26" s="170"/>
      <c r="M26" s="170"/>
      <c r="N26" s="170"/>
      <c r="O26" s="170"/>
      <c r="P26" s="170"/>
      <c r="Q26" s="170"/>
      <c r="R26" s="75"/>
      <c r="S26" s="55"/>
      <c r="T26" s="56"/>
      <c r="U26" s="76" t="s">
        <v>51</v>
      </c>
      <c r="V26" s="77"/>
      <c r="W26" s="77"/>
      <c r="X26" s="77"/>
      <c r="Y26" s="77"/>
      <c r="Z26" s="77"/>
      <c r="AA26" s="52"/>
      <c r="AB26" s="52"/>
      <c r="AC26" s="78"/>
      <c r="AD26" s="79"/>
      <c r="AE26" s="52"/>
      <c r="AF26" s="52"/>
      <c r="AG26" s="52"/>
      <c r="AH26" s="171" t="s">
        <v>52</v>
      </c>
      <c r="AI26" s="172"/>
      <c r="AJ26" s="172"/>
      <c r="AK26" s="172"/>
      <c r="AL26" s="172"/>
      <c r="AM26" s="172"/>
      <c r="AN26" s="125">
        <v>0</v>
      </c>
      <c r="AO26" s="125">
        <v>41</v>
      </c>
      <c r="AP26" s="166">
        <f>AN26+AO26</f>
        <v>41</v>
      </c>
    </row>
    <row r="27" spans="1:42" ht="20.100000000000001" customHeight="1" x14ac:dyDescent="0.25">
      <c r="A27" s="168"/>
      <c r="B27" s="169"/>
      <c r="C27" s="74"/>
      <c r="D27" s="173" t="s">
        <v>53</v>
      </c>
      <c r="E27" s="173"/>
      <c r="F27" s="173"/>
      <c r="G27" s="173"/>
      <c r="H27" s="173"/>
      <c r="I27" s="173"/>
      <c r="J27" s="173"/>
      <c r="K27" s="173"/>
      <c r="L27" s="173"/>
      <c r="M27" s="173"/>
      <c r="N27" s="173"/>
      <c r="O27" s="173"/>
      <c r="P27" s="173"/>
      <c r="Q27" s="173"/>
      <c r="R27" s="80"/>
      <c r="S27" s="55"/>
      <c r="T27" s="56"/>
      <c r="U27" s="81" t="s">
        <v>54</v>
      </c>
      <c r="V27" s="77"/>
      <c r="W27" s="77"/>
      <c r="X27" s="77"/>
      <c r="Y27" s="77"/>
      <c r="Z27" s="77"/>
      <c r="AA27" s="52"/>
      <c r="AB27" s="52"/>
      <c r="AC27" s="78"/>
      <c r="AD27" s="79"/>
      <c r="AE27" s="52"/>
      <c r="AF27" s="52"/>
      <c r="AG27" s="52"/>
      <c r="AH27" s="171"/>
      <c r="AI27" s="172"/>
      <c r="AJ27" s="172"/>
      <c r="AK27" s="172"/>
      <c r="AL27" s="172"/>
      <c r="AM27" s="172"/>
      <c r="AN27" s="126"/>
      <c r="AO27" s="126"/>
      <c r="AP27" s="167"/>
    </row>
    <row r="28" spans="1:42" ht="20.100000000000001" customHeight="1" x14ac:dyDescent="0.25">
      <c r="A28" s="146" t="s">
        <v>55</v>
      </c>
      <c r="B28" s="147" t="s">
        <v>56</v>
      </c>
      <c r="C28" s="147"/>
      <c r="D28" s="148" t="s">
        <v>57</v>
      </c>
      <c r="E28" s="148"/>
      <c r="F28" s="148"/>
      <c r="G28" s="148"/>
      <c r="H28" s="148"/>
      <c r="I28" s="148"/>
      <c r="J28" s="148"/>
      <c r="K28" s="148"/>
      <c r="L28" s="148"/>
      <c r="M28" s="148"/>
      <c r="N28" s="148"/>
      <c r="O28" s="148"/>
      <c r="P28" s="148"/>
      <c r="Q28" s="148"/>
      <c r="R28" s="134" t="s">
        <v>45</v>
      </c>
      <c r="S28" s="134"/>
      <c r="T28" s="56"/>
      <c r="U28" s="81" t="s">
        <v>58</v>
      </c>
      <c r="V28" s="52"/>
      <c r="W28" s="52"/>
      <c r="X28" s="52"/>
      <c r="Y28" s="52"/>
      <c r="Z28" s="77"/>
      <c r="AA28" s="52"/>
      <c r="AB28" s="52"/>
      <c r="AC28" s="78"/>
      <c r="AD28" s="79"/>
      <c r="AE28" s="52"/>
      <c r="AF28" s="52"/>
      <c r="AG28" s="52"/>
      <c r="AH28" s="149" t="s">
        <v>101</v>
      </c>
      <c r="AI28" s="150"/>
      <c r="AJ28" s="150"/>
      <c r="AK28" s="150"/>
      <c r="AL28" s="150"/>
      <c r="AM28" s="151"/>
      <c r="AN28" s="160">
        <f>IF(AN22,AN26/AN22,0)</f>
        <v>0</v>
      </c>
      <c r="AO28" s="160">
        <f>IF(AO22,AO26/AO22,0)</f>
        <v>1</v>
      </c>
      <c r="AP28" s="164">
        <f>IF(AP22,AP26/AP22,0)</f>
        <v>1</v>
      </c>
    </row>
    <row r="29" spans="1:42" ht="20.100000000000001" customHeight="1" x14ac:dyDescent="0.25">
      <c r="A29" s="146"/>
      <c r="B29" s="147"/>
      <c r="C29" s="147"/>
      <c r="D29" s="134" t="s">
        <v>44</v>
      </c>
      <c r="E29" s="134"/>
      <c r="F29" s="134"/>
      <c r="G29" s="134"/>
      <c r="H29" s="134"/>
      <c r="I29" s="134"/>
      <c r="J29" s="134"/>
      <c r="K29" s="134"/>
      <c r="L29" s="134"/>
      <c r="M29" s="134"/>
      <c r="N29" s="134"/>
      <c r="O29" s="134"/>
      <c r="P29" s="134"/>
      <c r="Q29" s="134"/>
      <c r="R29" s="134"/>
      <c r="S29" s="134"/>
      <c r="T29" s="56"/>
      <c r="U29" s="81" t="s">
        <v>59</v>
      </c>
      <c r="V29" s="52"/>
      <c r="W29" s="52"/>
      <c r="X29" s="52"/>
      <c r="Y29" s="52"/>
      <c r="Z29" s="52"/>
      <c r="AA29" s="52"/>
      <c r="AB29" s="52"/>
      <c r="AC29" s="78"/>
      <c r="AD29" s="79"/>
      <c r="AE29" s="52"/>
      <c r="AF29" s="52"/>
      <c r="AG29" s="52"/>
      <c r="AH29" s="152"/>
      <c r="AI29" s="153"/>
      <c r="AJ29" s="153"/>
      <c r="AK29" s="153"/>
      <c r="AL29" s="153"/>
      <c r="AM29" s="154"/>
      <c r="AN29" s="161"/>
      <c r="AO29" s="161"/>
      <c r="AP29" s="165"/>
    </row>
    <row r="30" spans="1:42" ht="20.100000000000001" customHeight="1" x14ac:dyDescent="0.25">
      <c r="A30" s="136"/>
      <c r="B30" s="136"/>
      <c r="C30" s="136"/>
      <c r="D30" s="136"/>
      <c r="E30" s="136"/>
      <c r="F30" s="136"/>
      <c r="G30" s="136"/>
      <c r="H30" s="136"/>
      <c r="I30" s="136"/>
      <c r="J30" s="136"/>
      <c r="K30" s="136"/>
      <c r="L30" s="136"/>
      <c r="M30" s="136"/>
      <c r="N30" s="136"/>
      <c r="O30" s="136"/>
      <c r="P30" s="136"/>
      <c r="Q30" s="82"/>
      <c r="R30" s="82"/>
      <c r="S30" s="55"/>
      <c r="T30" s="56"/>
      <c r="U30" s="81" t="s">
        <v>60</v>
      </c>
      <c r="V30" s="52"/>
      <c r="W30" s="52"/>
      <c r="X30" s="52"/>
      <c r="Y30" s="52"/>
      <c r="Z30" s="52"/>
      <c r="AA30" s="52"/>
      <c r="AB30" s="52"/>
      <c r="AC30" s="78"/>
      <c r="AD30" s="79"/>
      <c r="AE30" s="52"/>
      <c r="AF30" s="52"/>
      <c r="AG30" s="52"/>
      <c r="AH30" s="137" t="s">
        <v>61</v>
      </c>
      <c r="AI30" s="138"/>
      <c r="AJ30" s="138"/>
      <c r="AK30" s="138"/>
      <c r="AL30" s="138"/>
      <c r="AM30" s="138"/>
      <c r="AN30" s="132">
        <f>IF(AI11,AI15/AI11,0)</f>
        <v>0</v>
      </c>
      <c r="AO30" s="132">
        <f>IF(AI11,AI17/AI11,0)</f>
        <v>0</v>
      </c>
      <c r="AP30" s="139">
        <f>IF(AI11,AI18/AI11,0)</f>
        <v>0</v>
      </c>
    </row>
    <row r="31" spans="1:42" ht="20.100000000000001" customHeight="1" x14ac:dyDescent="0.25">
      <c r="A31" s="141" t="s">
        <v>62</v>
      </c>
      <c r="B31" s="141"/>
      <c r="C31" s="141"/>
      <c r="D31" s="141"/>
      <c r="E31" s="141"/>
      <c r="F31" s="141"/>
      <c r="G31" s="141"/>
      <c r="H31" s="141"/>
      <c r="I31" s="141"/>
      <c r="J31" s="141"/>
      <c r="K31" s="141"/>
      <c r="L31" s="141"/>
      <c r="M31" s="141"/>
      <c r="N31" s="141"/>
      <c r="O31" s="141"/>
      <c r="P31" s="141"/>
      <c r="Q31" s="141"/>
      <c r="R31" s="141"/>
      <c r="S31" s="162"/>
      <c r="T31" s="163"/>
      <c r="U31" s="76" t="s">
        <v>63</v>
      </c>
      <c r="V31" s="52"/>
      <c r="W31" s="52"/>
      <c r="X31" s="52"/>
      <c r="Y31" s="52"/>
      <c r="Z31" s="52"/>
      <c r="AA31" s="52"/>
      <c r="AB31" s="52"/>
      <c r="AC31" s="78"/>
      <c r="AD31" s="79"/>
      <c r="AE31" s="52"/>
      <c r="AF31" s="52"/>
      <c r="AG31" s="52"/>
      <c r="AH31" s="137"/>
      <c r="AI31" s="138"/>
      <c r="AJ31" s="138"/>
      <c r="AK31" s="138"/>
      <c r="AL31" s="138"/>
      <c r="AM31" s="138"/>
      <c r="AN31" s="133"/>
      <c r="AO31" s="133"/>
      <c r="AP31" s="140"/>
    </row>
    <row r="32" spans="1:42" ht="20.100000000000001" customHeight="1" x14ac:dyDescent="0.25">
      <c r="A32" s="141"/>
      <c r="B32" s="141"/>
      <c r="C32" s="141"/>
      <c r="D32" s="141"/>
      <c r="E32" s="141"/>
      <c r="F32" s="141"/>
      <c r="G32" s="141"/>
      <c r="H32" s="141"/>
      <c r="I32" s="141"/>
      <c r="J32" s="141"/>
      <c r="K32" s="141"/>
      <c r="L32" s="141"/>
      <c r="M32" s="141"/>
      <c r="N32" s="141"/>
      <c r="O32" s="141"/>
      <c r="P32" s="141"/>
      <c r="Q32" s="141"/>
      <c r="R32" s="141"/>
      <c r="S32" s="162"/>
      <c r="T32" s="163"/>
      <c r="U32" s="81" t="s">
        <v>64</v>
      </c>
      <c r="V32" s="52"/>
      <c r="W32" s="52"/>
      <c r="X32" s="52"/>
      <c r="Y32" s="52"/>
      <c r="Z32" s="52"/>
      <c r="AA32" s="52"/>
      <c r="AB32" s="52"/>
      <c r="AC32" s="77"/>
      <c r="AD32" s="79"/>
      <c r="AE32" s="52"/>
      <c r="AF32" s="52"/>
      <c r="AG32" s="52"/>
      <c r="AH32" s="142" t="s">
        <v>65</v>
      </c>
      <c r="AI32" s="143"/>
      <c r="AJ32" s="143"/>
      <c r="AK32" s="143"/>
      <c r="AL32" s="143"/>
      <c r="AM32" s="143"/>
      <c r="AN32" s="144">
        <f>IF(AN26,AN30/AN26,0)</f>
        <v>0</v>
      </c>
      <c r="AO32" s="144">
        <f>IF(AO26,AO30/AO26,0)</f>
        <v>0</v>
      </c>
      <c r="AP32" s="155">
        <f>IF(AP26,AP30/AP26,0)</f>
        <v>0</v>
      </c>
    </row>
    <row r="33" spans="1:44" ht="20.100000000000001" customHeight="1" x14ac:dyDescent="0.25">
      <c r="A33" s="131" t="s">
        <v>66</v>
      </c>
      <c r="B33" s="131"/>
      <c r="C33" s="131"/>
      <c r="D33" s="131"/>
      <c r="E33" s="131"/>
      <c r="F33" s="131"/>
      <c r="G33" s="131"/>
      <c r="H33" s="131"/>
      <c r="I33" s="131"/>
      <c r="J33" s="131"/>
      <c r="K33" s="131"/>
      <c r="L33" s="131"/>
      <c r="M33" s="131"/>
      <c r="N33" s="131"/>
      <c r="O33" s="131"/>
      <c r="P33" s="131"/>
      <c r="Q33" s="131"/>
      <c r="R33" s="131"/>
      <c r="S33" s="131"/>
      <c r="T33" s="56"/>
      <c r="U33" s="81" t="s">
        <v>67</v>
      </c>
      <c r="V33" s="52"/>
      <c r="W33" s="52"/>
      <c r="X33" s="52"/>
      <c r="Y33" s="52"/>
      <c r="Z33" s="52"/>
      <c r="AA33" s="52"/>
      <c r="AB33" s="52"/>
      <c r="AC33" s="78"/>
      <c r="AD33" s="79"/>
      <c r="AE33" s="83"/>
      <c r="AF33" s="83"/>
      <c r="AG33" s="83"/>
      <c r="AH33" s="142"/>
      <c r="AI33" s="143"/>
      <c r="AJ33" s="143"/>
      <c r="AK33" s="143"/>
      <c r="AL33" s="143"/>
      <c r="AM33" s="143"/>
      <c r="AN33" s="145"/>
      <c r="AO33" s="145"/>
      <c r="AP33" s="155"/>
    </row>
    <row r="34" spans="1:44" ht="20.100000000000001" customHeight="1" x14ac:dyDescent="0.25">
      <c r="A34" s="131"/>
      <c r="B34" s="131"/>
      <c r="C34" s="131"/>
      <c r="D34" s="131"/>
      <c r="E34" s="131"/>
      <c r="F34" s="131"/>
      <c r="G34" s="131"/>
      <c r="H34" s="131"/>
      <c r="I34" s="131"/>
      <c r="J34" s="131"/>
      <c r="K34" s="131"/>
      <c r="L34" s="131"/>
      <c r="M34" s="131"/>
      <c r="N34" s="131"/>
      <c r="O34" s="131"/>
      <c r="P34" s="131"/>
      <c r="Q34" s="131"/>
      <c r="R34" s="131"/>
      <c r="S34" s="131"/>
      <c r="T34" s="56"/>
      <c r="U34" s="81" t="s">
        <v>68</v>
      </c>
      <c r="V34" s="52"/>
      <c r="W34" s="52"/>
      <c r="X34" s="52"/>
      <c r="Y34" s="52"/>
      <c r="Z34" s="52"/>
      <c r="AA34" s="52"/>
      <c r="AB34" s="52"/>
      <c r="AC34" s="78"/>
      <c r="AD34" s="79"/>
      <c r="AE34" s="52"/>
      <c r="AF34" s="52"/>
      <c r="AG34" s="52"/>
      <c r="AH34" s="142" t="s">
        <v>69</v>
      </c>
      <c r="AI34" s="143"/>
      <c r="AJ34" s="143"/>
      <c r="AK34" s="143"/>
      <c r="AL34" s="143"/>
      <c r="AM34" s="143"/>
      <c r="AN34" s="156">
        <v>0</v>
      </c>
      <c r="AO34" s="156">
        <v>0</v>
      </c>
      <c r="AP34" s="158">
        <f>AN34+AO34</f>
        <v>0</v>
      </c>
    </row>
    <row r="35" spans="1:44" ht="20.100000000000001" customHeight="1" x14ac:dyDescent="0.25">
      <c r="A35" s="80" t="s">
        <v>70</v>
      </c>
      <c r="B35" s="84"/>
      <c r="C35" s="84"/>
      <c r="D35" s="85"/>
      <c r="E35" s="85"/>
      <c r="F35" s="85"/>
      <c r="G35" s="85"/>
      <c r="H35" s="85"/>
      <c r="I35" s="85"/>
      <c r="J35" s="85"/>
      <c r="K35" s="85"/>
      <c r="L35" s="85"/>
      <c r="M35" s="85"/>
      <c r="N35" s="85"/>
      <c r="O35" s="85"/>
      <c r="P35" s="85"/>
      <c r="Q35" s="85"/>
      <c r="R35" s="85"/>
      <c r="S35" s="75"/>
      <c r="T35" s="56"/>
      <c r="U35" s="81" t="s">
        <v>71</v>
      </c>
      <c r="V35" s="52"/>
      <c r="W35" s="52"/>
      <c r="X35" s="52"/>
      <c r="Y35" s="52"/>
      <c r="Z35" s="52"/>
      <c r="AA35" s="52"/>
      <c r="AB35" s="52"/>
      <c r="AC35" s="78"/>
      <c r="AD35" s="79"/>
      <c r="AE35" s="52"/>
      <c r="AF35" s="52"/>
      <c r="AG35" s="52"/>
      <c r="AH35" s="142"/>
      <c r="AI35" s="143"/>
      <c r="AJ35" s="143"/>
      <c r="AK35" s="143"/>
      <c r="AL35" s="143"/>
      <c r="AM35" s="143"/>
      <c r="AN35" s="157"/>
      <c r="AO35" s="157"/>
      <c r="AP35" s="159"/>
    </row>
    <row r="36" spans="1:44" ht="20.100000000000001" customHeight="1" x14ac:dyDescent="0.25">
      <c r="A36" s="86" t="s">
        <v>72</v>
      </c>
      <c r="B36" s="131" t="s">
        <v>73</v>
      </c>
      <c r="C36" s="131"/>
      <c r="D36" s="131"/>
      <c r="E36" s="131"/>
      <c r="F36" s="131"/>
      <c r="G36" s="131"/>
      <c r="H36" s="131"/>
      <c r="I36" s="131"/>
      <c r="J36" s="131"/>
      <c r="K36" s="131"/>
      <c r="L36" s="131"/>
      <c r="M36" s="131"/>
      <c r="N36" s="131"/>
      <c r="O36" s="131"/>
      <c r="P36" s="131"/>
      <c r="Q36" s="131"/>
      <c r="R36" s="131"/>
      <c r="S36" s="55"/>
      <c r="T36" s="56"/>
      <c r="U36" s="81" t="s">
        <v>74</v>
      </c>
      <c r="V36" s="52"/>
      <c r="W36" s="52"/>
      <c r="X36" s="52"/>
      <c r="Y36" s="52"/>
      <c r="Z36" s="52"/>
      <c r="AA36" s="52"/>
      <c r="AB36" s="52"/>
      <c r="AC36" s="77"/>
      <c r="AD36" s="79"/>
      <c r="AE36" s="52"/>
      <c r="AF36" s="52"/>
      <c r="AG36" s="52"/>
      <c r="AH36" s="123" t="s">
        <v>75</v>
      </c>
      <c r="AI36" s="124"/>
      <c r="AJ36" s="124"/>
      <c r="AK36" s="124"/>
      <c r="AL36" s="124"/>
      <c r="AM36" s="124"/>
      <c r="AN36" s="132">
        <f>AM15</f>
        <v>0</v>
      </c>
      <c r="AO36" s="132">
        <f>AM17</f>
        <v>0</v>
      </c>
      <c r="AP36" s="130">
        <f>AN36+AO36</f>
        <v>0</v>
      </c>
    </row>
    <row r="37" spans="1:44" ht="20.100000000000001" customHeight="1" x14ac:dyDescent="0.25">
      <c r="A37" s="122"/>
      <c r="B37" s="122"/>
      <c r="C37" s="122"/>
      <c r="D37" s="122"/>
      <c r="E37" s="122"/>
      <c r="F37" s="122"/>
      <c r="G37" s="122"/>
      <c r="H37" s="122"/>
      <c r="I37" s="122"/>
      <c r="J37" s="122"/>
      <c r="K37" s="122"/>
      <c r="L37" s="122"/>
      <c r="M37" s="122"/>
      <c r="N37" s="122"/>
      <c r="O37" s="122"/>
      <c r="P37" s="122"/>
      <c r="Q37" s="122"/>
      <c r="R37" s="122"/>
      <c r="S37" s="52"/>
      <c r="T37" s="56"/>
      <c r="U37" s="81" t="s">
        <v>76</v>
      </c>
      <c r="V37" s="52"/>
      <c r="W37" s="52"/>
      <c r="X37" s="52"/>
      <c r="Y37" s="52"/>
      <c r="Z37" s="52"/>
      <c r="AA37" s="52"/>
      <c r="AB37" s="52"/>
      <c r="AC37" s="78"/>
      <c r="AD37" s="79"/>
      <c r="AE37" s="52"/>
      <c r="AF37" s="52"/>
      <c r="AG37" s="52"/>
      <c r="AH37" s="123"/>
      <c r="AI37" s="124"/>
      <c r="AJ37" s="124"/>
      <c r="AK37" s="124"/>
      <c r="AL37" s="124"/>
      <c r="AM37" s="124"/>
      <c r="AN37" s="133"/>
      <c r="AO37" s="133"/>
      <c r="AP37" s="130"/>
    </row>
    <row r="38" spans="1:44" ht="20.100000000000001" customHeight="1" x14ac:dyDescent="0.25">
      <c r="A38" s="122"/>
      <c r="B38" s="122"/>
      <c r="C38" s="122"/>
      <c r="D38" s="122"/>
      <c r="E38" s="122"/>
      <c r="F38" s="122"/>
      <c r="G38" s="122"/>
      <c r="H38" s="122"/>
      <c r="I38" s="122"/>
      <c r="J38" s="122"/>
      <c r="K38" s="122"/>
      <c r="L38" s="122"/>
      <c r="M38" s="122"/>
      <c r="N38" s="122"/>
      <c r="O38" s="122"/>
      <c r="P38" s="122"/>
      <c r="Q38" s="122"/>
      <c r="R38" s="122"/>
      <c r="S38" s="52"/>
      <c r="T38" s="56"/>
      <c r="U38" s="81" t="s">
        <v>77</v>
      </c>
      <c r="V38" s="52"/>
      <c r="W38" s="52"/>
      <c r="X38" s="52"/>
      <c r="Y38" s="52"/>
      <c r="Z38" s="52"/>
      <c r="AA38" s="52"/>
      <c r="AB38" s="52"/>
      <c r="AC38" s="77"/>
      <c r="AD38" s="79"/>
      <c r="AE38" s="52"/>
      <c r="AF38" s="52"/>
      <c r="AG38" s="52"/>
      <c r="AH38" s="123" t="s">
        <v>78</v>
      </c>
      <c r="AI38" s="124"/>
      <c r="AJ38" s="124"/>
      <c r="AK38" s="124"/>
      <c r="AL38" s="124"/>
      <c r="AM38" s="124"/>
      <c r="AN38" s="125">
        <f>AL15</f>
        <v>0</v>
      </c>
      <c r="AO38" s="125">
        <f>AL17</f>
        <v>0</v>
      </c>
      <c r="AP38" s="120">
        <f>AN38+AO38</f>
        <v>0</v>
      </c>
    </row>
    <row r="39" spans="1:44" ht="20.100000000000001" customHeight="1" x14ac:dyDescent="0.25">
      <c r="A39" s="122"/>
      <c r="B39" s="122"/>
      <c r="C39" s="122"/>
      <c r="D39" s="122"/>
      <c r="E39" s="122"/>
      <c r="F39" s="122"/>
      <c r="G39" s="122"/>
      <c r="H39" s="122"/>
      <c r="I39" s="122"/>
      <c r="J39" s="122"/>
      <c r="K39" s="122"/>
      <c r="L39" s="122"/>
      <c r="M39" s="122"/>
      <c r="N39" s="122"/>
      <c r="O39" s="122"/>
      <c r="P39" s="122"/>
      <c r="Q39" s="122"/>
      <c r="R39" s="122"/>
      <c r="S39" s="52"/>
      <c r="T39" s="56"/>
      <c r="U39" s="76" t="s">
        <v>79</v>
      </c>
      <c r="V39" s="52"/>
      <c r="W39" s="52"/>
      <c r="X39" s="52"/>
      <c r="Y39" s="52"/>
      <c r="Z39" s="52"/>
      <c r="AA39" s="52"/>
      <c r="AB39" s="52"/>
      <c r="AC39" s="52"/>
      <c r="AD39" s="79"/>
      <c r="AE39" s="87"/>
      <c r="AF39" s="87"/>
      <c r="AG39" s="87"/>
      <c r="AH39" s="123"/>
      <c r="AI39" s="124"/>
      <c r="AJ39" s="124"/>
      <c r="AK39" s="124"/>
      <c r="AL39" s="124"/>
      <c r="AM39" s="124"/>
      <c r="AN39" s="126"/>
      <c r="AO39" s="126"/>
      <c r="AP39" s="120"/>
    </row>
    <row r="40" spans="1:44" ht="20.100000000000001" customHeight="1" x14ac:dyDescent="0.25">
      <c r="A40" s="122"/>
      <c r="B40" s="122"/>
      <c r="C40" s="122"/>
      <c r="D40" s="122"/>
      <c r="E40" s="122"/>
      <c r="F40" s="122"/>
      <c r="G40" s="122"/>
      <c r="H40" s="122"/>
      <c r="I40" s="122"/>
      <c r="J40" s="122"/>
      <c r="K40" s="122"/>
      <c r="L40" s="122"/>
      <c r="M40" s="122"/>
      <c r="N40" s="122"/>
      <c r="O40" s="122"/>
      <c r="P40" s="122"/>
      <c r="Q40" s="122"/>
      <c r="R40" s="122"/>
      <c r="U40" s="81" t="s">
        <v>80</v>
      </c>
      <c r="V40" s="52"/>
      <c r="W40" s="52"/>
      <c r="X40" s="52"/>
      <c r="Y40" s="52"/>
      <c r="Z40" s="52"/>
      <c r="AA40" s="78"/>
      <c r="AB40" s="78"/>
      <c r="AC40" s="78"/>
      <c r="AD40" s="79"/>
      <c r="AE40" s="52"/>
      <c r="AF40" s="52"/>
      <c r="AG40" s="52"/>
      <c r="AH40" s="123" t="s">
        <v>81</v>
      </c>
      <c r="AI40" s="124"/>
      <c r="AJ40" s="124"/>
      <c r="AK40" s="124"/>
      <c r="AL40" s="124"/>
      <c r="AM40" s="124"/>
      <c r="AN40" s="125">
        <f>AK15</f>
        <v>0</v>
      </c>
      <c r="AO40" s="125">
        <f>AK17</f>
        <v>0</v>
      </c>
      <c r="AP40" s="120">
        <f>AN40+AO40</f>
        <v>0</v>
      </c>
    </row>
    <row r="41" spans="1:44" ht="20.100000000000001" customHeight="1" thickBot="1" x14ac:dyDescent="0.3">
      <c r="A41" s="122"/>
      <c r="B41" s="122"/>
      <c r="C41" s="122"/>
      <c r="D41" s="122"/>
      <c r="E41" s="122"/>
      <c r="F41" s="122"/>
      <c r="G41" s="122"/>
      <c r="H41" s="122"/>
      <c r="I41" s="122"/>
      <c r="J41" s="122"/>
      <c r="K41" s="122"/>
      <c r="L41" s="122"/>
      <c r="M41" s="122"/>
      <c r="N41" s="122"/>
      <c r="O41" s="122"/>
      <c r="P41" s="122"/>
      <c r="Q41" s="122"/>
      <c r="R41" s="122"/>
      <c r="U41" s="81" t="s">
        <v>82</v>
      </c>
      <c r="V41" s="52"/>
      <c r="W41" s="52"/>
      <c r="X41" s="52"/>
      <c r="Y41" s="52"/>
      <c r="Z41" s="52"/>
      <c r="AA41" s="52"/>
      <c r="AB41" s="52"/>
      <c r="AC41" s="52"/>
      <c r="AD41" s="79"/>
      <c r="AE41" s="52"/>
      <c r="AF41" s="52"/>
      <c r="AG41" s="52"/>
      <c r="AH41" s="127"/>
      <c r="AI41" s="128"/>
      <c r="AJ41" s="128"/>
      <c r="AK41" s="128"/>
      <c r="AL41" s="128"/>
      <c r="AM41" s="128"/>
      <c r="AN41" s="129"/>
      <c r="AO41" s="129"/>
      <c r="AP41" s="121"/>
    </row>
    <row r="42" spans="1:44" ht="20.100000000000001" customHeight="1" x14ac:dyDescent="0.25">
      <c r="A42" s="122"/>
      <c r="B42" s="122"/>
      <c r="C42" s="122"/>
      <c r="D42" s="122"/>
      <c r="E42" s="122"/>
      <c r="F42" s="122"/>
      <c r="G42" s="122"/>
      <c r="H42" s="122"/>
      <c r="I42" s="122"/>
      <c r="J42" s="122"/>
      <c r="K42" s="122"/>
      <c r="L42" s="122"/>
      <c r="M42" s="122"/>
      <c r="N42" s="122"/>
      <c r="O42" s="122"/>
      <c r="P42" s="122"/>
      <c r="Q42" s="122"/>
      <c r="R42" s="122"/>
      <c r="U42" s="81" t="s">
        <v>83</v>
      </c>
      <c r="V42" s="52"/>
      <c r="W42" s="52"/>
      <c r="X42" s="52"/>
      <c r="Y42" s="52"/>
      <c r="Z42" s="52"/>
      <c r="AA42" s="52"/>
      <c r="AB42" s="52"/>
      <c r="AC42" s="52"/>
      <c r="AD42" s="79"/>
      <c r="AE42" s="110"/>
      <c r="AF42" s="110"/>
      <c r="AG42" s="110"/>
      <c r="AH42" s="110" t="s">
        <v>84</v>
      </c>
      <c r="AI42" s="110"/>
      <c r="AJ42" s="110"/>
      <c r="AK42" s="110"/>
      <c r="AL42" s="110"/>
      <c r="AM42" s="110"/>
      <c r="AN42" s="110"/>
      <c r="AO42" s="119"/>
      <c r="AP42" s="119"/>
      <c r="AQ42" s="110"/>
      <c r="AR42" s="110"/>
    </row>
    <row r="43" spans="1:44" ht="20.100000000000001" customHeight="1" x14ac:dyDescent="0.25">
      <c r="A43" s="122"/>
      <c r="B43" s="122"/>
      <c r="C43" s="122"/>
      <c r="D43" s="122"/>
      <c r="E43" s="122"/>
      <c r="F43" s="122"/>
      <c r="G43" s="122"/>
      <c r="H43" s="122"/>
      <c r="I43" s="122"/>
      <c r="J43" s="122"/>
      <c r="K43" s="122"/>
      <c r="L43" s="122"/>
      <c r="M43" s="122"/>
      <c r="N43" s="122"/>
      <c r="O43" s="122"/>
      <c r="P43" s="122"/>
      <c r="Q43" s="122"/>
      <c r="R43" s="122"/>
      <c r="U43" s="76" t="s">
        <v>85</v>
      </c>
      <c r="V43" s="52"/>
      <c r="W43" s="52"/>
      <c r="X43" s="52"/>
      <c r="Y43" s="52"/>
      <c r="Z43" s="52"/>
      <c r="AA43" s="52"/>
      <c r="AB43" s="52"/>
      <c r="AC43" s="52"/>
      <c r="AD43" s="79"/>
      <c r="AE43" s="110"/>
      <c r="AF43" s="110"/>
      <c r="AG43" s="110"/>
      <c r="AH43" s="110"/>
      <c r="AI43" s="110"/>
      <c r="AJ43" s="110"/>
      <c r="AK43" s="110"/>
      <c r="AL43" s="110"/>
      <c r="AM43" s="122"/>
      <c r="AN43" s="122"/>
      <c r="AO43" s="122"/>
      <c r="AP43" s="110"/>
      <c r="AQ43" s="110"/>
      <c r="AR43" s="110"/>
    </row>
    <row r="44" spans="1:44" ht="20.100000000000001" customHeight="1" x14ac:dyDescent="0.25">
      <c r="A44" s="122"/>
      <c r="B44" s="122"/>
      <c r="C44" s="122"/>
      <c r="D44" s="122"/>
      <c r="E44" s="122"/>
      <c r="F44" s="122"/>
      <c r="G44" s="122"/>
      <c r="H44" s="122"/>
      <c r="I44" s="122"/>
      <c r="J44" s="122"/>
      <c r="K44" s="122"/>
      <c r="L44" s="122"/>
      <c r="M44" s="122"/>
      <c r="N44" s="122"/>
      <c r="O44" s="122"/>
      <c r="P44" s="122"/>
      <c r="Q44" s="122"/>
      <c r="R44" s="122"/>
      <c r="U44" s="81" t="s">
        <v>86</v>
      </c>
      <c r="V44" s="52"/>
      <c r="W44" s="52"/>
      <c r="X44" s="52"/>
      <c r="Y44" s="52"/>
      <c r="Z44" s="52"/>
      <c r="AA44" s="52"/>
      <c r="AB44" s="52"/>
      <c r="AC44" s="52"/>
      <c r="AD44" s="79"/>
      <c r="AE44" s="110"/>
      <c r="AF44" s="110"/>
      <c r="AG44" s="110"/>
      <c r="AH44" s="110"/>
      <c r="AI44" s="110"/>
      <c r="AJ44" s="116"/>
      <c r="AK44" s="116"/>
      <c r="AL44" s="116"/>
      <c r="AM44" s="116"/>
      <c r="AN44" s="116"/>
      <c r="AO44" s="116"/>
      <c r="AP44" s="110"/>
      <c r="AQ44" s="110"/>
      <c r="AR44" s="110"/>
    </row>
    <row r="45" spans="1:44" ht="20.100000000000001" customHeight="1" x14ac:dyDescent="0.25">
      <c r="A45" s="122"/>
      <c r="B45" s="122"/>
      <c r="C45" s="122"/>
      <c r="D45" s="122"/>
      <c r="E45" s="122"/>
      <c r="F45" s="122"/>
      <c r="G45" s="122"/>
      <c r="H45" s="122"/>
      <c r="I45" s="122"/>
      <c r="J45" s="122"/>
      <c r="K45" s="122"/>
      <c r="L45" s="122"/>
      <c r="M45" s="122"/>
      <c r="N45" s="122"/>
      <c r="O45" s="122"/>
      <c r="P45" s="122"/>
      <c r="Q45" s="122"/>
      <c r="R45" s="122"/>
      <c r="U45" s="81" t="s">
        <v>87</v>
      </c>
      <c r="V45" s="83"/>
      <c r="W45" s="83"/>
      <c r="X45" s="83"/>
      <c r="Y45" s="83"/>
      <c r="Z45" s="83"/>
      <c r="AA45" s="52"/>
      <c r="AB45" s="52"/>
      <c r="AC45" s="52"/>
      <c r="AD45" s="79"/>
      <c r="AE45" s="110"/>
      <c r="AF45" s="110"/>
      <c r="AG45" s="110"/>
      <c r="AH45" s="110"/>
      <c r="AI45" s="110"/>
      <c r="AJ45" s="117" t="s">
        <v>88</v>
      </c>
      <c r="AK45" s="117"/>
      <c r="AL45" s="117"/>
      <c r="AM45" s="117"/>
      <c r="AN45" s="117"/>
      <c r="AO45" s="117"/>
      <c r="AP45" s="110"/>
      <c r="AQ45" s="110"/>
      <c r="AR45" s="110"/>
    </row>
    <row r="46" spans="1:44" ht="20.100000000000001" customHeight="1" x14ac:dyDescent="0.25">
      <c r="A46" s="122"/>
      <c r="B46" s="122"/>
      <c r="C46" s="122"/>
      <c r="D46" s="122"/>
      <c r="E46" s="122"/>
      <c r="F46" s="122"/>
      <c r="G46" s="122"/>
      <c r="H46" s="122"/>
      <c r="I46" s="122"/>
      <c r="J46" s="122"/>
      <c r="K46" s="122"/>
      <c r="L46" s="122"/>
      <c r="M46" s="122"/>
      <c r="N46" s="122"/>
      <c r="O46" s="122"/>
      <c r="P46" s="122"/>
      <c r="Q46" s="122"/>
      <c r="R46" s="122"/>
      <c r="U46" s="81" t="s">
        <v>89</v>
      </c>
      <c r="V46" s="83"/>
      <c r="W46" s="83"/>
      <c r="X46" s="83"/>
      <c r="Y46" s="83"/>
      <c r="Z46" s="83"/>
      <c r="AA46" s="83"/>
      <c r="AB46" s="83"/>
      <c r="AC46" s="83"/>
      <c r="AD46" s="88"/>
      <c r="AE46" s="110"/>
      <c r="AF46" s="110"/>
      <c r="AG46" s="110"/>
      <c r="AH46" s="110"/>
      <c r="AI46" s="110"/>
      <c r="AJ46" s="112"/>
      <c r="AK46" s="112"/>
      <c r="AL46" s="112"/>
      <c r="AM46" s="112"/>
      <c r="AN46" s="112"/>
      <c r="AO46" s="112"/>
      <c r="AP46" s="110"/>
      <c r="AQ46" s="110"/>
      <c r="AR46" s="110"/>
    </row>
    <row r="47" spans="1:44" ht="20.100000000000001" customHeight="1" x14ac:dyDescent="0.25">
      <c r="A47" s="122"/>
      <c r="B47" s="122"/>
      <c r="C47" s="122"/>
      <c r="D47" s="122"/>
      <c r="E47" s="122"/>
      <c r="F47" s="122"/>
      <c r="G47" s="122"/>
      <c r="H47" s="122"/>
      <c r="I47" s="122"/>
      <c r="J47" s="122"/>
      <c r="K47" s="122"/>
      <c r="L47" s="122"/>
      <c r="M47" s="122"/>
      <c r="N47" s="122"/>
      <c r="O47" s="122"/>
      <c r="P47" s="122"/>
      <c r="Q47" s="122"/>
      <c r="R47" s="122"/>
      <c r="U47" s="76" t="s">
        <v>90</v>
      </c>
      <c r="V47" s="52"/>
      <c r="W47" s="52"/>
      <c r="X47" s="52"/>
      <c r="Y47" s="52"/>
      <c r="Z47" s="52"/>
      <c r="AA47" s="83"/>
      <c r="AB47" s="83"/>
      <c r="AC47" s="83"/>
      <c r="AD47" s="88"/>
      <c r="AE47" s="110"/>
      <c r="AF47" s="110"/>
      <c r="AG47" s="110"/>
      <c r="AH47" s="110" t="s">
        <v>91</v>
      </c>
      <c r="AI47" s="110"/>
      <c r="AJ47" s="112"/>
      <c r="AK47" s="112"/>
      <c r="AL47" s="112"/>
      <c r="AM47" s="112"/>
      <c r="AN47" s="112"/>
      <c r="AO47" s="112"/>
      <c r="AP47" s="110"/>
      <c r="AQ47" s="110"/>
      <c r="AR47" s="110"/>
    </row>
    <row r="48" spans="1:44" ht="20.100000000000001" customHeight="1" x14ac:dyDescent="0.25">
      <c r="A48" s="122"/>
      <c r="B48" s="122"/>
      <c r="C48" s="122"/>
      <c r="D48" s="122"/>
      <c r="E48" s="122"/>
      <c r="F48" s="122"/>
      <c r="G48" s="122"/>
      <c r="H48" s="122"/>
      <c r="I48" s="122"/>
      <c r="J48" s="122"/>
      <c r="K48" s="122"/>
      <c r="L48" s="122"/>
      <c r="M48" s="122"/>
      <c r="N48" s="122"/>
      <c r="O48" s="122"/>
      <c r="P48" s="122"/>
      <c r="Q48" s="122"/>
      <c r="R48" s="122"/>
      <c r="U48" s="81" t="s">
        <v>92</v>
      </c>
      <c r="V48" s="52"/>
      <c r="W48" s="52"/>
      <c r="X48" s="52"/>
      <c r="Y48" s="52"/>
      <c r="Z48" s="52"/>
      <c r="AA48" s="52"/>
      <c r="AB48" s="52"/>
      <c r="AC48" s="52"/>
      <c r="AD48" s="89"/>
      <c r="AE48" s="110"/>
      <c r="AF48" s="110"/>
      <c r="AG48" s="110"/>
      <c r="AH48" s="110"/>
      <c r="AI48" s="110"/>
      <c r="AJ48" s="135"/>
      <c r="AK48" s="135"/>
      <c r="AL48" s="135"/>
      <c r="AM48" s="135"/>
      <c r="AN48" s="135"/>
      <c r="AO48" s="135"/>
      <c r="AP48" s="110"/>
      <c r="AQ48" s="110"/>
      <c r="AR48" s="110"/>
    </row>
    <row r="49" spans="2:44" ht="20.100000000000001" customHeight="1" x14ac:dyDescent="0.25">
      <c r="B49" s="90" t="s">
        <v>93</v>
      </c>
      <c r="C49" s="91"/>
      <c r="D49" s="92" t="s">
        <v>94</v>
      </c>
      <c r="E49" s="92"/>
      <c r="F49" s="92"/>
      <c r="G49" s="92"/>
      <c r="H49" s="92"/>
      <c r="I49" s="113"/>
      <c r="J49" s="114"/>
      <c r="K49" s="115"/>
      <c r="L49" s="93" t="s">
        <v>95</v>
      </c>
      <c r="M49" s="94"/>
      <c r="U49" s="95" t="s">
        <v>96</v>
      </c>
      <c r="V49" s="96"/>
      <c r="W49" s="96"/>
      <c r="X49" s="96"/>
      <c r="Y49" s="96"/>
      <c r="Z49" s="96"/>
      <c r="AA49" s="96"/>
      <c r="AB49" s="96"/>
      <c r="AC49" s="96"/>
      <c r="AD49" s="97"/>
      <c r="AE49" s="110"/>
      <c r="AF49" s="110"/>
      <c r="AG49" s="110"/>
      <c r="AH49" s="110"/>
      <c r="AI49" s="110"/>
      <c r="AJ49" s="116"/>
      <c r="AK49" s="116"/>
      <c r="AL49" s="116"/>
      <c r="AM49" s="116"/>
      <c r="AN49" s="116"/>
      <c r="AO49" s="116"/>
      <c r="AP49" s="110"/>
      <c r="AQ49" s="110"/>
      <c r="AR49" s="110"/>
    </row>
    <row r="50" spans="2:44" ht="20.100000000000001" customHeight="1" x14ac:dyDescent="0.25">
      <c r="S50" s="52"/>
      <c r="T50" s="52"/>
      <c r="U50" s="118"/>
      <c r="V50" s="118"/>
      <c r="W50" s="118"/>
      <c r="X50" s="118"/>
      <c r="Y50" s="118"/>
      <c r="Z50" s="118"/>
      <c r="AA50" s="118"/>
      <c r="AB50" s="118"/>
      <c r="AC50" s="118"/>
      <c r="AD50" s="118"/>
      <c r="AE50" s="110"/>
      <c r="AF50" s="110"/>
      <c r="AG50" s="110"/>
      <c r="AH50" s="110"/>
      <c r="AI50" s="110"/>
      <c r="AJ50" s="117" t="s">
        <v>97</v>
      </c>
      <c r="AK50" s="117"/>
      <c r="AL50" s="117"/>
      <c r="AM50" s="117"/>
      <c r="AN50" s="117"/>
      <c r="AO50" s="117"/>
      <c r="AP50" s="110"/>
      <c r="AQ50" s="110"/>
      <c r="AR50" s="110"/>
    </row>
    <row r="51" spans="2:44" x14ac:dyDescent="0.25">
      <c r="U51" s="52"/>
      <c r="V51" s="52"/>
      <c r="W51" s="52"/>
      <c r="X51" s="52"/>
      <c r="Y51" s="52"/>
      <c r="Z51" s="52"/>
      <c r="AA51" s="52"/>
      <c r="AB51" s="52"/>
      <c r="AC51" s="52"/>
      <c r="AD51" s="52"/>
      <c r="AE51" s="110"/>
      <c r="AF51" s="110"/>
      <c r="AG51" s="110"/>
      <c r="AH51" s="110"/>
      <c r="AI51" s="110"/>
      <c r="AJ51" s="112"/>
      <c r="AK51" s="112"/>
      <c r="AL51" s="112"/>
      <c r="AM51" s="112"/>
      <c r="AN51" s="112"/>
      <c r="AO51" s="112"/>
      <c r="AP51" s="110"/>
      <c r="AQ51" s="110"/>
      <c r="AR51" s="110"/>
    </row>
    <row r="52" spans="2:44" x14ac:dyDescent="0.25">
      <c r="AE52" s="110"/>
      <c r="AF52" s="110"/>
      <c r="AG52" s="110"/>
      <c r="AH52" s="110"/>
      <c r="AI52" s="110"/>
      <c r="AJ52" s="112"/>
      <c r="AK52" s="112"/>
      <c r="AL52" s="112"/>
      <c r="AM52" s="112"/>
      <c r="AN52" s="112"/>
      <c r="AO52" s="112"/>
      <c r="AP52" s="110"/>
      <c r="AQ52" s="110"/>
      <c r="AR52" s="110"/>
    </row>
    <row r="53" spans="2:44" x14ac:dyDescent="0.25">
      <c r="AE53" s="110"/>
      <c r="AF53" s="110"/>
      <c r="AG53" s="110"/>
      <c r="AH53" s="110"/>
      <c r="AI53" s="110"/>
      <c r="AJ53" s="112"/>
      <c r="AK53" s="112"/>
      <c r="AL53" s="112"/>
      <c r="AM53" s="112"/>
      <c r="AN53" s="112"/>
      <c r="AO53" s="112"/>
      <c r="AP53" s="110"/>
      <c r="AQ53" s="110"/>
      <c r="AR53" s="110"/>
    </row>
    <row r="54" spans="2:44" x14ac:dyDescent="0.25">
      <c r="AE54" s="110"/>
      <c r="AF54" s="110"/>
      <c r="AG54" s="110"/>
      <c r="AH54" s="110"/>
      <c r="AI54" s="110"/>
      <c r="AJ54" s="112"/>
      <c r="AK54" s="112"/>
      <c r="AL54" s="112"/>
      <c r="AM54" s="112"/>
      <c r="AN54" s="112"/>
      <c r="AO54" s="112"/>
      <c r="AP54" s="110"/>
      <c r="AQ54" s="110"/>
      <c r="AR54" s="110"/>
    </row>
    <row r="55" spans="2:44" x14ac:dyDescent="0.25">
      <c r="AJ55" s="112"/>
      <c r="AK55" s="112"/>
      <c r="AL55" s="112"/>
      <c r="AM55" s="112"/>
      <c r="AN55" s="112"/>
      <c r="AO55" s="112"/>
    </row>
    <row r="56" spans="2:44" x14ac:dyDescent="0.25">
      <c r="AJ56" s="112"/>
      <c r="AK56" s="112"/>
      <c r="AL56" s="112"/>
      <c r="AM56" s="112"/>
      <c r="AN56" s="112"/>
      <c r="AO56" s="112"/>
    </row>
    <row r="57" spans="2:44" x14ac:dyDescent="0.25">
      <c r="AJ57" s="112"/>
      <c r="AK57" s="112"/>
      <c r="AL57" s="112"/>
      <c r="AM57" s="112"/>
      <c r="AN57" s="112"/>
      <c r="AO57" s="112"/>
    </row>
    <row r="58" spans="2:44" x14ac:dyDescent="0.25">
      <c r="AJ58" s="112"/>
      <c r="AK58" s="112"/>
      <c r="AL58" s="112"/>
      <c r="AM58" s="112"/>
      <c r="AN58" s="112"/>
      <c r="AO58" s="112"/>
    </row>
    <row r="59" spans="2:44" x14ac:dyDescent="0.25">
      <c r="AJ59" s="112"/>
      <c r="AK59" s="112"/>
      <c r="AL59" s="112"/>
      <c r="AM59" s="112"/>
      <c r="AN59" s="112"/>
      <c r="AO59" s="112"/>
    </row>
    <row r="60" spans="2:44" x14ac:dyDescent="0.25">
      <c r="AJ60" s="112"/>
      <c r="AK60" s="112"/>
      <c r="AL60" s="112"/>
      <c r="AM60" s="112"/>
      <c r="AN60" s="112"/>
      <c r="AO60" s="112"/>
    </row>
    <row r="61" spans="2:44" x14ac:dyDescent="0.25">
      <c r="AJ61" s="112"/>
      <c r="AK61" s="112"/>
      <c r="AL61" s="112"/>
      <c r="AM61" s="112"/>
      <c r="AN61" s="112"/>
      <c r="AO61" s="112"/>
    </row>
    <row r="62" spans="2:44" x14ac:dyDescent="0.25">
      <c r="AJ62" s="112"/>
      <c r="AK62" s="112"/>
      <c r="AL62" s="112"/>
      <c r="AM62" s="112"/>
      <c r="AN62" s="112"/>
      <c r="AO62" s="112"/>
    </row>
    <row r="63" spans="2:44" x14ac:dyDescent="0.25">
      <c r="AJ63" s="112"/>
      <c r="AK63" s="112"/>
      <c r="AL63" s="112"/>
      <c r="AM63" s="112"/>
      <c r="AN63" s="112"/>
      <c r="AO63" s="112"/>
    </row>
    <row r="64" spans="2:44" x14ac:dyDescent="0.25">
      <c r="AJ64" s="112"/>
      <c r="AK64" s="112"/>
      <c r="AL64" s="112"/>
      <c r="AM64" s="112"/>
      <c r="AN64" s="112"/>
      <c r="AO64" s="112"/>
    </row>
    <row r="65" spans="36:41" x14ac:dyDescent="0.25">
      <c r="AJ65" s="112"/>
      <c r="AK65" s="112"/>
      <c r="AL65" s="112"/>
      <c r="AM65" s="112"/>
      <c r="AN65" s="112"/>
      <c r="AO65" s="112"/>
    </row>
    <row r="66" spans="36:41" x14ac:dyDescent="0.25">
      <c r="AJ66" s="112"/>
      <c r="AK66" s="112"/>
      <c r="AL66" s="112"/>
      <c r="AM66" s="112"/>
      <c r="AN66" s="112"/>
      <c r="AO66" s="112"/>
    </row>
    <row r="67" spans="36:41" x14ac:dyDescent="0.25">
      <c r="AJ67" s="112"/>
      <c r="AK67" s="112"/>
      <c r="AL67" s="112"/>
      <c r="AM67" s="112"/>
      <c r="AN67" s="112"/>
      <c r="AO67" s="112"/>
    </row>
    <row r="68" spans="36:41" x14ac:dyDescent="0.25">
      <c r="AJ68" s="112"/>
      <c r="AK68" s="112"/>
      <c r="AL68" s="112"/>
      <c r="AM68" s="112"/>
      <c r="AN68" s="112"/>
      <c r="AO68" s="112"/>
    </row>
    <row r="69" spans="36:41" x14ac:dyDescent="0.25">
      <c r="AJ69" s="112"/>
      <c r="AK69" s="112"/>
      <c r="AL69" s="112"/>
      <c r="AM69" s="112"/>
      <c r="AN69" s="112"/>
      <c r="AO69" s="112"/>
    </row>
    <row r="70" spans="36:41" x14ac:dyDescent="0.25">
      <c r="AJ70" s="112"/>
      <c r="AK70" s="112"/>
      <c r="AL70" s="112"/>
      <c r="AM70" s="112"/>
      <c r="AN70" s="112"/>
      <c r="AO70" s="112"/>
    </row>
    <row r="71" spans="36:41" x14ac:dyDescent="0.25">
      <c r="AJ71" s="112"/>
      <c r="AK71" s="112"/>
      <c r="AL71" s="112"/>
      <c r="AM71" s="112"/>
      <c r="AN71" s="112"/>
      <c r="AO71" s="112"/>
    </row>
    <row r="72" spans="36:41" x14ac:dyDescent="0.25">
      <c r="AJ72" s="112"/>
      <c r="AK72" s="112"/>
      <c r="AL72" s="112"/>
      <c r="AM72" s="112"/>
      <c r="AN72" s="112"/>
      <c r="AO72" s="112"/>
    </row>
    <row r="73" spans="36:41" x14ac:dyDescent="0.25">
      <c r="AJ73" s="112"/>
      <c r="AK73" s="112"/>
      <c r="AL73" s="112"/>
      <c r="AM73" s="112"/>
      <c r="AN73" s="112"/>
      <c r="AO73" s="112"/>
    </row>
    <row r="74" spans="36:41" x14ac:dyDescent="0.25">
      <c r="AJ74" s="112"/>
      <c r="AK74" s="112"/>
      <c r="AL74" s="112"/>
      <c r="AM74" s="112"/>
      <c r="AN74" s="112"/>
      <c r="AO74" s="112"/>
    </row>
    <row r="75" spans="36:41" x14ac:dyDescent="0.25">
      <c r="AJ75" s="112"/>
      <c r="AK75" s="112"/>
      <c r="AL75" s="112"/>
      <c r="AM75" s="112"/>
      <c r="AN75" s="112"/>
      <c r="AO75" s="112"/>
    </row>
    <row r="76" spans="36:41" x14ac:dyDescent="0.25">
      <c r="AJ76" s="112"/>
      <c r="AK76" s="112"/>
      <c r="AL76" s="112"/>
      <c r="AM76" s="112"/>
      <c r="AN76" s="112"/>
      <c r="AO76" s="112"/>
    </row>
    <row r="77" spans="36:41" x14ac:dyDescent="0.25">
      <c r="AJ77" s="112"/>
      <c r="AK77" s="112"/>
      <c r="AL77" s="112"/>
      <c r="AM77" s="112"/>
      <c r="AN77" s="112"/>
      <c r="AO77" s="112"/>
    </row>
    <row r="78" spans="36:41" x14ac:dyDescent="0.25">
      <c r="AJ78" s="112"/>
      <c r="AK78" s="112"/>
      <c r="AL78" s="112"/>
      <c r="AM78" s="112"/>
      <c r="AN78" s="112"/>
      <c r="AO78" s="112"/>
    </row>
    <row r="79" spans="36:41" x14ac:dyDescent="0.25">
      <c r="AJ79" s="112"/>
      <c r="AK79" s="112"/>
      <c r="AL79" s="112"/>
      <c r="AM79" s="112"/>
      <c r="AN79" s="112"/>
      <c r="AO79" s="112"/>
    </row>
    <row r="80" spans="36:41" x14ac:dyDescent="0.25">
      <c r="AJ80" s="112"/>
      <c r="AK80" s="112"/>
      <c r="AL80" s="112"/>
      <c r="AM80" s="112"/>
      <c r="AN80" s="112"/>
      <c r="AO80" s="112"/>
    </row>
    <row r="81" spans="36:41" x14ac:dyDescent="0.25">
      <c r="AJ81" s="112"/>
      <c r="AK81" s="112"/>
      <c r="AL81" s="112"/>
      <c r="AM81" s="112"/>
      <c r="AN81" s="112"/>
      <c r="AO81" s="112"/>
    </row>
    <row r="82" spans="36:41" x14ac:dyDescent="0.25">
      <c r="AJ82" s="112"/>
      <c r="AK82" s="112"/>
      <c r="AL82" s="112"/>
      <c r="AM82" s="112"/>
      <c r="AN82" s="112"/>
      <c r="AO82" s="112"/>
    </row>
    <row r="83" spans="36:41" x14ac:dyDescent="0.25">
      <c r="AJ83" s="112"/>
      <c r="AK83" s="112"/>
      <c r="AL83" s="112"/>
      <c r="AM83" s="112"/>
      <c r="AN83" s="112"/>
      <c r="AO83" s="112"/>
    </row>
    <row r="84" spans="36:41" x14ac:dyDescent="0.25">
      <c r="AJ84" s="112"/>
      <c r="AK84" s="112"/>
      <c r="AL84" s="112"/>
      <c r="AM84" s="112"/>
      <c r="AN84" s="112"/>
      <c r="AO84" s="112"/>
    </row>
    <row r="85" spans="36:41" x14ac:dyDescent="0.25">
      <c r="AJ85" s="112"/>
      <c r="AK85" s="112"/>
      <c r="AL85" s="112"/>
      <c r="AM85" s="112"/>
      <c r="AN85" s="112"/>
      <c r="AO85" s="112"/>
    </row>
    <row r="86" spans="36:41" x14ac:dyDescent="0.25">
      <c r="AJ86" s="112"/>
      <c r="AK86" s="112"/>
      <c r="AL86" s="112"/>
      <c r="AM86" s="112"/>
      <c r="AN86" s="112"/>
      <c r="AO86" s="112"/>
    </row>
    <row r="87" spans="36:41" x14ac:dyDescent="0.25">
      <c r="AJ87" s="112"/>
      <c r="AK87" s="112"/>
      <c r="AL87" s="112"/>
      <c r="AM87" s="112"/>
      <c r="AN87" s="112"/>
      <c r="AO87" s="112"/>
    </row>
    <row r="88" spans="36:41" x14ac:dyDescent="0.25">
      <c r="AJ88" s="112"/>
      <c r="AK88" s="112"/>
      <c r="AL88" s="112"/>
      <c r="AM88" s="112"/>
      <c r="AN88" s="112"/>
      <c r="AO88" s="112"/>
    </row>
    <row r="89" spans="36:41" x14ac:dyDescent="0.25">
      <c r="AJ89" s="112"/>
      <c r="AK89" s="112"/>
      <c r="AL89" s="112"/>
      <c r="AM89" s="112"/>
      <c r="AN89" s="112"/>
      <c r="AO89" s="112"/>
    </row>
    <row r="90" spans="36:41" x14ac:dyDescent="0.25">
      <c r="AJ90" s="112"/>
      <c r="AK90" s="112"/>
      <c r="AL90" s="112"/>
      <c r="AM90" s="112"/>
      <c r="AN90" s="112"/>
      <c r="AO90" s="112"/>
    </row>
    <row r="91" spans="36:41" x14ac:dyDescent="0.25">
      <c r="AJ91" s="112"/>
      <c r="AK91" s="112"/>
      <c r="AL91" s="112"/>
      <c r="AM91" s="112"/>
      <c r="AN91" s="112"/>
      <c r="AO91" s="112"/>
    </row>
    <row r="92" spans="36:41" x14ac:dyDescent="0.25">
      <c r="AJ92" s="112"/>
      <c r="AK92" s="112"/>
      <c r="AL92" s="112"/>
      <c r="AM92" s="112"/>
      <c r="AN92" s="112"/>
      <c r="AO92" s="112"/>
    </row>
    <row r="93" spans="36:41" x14ac:dyDescent="0.25">
      <c r="AJ93" s="112"/>
      <c r="AK93" s="112"/>
      <c r="AL93" s="112"/>
      <c r="AM93" s="112"/>
      <c r="AN93" s="112"/>
      <c r="AO93" s="112"/>
    </row>
    <row r="94" spans="36:41" x14ac:dyDescent="0.25">
      <c r="AJ94" s="112"/>
      <c r="AK94" s="112"/>
      <c r="AL94" s="112"/>
      <c r="AM94" s="112"/>
      <c r="AN94" s="112"/>
      <c r="AO94" s="112"/>
    </row>
    <row r="95" spans="36:41" x14ac:dyDescent="0.25">
      <c r="AJ95" s="112"/>
      <c r="AK95" s="112"/>
      <c r="AL95" s="112"/>
      <c r="AM95" s="112"/>
      <c r="AN95" s="112"/>
      <c r="AO95" s="112"/>
    </row>
    <row r="96" spans="36:41" x14ac:dyDescent="0.25">
      <c r="AJ96" s="112"/>
      <c r="AK96" s="112"/>
      <c r="AL96" s="112"/>
      <c r="AM96" s="112"/>
      <c r="AN96" s="112"/>
      <c r="AO96" s="112"/>
    </row>
    <row r="97" spans="36:41" x14ac:dyDescent="0.25">
      <c r="AJ97" s="112"/>
      <c r="AK97" s="112"/>
      <c r="AL97" s="112"/>
      <c r="AM97" s="112"/>
      <c r="AN97" s="112"/>
      <c r="AO97" s="112"/>
    </row>
    <row r="98" spans="36:41" x14ac:dyDescent="0.25">
      <c r="AJ98" s="112"/>
      <c r="AK98" s="112"/>
      <c r="AL98" s="112"/>
      <c r="AM98" s="112"/>
      <c r="AN98" s="112"/>
      <c r="AO98" s="112"/>
    </row>
    <row r="99" spans="36:41" x14ac:dyDescent="0.25">
      <c r="AJ99" s="112"/>
      <c r="AK99" s="112"/>
      <c r="AL99" s="112"/>
      <c r="AM99" s="112"/>
      <c r="AN99" s="112"/>
      <c r="AO99" s="112"/>
    </row>
    <row r="100" spans="36:41" x14ac:dyDescent="0.25">
      <c r="AJ100" s="112"/>
      <c r="AK100" s="112"/>
      <c r="AL100" s="112"/>
      <c r="AM100" s="112"/>
      <c r="AN100" s="112"/>
      <c r="AO100" s="112"/>
    </row>
    <row r="101" spans="36:41" x14ac:dyDescent="0.25">
      <c r="AJ101" s="112"/>
      <c r="AK101" s="112"/>
      <c r="AL101" s="112"/>
      <c r="AM101" s="112"/>
      <c r="AN101" s="112"/>
      <c r="AO101" s="112"/>
    </row>
    <row r="102" spans="36:41" x14ac:dyDescent="0.25">
      <c r="AJ102" s="112"/>
      <c r="AK102" s="112"/>
      <c r="AL102" s="112"/>
      <c r="AM102" s="112"/>
      <c r="AN102" s="112"/>
      <c r="AO102" s="112"/>
    </row>
    <row r="103" spans="36:41" x14ac:dyDescent="0.25">
      <c r="AJ103" s="112"/>
      <c r="AK103" s="112"/>
      <c r="AL103" s="112"/>
      <c r="AM103" s="112"/>
      <c r="AN103" s="112"/>
      <c r="AO103" s="112"/>
    </row>
    <row r="104" spans="36:41" x14ac:dyDescent="0.25">
      <c r="AJ104" s="112"/>
      <c r="AK104" s="112"/>
      <c r="AL104" s="112"/>
      <c r="AM104" s="112"/>
      <c r="AN104" s="112"/>
      <c r="AO104" s="112"/>
    </row>
    <row r="105" spans="36:41" x14ac:dyDescent="0.25">
      <c r="AJ105" s="112"/>
      <c r="AK105" s="112"/>
      <c r="AL105" s="112"/>
      <c r="AM105" s="112"/>
      <c r="AN105" s="112"/>
      <c r="AO105" s="112"/>
    </row>
    <row r="106" spans="36:41" x14ac:dyDescent="0.25">
      <c r="AJ106" s="112"/>
      <c r="AK106" s="112"/>
      <c r="AL106" s="112"/>
      <c r="AM106" s="112"/>
      <c r="AN106" s="112"/>
      <c r="AO106" s="112"/>
    </row>
    <row r="107" spans="36:41" x14ac:dyDescent="0.25">
      <c r="AJ107" s="112"/>
      <c r="AK107" s="112"/>
      <c r="AL107" s="112"/>
      <c r="AM107" s="112"/>
      <c r="AN107" s="112"/>
      <c r="AO107" s="112"/>
    </row>
    <row r="108" spans="36:41" x14ac:dyDescent="0.25">
      <c r="AJ108" s="112"/>
      <c r="AK108" s="112"/>
      <c r="AL108" s="112"/>
      <c r="AM108" s="112"/>
      <c r="AN108" s="112"/>
      <c r="AO108" s="112"/>
    </row>
    <row r="109" spans="36:41" x14ac:dyDescent="0.25">
      <c r="AJ109" s="112"/>
      <c r="AK109" s="112"/>
      <c r="AL109" s="112"/>
      <c r="AM109" s="112"/>
      <c r="AN109" s="112"/>
      <c r="AO109" s="112"/>
    </row>
    <row r="110" spans="36:41" x14ac:dyDescent="0.25">
      <c r="AJ110" s="112"/>
      <c r="AK110" s="112"/>
      <c r="AL110" s="112"/>
      <c r="AM110" s="112"/>
      <c r="AN110" s="112"/>
      <c r="AO110" s="112"/>
    </row>
    <row r="111" spans="36:41" x14ac:dyDescent="0.25">
      <c r="AJ111" s="112"/>
      <c r="AK111" s="112"/>
      <c r="AL111" s="112"/>
      <c r="AM111" s="112"/>
      <c r="AN111" s="112"/>
      <c r="AO111" s="112"/>
    </row>
    <row r="112" spans="36:41" x14ac:dyDescent="0.25">
      <c r="AJ112" s="112"/>
      <c r="AK112" s="112"/>
      <c r="AL112" s="112"/>
      <c r="AM112" s="112"/>
      <c r="AN112" s="112"/>
      <c r="AO112" s="112"/>
    </row>
    <row r="113" spans="36:41" x14ac:dyDescent="0.25">
      <c r="AJ113" s="112"/>
      <c r="AK113" s="112"/>
      <c r="AL113" s="112"/>
      <c r="AM113" s="112"/>
      <c r="AN113" s="112"/>
      <c r="AO113" s="112"/>
    </row>
    <row r="114" spans="36:41" x14ac:dyDescent="0.25">
      <c r="AJ114" s="112"/>
      <c r="AK114" s="112"/>
      <c r="AL114" s="112"/>
      <c r="AM114" s="112"/>
      <c r="AN114" s="112"/>
      <c r="AO114" s="112"/>
    </row>
    <row r="115" spans="36:41" x14ac:dyDescent="0.25">
      <c r="AJ115" s="112"/>
      <c r="AK115" s="112"/>
      <c r="AL115" s="112"/>
      <c r="AM115" s="112"/>
      <c r="AN115" s="112"/>
      <c r="AO115" s="112"/>
    </row>
    <row r="116" spans="36:41" x14ac:dyDescent="0.25">
      <c r="AJ116" s="112"/>
      <c r="AK116" s="112"/>
      <c r="AL116" s="112"/>
      <c r="AM116" s="112"/>
      <c r="AN116" s="112"/>
      <c r="AO116" s="112"/>
    </row>
    <row r="117" spans="36:41" x14ac:dyDescent="0.25">
      <c r="AJ117" s="112"/>
      <c r="AK117" s="112"/>
      <c r="AL117" s="112"/>
      <c r="AM117" s="112"/>
      <c r="AN117" s="112"/>
      <c r="AO117" s="112"/>
    </row>
    <row r="118" spans="36:41" x14ac:dyDescent="0.25">
      <c r="AJ118" s="112"/>
      <c r="AK118" s="112"/>
      <c r="AL118" s="112"/>
      <c r="AM118" s="112"/>
      <c r="AN118" s="112"/>
      <c r="AO118" s="112"/>
    </row>
    <row r="119" spans="36:41" x14ac:dyDescent="0.25">
      <c r="AJ119" s="112"/>
      <c r="AK119" s="112"/>
      <c r="AL119" s="112"/>
      <c r="AM119" s="112"/>
      <c r="AN119" s="112"/>
      <c r="AO119" s="112"/>
    </row>
    <row r="120" spans="36:41" x14ac:dyDescent="0.25">
      <c r="AJ120" s="112"/>
      <c r="AK120" s="112"/>
      <c r="AL120" s="112"/>
      <c r="AM120" s="112"/>
      <c r="AN120" s="112"/>
      <c r="AO120" s="112"/>
    </row>
    <row r="121" spans="36:41" x14ac:dyDescent="0.25">
      <c r="AJ121" s="112"/>
      <c r="AK121" s="112"/>
      <c r="AL121" s="112"/>
      <c r="AM121" s="112"/>
      <c r="AN121" s="112"/>
      <c r="AO121" s="112"/>
    </row>
    <row r="122" spans="36:41" x14ac:dyDescent="0.25">
      <c r="AJ122" s="112"/>
      <c r="AK122" s="112"/>
      <c r="AL122" s="112"/>
      <c r="AM122" s="112"/>
      <c r="AN122" s="112"/>
      <c r="AO122" s="112"/>
    </row>
    <row r="123" spans="36:41" x14ac:dyDescent="0.25">
      <c r="AJ123" s="112"/>
      <c r="AK123" s="112"/>
      <c r="AL123" s="112"/>
      <c r="AM123" s="112"/>
      <c r="AN123" s="112"/>
      <c r="AO123" s="112"/>
    </row>
    <row r="124" spans="36:41" x14ac:dyDescent="0.25">
      <c r="AJ124" s="112"/>
      <c r="AK124" s="112"/>
      <c r="AL124" s="112"/>
      <c r="AM124" s="112"/>
      <c r="AN124" s="112"/>
      <c r="AO124" s="112"/>
    </row>
    <row r="125" spans="36:41" x14ac:dyDescent="0.25">
      <c r="AJ125" s="112"/>
      <c r="AK125" s="112"/>
      <c r="AL125" s="112"/>
      <c r="AM125" s="112"/>
      <c r="AN125" s="112"/>
      <c r="AO125" s="112"/>
    </row>
    <row r="126" spans="36:41" x14ac:dyDescent="0.25">
      <c r="AJ126" s="112"/>
      <c r="AK126" s="112"/>
      <c r="AL126" s="112"/>
      <c r="AM126" s="112"/>
      <c r="AN126" s="112"/>
      <c r="AO126" s="112"/>
    </row>
    <row r="127" spans="36:41" x14ac:dyDescent="0.25">
      <c r="AJ127" s="112"/>
      <c r="AK127" s="112"/>
      <c r="AL127" s="112"/>
      <c r="AM127" s="112"/>
      <c r="AN127" s="112"/>
      <c r="AO127" s="112"/>
    </row>
    <row r="128" spans="36:41" x14ac:dyDescent="0.25">
      <c r="AJ128" s="112"/>
      <c r="AK128" s="112"/>
      <c r="AL128" s="112"/>
      <c r="AM128" s="112"/>
      <c r="AN128" s="112"/>
      <c r="AO128" s="112"/>
    </row>
    <row r="129" spans="36:41" x14ac:dyDescent="0.25">
      <c r="AJ129" s="112"/>
      <c r="AK129" s="112"/>
      <c r="AL129" s="112"/>
      <c r="AM129" s="112"/>
      <c r="AN129" s="112"/>
      <c r="AO129" s="112"/>
    </row>
    <row r="130" spans="36:41" x14ac:dyDescent="0.25">
      <c r="AJ130" s="112"/>
      <c r="AK130" s="112"/>
      <c r="AL130" s="112"/>
      <c r="AM130" s="112"/>
      <c r="AN130" s="112"/>
      <c r="AO130" s="112"/>
    </row>
    <row r="131" spans="36:41" x14ac:dyDescent="0.25">
      <c r="AJ131" s="112"/>
      <c r="AK131" s="112"/>
      <c r="AL131" s="112"/>
      <c r="AM131" s="112"/>
      <c r="AN131" s="112"/>
      <c r="AO131" s="112"/>
    </row>
    <row r="132" spans="36:41" x14ac:dyDescent="0.25">
      <c r="AJ132" s="112"/>
      <c r="AK132" s="112"/>
      <c r="AL132" s="112"/>
      <c r="AM132" s="112"/>
      <c r="AN132" s="112"/>
      <c r="AO132" s="112"/>
    </row>
    <row r="133" spans="36:41" x14ac:dyDescent="0.25">
      <c r="AJ133" s="112"/>
      <c r="AK133" s="112"/>
      <c r="AL133" s="112"/>
      <c r="AM133" s="112"/>
      <c r="AN133" s="112"/>
      <c r="AO133" s="112"/>
    </row>
    <row r="134" spans="36:41" x14ac:dyDescent="0.25">
      <c r="AJ134" s="112"/>
      <c r="AK134" s="112"/>
      <c r="AL134" s="112"/>
      <c r="AM134" s="112"/>
      <c r="AN134" s="112"/>
      <c r="AO134" s="112"/>
    </row>
    <row r="135" spans="36:41" x14ac:dyDescent="0.25">
      <c r="AJ135" s="112"/>
      <c r="AK135" s="112"/>
      <c r="AL135" s="112"/>
      <c r="AM135" s="112"/>
      <c r="AN135" s="112"/>
      <c r="AO135" s="112"/>
    </row>
    <row r="136" spans="36:41" x14ac:dyDescent="0.25">
      <c r="AJ136" s="112"/>
      <c r="AK136" s="112"/>
      <c r="AL136" s="112"/>
      <c r="AM136" s="112"/>
      <c r="AN136" s="112"/>
      <c r="AO136" s="112"/>
    </row>
    <row r="137" spans="36:41" x14ac:dyDescent="0.25">
      <c r="AJ137" s="112"/>
      <c r="AK137" s="112"/>
      <c r="AL137" s="112"/>
      <c r="AM137" s="112"/>
      <c r="AN137" s="112"/>
      <c r="AO137" s="112"/>
    </row>
    <row r="138" spans="36:41" x14ac:dyDescent="0.25">
      <c r="AJ138" s="112"/>
      <c r="AK138" s="112"/>
      <c r="AL138" s="112"/>
      <c r="AM138" s="112"/>
      <c r="AN138" s="112"/>
      <c r="AO138" s="112"/>
    </row>
    <row r="139" spans="36:41" x14ac:dyDescent="0.25">
      <c r="AJ139" s="112"/>
      <c r="AK139" s="112"/>
      <c r="AL139" s="112"/>
      <c r="AM139" s="112"/>
      <c r="AN139" s="112"/>
      <c r="AO139" s="112"/>
    </row>
    <row r="140" spans="36:41" x14ac:dyDescent="0.25">
      <c r="AJ140" s="112"/>
      <c r="AK140" s="112"/>
      <c r="AL140" s="112"/>
      <c r="AM140" s="112"/>
      <c r="AN140" s="112"/>
      <c r="AO140" s="112"/>
    </row>
    <row r="141" spans="36:41" x14ac:dyDescent="0.25">
      <c r="AJ141" s="112"/>
      <c r="AK141" s="112"/>
      <c r="AL141" s="112"/>
      <c r="AM141" s="112"/>
      <c r="AN141" s="112"/>
      <c r="AO141" s="112"/>
    </row>
    <row r="142" spans="36:41" x14ac:dyDescent="0.25">
      <c r="AJ142" s="112"/>
      <c r="AK142" s="112"/>
      <c r="AL142" s="112"/>
      <c r="AM142" s="112"/>
      <c r="AN142" s="112"/>
      <c r="AO142" s="112"/>
    </row>
    <row r="143" spans="36:41" x14ac:dyDescent="0.25">
      <c r="AJ143" s="112"/>
      <c r="AK143" s="112"/>
      <c r="AL143" s="112"/>
      <c r="AM143" s="112"/>
      <c r="AN143" s="112"/>
      <c r="AO143" s="112"/>
    </row>
    <row r="144" spans="36:41" x14ac:dyDescent="0.25">
      <c r="AJ144" s="112"/>
      <c r="AK144" s="112"/>
      <c r="AL144" s="112"/>
      <c r="AM144" s="112"/>
      <c r="AN144" s="112"/>
      <c r="AO144" s="112"/>
    </row>
    <row r="145" spans="36:41" x14ac:dyDescent="0.25">
      <c r="AJ145" s="112"/>
      <c r="AK145" s="112"/>
      <c r="AL145" s="112"/>
      <c r="AM145" s="112"/>
      <c r="AN145" s="112"/>
      <c r="AO145" s="112"/>
    </row>
    <row r="146" spans="36:41" x14ac:dyDescent="0.25">
      <c r="AJ146" s="112"/>
      <c r="AK146" s="112"/>
      <c r="AL146" s="112"/>
      <c r="AM146" s="112"/>
      <c r="AN146" s="112"/>
      <c r="AO146" s="112"/>
    </row>
    <row r="147" spans="36:41" x14ac:dyDescent="0.25">
      <c r="AJ147" s="112"/>
      <c r="AK147" s="112"/>
      <c r="AL147" s="112"/>
      <c r="AM147" s="112"/>
      <c r="AN147" s="112"/>
      <c r="AO147" s="112"/>
    </row>
    <row r="148" spans="36:41" x14ac:dyDescent="0.25">
      <c r="AJ148" s="112"/>
      <c r="AK148" s="112"/>
      <c r="AL148" s="112"/>
      <c r="AM148" s="112"/>
      <c r="AN148" s="112"/>
      <c r="AO148" s="112"/>
    </row>
    <row r="149" spans="36:41" x14ac:dyDescent="0.25">
      <c r="AJ149" s="112"/>
      <c r="AK149" s="112"/>
      <c r="AL149" s="112"/>
      <c r="AM149" s="112"/>
      <c r="AN149" s="112"/>
      <c r="AO149" s="112"/>
    </row>
    <row r="150" spans="36:41" x14ac:dyDescent="0.25">
      <c r="AJ150" s="112"/>
      <c r="AK150" s="112"/>
      <c r="AL150" s="112"/>
      <c r="AM150" s="112"/>
      <c r="AN150" s="112"/>
      <c r="AO150" s="112"/>
    </row>
    <row r="151" spans="36:41" x14ac:dyDescent="0.25">
      <c r="AJ151" s="112"/>
      <c r="AK151" s="112"/>
      <c r="AL151" s="112"/>
      <c r="AM151" s="112"/>
      <c r="AN151" s="112"/>
      <c r="AO151" s="112"/>
    </row>
    <row r="152" spans="36:41" x14ac:dyDescent="0.25">
      <c r="AJ152" s="112"/>
      <c r="AK152" s="112"/>
      <c r="AL152" s="112"/>
      <c r="AM152" s="112"/>
      <c r="AN152" s="112"/>
      <c r="AO152" s="112"/>
    </row>
    <row r="153" spans="36:41" x14ac:dyDescent="0.25">
      <c r="AJ153" s="112"/>
      <c r="AK153" s="112"/>
      <c r="AL153" s="112"/>
      <c r="AM153" s="112"/>
      <c r="AN153" s="112"/>
      <c r="AO153" s="112"/>
    </row>
    <row r="154" spans="36:41" x14ac:dyDescent="0.25">
      <c r="AJ154" s="112"/>
      <c r="AK154" s="112"/>
      <c r="AL154" s="112"/>
      <c r="AM154" s="112"/>
      <c r="AN154" s="112"/>
      <c r="AO154" s="112"/>
    </row>
    <row r="155" spans="36:41" x14ac:dyDescent="0.25">
      <c r="AJ155" s="112"/>
      <c r="AK155" s="112"/>
      <c r="AL155" s="112"/>
      <c r="AM155" s="112"/>
      <c r="AN155" s="112"/>
      <c r="AO155" s="112"/>
    </row>
    <row r="156" spans="36:41" x14ac:dyDescent="0.25">
      <c r="AJ156" s="112"/>
      <c r="AK156" s="112"/>
      <c r="AL156" s="112"/>
      <c r="AM156" s="112"/>
      <c r="AN156" s="112"/>
      <c r="AO156" s="112"/>
    </row>
    <row r="157" spans="36:41" x14ac:dyDescent="0.25">
      <c r="AJ157" s="112"/>
      <c r="AK157" s="112"/>
      <c r="AL157" s="112"/>
      <c r="AM157" s="112"/>
      <c r="AN157" s="112"/>
      <c r="AO157" s="112"/>
    </row>
    <row r="158" spans="36:41" x14ac:dyDescent="0.25">
      <c r="AJ158" s="112"/>
      <c r="AK158" s="112"/>
      <c r="AL158" s="112"/>
      <c r="AM158" s="112"/>
      <c r="AN158" s="112"/>
      <c r="AO158" s="112"/>
    </row>
    <row r="159" spans="36:41" x14ac:dyDescent="0.25">
      <c r="AJ159" s="112"/>
      <c r="AK159" s="112"/>
      <c r="AL159" s="112"/>
      <c r="AM159" s="112"/>
      <c r="AN159" s="112"/>
      <c r="AO159" s="112"/>
    </row>
    <row r="160" spans="36:41" x14ac:dyDescent="0.25">
      <c r="AJ160" s="112"/>
      <c r="AK160" s="112"/>
      <c r="AL160" s="112"/>
      <c r="AM160" s="112"/>
      <c r="AN160" s="112"/>
      <c r="AO160" s="112"/>
    </row>
    <row r="161" spans="36:41" x14ac:dyDescent="0.25">
      <c r="AJ161" s="112"/>
      <c r="AK161" s="112"/>
      <c r="AL161" s="112"/>
      <c r="AM161" s="112"/>
      <c r="AN161" s="112"/>
      <c r="AO161" s="112"/>
    </row>
    <row r="162" spans="36:41" x14ac:dyDescent="0.25">
      <c r="AJ162" s="112"/>
      <c r="AK162" s="112"/>
      <c r="AL162" s="112"/>
      <c r="AM162" s="112"/>
      <c r="AN162" s="112"/>
      <c r="AO162" s="112"/>
    </row>
    <row r="163" spans="36:41" x14ac:dyDescent="0.25">
      <c r="AJ163" s="112"/>
      <c r="AK163" s="112"/>
      <c r="AL163" s="112"/>
      <c r="AM163" s="112"/>
      <c r="AN163" s="112"/>
      <c r="AO163" s="112"/>
    </row>
    <row r="164" spans="36:41" x14ac:dyDescent="0.25">
      <c r="AJ164" s="112"/>
      <c r="AK164" s="112"/>
      <c r="AL164" s="112"/>
      <c r="AM164" s="112"/>
      <c r="AN164" s="112"/>
      <c r="AO164" s="112"/>
    </row>
    <row r="165" spans="36:41" x14ac:dyDescent="0.25">
      <c r="AJ165" s="112"/>
      <c r="AK165" s="112"/>
      <c r="AL165" s="112"/>
      <c r="AM165" s="112"/>
      <c r="AN165" s="112"/>
      <c r="AO165" s="112"/>
    </row>
    <row r="166" spans="36:41" x14ac:dyDescent="0.25">
      <c r="AJ166" s="112"/>
      <c r="AK166" s="112"/>
      <c r="AL166" s="112"/>
      <c r="AM166" s="112"/>
      <c r="AN166" s="112"/>
      <c r="AO166" s="112"/>
    </row>
    <row r="167" spans="36:41" x14ac:dyDescent="0.25">
      <c r="AJ167" s="112"/>
      <c r="AK167" s="112"/>
      <c r="AL167" s="112"/>
      <c r="AM167" s="112"/>
      <c r="AN167" s="112"/>
      <c r="AO167" s="112"/>
    </row>
    <row r="168" spans="36:41" x14ac:dyDescent="0.25">
      <c r="AJ168" s="112"/>
      <c r="AK168" s="112"/>
      <c r="AL168" s="112"/>
      <c r="AM168" s="112"/>
      <c r="AN168" s="112"/>
      <c r="AO168" s="112"/>
    </row>
    <row r="169" spans="36:41" x14ac:dyDescent="0.25">
      <c r="AJ169" s="112"/>
      <c r="AK169" s="112"/>
      <c r="AL169" s="112"/>
      <c r="AM169" s="112"/>
      <c r="AN169" s="112"/>
      <c r="AO169" s="112"/>
    </row>
    <row r="170" spans="36:41" x14ac:dyDescent="0.25">
      <c r="AJ170" s="112"/>
      <c r="AK170" s="112"/>
      <c r="AL170" s="112"/>
      <c r="AM170" s="112"/>
      <c r="AN170" s="112"/>
      <c r="AO170" s="112"/>
    </row>
    <row r="171" spans="36:41" x14ac:dyDescent="0.25">
      <c r="AJ171" s="112"/>
      <c r="AK171" s="112"/>
      <c r="AL171" s="112"/>
      <c r="AM171" s="112"/>
      <c r="AN171" s="112"/>
      <c r="AO171" s="112"/>
    </row>
    <row r="172" spans="36:41" x14ac:dyDescent="0.25">
      <c r="AJ172" s="112"/>
      <c r="AK172" s="112"/>
      <c r="AL172" s="112"/>
      <c r="AM172" s="112"/>
      <c r="AN172" s="112"/>
      <c r="AO172" s="112"/>
    </row>
    <row r="173" spans="36:41" x14ac:dyDescent="0.25">
      <c r="AJ173" s="112"/>
      <c r="AK173" s="112"/>
      <c r="AL173" s="112"/>
      <c r="AM173" s="112"/>
      <c r="AN173" s="112"/>
      <c r="AO173" s="112"/>
    </row>
    <row r="174" spans="36:41" x14ac:dyDescent="0.25">
      <c r="AJ174" s="112"/>
      <c r="AK174" s="112"/>
      <c r="AL174" s="112"/>
      <c r="AM174" s="112"/>
      <c r="AN174" s="112"/>
      <c r="AO174" s="112"/>
    </row>
    <row r="175" spans="36:41" x14ac:dyDescent="0.25">
      <c r="AJ175" s="112"/>
      <c r="AK175" s="112"/>
      <c r="AL175" s="112"/>
      <c r="AM175" s="112"/>
      <c r="AN175" s="112"/>
      <c r="AO175" s="112"/>
    </row>
    <row r="176" spans="36:41" x14ac:dyDescent="0.25">
      <c r="AJ176" s="112"/>
      <c r="AK176" s="112"/>
      <c r="AL176" s="112"/>
      <c r="AM176" s="112"/>
      <c r="AN176" s="112"/>
      <c r="AO176" s="112"/>
    </row>
    <row r="177" spans="36:41" x14ac:dyDescent="0.25">
      <c r="AJ177" s="112"/>
      <c r="AK177" s="112"/>
      <c r="AL177" s="112"/>
      <c r="AM177" s="112"/>
      <c r="AN177" s="112"/>
      <c r="AO177" s="112"/>
    </row>
    <row r="178" spans="36:41" x14ac:dyDescent="0.25">
      <c r="AJ178" s="112"/>
      <c r="AK178" s="112"/>
      <c r="AL178" s="112"/>
      <c r="AM178" s="112"/>
      <c r="AN178" s="112"/>
      <c r="AO178" s="112"/>
    </row>
    <row r="179" spans="36:41" x14ac:dyDescent="0.25">
      <c r="AJ179" s="112"/>
      <c r="AK179" s="112"/>
      <c r="AL179" s="112"/>
      <c r="AM179" s="112"/>
      <c r="AN179" s="112"/>
      <c r="AO179" s="112"/>
    </row>
    <row r="180" spans="36:41" x14ac:dyDescent="0.25">
      <c r="AJ180" s="112"/>
      <c r="AK180" s="112"/>
      <c r="AL180" s="112"/>
      <c r="AM180" s="112"/>
      <c r="AN180" s="112"/>
      <c r="AO180" s="112"/>
    </row>
    <row r="181" spans="36:41" x14ac:dyDescent="0.25">
      <c r="AJ181" s="112"/>
      <c r="AK181" s="112"/>
      <c r="AL181" s="112"/>
      <c r="AM181" s="112"/>
      <c r="AN181" s="112"/>
      <c r="AO181" s="112"/>
    </row>
    <row r="182" spans="36:41" x14ac:dyDescent="0.25">
      <c r="AJ182" s="112"/>
      <c r="AK182" s="112"/>
      <c r="AL182" s="112"/>
      <c r="AM182" s="112"/>
      <c r="AN182" s="112"/>
      <c r="AO182" s="112"/>
    </row>
    <row r="183" spans="36:41" x14ac:dyDescent="0.25">
      <c r="AJ183" s="112"/>
      <c r="AK183" s="112"/>
      <c r="AL183" s="112"/>
      <c r="AM183" s="112"/>
      <c r="AN183" s="112"/>
      <c r="AO183" s="112"/>
    </row>
    <row r="184" spans="36:41" x14ac:dyDescent="0.25">
      <c r="AJ184" s="112"/>
      <c r="AK184" s="112"/>
      <c r="AL184" s="112"/>
      <c r="AM184" s="112"/>
      <c r="AN184" s="112"/>
      <c r="AO184" s="112"/>
    </row>
    <row r="185" spans="36:41" x14ac:dyDescent="0.25">
      <c r="AJ185" s="112"/>
      <c r="AK185" s="112"/>
      <c r="AL185" s="112"/>
      <c r="AM185" s="112"/>
      <c r="AN185" s="112"/>
      <c r="AO185" s="112"/>
    </row>
    <row r="186" spans="36:41" x14ac:dyDescent="0.25">
      <c r="AJ186" s="112"/>
      <c r="AK186" s="112"/>
      <c r="AL186" s="112"/>
      <c r="AM186" s="112"/>
      <c r="AN186" s="112"/>
      <c r="AO186" s="112"/>
    </row>
    <row r="187" spans="36:41" x14ac:dyDescent="0.25">
      <c r="AJ187" s="112"/>
      <c r="AK187" s="112"/>
      <c r="AL187" s="112"/>
      <c r="AM187" s="112"/>
      <c r="AN187" s="112"/>
      <c r="AO187" s="112"/>
    </row>
    <row r="188" spans="36:41" x14ac:dyDescent="0.25">
      <c r="AJ188" s="112"/>
      <c r="AK188" s="112"/>
      <c r="AL188" s="112"/>
      <c r="AM188" s="112"/>
      <c r="AN188" s="112"/>
      <c r="AO188" s="112"/>
    </row>
    <row r="189" spans="36:41" x14ac:dyDescent="0.25">
      <c r="AJ189" s="112"/>
      <c r="AK189" s="112"/>
      <c r="AL189" s="112"/>
      <c r="AM189" s="112"/>
      <c r="AN189" s="112"/>
      <c r="AO189" s="112"/>
    </row>
    <row r="190" spans="36:41" x14ac:dyDescent="0.25">
      <c r="AJ190" s="112"/>
      <c r="AK190" s="112"/>
      <c r="AL190" s="112"/>
      <c r="AM190" s="112"/>
      <c r="AN190" s="112"/>
      <c r="AO190" s="112"/>
    </row>
    <row r="191" spans="36:41" x14ac:dyDescent="0.25">
      <c r="AJ191" s="112"/>
      <c r="AK191" s="112"/>
      <c r="AL191" s="112"/>
      <c r="AM191" s="112"/>
      <c r="AN191" s="112"/>
      <c r="AO191" s="112"/>
    </row>
    <row r="192" spans="36:41" x14ac:dyDescent="0.25">
      <c r="AJ192" s="112"/>
      <c r="AK192" s="112"/>
      <c r="AL192" s="112"/>
      <c r="AM192" s="112"/>
      <c r="AN192" s="112"/>
      <c r="AO192" s="112"/>
    </row>
    <row r="193" spans="36:41" x14ac:dyDescent="0.25">
      <c r="AJ193" s="112"/>
      <c r="AK193" s="112"/>
      <c r="AL193" s="112"/>
      <c r="AM193" s="112"/>
      <c r="AN193" s="112"/>
      <c r="AO193" s="112"/>
    </row>
    <row r="194" spans="36:41" x14ac:dyDescent="0.25">
      <c r="AJ194" s="112"/>
      <c r="AK194" s="112"/>
      <c r="AL194" s="112"/>
      <c r="AM194" s="112"/>
      <c r="AN194" s="112"/>
      <c r="AO194" s="112"/>
    </row>
    <row r="195" spans="36:41" x14ac:dyDescent="0.25">
      <c r="AJ195" s="112"/>
      <c r="AK195" s="112"/>
      <c r="AL195" s="112"/>
      <c r="AM195" s="112"/>
      <c r="AN195" s="112"/>
      <c r="AO195" s="112"/>
    </row>
    <row r="196" spans="36:41" x14ac:dyDescent="0.25">
      <c r="AJ196" s="112"/>
      <c r="AK196" s="112"/>
      <c r="AL196" s="112"/>
      <c r="AM196" s="112"/>
      <c r="AN196" s="112"/>
      <c r="AO196" s="112"/>
    </row>
    <row r="197" spans="36:41" x14ac:dyDescent="0.25">
      <c r="AJ197" s="112"/>
      <c r="AK197" s="112"/>
      <c r="AL197" s="112"/>
      <c r="AM197" s="112"/>
      <c r="AN197" s="112"/>
      <c r="AO197" s="112"/>
    </row>
    <row r="198" spans="36:41" x14ac:dyDescent="0.25">
      <c r="AJ198" s="112"/>
      <c r="AK198" s="112"/>
      <c r="AL198" s="112"/>
      <c r="AM198" s="112"/>
      <c r="AN198" s="112"/>
      <c r="AO198" s="112"/>
    </row>
    <row r="199" spans="36:41" x14ac:dyDescent="0.25">
      <c r="AJ199" s="112"/>
      <c r="AK199" s="112"/>
      <c r="AL199" s="112"/>
      <c r="AM199" s="112"/>
      <c r="AN199" s="112"/>
      <c r="AO199" s="112"/>
    </row>
    <row r="200" spans="36:41" x14ac:dyDescent="0.25">
      <c r="AJ200" s="112"/>
      <c r="AK200" s="112"/>
      <c r="AL200" s="112"/>
      <c r="AM200" s="112"/>
      <c r="AN200" s="112"/>
      <c r="AO200" s="112"/>
    </row>
    <row r="201" spans="36:41" x14ac:dyDescent="0.25">
      <c r="AJ201" s="112"/>
      <c r="AK201" s="112"/>
      <c r="AL201" s="112"/>
      <c r="AM201" s="112"/>
      <c r="AN201" s="112"/>
      <c r="AO201" s="112"/>
    </row>
    <row r="202" spans="36:41" x14ac:dyDescent="0.25">
      <c r="AJ202" s="112"/>
      <c r="AK202" s="112"/>
      <c r="AL202" s="112"/>
      <c r="AM202" s="112"/>
      <c r="AN202" s="112"/>
      <c r="AO202" s="112"/>
    </row>
    <row r="203" spans="36:41" x14ac:dyDescent="0.25">
      <c r="AJ203" s="112"/>
      <c r="AK203" s="112"/>
      <c r="AL203" s="112"/>
      <c r="AM203" s="112"/>
      <c r="AN203" s="112"/>
      <c r="AO203" s="112"/>
    </row>
    <row r="204" spans="36:41" x14ac:dyDescent="0.25">
      <c r="AJ204" s="112"/>
      <c r="AK204" s="112"/>
      <c r="AL204" s="112"/>
      <c r="AM204" s="112"/>
      <c r="AN204" s="112"/>
      <c r="AO204" s="112"/>
    </row>
    <row r="205" spans="36:41" x14ac:dyDescent="0.25">
      <c r="AJ205" s="112"/>
      <c r="AK205" s="112"/>
      <c r="AL205" s="112"/>
      <c r="AM205" s="112"/>
      <c r="AN205" s="112"/>
      <c r="AO205" s="112"/>
    </row>
    <row r="206" spans="36:41" x14ac:dyDescent="0.25">
      <c r="AJ206" s="112"/>
      <c r="AK206" s="112"/>
      <c r="AL206" s="112"/>
      <c r="AM206" s="112"/>
      <c r="AN206" s="112"/>
      <c r="AO206" s="112"/>
    </row>
    <row r="207" spans="36:41" x14ac:dyDescent="0.25">
      <c r="AJ207" s="112"/>
      <c r="AK207" s="112"/>
      <c r="AL207" s="112"/>
      <c r="AM207" s="112"/>
      <c r="AN207" s="112"/>
      <c r="AO207" s="112"/>
    </row>
    <row r="208" spans="36:41" x14ac:dyDescent="0.25">
      <c r="AJ208" s="112"/>
      <c r="AK208" s="112"/>
      <c r="AL208" s="112"/>
      <c r="AM208" s="112"/>
      <c r="AN208" s="112"/>
      <c r="AO208" s="112"/>
    </row>
    <row r="209" spans="36:41" x14ac:dyDescent="0.25">
      <c r="AJ209" s="112"/>
      <c r="AK209" s="112"/>
      <c r="AL209" s="112"/>
      <c r="AM209" s="112"/>
      <c r="AN209" s="112"/>
      <c r="AO209" s="112"/>
    </row>
    <row r="210" spans="36:41" x14ac:dyDescent="0.25">
      <c r="AJ210" s="112"/>
      <c r="AK210" s="112"/>
      <c r="AL210" s="112"/>
      <c r="AM210" s="112"/>
      <c r="AN210" s="112"/>
      <c r="AO210" s="112"/>
    </row>
    <row r="211" spans="36:41" x14ac:dyDescent="0.25">
      <c r="AJ211" s="112"/>
      <c r="AK211" s="112"/>
      <c r="AL211" s="112"/>
      <c r="AM211" s="112"/>
      <c r="AN211" s="112"/>
      <c r="AO211" s="112"/>
    </row>
    <row r="212" spans="36:41" x14ac:dyDescent="0.25">
      <c r="AJ212" s="112"/>
      <c r="AK212" s="112"/>
      <c r="AL212" s="112"/>
      <c r="AM212" s="112"/>
      <c r="AN212" s="112"/>
      <c r="AO212" s="112"/>
    </row>
    <row r="213" spans="36:41" x14ac:dyDescent="0.25">
      <c r="AJ213" s="112"/>
      <c r="AK213" s="112"/>
      <c r="AL213" s="112"/>
      <c r="AM213" s="112"/>
      <c r="AN213" s="112"/>
      <c r="AO213" s="112"/>
    </row>
    <row r="214" spans="36:41" x14ac:dyDescent="0.25">
      <c r="AJ214" s="112"/>
      <c r="AK214" s="112"/>
      <c r="AL214" s="112"/>
      <c r="AM214" s="112"/>
      <c r="AN214" s="112"/>
      <c r="AO214" s="112"/>
    </row>
    <row r="215" spans="36:41" x14ac:dyDescent="0.25">
      <c r="AJ215" s="112"/>
      <c r="AK215" s="112"/>
      <c r="AL215" s="112"/>
      <c r="AM215" s="112"/>
      <c r="AN215" s="112"/>
      <c r="AO215" s="112"/>
    </row>
    <row r="216" spans="36:41" x14ac:dyDescent="0.25">
      <c r="AJ216" s="112"/>
      <c r="AK216" s="112"/>
      <c r="AL216" s="112"/>
      <c r="AM216" s="112"/>
      <c r="AN216" s="112"/>
      <c r="AO216" s="112"/>
    </row>
    <row r="217" spans="36:41" x14ac:dyDescent="0.25">
      <c r="AJ217" s="112"/>
      <c r="AK217" s="112"/>
      <c r="AL217" s="112"/>
      <c r="AM217" s="112"/>
      <c r="AN217" s="112"/>
      <c r="AO217" s="112"/>
    </row>
    <row r="218" spans="36:41" x14ac:dyDescent="0.25">
      <c r="AJ218" s="112"/>
      <c r="AK218" s="112"/>
      <c r="AL218" s="112"/>
      <c r="AM218" s="112"/>
      <c r="AN218" s="112"/>
      <c r="AO218" s="112"/>
    </row>
    <row r="219" spans="36:41" x14ac:dyDescent="0.25">
      <c r="AJ219" s="112"/>
      <c r="AK219" s="112"/>
      <c r="AL219" s="112"/>
      <c r="AM219" s="112"/>
      <c r="AN219" s="112"/>
      <c r="AO219" s="112"/>
    </row>
    <row r="220" spans="36:41" x14ac:dyDescent="0.25">
      <c r="AJ220" s="112"/>
      <c r="AK220" s="112"/>
      <c r="AL220" s="112"/>
      <c r="AM220" s="112"/>
      <c r="AN220" s="112"/>
      <c r="AO220" s="112"/>
    </row>
    <row r="221" spans="36:41" x14ac:dyDescent="0.25">
      <c r="AJ221" s="112"/>
      <c r="AK221" s="112"/>
      <c r="AL221" s="112"/>
      <c r="AM221" s="112"/>
      <c r="AN221" s="112"/>
      <c r="AO221" s="112"/>
    </row>
    <row r="222" spans="36:41" x14ac:dyDescent="0.25">
      <c r="AJ222" s="112"/>
      <c r="AK222" s="112"/>
      <c r="AL222" s="112"/>
      <c r="AM222" s="112"/>
      <c r="AN222" s="112"/>
      <c r="AO222" s="112"/>
    </row>
    <row r="223" spans="36:41" x14ac:dyDescent="0.25">
      <c r="AJ223" s="112"/>
      <c r="AK223" s="112"/>
      <c r="AL223" s="112"/>
      <c r="AM223" s="112"/>
      <c r="AN223" s="112"/>
      <c r="AO223" s="112"/>
    </row>
    <row r="224" spans="36:41" x14ac:dyDescent="0.25">
      <c r="AJ224" s="112"/>
      <c r="AK224" s="112"/>
      <c r="AL224" s="112"/>
      <c r="AM224" s="112"/>
      <c r="AN224" s="112"/>
      <c r="AO224" s="112"/>
    </row>
    <row r="225" spans="36:41" x14ac:dyDescent="0.25">
      <c r="AJ225" s="112"/>
      <c r="AK225" s="112"/>
      <c r="AL225" s="112"/>
      <c r="AM225" s="112"/>
      <c r="AN225" s="112"/>
      <c r="AO225" s="112"/>
    </row>
    <row r="226" spans="36:41" x14ac:dyDescent="0.25">
      <c r="AJ226" s="112"/>
      <c r="AK226" s="112"/>
      <c r="AL226" s="112"/>
      <c r="AM226" s="112"/>
      <c r="AN226" s="112"/>
      <c r="AO226" s="112"/>
    </row>
    <row r="227" spans="36:41" x14ac:dyDescent="0.25">
      <c r="AJ227" s="112"/>
      <c r="AK227" s="112"/>
      <c r="AL227" s="112"/>
      <c r="AM227" s="112"/>
      <c r="AN227" s="112"/>
      <c r="AO227" s="112"/>
    </row>
    <row r="228" spans="36:41" x14ac:dyDescent="0.25">
      <c r="AJ228" s="112"/>
      <c r="AK228" s="112"/>
      <c r="AL228" s="112"/>
      <c r="AM228" s="112"/>
      <c r="AN228" s="112"/>
      <c r="AO228" s="112"/>
    </row>
    <row r="229" spans="36:41" x14ac:dyDescent="0.25">
      <c r="AJ229" s="112"/>
      <c r="AK229" s="112"/>
      <c r="AL229" s="112"/>
      <c r="AM229" s="112"/>
      <c r="AN229" s="112"/>
      <c r="AO229" s="112"/>
    </row>
    <row r="230" spans="36:41" x14ac:dyDescent="0.25">
      <c r="AJ230" s="112"/>
      <c r="AK230" s="112"/>
      <c r="AL230" s="112"/>
      <c r="AM230" s="112"/>
      <c r="AN230" s="112"/>
      <c r="AO230" s="112"/>
    </row>
    <row r="231" spans="36:41" x14ac:dyDescent="0.25">
      <c r="AJ231" s="112"/>
      <c r="AK231" s="112"/>
      <c r="AL231" s="112"/>
      <c r="AM231" s="112"/>
      <c r="AN231" s="112"/>
      <c r="AO231" s="112"/>
    </row>
    <row r="232" spans="36:41" x14ac:dyDescent="0.25">
      <c r="AJ232" s="112"/>
      <c r="AK232" s="112"/>
      <c r="AL232" s="112"/>
      <c r="AM232" s="112"/>
      <c r="AN232" s="112"/>
      <c r="AO232" s="112"/>
    </row>
    <row r="233" spans="36:41" x14ac:dyDescent="0.25">
      <c r="AJ233" s="112"/>
      <c r="AK233" s="112"/>
      <c r="AL233" s="112"/>
      <c r="AM233" s="112"/>
      <c r="AN233" s="112"/>
      <c r="AO233" s="112"/>
    </row>
    <row r="234" spans="36:41" x14ac:dyDescent="0.25">
      <c r="AJ234" s="112"/>
      <c r="AK234" s="112"/>
      <c r="AL234" s="112"/>
      <c r="AM234" s="112"/>
      <c r="AN234" s="112"/>
      <c r="AO234" s="112"/>
    </row>
    <row r="235" spans="36:41" x14ac:dyDescent="0.25">
      <c r="AJ235" s="112"/>
      <c r="AK235" s="112"/>
      <c r="AL235" s="112"/>
      <c r="AM235" s="112"/>
      <c r="AN235" s="112"/>
      <c r="AO235" s="112"/>
    </row>
    <row r="236" spans="36:41" x14ac:dyDescent="0.25">
      <c r="AJ236" s="112"/>
      <c r="AK236" s="112"/>
      <c r="AL236" s="112"/>
      <c r="AM236" s="112"/>
      <c r="AN236" s="112"/>
      <c r="AO236" s="112"/>
    </row>
    <row r="237" spans="36:41" x14ac:dyDescent="0.25">
      <c r="AJ237" s="112"/>
      <c r="AK237" s="112"/>
      <c r="AL237" s="112"/>
      <c r="AM237" s="112"/>
      <c r="AN237" s="112"/>
      <c r="AO237" s="112"/>
    </row>
    <row r="238" spans="36:41" x14ac:dyDescent="0.25">
      <c r="AJ238" s="112"/>
      <c r="AK238" s="112"/>
      <c r="AL238" s="112"/>
      <c r="AM238" s="112"/>
      <c r="AN238" s="112"/>
      <c r="AO238" s="112"/>
    </row>
    <row r="239" spans="36:41" x14ac:dyDescent="0.25">
      <c r="AJ239" s="112"/>
      <c r="AK239" s="112"/>
      <c r="AL239" s="112"/>
      <c r="AM239" s="112"/>
      <c r="AN239" s="112"/>
      <c r="AO239" s="112"/>
    </row>
    <row r="240" spans="36:41" x14ac:dyDescent="0.25">
      <c r="AJ240" s="112"/>
      <c r="AK240" s="112"/>
      <c r="AL240" s="112"/>
      <c r="AM240" s="112"/>
      <c r="AN240" s="112"/>
      <c r="AO240" s="112"/>
    </row>
  </sheetData>
  <sheetProtection formatCells="0"/>
  <protectedRanges>
    <protectedRange sqref="C6 C8 O6 AB6 AB8 AN17:AO22 AJ39 AJ44 C44 I44 AK14:AP14 D11:AH12 A14:C14 AN29:AO30" name="Range1"/>
    <protectedRange sqref="AI8" name="Range1_2"/>
    <protectedRange sqref="A16 D16:AH16 D14:AH14" name="Range1_1"/>
    <protectedRange sqref="AK16:AP16" name="Range1_3"/>
  </protectedRanges>
  <mergeCells count="306">
    <mergeCell ref="U23:AD24"/>
    <mergeCell ref="A24:A25"/>
    <mergeCell ref="B24:B25"/>
    <mergeCell ref="D24:Q24"/>
    <mergeCell ref="R24:S25"/>
    <mergeCell ref="AH24:AM25"/>
    <mergeCell ref="AP24:AP25"/>
    <mergeCell ref="AN24:AN25"/>
    <mergeCell ref="AO14:AP14"/>
    <mergeCell ref="A17:C17"/>
    <mergeCell ref="AI17:AJ17"/>
    <mergeCell ref="A15:C15"/>
    <mergeCell ref="AI15:AJ15"/>
    <mergeCell ref="B16:C16"/>
    <mergeCell ref="B14:C14"/>
    <mergeCell ref="AK22:AM23"/>
    <mergeCell ref="AH22:AJ23"/>
    <mergeCell ref="AO15:AP15"/>
    <mergeCell ref="AO16:AP16"/>
    <mergeCell ref="AO17:AP17"/>
    <mergeCell ref="AO18:AP18"/>
    <mergeCell ref="X8:AA8"/>
    <mergeCell ref="AI8:AN8"/>
    <mergeCell ref="A10:C13"/>
    <mergeCell ref="D10:AH10"/>
    <mergeCell ref="AI10:AJ10"/>
    <mergeCell ref="AK10:AP11"/>
    <mergeCell ref="AI11:AJ12"/>
    <mergeCell ref="AK12:AM12"/>
    <mergeCell ref="AN12:AN13"/>
    <mergeCell ref="AO12:AP13"/>
    <mergeCell ref="C8:S8"/>
    <mergeCell ref="AB8:AF8"/>
    <mergeCell ref="A2:AP2"/>
    <mergeCell ref="A3:AP3"/>
    <mergeCell ref="D4:I4"/>
    <mergeCell ref="T4:X4"/>
    <mergeCell ref="AK4:AP6"/>
    <mergeCell ref="C6:I6"/>
    <mergeCell ref="O6:S6"/>
    <mergeCell ref="U6:AA6"/>
    <mergeCell ref="AB6:AI6"/>
    <mergeCell ref="AO26:AO27"/>
    <mergeCell ref="AP26:AP27"/>
    <mergeCell ref="A26:A27"/>
    <mergeCell ref="B26:B27"/>
    <mergeCell ref="D26:Q26"/>
    <mergeCell ref="AH26:AM27"/>
    <mergeCell ref="AN26:AN27"/>
    <mergeCell ref="D27:Q27"/>
    <mergeCell ref="A18:C18"/>
    <mergeCell ref="AI18:AJ18"/>
    <mergeCell ref="A19:B19"/>
    <mergeCell ref="D19:L19"/>
    <mergeCell ref="AK20:AL21"/>
    <mergeCell ref="AM20:AM21"/>
    <mergeCell ref="AN20:AP20"/>
    <mergeCell ref="A21:R21"/>
    <mergeCell ref="AH21:AJ21"/>
    <mergeCell ref="AO24:AO25"/>
    <mergeCell ref="D25:Q25"/>
    <mergeCell ref="AN22:AN23"/>
    <mergeCell ref="AO22:AO23"/>
    <mergeCell ref="AP22:AP23"/>
    <mergeCell ref="A23:R23"/>
    <mergeCell ref="A22:R22"/>
    <mergeCell ref="R28:S29"/>
    <mergeCell ref="AH28:AM29"/>
    <mergeCell ref="AO32:AO33"/>
    <mergeCell ref="AP32:AP33"/>
    <mergeCell ref="A33:S34"/>
    <mergeCell ref="AH34:AM35"/>
    <mergeCell ref="AN34:AN35"/>
    <mergeCell ref="AO34:AO35"/>
    <mergeCell ref="AP34:AP35"/>
    <mergeCell ref="AN28:AN29"/>
    <mergeCell ref="AO28:AO29"/>
    <mergeCell ref="S31:T32"/>
    <mergeCell ref="AP28:AP29"/>
    <mergeCell ref="AJ44:AO44"/>
    <mergeCell ref="AJ45:AO45"/>
    <mergeCell ref="AJ46:AO46"/>
    <mergeCell ref="AP36:AP37"/>
    <mergeCell ref="B36:R36"/>
    <mergeCell ref="AH36:AM37"/>
    <mergeCell ref="AN36:AN37"/>
    <mergeCell ref="AO36:AO37"/>
    <mergeCell ref="D29:Q29"/>
    <mergeCell ref="A37:R48"/>
    <mergeCell ref="AJ47:AO47"/>
    <mergeCell ref="AJ48:AO48"/>
    <mergeCell ref="AP38:AP39"/>
    <mergeCell ref="A30:P30"/>
    <mergeCell ref="AH30:AM31"/>
    <mergeCell ref="AN30:AN31"/>
    <mergeCell ref="AO30:AO31"/>
    <mergeCell ref="AP30:AP31"/>
    <mergeCell ref="A31:R32"/>
    <mergeCell ref="AH32:AM33"/>
    <mergeCell ref="AN32:AN33"/>
    <mergeCell ref="A28:A29"/>
    <mergeCell ref="B28:C29"/>
    <mergeCell ref="D28:Q28"/>
    <mergeCell ref="AO42:AP42"/>
    <mergeCell ref="AP40:AP41"/>
    <mergeCell ref="AM43:AO43"/>
    <mergeCell ref="AH38:AM39"/>
    <mergeCell ref="AN38:AN39"/>
    <mergeCell ref="AO38:AO39"/>
    <mergeCell ref="AH40:AM41"/>
    <mergeCell ref="AN40:AN41"/>
    <mergeCell ref="AO40:AO41"/>
    <mergeCell ref="I49:K49"/>
    <mergeCell ref="AJ49:AO49"/>
    <mergeCell ref="AJ55:AO55"/>
    <mergeCell ref="AJ56:AO56"/>
    <mergeCell ref="AJ57:AO57"/>
    <mergeCell ref="AJ58:AO58"/>
    <mergeCell ref="AJ59:AO59"/>
    <mergeCell ref="AJ60:AO60"/>
    <mergeCell ref="AJ61:AO61"/>
    <mergeCell ref="AJ54:AO54"/>
    <mergeCell ref="AJ51:AO51"/>
    <mergeCell ref="AJ52:AO52"/>
    <mergeCell ref="AJ53:AO53"/>
    <mergeCell ref="AJ50:AO50"/>
    <mergeCell ref="U50:AD50"/>
    <mergeCell ref="AJ62:AO62"/>
    <mergeCell ref="AJ63:AO63"/>
    <mergeCell ref="AJ64:AO64"/>
    <mergeCell ref="AJ65:AO65"/>
    <mergeCell ref="AJ66:AO66"/>
    <mergeCell ref="AJ67:AO67"/>
    <mergeCell ref="AJ68:AO68"/>
    <mergeCell ref="AJ69:AO69"/>
    <mergeCell ref="AJ70:AO70"/>
    <mergeCell ref="AJ71:AO71"/>
    <mergeCell ref="AJ72:AO72"/>
    <mergeCell ref="AJ73:AO73"/>
    <mergeCell ref="AJ74:AO74"/>
    <mergeCell ref="AJ75:AO75"/>
    <mergeCell ref="AJ76:AO76"/>
    <mergeCell ref="AJ77:AO77"/>
    <mergeCell ref="AJ78:AO78"/>
    <mergeCell ref="AJ79:AO79"/>
    <mergeCell ref="AJ89:AO89"/>
    <mergeCell ref="AJ90:AO90"/>
    <mergeCell ref="AJ80:AO80"/>
    <mergeCell ref="AJ81:AO81"/>
    <mergeCell ref="AJ82:AO82"/>
    <mergeCell ref="AJ83:AO83"/>
    <mergeCell ref="AJ84:AO84"/>
    <mergeCell ref="AJ85:AO85"/>
    <mergeCell ref="AJ86:AO86"/>
    <mergeCell ref="AJ87:AO87"/>
    <mergeCell ref="AJ88:AO88"/>
    <mergeCell ref="AJ91:AO91"/>
    <mergeCell ref="AJ92:AO92"/>
    <mergeCell ref="AJ93:AO93"/>
    <mergeCell ref="AJ94:AO94"/>
    <mergeCell ref="AJ95:AO95"/>
    <mergeCell ref="AJ96:AO96"/>
    <mergeCell ref="AJ97:AO97"/>
    <mergeCell ref="AJ98:AO98"/>
    <mergeCell ref="AJ99:AO99"/>
    <mergeCell ref="AJ100:AO100"/>
    <mergeCell ref="AJ101:AO101"/>
    <mergeCell ref="AJ102:AO102"/>
    <mergeCell ref="AJ103:AO103"/>
    <mergeCell ref="AJ104:AO104"/>
    <mergeCell ref="AJ105:AO105"/>
    <mergeCell ref="AJ106:AO106"/>
    <mergeCell ref="AJ107:AO107"/>
    <mergeCell ref="AJ108:AO108"/>
    <mergeCell ref="AJ109:AO109"/>
    <mergeCell ref="AJ110:AO110"/>
    <mergeCell ref="AJ111:AO111"/>
    <mergeCell ref="AJ112:AO112"/>
    <mergeCell ref="AJ113:AO113"/>
    <mergeCell ref="AJ114:AO114"/>
    <mergeCell ref="AJ115:AO115"/>
    <mergeCell ref="AJ116:AO116"/>
    <mergeCell ref="AJ117:AO117"/>
    <mergeCell ref="AJ118:AO118"/>
    <mergeCell ref="AJ119:AO119"/>
    <mergeCell ref="AJ120:AO120"/>
    <mergeCell ref="AJ121:AO121"/>
    <mergeCell ref="AJ122:AO122"/>
    <mergeCell ref="AJ123:AO123"/>
    <mergeCell ref="AJ124:AO124"/>
    <mergeCell ref="AJ125:AO125"/>
    <mergeCell ref="AJ126:AO126"/>
    <mergeCell ref="AJ127:AO127"/>
    <mergeCell ref="AJ128:AO128"/>
    <mergeCell ref="AJ129:AO129"/>
    <mergeCell ref="AJ130:AO130"/>
    <mergeCell ref="AJ131:AO131"/>
    <mergeCell ref="AJ132:AO132"/>
    <mergeCell ref="AJ133:AO133"/>
    <mergeCell ref="AJ134:AO134"/>
    <mergeCell ref="AJ135:AO135"/>
    <mergeCell ref="AJ136:AO136"/>
    <mergeCell ref="AJ137:AO137"/>
    <mergeCell ref="AJ138:AO138"/>
    <mergeCell ref="AJ139:AO139"/>
    <mergeCell ref="AJ140:AO140"/>
    <mergeCell ref="AJ141:AO141"/>
    <mergeCell ref="AJ142:AO142"/>
    <mergeCell ref="AJ143:AO143"/>
    <mergeCell ref="AJ144:AO144"/>
    <mergeCell ref="AJ145:AO145"/>
    <mergeCell ref="AJ146:AO146"/>
    <mergeCell ref="AJ147:AO147"/>
    <mergeCell ref="AJ148:AO148"/>
    <mergeCell ref="AJ149:AO149"/>
    <mergeCell ref="AJ150:AO150"/>
    <mergeCell ref="AJ151:AO151"/>
    <mergeCell ref="AJ152:AO152"/>
    <mergeCell ref="AJ153:AO153"/>
    <mergeCell ref="AJ154:AO154"/>
    <mergeCell ref="AJ155:AO155"/>
    <mergeCell ref="AJ156:AO156"/>
    <mergeCell ref="AJ157:AO157"/>
    <mergeCell ref="AJ158:AO158"/>
    <mergeCell ref="AJ159:AO159"/>
    <mergeCell ref="AJ160:AO160"/>
    <mergeCell ref="AJ161:AO161"/>
    <mergeCell ref="AJ162:AO162"/>
    <mergeCell ref="AJ163:AO163"/>
    <mergeCell ref="AJ164:AO164"/>
    <mergeCell ref="AJ165:AO165"/>
    <mergeCell ref="AJ166:AO166"/>
    <mergeCell ref="AJ167:AO167"/>
    <mergeCell ref="AJ168:AO168"/>
    <mergeCell ref="AJ169:AO169"/>
    <mergeCell ref="AJ170:AO170"/>
    <mergeCell ref="AJ171:AO171"/>
    <mergeCell ref="AJ172:AO172"/>
    <mergeCell ref="AJ173:AO173"/>
    <mergeCell ref="AJ174:AO174"/>
    <mergeCell ref="AJ175:AO175"/>
    <mergeCell ref="AJ176:AO176"/>
    <mergeCell ref="AJ177:AO177"/>
    <mergeCell ref="AJ178:AO178"/>
    <mergeCell ref="AJ179:AO179"/>
    <mergeCell ref="AJ180:AO180"/>
    <mergeCell ref="AJ181:AO181"/>
    <mergeCell ref="AJ182:AO182"/>
    <mergeCell ref="AJ183:AO183"/>
    <mergeCell ref="AJ184:AO184"/>
    <mergeCell ref="AJ185:AO185"/>
    <mergeCell ref="AJ186:AO186"/>
    <mergeCell ref="AJ187:AO187"/>
    <mergeCell ref="AJ188:AO188"/>
    <mergeCell ref="AJ189:AO189"/>
    <mergeCell ref="AJ190:AO190"/>
    <mergeCell ref="AJ191:AO191"/>
    <mergeCell ref="AJ192:AO192"/>
    <mergeCell ref="AJ193:AO193"/>
    <mergeCell ref="AJ194:AO194"/>
    <mergeCell ref="AJ195:AO195"/>
    <mergeCell ref="AJ196:AO196"/>
    <mergeCell ref="AJ197:AO197"/>
    <mergeCell ref="AJ198:AO198"/>
    <mergeCell ref="AJ199:AO199"/>
    <mergeCell ref="AJ200:AO200"/>
    <mergeCell ref="AJ201:AO201"/>
    <mergeCell ref="AJ202:AO202"/>
    <mergeCell ref="AJ203:AO203"/>
    <mergeCell ref="AJ204:AO204"/>
    <mergeCell ref="AJ205:AO205"/>
    <mergeCell ref="AJ206:AO206"/>
    <mergeCell ref="AJ207:AO207"/>
    <mergeCell ref="AJ224:AO224"/>
    <mergeCell ref="AJ225:AO225"/>
    <mergeCell ref="AJ208:AO208"/>
    <mergeCell ref="AJ209:AO209"/>
    <mergeCell ref="AJ210:AO210"/>
    <mergeCell ref="AJ211:AO211"/>
    <mergeCell ref="AJ212:AO212"/>
    <mergeCell ref="AJ213:AO213"/>
    <mergeCell ref="AJ214:AO214"/>
    <mergeCell ref="AJ215:AO215"/>
    <mergeCell ref="AJ216:AO216"/>
    <mergeCell ref="AJ217:AO217"/>
    <mergeCell ref="AJ218:AO218"/>
    <mergeCell ref="AJ219:AO219"/>
    <mergeCell ref="AJ220:AO220"/>
    <mergeCell ref="AJ221:AO221"/>
    <mergeCell ref="AJ222:AO222"/>
    <mergeCell ref="AJ223:AO223"/>
    <mergeCell ref="AJ235:AO235"/>
    <mergeCell ref="AJ236:AO236"/>
    <mergeCell ref="AJ237:AO237"/>
    <mergeCell ref="AJ238:AO238"/>
    <mergeCell ref="AJ239:AO239"/>
    <mergeCell ref="AJ240:AO240"/>
    <mergeCell ref="AJ226:AO226"/>
    <mergeCell ref="AJ227:AO227"/>
    <mergeCell ref="AJ228:AO228"/>
    <mergeCell ref="AJ229:AO229"/>
    <mergeCell ref="AJ230:AO230"/>
    <mergeCell ref="AJ231:AO231"/>
    <mergeCell ref="AJ232:AO232"/>
    <mergeCell ref="AJ233:AO233"/>
    <mergeCell ref="AJ234:AO234"/>
  </mergeCells>
  <pageMargins left="0.17" right="0.16" top="0.49" bottom="0.19" header="0.17" footer="0.16"/>
  <pageSetup scale="49" fitToHeight="2" orientation="landscape"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Jake F. Tamayo</dc:creator>
  <cp:lastModifiedBy>Alyssa Kate C. Pangilinan</cp:lastModifiedBy>
  <dcterms:created xsi:type="dcterms:W3CDTF">2018-08-31T10:11:47Z</dcterms:created>
  <dcterms:modified xsi:type="dcterms:W3CDTF">2020-06-09T17:19:49Z</dcterms:modified>
</cp:coreProperties>
</file>