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acticandoGit02\Tecnalogia\desarrollo\SIC\Documentos\"/>
    </mc:Choice>
  </mc:AlternateContent>
  <xr:revisionPtr revIDLastSave="0" documentId="13_ncr:1_{756A9D21-890C-4F75-90EF-4E956E3A3AB1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Revisado" sheetId="3" r:id="rId1"/>
    <sheet name="Hoja2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G35" i="3"/>
  <c r="G47" i="3"/>
  <c r="G60" i="3"/>
  <c r="G67" i="3"/>
  <c r="G72" i="3"/>
  <c r="G68" i="3"/>
  <c r="G61" i="3"/>
  <c r="G54" i="3"/>
  <c r="G48" i="3"/>
  <c r="G43" i="3"/>
  <c r="G36" i="3"/>
  <c r="G28" i="3"/>
  <c r="G24" i="3" s="1"/>
  <c r="G25" i="3"/>
  <c r="G18" i="3"/>
  <c r="G11" i="3"/>
  <c r="G6" i="3"/>
  <c r="G5" i="3" s="1"/>
</calcChain>
</file>

<file path=xl/sharedStrings.xml><?xml version="1.0" encoding="utf-8"?>
<sst xmlns="http://schemas.openxmlformats.org/spreadsheetml/2006/main" count="544" uniqueCount="289">
  <si>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</si>
  <si>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</si>
  <si>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</si>
  <si>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</si>
  <si>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</si>
  <si>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</si>
  <si>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</si>
  <si>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</si>
  <si>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</si>
  <si>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</si>
  <si>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</si>
  <si>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</si>
  <si>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</si>
  <si>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</si>
  <si>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</si>
  <si>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</si>
  <si>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</si>
  <si>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</si>
  <si>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</si>
  <si>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</si>
  <si>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</si>
  <si>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</si>
  <si>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</si>
  <si>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</si>
  <si>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</si>
  <si>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</si>
  <si>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</si>
  <si>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</si>
  <si>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</si>
  <si>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</si>
  <si>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</si>
  <si>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</si>
  <si>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</si>
  <si>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</si>
  <si>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</si>
  <si>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</si>
  <si>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</si>
  <si>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</si>
  <si>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</si>
  <si>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</si>
  <si>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</si>
  <si>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</si>
  <si>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</si>
  <si>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</si>
  <si>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</si>
  <si>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</si>
  <si>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</si>
  <si>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</si>
  <si>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</si>
  <si>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</si>
  <si>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</si>
  <si>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</si>
  <si>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</si>
  <si>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</si>
  <si>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</si>
  <si>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</si>
  <si>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</si>
  <si>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</si>
  <si>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</si>
  <si>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</si>
  <si>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</si>
  <si>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</si>
  <si>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</si>
  <si>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</si>
  <si>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</si>
  <si>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</si>
  <si>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</si>
  <si>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</si>
  <si>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</si>
  <si>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</si>
  <si>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</si>
  <si>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</si>
  <si>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</si>
  <si>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</si>
  <si>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</si>
  <si>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</si>
  <si>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</si>
  <si>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</si>
  <si>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</si>
  <si>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</si>
  <si>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</si>
  <si>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</si>
  <si>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</si>
  <si>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</si>
  <si>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</si>
  <si>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</si>
  <si>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</si>
  <si>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</si>
  <si>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</si>
  <si>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</si>
  <si>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</si>
  <si>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</si>
  <si>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</si>
  <si>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</si>
  <si>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</si>
  <si>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</si>
  <si>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</si>
  <si>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</si>
  <si>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</si>
  <si>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</si>
  <si>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</si>
  <si>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</si>
  <si>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</si>
  <si>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</si>
  <si>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</si>
  <si>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</si>
  <si>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</si>
  <si>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</si>
  <si>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</si>
  <si>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</si>
  <si>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</si>
  <si>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</si>
  <si>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</si>
  <si>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</si>
  <si>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</si>
  <si>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</si>
  <si>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</si>
  <si>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</si>
  <si>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</si>
  <si>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</si>
  <si>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</si>
  <si>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</si>
  <si>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</si>
  <si>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</si>
  <si>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</si>
  <si>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</si>
  <si>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</si>
  <si>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</si>
  <si>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</si>
  <si>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</si>
  <si>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</si>
  <si>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</si>
  <si>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</si>
  <si>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</si>
  <si>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</si>
  <si>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</si>
  <si>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</si>
  <si>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</si>
  <si>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</si>
  <si>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</si>
  <si>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</si>
  <si>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</si>
  <si>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</si>
  <si>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</si>
  <si>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</si>
  <si>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</si>
  <si>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</si>
  <si>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</si>
  <si>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</si>
  <si>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</si>
  <si>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</si>
  <si>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</si>
  <si>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</si>
  <si>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</si>
  <si>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</si>
  <si>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</si>
  <si>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</si>
  <si>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</si>
  <si>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</si>
  <si>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</si>
  <si>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</si>
  <si>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</si>
  <si>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</si>
  <si>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</si>
  <si>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</si>
  <si>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</si>
  <si>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</si>
  <si>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</si>
  <si>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</si>
  <si>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</si>
  <si>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</si>
  <si>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</si>
  <si>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</si>
  <si>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</si>
  <si>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</si>
  <si>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</si>
  <si>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</si>
  <si>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</si>
  <si>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</si>
  <si>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</si>
  <si>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</si>
  <si>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</si>
  <si>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</si>
  <si>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</si>
  <si>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</si>
  <si>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</si>
  <si>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</si>
  <si>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</si>
  <si>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</si>
  <si>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</si>
  <si>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</si>
  <si>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</si>
  <si>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</si>
  <si>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</si>
  <si>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</si>
  <si>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</si>
  <si>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</si>
  <si>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</si>
  <si>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</si>
  <si>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</si>
  <si>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</si>
  <si>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</si>
  <si>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</si>
  <si>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</si>
  <si>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</si>
  <si>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</si>
  <si>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</si>
  <si>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</si>
  <si>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</si>
  <si>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</si>
  <si>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</si>
  <si>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</si>
  <si>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</si>
  <si>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</si>
  <si>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</si>
  <si>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</si>
  <si>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</si>
  <si>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</si>
  <si>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</si>
  <si>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</si>
  <si>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</si>
  <si>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</si>
  <si>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</si>
  <si>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</si>
  <si>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</si>
  <si>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</si>
  <si>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</si>
  <si>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</si>
  <si>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</si>
  <si>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</si>
  <si>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</si>
  <si>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</si>
  <si>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</si>
  <si>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</si>
  <si>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</si>
  <si>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</si>
  <si>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</si>
  <si>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</si>
  <si>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</si>
  <si>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</si>
  <si>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</si>
  <si>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</si>
  <si>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</si>
  <si>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</si>
  <si>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</si>
  <si>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</si>
  <si>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</si>
  <si>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</si>
  <si>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</si>
  <si>
    <t>Fin</t>
  </si>
  <si>
    <t xml:space="preserve">      Diseño detallado</t>
  </si>
  <si>
    <t xml:space="preserve">       Hito 01 - Viabilidad del proyecto</t>
  </si>
  <si>
    <t xml:space="preserve">       Hito 02 -  Constitución del proyecto</t>
  </si>
  <si>
    <t>1 días</t>
  </si>
  <si>
    <t xml:space="preserve">      Hito 03 - Requisitos</t>
  </si>
  <si>
    <t xml:space="preserve">      Hito 04 - Arquitectura de software</t>
  </si>
  <si>
    <t xml:space="preserve">       Hito 05 - Desarrollo completo</t>
  </si>
  <si>
    <t xml:space="preserve">      Hito 07 - Manuales</t>
  </si>
  <si>
    <t xml:space="preserve">       Hito 06 - Pruebas</t>
  </si>
  <si>
    <t>Aplicación web para el control de ventas para Digital Copier S.A.C</t>
  </si>
  <si>
    <t xml:space="preserve">         Planificar reunión con el Representante de la empresa</t>
  </si>
  <si>
    <t xml:space="preserve">         Evaluar el proyecto </t>
  </si>
  <si>
    <t xml:space="preserve">         Elaborar del plan de viabilidad del proyecto</t>
  </si>
  <si>
    <t xml:space="preserve">         Definir alcance y objetivos</t>
  </si>
  <si>
    <t xml:space="preserve">         Elaborar requerimientos del proyecto</t>
  </si>
  <si>
    <t xml:space="preserve">         Analizar y evaluar costos y recursos</t>
  </si>
  <si>
    <t xml:space="preserve">         Elaborar acta de constitución del proyecto</t>
  </si>
  <si>
    <t xml:space="preserve">         Planificar la reunión con los Stakeholders </t>
  </si>
  <si>
    <t xml:space="preserve">         Elaborar de historias de usuario</t>
  </si>
  <si>
    <t>17 días</t>
  </si>
  <si>
    <t xml:space="preserve">         Elaborar la propuesta de arquitectura del sistema</t>
  </si>
  <si>
    <t xml:space="preserve">         Generar el diseño a alto nivel</t>
  </si>
  <si>
    <t xml:space="preserve">        Diseñar componentes</t>
  </si>
  <si>
    <t xml:space="preserve">        Diseñar interfaces</t>
  </si>
  <si>
    <t xml:space="preserve">        Diseñar los servicios o transacciones</t>
  </si>
  <si>
    <t xml:space="preserve">        Diseñar la base de datos</t>
  </si>
  <si>
    <t xml:space="preserve">        Aplicar UX</t>
  </si>
  <si>
    <t>16 días</t>
  </si>
  <si>
    <t xml:space="preserve">         Preparar el entorno de desarrollo</t>
  </si>
  <si>
    <t xml:space="preserve">         Elaboración y aplicación de pruebas unitarias</t>
  </si>
  <si>
    <t xml:space="preserve">         Elaboración y aplicación de pruebas de integración</t>
  </si>
  <si>
    <t xml:space="preserve">         Preparar el entorno de pruebas de rendimiento</t>
  </si>
  <si>
    <t xml:space="preserve">         Preparar el entorno pruebas de aceptación del usuario </t>
  </si>
  <si>
    <t xml:space="preserve">         Preparar el entorno de producción</t>
  </si>
  <si>
    <t xml:space="preserve">      Hito 08  - Despliegue completo</t>
  </si>
  <si>
    <t xml:space="preserve">      Hito 09 - Post implementación completa</t>
  </si>
  <si>
    <t xml:space="preserve">         Desarrollo de módulos</t>
  </si>
  <si>
    <t>21 días</t>
  </si>
  <si>
    <t>107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</si>
</sst>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0"/>
      <color theme="5"/>
      <name val="Calibri Light"/>
      <family val="2"/>
      <scheme val="major"/>
    </font>
    <font>
      <b/>
      <sz val="20"/>
      <color theme="8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1" fillId="0" borderId="0" xfId="0" applyFont="1"/>
    <xf numFmtId="0" fontId="12" fillId="3" borderId="1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9" fillId="6" borderId="0" xfId="0" applyFont="1" applyFill="1"/>
    <xf numFmtId="0" fontId="14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showGridLines="0" tabSelected="1" zoomScale="106" zoomScaleNormal="106" workbookViewId="0">
      <selection activeCell="A46" sqref="A46"/>
    </sheetView>
  </sheetViews>
  <sheetFormatPr defaultColWidth="109.42578125" defaultRowHeight="14.1" customHeight="1" x14ac:dyDescent="0.25"/>
  <cols>
    <col min="1" max="1" width="3.140625" style="41" customWidth="1"/>
    <col min="2" max="2" width="67.140625" style="42" customWidth="1"/>
    <col min="3" max="4" width="15.7109375" style="43" customWidth="1"/>
    <col min="5" max="5" width="12.85546875" style="44" customWidth="1"/>
    <col min="6" max="6" width="7.7109375" style="32" customWidth="1"/>
    <col min="7" max="7" width="7.7109375" style="32" hidden="1" customWidth="1"/>
    <col min="8" max="8" width="7.7109375" style="32" customWidth="1"/>
    <col min="9" max="16384" width="109.42578125" style="32"/>
  </cols>
  <sheetData>
    <row r="1" spans="1:7" ht="33" customHeight="1" x14ac:dyDescent="0.25">
      <c r="A1" s="76" t="s">
        <v>259</v>
      </c>
      <c r="B1" s="76"/>
      <c r="C1" s="76"/>
      <c r="D1" s="76"/>
      <c r="E1" s="76"/>
    </row>
    <row r="2" spans="1:7" ht="14.1" customHeight="1" x14ac:dyDescent="0.25">
      <c r="A2" s="53"/>
      <c r="B2" s="54"/>
      <c r="C2" s="54"/>
      <c r="D2" s="54"/>
      <c r="E2" s="54"/>
    </row>
    <row r="3" spans="1:7" ht="23.25" customHeight="1" x14ac:dyDescent="0.25">
      <c r="A3" s="47"/>
      <c r="B3" s="48" t="s">
        <v>165</v>
      </c>
      <c r="C3" s="49" t="s">
        <v>245</v>
      </c>
      <c r="D3" s="49" t="s">
        <v>249</v>
      </c>
      <c r="E3" s="49" t="s">
        <v>0</v>
      </c>
    </row>
    <row r="4" spans="1:7" ht="14.1" customHeight="1" x14ac:dyDescent="0.25">
      <c r="A4" s="33"/>
      <c r="B4" s="34"/>
      <c r="C4" s="35"/>
      <c r="D4" s="35"/>
      <c r="E4" s="35" t="s">
        <v>288</v>
      </c>
      <c r="G4" s="32">
        <f>G5+G24+G35+G47+G60+G67</f>
        <v>107</v>
      </c>
    </row>
    <row r="5" spans="1:7" ht="14.1" customHeight="1" x14ac:dyDescent="0.25">
      <c r="A5" s="36"/>
      <c r="B5" s="45" t="s">
        <v>3</v>
      </c>
      <c r="C5" s="46"/>
      <c r="D5" s="46"/>
      <c r="E5" s="46" t="s">
        <v>4</v>
      </c>
      <c r="F5" s="37"/>
      <c r="G5" s="46">
        <f>SUM(G6+G11+G18)</f>
        <v>32</v>
      </c>
    </row>
    <row r="6" spans="1:7" ht="14.1" customHeight="1" x14ac:dyDescent="0.25">
      <c r="A6" s="36"/>
      <c r="B6" s="50" t="s">
        <v>5</v>
      </c>
      <c r="C6" s="51"/>
      <c r="D6" s="51"/>
      <c r="E6" s="51" t="s">
        <v>6</v>
      </c>
      <c r="G6" s="79">
        <f>SUM(G7:G9)</f>
        <v>6</v>
      </c>
    </row>
    <row r="7" spans="1:7" ht="14.1" customHeight="1" x14ac:dyDescent="0.25">
      <c r="A7" s="38"/>
      <c r="B7" s="39" t="s">
        <v>260</v>
      </c>
      <c r="C7" s="52">
        <v>43739</v>
      </c>
      <c r="D7" s="52">
        <v>43741</v>
      </c>
      <c r="E7" s="40" t="s">
        <v>8</v>
      </c>
      <c r="G7" s="32">
        <v>2</v>
      </c>
    </row>
    <row r="8" spans="1:7" ht="14.1" customHeight="1" x14ac:dyDescent="0.25">
      <c r="A8" s="38"/>
      <c r="B8" s="39" t="s">
        <v>261</v>
      </c>
      <c r="C8" s="52">
        <v>43741</v>
      </c>
      <c r="D8" s="52">
        <v>43742</v>
      </c>
      <c r="E8" s="40" t="s">
        <v>8</v>
      </c>
      <c r="G8" s="32">
        <v>2</v>
      </c>
    </row>
    <row r="9" spans="1:7" ht="14.1" customHeight="1" x14ac:dyDescent="0.25">
      <c r="A9" s="38"/>
      <c r="B9" s="39" t="s">
        <v>262</v>
      </c>
      <c r="C9" s="52">
        <v>43743</v>
      </c>
      <c r="D9" s="52">
        <v>43745</v>
      </c>
      <c r="E9" s="40" t="s">
        <v>8</v>
      </c>
      <c r="G9" s="32">
        <v>2</v>
      </c>
    </row>
    <row r="10" spans="1:7" ht="14.1" customHeight="1" x14ac:dyDescent="0.25">
      <c r="A10" s="38"/>
      <c r="B10" s="59" t="s">
        <v>251</v>
      </c>
      <c r="C10" s="60"/>
      <c r="D10" s="60"/>
      <c r="E10" s="61"/>
    </row>
    <row r="11" spans="1:7" ht="14.1" customHeight="1" x14ac:dyDescent="0.25">
      <c r="A11" s="36"/>
      <c r="B11" s="50" t="s">
        <v>13</v>
      </c>
      <c r="C11" s="51"/>
      <c r="D11" s="51"/>
      <c r="E11" s="51" t="s">
        <v>14</v>
      </c>
      <c r="G11" s="79">
        <f>SUM(G12:G16)</f>
        <v>8</v>
      </c>
    </row>
    <row r="12" spans="1:7" ht="14.1" customHeight="1" x14ac:dyDescent="0.25">
      <c r="A12" s="38"/>
      <c r="B12" s="39" t="s">
        <v>263</v>
      </c>
      <c r="C12" s="52">
        <v>43745</v>
      </c>
      <c r="D12" s="52">
        <v>43747</v>
      </c>
      <c r="E12" s="40" t="s">
        <v>8</v>
      </c>
      <c r="G12" s="32">
        <v>2</v>
      </c>
    </row>
    <row r="13" spans="1:7" ht="14.1" customHeight="1" x14ac:dyDescent="0.25">
      <c r="A13" s="38"/>
      <c r="B13" s="39" t="s">
        <v>264</v>
      </c>
      <c r="C13" s="52">
        <v>43747</v>
      </c>
      <c r="D13" s="52">
        <v>43749</v>
      </c>
      <c r="E13" s="40" t="s">
        <v>8</v>
      </c>
      <c r="G13" s="32">
        <v>2</v>
      </c>
    </row>
    <row r="14" spans="1:7" ht="14.1" customHeight="1" x14ac:dyDescent="0.25">
      <c r="A14" s="38"/>
      <c r="B14" s="39" t="s">
        <v>17</v>
      </c>
      <c r="C14" s="52">
        <v>43749</v>
      </c>
      <c r="D14" s="52">
        <v>43750</v>
      </c>
      <c r="E14" s="40" t="s">
        <v>253</v>
      </c>
      <c r="G14" s="32">
        <v>1</v>
      </c>
    </row>
    <row r="15" spans="1:7" ht="14.1" customHeight="1" x14ac:dyDescent="0.25">
      <c r="A15" s="38"/>
      <c r="B15" s="39" t="s">
        <v>265</v>
      </c>
      <c r="C15" s="52">
        <v>43750</v>
      </c>
      <c r="D15" s="52">
        <v>43751</v>
      </c>
      <c r="E15" s="40" t="s">
        <v>253</v>
      </c>
      <c r="G15" s="32">
        <v>1</v>
      </c>
    </row>
    <row r="16" spans="1:7" ht="14.1" customHeight="1" x14ac:dyDescent="0.25">
      <c r="A16" s="38"/>
      <c r="B16" s="39" t="s">
        <v>266</v>
      </c>
      <c r="C16" s="52">
        <v>43751</v>
      </c>
      <c r="D16" s="52">
        <v>43753</v>
      </c>
      <c r="E16" s="40" t="s">
        <v>8</v>
      </c>
      <c r="G16" s="32">
        <v>2</v>
      </c>
    </row>
    <row r="17" spans="1:7" ht="14.1" customHeight="1" x14ac:dyDescent="0.25">
      <c r="A17" s="38"/>
      <c r="B17" s="59" t="s">
        <v>252</v>
      </c>
      <c r="C17" s="60"/>
      <c r="D17" s="60"/>
      <c r="E17" s="61"/>
    </row>
    <row r="18" spans="1:7" ht="14.1" customHeight="1" x14ac:dyDescent="0.25">
      <c r="A18" s="36"/>
      <c r="B18" s="50" t="s">
        <v>20</v>
      </c>
      <c r="C18" s="51"/>
      <c r="D18" s="51"/>
      <c r="E18" s="51" t="s">
        <v>21</v>
      </c>
      <c r="G18" s="79">
        <f>SUM(G19:G22)</f>
        <v>18</v>
      </c>
    </row>
    <row r="19" spans="1:7" ht="14.1" customHeight="1" x14ac:dyDescent="0.25">
      <c r="A19" s="38"/>
      <c r="B19" s="39" t="s">
        <v>22</v>
      </c>
      <c r="C19" s="52">
        <v>43753</v>
      </c>
      <c r="D19" s="52">
        <v>43759</v>
      </c>
      <c r="E19" s="40" t="s">
        <v>6</v>
      </c>
      <c r="G19" s="32">
        <v>6</v>
      </c>
    </row>
    <row r="20" spans="1:7" ht="14.1" customHeight="1" x14ac:dyDescent="0.25">
      <c r="A20" s="38"/>
      <c r="B20" s="39" t="s">
        <v>267</v>
      </c>
      <c r="C20" s="52">
        <v>43759</v>
      </c>
      <c r="D20" s="52">
        <v>43765</v>
      </c>
      <c r="E20" s="40" t="s">
        <v>6</v>
      </c>
      <c r="G20" s="32">
        <v>6</v>
      </c>
    </row>
    <row r="21" spans="1:7" ht="14.1" customHeight="1" x14ac:dyDescent="0.25">
      <c r="A21" s="38"/>
      <c r="B21" s="39" t="s">
        <v>268</v>
      </c>
      <c r="C21" s="52">
        <v>43765</v>
      </c>
      <c r="D21" s="52">
        <v>43768</v>
      </c>
      <c r="E21" s="40" t="s">
        <v>25</v>
      </c>
      <c r="G21" s="32">
        <v>3</v>
      </c>
    </row>
    <row r="22" spans="1:7" ht="14.1" customHeight="1" x14ac:dyDescent="0.25">
      <c r="A22" s="38"/>
      <c r="B22" s="39" t="s">
        <v>26</v>
      </c>
      <c r="C22" s="52">
        <v>43768</v>
      </c>
      <c r="D22" s="52">
        <v>43771</v>
      </c>
      <c r="E22" s="40" t="s">
        <v>25</v>
      </c>
      <c r="G22" s="32">
        <v>3</v>
      </c>
    </row>
    <row r="23" spans="1:7" ht="14.1" customHeight="1" x14ac:dyDescent="0.25">
      <c r="A23" s="77"/>
      <c r="B23" s="59" t="s">
        <v>254</v>
      </c>
      <c r="C23" s="60"/>
      <c r="D23" s="60"/>
      <c r="E23" s="61"/>
    </row>
    <row r="24" spans="1:7" ht="14.1" customHeight="1" x14ac:dyDescent="0.25">
      <c r="A24" s="78"/>
      <c r="B24" s="45" t="s">
        <v>28</v>
      </c>
      <c r="C24" s="46"/>
      <c r="D24" s="46"/>
      <c r="E24" s="46" t="s">
        <v>269</v>
      </c>
      <c r="G24" s="46">
        <f>SUM(G28+G25)</f>
        <v>17</v>
      </c>
    </row>
    <row r="25" spans="1:7" ht="14.1" customHeight="1" x14ac:dyDescent="0.25">
      <c r="A25" s="78"/>
      <c r="B25" s="50" t="s">
        <v>30</v>
      </c>
      <c r="C25" s="51"/>
      <c r="D25" s="51"/>
      <c r="E25" s="51" t="s">
        <v>183</v>
      </c>
      <c r="G25" s="79">
        <f>SUM(G26:G27)</f>
        <v>7</v>
      </c>
    </row>
    <row r="26" spans="1:7" ht="14.1" customHeight="1" x14ac:dyDescent="0.25">
      <c r="A26" s="77"/>
      <c r="B26" s="39" t="s">
        <v>270</v>
      </c>
      <c r="C26" s="52">
        <v>43771</v>
      </c>
      <c r="D26" s="52">
        <v>43774</v>
      </c>
      <c r="E26" s="40" t="s">
        <v>25</v>
      </c>
      <c r="G26" s="32">
        <v>3</v>
      </c>
    </row>
    <row r="27" spans="1:7" ht="14.1" customHeight="1" x14ac:dyDescent="0.25">
      <c r="A27" s="77"/>
      <c r="B27" s="39" t="s">
        <v>271</v>
      </c>
      <c r="C27" s="52">
        <v>43774</v>
      </c>
      <c r="D27" s="52">
        <v>43778</v>
      </c>
      <c r="E27" s="40" t="s">
        <v>10</v>
      </c>
      <c r="G27" s="32">
        <v>4</v>
      </c>
    </row>
    <row r="28" spans="1:7" ht="14.1" customHeight="1" x14ac:dyDescent="0.25">
      <c r="A28" s="78"/>
      <c r="B28" s="50" t="s">
        <v>250</v>
      </c>
      <c r="C28" s="51"/>
      <c r="D28" s="51"/>
      <c r="E28" s="51" t="s">
        <v>35</v>
      </c>
      <c r="G28" s="79">
        <f>SUM(G29:G34)</f>
        <v>10</v>
      </c>
    </row>
    <row r="29" spans="1:7" ht="14.1" customHeight="1" x14ac:dyDescent="0.25">
      <c r="A29" s="77"/>
      <c r="B29" s="39" t="s">
        <v>272</v>
      </c>
      <c r="C29" s="52">
        <v>43774</v>
      </c>
      <c r="D29" s="52">
        <v>43778</v>
      </c>
      <c r="E29" s="40" t="s">
        <v>8</v>
      </c>
      <c r="G29" s="32">
        <v>2</v>
      </c>
    </row>
    <row r="30" spans="1:7" ht="14.1" customHeight="1" x14ac:dyDescent="0.25">
      <c r="A30" s="38"/>
      <c r="B30" s="39" t="s">
        <v>273</v>
      </c>
      <c r="C30" s="52">
        <v>43782</v>
      </c>
      <c r="D30" s="52">
        <v>43784</v>
      </c>
      <c r="E30" s="40" t="s">
        <v>8</v>
      </c>
      <c r="G30" s="32">
        <v>2</v>
      </c>
    </row>
    <row r="31" spans="1:7" ht="14.1" customHeight="1" x14ac:dyDescent="0.25">
      <c r="A31" s="38"/>
      <c r="B31" s="39" t="s">
        <v>275</v>
      </c>
      <c r="C31" s="52">
        <v>43782</v>
      </c>
      <c r="D31" s="52">
        <v>43784</v>
      </c>
      <c r="E31" s="40" t="s">
        <v>8</v>
      </c>
      <c r="G31" s="32">
        <v>2</v>
      </c>
    </row>
    <row r="32" spans="1:7" ht="14.1" customHeight="1" x14ac:dyDescent="0.25">
      <c r="A32" s="38"/>
      <c r="B32" s="39" t="s">
        <v>274</v>
      </c>
      <c r="C32" s="52">
        <v>43782</v>
      </c>
      <c r="D32" s="52">
        <v>43784</v>
      </c>
      <c r="E32" s="40" t="s">
        <v>8</v>
      </c>
      <c r="G32" s="32">
        <v>2</v>
      </c>
    </row>
    <row r="33" spans="1:7" ht="14.1" customHeight="1" x14ac:dyDescent="0.25">
      <c r="A33" s="38"/>
      <c r="B33" s="39" t="s">
        <v>276</v>
      </c>
      <c r="C33" s="52">
        <v>43784</v>
      </c>
      <c r="D33" s="52">
        <v>43786</v>
      </c>
      <c r="E33" s="40" t="s">
        <v>8</v>
      </c>
      <c r="G33" s="32">
        <v>2</v>
      </c>
    </row>
    <row r="34" spans="1:7" ht="14.1" customHeight="1" x14ac:dyDescent="0.25">
      <c r="A34" s="38"/>
      <c r="B34" s="59" t="s">
        <v>255</v>
      </c>
      <c r="C34" s="60"/>
      <c r="D34" s="60"/>
      <c r="E34" s="61"/>
    </row>
    <row r="35" spans="1:7" ht="14.1" customHeight="1" x14ac:dyDescent="0.25">
      <c r="A35" s="36"/>
      <c r="B35" s="45" t="s">
        <v>41</v>
      </c>
      <c r="C35" s="46"/>
      <c r="D35" s="46"/>
      <c r="E35" s="46" t="s">
        <v>287</v>
      </c>
      <c r="G35" s="46">
        <f>G36+G43</f>
        <v>21</v>
      </c>
    </row>
    <row r="36" spans="1:7" ht="14.1" customHeight="1" x14ac:dyDescent="0.25">
      <c r="A36" s="36"/>
      <c r="B36" s="50" t="s">
        <v>43</v>
      </c>
      <c r="C36" s="51"/>
      <c r="D36" s="51"/>
      <c r="E36" s="51" t="s">
        <v>44</v>
      </c>
      <c r="G36" s="79">
        <f>SUM(G37:G42)</f>
        <v>12</v>
      </c>
    </row>
    <row r="37" spans="1:7" ht="14.1" customHeight="1" x14ac:dyDescent="0.25">
      <c r="A37" s="38"/>
      <c r="B37" s="39" t="s">
        <v>278</v>
      </c>
      <c r="C37" s="52">
        <v>43786</v>
      </c>
      <c r="D37" s="52">
        <v>43788</v>
      </c>
      <c r="E37" s="40" t="s">
        <v>8</v>
      </c>
      <c r="G37" s="32">
        <v>2</v>
      </c>
    </row>
    <row r="38" spans="1:7" ht="14.1" customHeight="1" x14ac:dyDescent="0.25">
      <c r="A38" s="38"/>
      <c r="B38" s="39" t="s">
        <v>279</v>
      </c>
      <c r="C38" s="52">
        <v>43788</v>
      </c>
      <c r="D38" s="52">
        <v>43790</v>
      </c>
      <c r="E38" s="40" t="s">
        <v>8</v>
      </c>
      <c r="G38" s="32">
        <v>2</v>
      </c>
    </row>
    <row r="39" spans="1:7" ht="14.1" customHeight="1" x14ac:dyDescent="0.25">
      <c r="A39" s="38"/>
      <c r="B39" s="39" t="s">
        <v>280</v>
      </c>
      <c r="C39" s="52">
        <v>43788</v>
      </c>
      <c r="D39" s="52">
        <v>43790</v>
      </c>
      <c r="E39" s="40" t="s">
        <v>8</v>
      </c>
      <c r="G39" s="32">
        <v>2</v>
      </c>
    </row>
    <row r="40" spans="1:7" ht="14.1" customHeight="1" x14ac:dyDescent="0.25">
      <c r="A40" s="38"/>
      <c r="B40" s="39" t="s">
        <v>281</v>
      </c>
      <c r="C40" s="52">
        <v>43788</v>
      </c>
      <c r="D40" s="52">
        <v>43790</v>
      </c>
      <c r="E40" s="40" t="s">
        <v>8</v>
      </c>
      <c r="G40" s="32">
        <v>2</v>
      </c>
    </row>
    <row r="41" spans="1:7" ht="14.1" customHeight="1" x14ac:dyDescent="0.25">
      <c r="A41" s="38"/>
      <c r="B41" s="39" t="s">
        <v>282</v>
      </c>
      <c r="C41" s="52">
        <v>43788</v>
      </c>
      <c r="D41" s="52">
        <v>43790</v>
      </c>
      <c r="E41" s="40" t="s">
        <v>8</v>
      </c>
      <c r="G41" s="32">
        <v>2</v>
      </c>
    </row>
    <row r="42" spans="1:7" ht="14.1" customHeight="1" x14ac:dyDescent="0.25">
      <c r="A42" s="38"/>
      <c r="B42" s="39" t="s">
        <v>283</v>
      </c>
      <c r="C42" s="52">
        <v>43790</v>
      </c>
      <c r="D42" s="52">
        <v>43792</v>
      </c>
      <c r="E42" s="40" t="s">
        <v>8</v>
      </c>
      <c r="G42" s="32">
        <v>2</v>
      </c>
    </row>
    <row r="43" spans="1:7" ht="14.1" customHeight="1" x14ac:dyDescent="0.25">
      <c r="A43" s="36"/>
      <c r="B43" s="50" t="s">
        <v>50</v>
      </c>
      <c r="C43" s="51"/>
      <c r="D43" s="51"/>
      <c r="E43" s="51" t="s">
        <v>88</v>
      </c>
      <c r="G43" s="79">
        <f>SUM(G44:G45)</f>
        <v>9</v>
      </c>
    </row>
    <row r="44" spans="1:7" ht="14.1" customHeight="1" x14ac:dyDescent="0.25">
      <c r="A44" s="38"/>
      <c r="B44" s="39" t="s">
        <v>52</v>
      </c>
      <c r="C44" s="52">
        <v>43790</v>
      </c>
      <c r="D44" s="52">
        <v>43791</v>
      </c>
      <c r="E44" s="40" t="s">
        <v>253</v>
      </c>
      <c r="G44" s="32">
        <v>1</v>
      </c>
    </row>
    <row r="45" spans="1:7" ht="14.1" customHeight="1" x14ac:dyDescent="0.25">
      <c r="A45" s="38"/>
      <c r="B45" s="39" t="s">
        <v>286</v>
      </c>
      <c r="C45" s="52">
        <v>43790</v>
      </c>
      <c r="D45" s="52">
        <v>43798</v>
      </c>
      <c r="E45" s="40" t="s">
        <v>14</v>
      </c>
      <c r="G45" s="32">
        <v>8</v>
      </c>
    </row>
    <row r="46" spans="1:7" ht="14.1" customHeight="1" x14ac:dyDescent="0.25">
      <c r="A46" s="80"/>
      <c r="B46" s="59" t="s">
        <v>256</v>
      </c>
      <c r="C46" s="60"/>
      <c r="D46" s="60"/>
      <c r="E46" s="61"/>
    </row>
    <row r="47" spans="1:7" ht="14.1" customHeight="1" x14ac:dyDescent="0.25">
      <c r="A47" s="36"/>
      <c r="B47" s="45" t="s">
        <v>61</v>
      </c>
      <c r="C47" s="46"/>
      <c r="D47" s="46"/>
      <c r="E47" s="46" t="s">
        <v>277</v>
      </c>
      <c r="G47" s="46">
        <f>G48+G54</f>
        <v>16</v>
      </c>
    </row>
    <row r="48" spans="1:7" ht="14.1" customHeight="1" x14ac:dyDescent="0.25">
      <c r="A48" s="36"/>
      <c r="B48" s="50" t="s">
        <v>62</v>
      </c>
      <c r="C48" s="51"/>
      <c r="D48" s="51"/>
      <c r="E48" s="51" t="s">
        <v>14</v>
      </c>
      <c r="G48" s="79">
        <f>SUM(G49:G53)</f>
        <v>8</v>
      </c>
    </row>
    <row r="49" spans="1:7" ht="14.1" customHeight="1" x14ac:dyDescent="0.25">
      <c r="A49" s="38"/>
      <c r="B49" s="39" t="s">
        <v>63</v>
      </c>
      <c r="C49" s="52">
        <v>43792</v>
      </c>
      <c r="D49" s="52">
        <v>43794</v>
      </c>
      <c r="E49" s="40" t="s">
        <v>8</v>
      </c>
      <c r="G49" s="32">
        <v>2</v>
      </c>
    </row>
    <row r="50" spans="1:7" ht="14.1" customHeight="1" x14ac:dyDescent="0.25">
      <c r="A50" s="38"/>
      <c r="B50" s="39" t="s">
        <v>64</v>
      </c>
      <c r="C50" s="52">
        <v>43792</v>
      </c>
      <c r="D50" s="52">
        <v>43794</v>
      </c>
      <c r="E50" s="40" t="s">
        <v>8</v>
      </c>
      <c r="G50" s="32">
        <v>2</v>
      </c>
    </row>
    <row r="51" spans="1:7" ht="14.1" customHeight="1" x14ac:dyDescent="0.25">
      <c r="A51" s="38"/>
      <c r="B51" s="39" t="s">
        <v>65</v>
      </c>
      <c r="C51" s="52">
        <v>43792</v>
      </c>
      <c r="D51" s="52">
        <v>43794</v>
      </c>
      <c r="E51" s="40" t="s">
        <v>8</v>
      </c>
      <c r="G51" s="32">
        <v>2</v>
      </c>
    </row>
    <row r="52" spans="1:7" ht="14.1" customHeight="1" x14ac:dyDescent="0.25">
      <c r="A52" s="38"/>
      <c r="B52" s="39" t="s">
        <v>66</v>
      </c>
      <c r="C52" s="52">
        <v>43792</v>
      </c>
      <c r="D52" s="52">
        <v>43794</v>
      </c>
      <c r="E52" s="40" t="s">
        <v>8</v>
      </c>
      <c r="G52" s="32">
        <v>2</v>
      </c>
    </row>
    <row r="53" spans="1:7" ht="14.1" customHeight="1" x14ac:dyDescent="0.25">
      <c r="A53" s="55"/>
      <c r="B53" s="56" t="s">
        <v>67</v>
      </c>
      <c r="C53" s="57"/>
      <c r="D53" s="57"/>
      <c r="E53" s="57" t="s">
        <v>12</v>
      </c>
    </row>
    <row r="54" spans="1:7" ht="14.1" customHeight="1" x14ac:dyDescent="0.25">
      <c r="A54" s="36"/>
      <c r="B54" s="50" t="s">
        <v>68</v>
      </c>
      <c r="C54" s="51"/>
      <c r="D54" s="51"/>
      <c r="E54" s="51" t="s">
        <v>14</v>
      </c>
      <c r="G54" s="79">
        <f>SUM(G55:G59)</f>
        <v>8</v>
      </c>
    </row>
    <row r="55" spans="1:7" ht="14.1" customHeight="1" x14ac:dyDescent="0.25">
      <c r="A55" s="38"/>
      <c r="B55" s="39" t="s">
        <v>69</v>
      </c>
      <c r="C55" s="52">
        <v>43792</v>
      </c>
      <c r="D55" s="52">
        <v>43794</v>
      </c>
      <c r="E55" s="40" t="s">
        <v>8</v>
      </c>
      <c r="G55" s="32">
        <v>2</v>
      </c>
    </row>
    <row r="56" spans="1:7" ht="14.1" customHeight="1" x14ac:dyDescent="0.25">
      <c r="A56" s="38"/>
      <c r="B56" s="39" t="s">
        <v>70</v>
      </c>
      <c r="C56" s="52">
        <v>43792</v>
      </c>
      <c r="D56" s="52">
        <v>43794</v>
      </c>
      <c r="E56" s="40" t="s">
        <v>8</v>
      </c>
      <c r="G56" s="32">
        <v>2</v>
      </c>
    </row>
    <row r="57" spans="1:7" ht="14.1" customHeight="1" x14ac:dyDescent="0.25">
      <c r="A57" s="38"/>
      <c r="B57" s="39" t="s">
        <v>65</v>
      </c>
      <c r="C57" s="52">
        <v>43792</v>
      </c>
      <c r="D57" s="52">
        <v>43794</v>
      </c>
      <c r="E57" s="40" t="s">
        <v>8</v>
      </c>
      <c r="G57" s="32">
        <v>2</v>
      </c>
    </row>
    <row r="58" spans="1:7" ht="14.1" customHeight="1" x14ac:dyDescent="0.25">
      <c r="A58" s="38"/>
      <c r="B58" s="39" t="s">
        <v>66</v>
      </c>
      <c r="C58" s="52">
        <v>43792</v>
      </c>
      <c r="D58" s="52">
        <v>43794</v>
      </c>
      <c r="E58" s="40" t="s">
        <v>8</v>
      </c>
      <c r="G58" s="32">
        <v>2</v>
      </c>
    </row>
    <row r="59" spans="1:7" ht="14.1" customHeight="1" x14ac:dyDescent="0.25">
      <c r="A59" s="38"/>
      <c r="B59" s="59" t="s">
        <v>258</v>
      </c>
      <c r="C59" s="60"/>
      <c r="D59" s="60"/>
      <c r="E59" s="61"/>
    </row>
    <row r="60" spans="1:7" ht="14.1" customHeight="1" x14ac:dyDescent="0.25">
      <c r="A60" s="36"/>
      <c r="B60" s="45" t="s">
        <v>81</v>
      </c>
      <c r="C60" s="46"/>
      <c r="D60" s="46"/>
      <c r="E60" s="46" t="s">
        <v>44</v>
      </c>
      <c r="G60" s="46">
        <f>G61</f>
        <v>12</v>
      </c>
    </row>
    <row r="61" spans="1:7" ht="14.1" customHeight="1" x14ac:dyDescent="0.25">
      <c r="A61" s="36"/>
      <c r="B61" s="50" t="s">
        <v>82</v>
      </c>
      <c r="C61" s="51"/>
      <c r="D61" s="51"/>
      <c r="E61" s="51" t="s">
        <v>44</v>
      </c>
      <c r="G61" s="79">
        <f>SUM(G62:G66)</f>
        <v>12</v>
      </c>
    </row>
    <row r="62" spans="1:7" ht="14.1" customHeight="1" x14ac:dyDescent="0.25">
      <c r="A62" s="38"/>
      <c r="B62" s="39" t="s">
        <v>83</v>
      </c>
      <c r="C62" s="52">
        <v>43795</v>
      </c>
      <c r="D62" s="52">
        <v>43798</v>
      </c>
      <c r="E62" s="40" t="s">
        <v>25</v>
      </c>
      <c r="G62" s="32">
        <v>3</v>
      </c>
    </row>
    <row r="63" spans="1:7" ht="14.1" customHeight="1" x14ac:dyDescent="0.25">
      <c r="A63" s="38"/>
      <c r="B63" s="39" t="s">
        <v>170</v>
      </c>
      <c r="C63" s="52">
        <v>43795</v>
      </c>
      <c r="D63" s="52">
        <v>43798</v>
      </c>
      <c r="E63" s="40" t="s">
        <v>25</v>
      </c>
      <c r="G63" s="32">
        <v>3</v>
      </c>
    </row>
    <row r="64" spans="1:7" ht="14.1" customHeight="1" x14ac:dyDescent="0.25">
      <c r="A64" s="38"/>
      <c r="B64" s="39" t="s">
        <v>84</v>
      </c>
      <c r="C64" s="52">
        <v>43795</v>
      </c>
      <c r="D64" s="52">
        <v>43798</v>
      </c>
      <c r="E64" s="40" t="s">
        <v>25</v>
      </c>
      <c r="G64" s="32">
        <v>3</v>
      </c>
    </row>
    <row r="65" spans="1:7" ht="14.1" customHeight="1" x14ac:dyDescent="0.25">
      <c r="A65" s="38"/>
      <c r="B65" s="39" t="s">
        <v>85</v>
      </c>
      <c r="C65" s="52">
        <v>43795</v>
      </c>
      <c r="D65" s="52">
        <v>43798</v>
      </c>
      <c r="E65" s="40" t="s">
        <v>25</v>
      </c>
      <c r="G65" s="32">
        <v>3</v>
      </c>
    </row>
    <row r="66" spans="1:7" ht="14.1" customHeight="1" x14ac:dyDescent="0.25">
      <c r="A66" s="38"/>
      <c r="B66" s="59" t="s">
        <v>257</v>
      </c>
      <c r="C66" s="60"/>
      <c r="D66" s="60"/>
      <c r="E66" s="61"/>
    </row>
    <row r="67" spans="1:7" ht="14.1" customHeight="1" x14ac:dyDescent="0.25">
      <c r="A67" s="36"/>
      <c r="B67" s="45" t="s">
        <v>87</v>
      </c>
      <c r="C67" s="46"/>
      <c r="D67" s="46"/>
      <c r="E67" s="46" t="s">
        <v>88</v>
      </c>
      <c r="G67" s="46">
        <f>G68+G72</f>
        <v>9</v>
      </c>
    </row>
    <row r="68" spans="1:7" ht="14.1" customHeight="1" x14ac:dyDescent="0.25">
      <c r="A68" s="36"/>
      <c r="B68" s="50" t="s">
        <v>89</v>
      </c>
      <c r="C68" s="51"/>
      <c r="D68" s="51"/>
      <c r="E68" s="51" t="s">
        <v>6</v>
      </c>
      <c r="G68" s="79">
        <f>SUM(G69:G71)</f>
        <v>6</v>
      </c>
    </row>
    <row r="69" spans="1:7" ht="14.1" customHeight="1" x14ac:dyDescent="0.25">
      <c r="A69" s="38"/>
      <c r="B69" s="39" t="s">
        <v>90</v>
      </c>
      <c r="C69" s="52">
        <v>43799</v>
      </c>
      <c r="D69" s="52">
        <v>43801</v>
      </c>
      <c r="E69" s="40" t="s">
        <v>25</v>
      </c>
      <c r="G69" s="32">
        <v>3</v>
      </c>
    </row>
    <row r="70" spans="1:7" ht="14.1" customHeight="1" x14ac:dyDescent="0.25">
      <c r="A70" s="38"/>
      <c r="B70" s="39" t="s">
        <v>91</v>
      </c>
      <c r="C70" s="52">
        <v>43799</v>
      </c>
      <c r="D70" s="52">
        <v>43801</v>
      </c>
      <c r="E70" s="40" t="s">
        <v>25</v>
      </c>
      <c r="G70" s="32">
        <v>3</v>
      </c>
    </row>
    <row r="71" spans="1:7" ht="14.1" customHeight="1" x14ac:dyDescent="0.25">
      <c r="A71" s="38"/>
      <c r="B71" s="59" t="s">
        <v>284</v>
      </c>
      <c r="C71" s="60"/>
      <c r="D71" s="60"/>
      <c r="E71" s="61" t="s">
        <v>12</v>
      </c>
      <c r="G71" s="32">
        <v>0</v>
      </c>
    </row>
    <row r="72" spans="1:7" ht="14.1" customHeight="1" x14ac:dyDescent="0.25">
      <c r="A72" s="36"/>
      <c r="B72" s="50" t="s">
        <v>93</v>
      </c>
      <c r="C72" s="51"/>
      <c r="D72" s="51"/>
      <c r="E72" s="51" t="s">
        <v>25</v>
      </c>
      <c r="G72" s="79">
        <f>SUM(G73)</f>
        <v>3</v>
      </c>
    </row>
    <row r="73" spans="1:7" ht="14.1" customHeight="1" x14ac:dyDescent="0.25">
      <c r="A73" s="38"/>
      <c r="B73" s="39" t="s">
        <v>94</v>
      </c>
      <c r="C73" s="58">
        <v>43802</v>
      </c>
      <c r="D73" s="58">
        <v>43805</v>
      </c>
      <c r="E73" s="40" t="s">
        <v>25</v>
      </c>
      <c r="G73" s="32">
        <v>3</v>
      </c>
    </row>
    <row r="74" spans="1:7" ht="14.1" customHeight="1" x14ac:dyDescent="0.25">
      <c r="A74" s="38"/>
      <c r="B74" s="59" t="s">
        <v>285</v>
      </c>
      <c r="C74" s="60"/>
      <c r="D74" s="60"/>
      <c r="E74" s="61"/>
    </row>
  </sheetData>
  <mergeCells count="10">
    <mergeCell ref="B59:E59"/>
    <mergeCell ref="B66:E66"/>
    <mergeCell ref="B74:E74"/>
    <mergeCell ref="B46:E46"/>
    <mergeCell ref="A1:E1"/>
    <mergeCell ref="B10:E10"/>
    <mergeCell ref="B17:E17"/>
    <mergeCell ref="B23:E23"/>
    <mergeCell ref="B34:E34"/>
    <mergeCell ref="B71:E7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64"/>
  <sheetViews>
    <sheetView workbookViewId="0">
      <selection activeCell="D13" sqref="D13"/>
    </sheetView>
  </sheetViews>
  <sheetFormatPr defaultColWidth="11.42578125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65" t="s">
        <v>173</v>
      </c>
      <c r="B2" s="66"/>
      <c r="C2" s="6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67" t="s">
        <v>25</v>
      </c>
      <c r="C13" s="67" t="s">
        <v>177</v>
      </c>
    </row>
    <row r="14" spans="1:4" ht="16.5" thickBot="1" x14ac:dyDescent="0.3">
      <c r="A14" s="24" t="s">
        <v>226</v>
      </c>
      <c r="B14" s="68"/>
      <c r="C14" s="6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69" t="s">
        <v>56</v>
      </c>
      <c r="C26" s="71"/>
    </row>
    <row r="27" spans="1:3" ht="16.5" thickBot="1" x14ac:dyDescent="0.3">
      <c r="A27" s="18" t="s">
        <v>226</v>
      </c>
      <c r="B27" s="70"/>
      <c r="C27" s="7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62" t="s">
        <v>207</v>
      </c>
      <c r="B60" s="62" t="s">
        <v>176</v>
      </c>
      <c r="C60" s="28" t="s">
        <v>248</v>
      </c>
    </row>
    <row r="61" spans="1:3" ht="15.75" x14ac:dyDescent="0.25">
      <c r="A61" s="63"/>
      <c r="B61" s="63"/>
      <c r="C61" s="28" t="s">
        <v>189</v>
      </c>
    </row>
    <row r="62" spans="1:3" ht="15.75" x14ac:dyDescent="0.25">
      <c r="A62" s="63"/>
      <c r="B62" s="63"/>
      <c r="C62" s="28" t="s">
        <v>190</v>
      </c>
    </row>
    <row r="63" spans="1:3" ht="16.5" thickBot="1" x14ac:dyDescent="0.3">
      <c r="A63" s="64"/>
      <c r="B63" s="6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2"/>
  <sheetViews>
    <sheetView zoomScale="106" zoomScaleNormal="106" workbookViewId="0">
      <selection activeCell="B9" sqref="B9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73" t="s">
        <v>173</v>
      </c>
      <c r="B1" s="74"/>
      <c r="C1" s="74"/>
      <c r="D1" s="75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Revisado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2019-11-06T15:57:22Z</dcterms:modified>
</cp:coreProperties>
</file>