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ollab-my.sharepoint.com/personal/eric_mases_tecollab_se/Documents/"/>
    </mc:Choice>
  </mc:AlternateContent>
  <xr:revisionPtr revIDLastSave="0" documentId="8_{4C7A71CC-F6C2-43E1-918D-3BF640EEB0C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uccesiv kalkulation" sheetId="1" r:id="rId1"/>
    <sheet name="Omkostningskalkulation" sheetId="2" r:id="rId2"/>
  </sheets>
  <definedNames>
    <definedName name="_Ref504631458" localSheetId="0">'Succesiv kalkulation'!#REF!</definedName>
    <definedName name="_Ref504631495" localSheetId="0">'Succesiv kalkulation'!#REF!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H7" i="1"/>
  <c r="K7" i="1" l="1"/>
  <c r="J7" i="1"/>
  <c r="I7" i="1"/>
  <c r="G8" i="1"/>
  <c r="G9" i="1"/>
  <c r="H9" i="1"/>
  <c r="I9" i="1"/>
  <c r="J9" i="1"/>
  <c r="K9" i="1"/>
  <c r="H10" i="1"/>
  <c r="H6" i="1"/>
  <c r="K6" i="1" s="1"/>
  <c r="I6" i="1"/>
  <c r="G6" i="1"/>
  <c r="J6" i="1"/>
  <c r="H4" i="1"/>
  <c r="I4" i="1" s="1"/>
  <c r="G4" i="1"/>
  <c r="K4" i="1" s="1"/>
  <c r="K12" i="1"/>
  <c r="K13" i="1"/>
  <c r="K14" i="1"/>
  <c r="J12" i="1"/>
  <c r="J13" i="1"/>
  <c r="J14" i="1"/>
  <c r="I10" i="1"/>
  <c r="I12" i="1"/>
  <c r="I13" i="1"/>
  <c r="I14" i="1"/>
  <c r="H11" i="1"/>
  <c r="I11" i="1" s="1"/>
  <c r="H12" i="1"/>
  <c r="H13" i="1"/>
  <c r="H14" i="1"/>
  <c r="G11" i="1"/>
  <c r="G12" i="1"/>
  <c r="G13" i="1"/>
  <c r="G10" i="1"/>
  <c r="J10" i="1" s="1"/>
  <c r="K11" i="1"/>
  <c r="G26" i="1"/>
  <c r="H26" i="1"/>
  <c r="L26" i="1" s="1"/>
  <c r="I26" i="1"/>
  <c r="J26" i="1"/>
  <c r="K26" i="1"/>
  <c r="H8" i="1"/>
  <c r="I8" i="1"/>
  <c r="G5" i="1"/>
  <c r="H5" i="1"/>
  <c r="I5" i="1" s="1"/>
  <c r="L13" i="1"/>
  <c r="D21" i="1"/>
  <c r="E21" i="1"/>
  <c r="F21" i="1"/>
  <c r="G3" i="1"/>
  <c r="G14" i="1"/>
  <c r="G15" i="1"/>
  <c r="G16" i="1"/>
  <c r="D17" i="1"/>
  <c r="E17" i="1"/>
  <c r="F17" i="1"/>
  <c r="D18" i="1"/>
  <c r="E18" i="1"/>
  <c r="F18" i="1"/>
  <c r="D19" i="1"/>
  <c r="E19" i="1"/>
  <c r="F19" i="1"/>
  <c r="G20" i="1"/>
  <c r="G22" i="1"/>
  <c r="G23" i="1"/>
  <c r="D24" i="1"/>
  <c r="E24" i="1"/>
  <c r="F24" i="1"/>
  <c r="D25" i="1"/>
  <c r="E25" i="1"/>
  <c r="F25" i="1"/>
  <c r="G27" i="1"/>
  <c r="G28" i="1"/>
  <c r="G29" i="1"/>
  <c r="G30" i="1"/>
  <c r="D32" i="1"/>
  <c r="E32" i="1"/>
  <c r="F32" i="1"/>
  <c r="D33" i="1"/>
  <c r="E33" i="1"/>
  <c r="F33" i="1"/>
  <c r="G34" i="1"/>
  <c r="G35" i="1"/>
  <c r="G36" i="1"/>
  <c r="G37" i="1"/>
  <c r="K3" i="1"/>
  <c r="J3" i="1"/>
  <c r="I3" i="1"/>
  <c r="H3" i="1"/>
  <c r="L14" i="1"/>
  <c r="H15" i="1"/>
  <c r="L15" i="1" s="1"/>
  <c r="H16" i="1"/>
  <c r="L16" i="1" s="1"/>
  <c r="H20" i="1"/>
  <c r="L20" i="1" s="1"/>
  <c r="H22" i="1"/>
  <c r="L22" i="1" s="1"/>
  <c r="H23" i="1"/>
  <c r="L23" i="1" s="1"/>
  <c r="H27" i="1"/>
  <c r="L27" i="1" s="1"/>
  <c r="H28" i="1"/>
  <c r="L28" i="1" s="1"/>
  <c r="H29" i="1"/>
  <c r="L29" i="1"/>
  <c r="H30" i="1"/>
  <c r="L30" i="1" s="1"/>
  <c r="H34" i="1"/>
  <c r="L34" i="1"/>
  <c r="H35" i="1"/>
  <c r="L35" i="1" s="1"/>
  <c r="H36" i="1"/>
  <c r="L36" i="1"/>
  <c r="H37" i="1"/>
  <c r="L37" i="1" s="1"/>
  <c r="K15" i="1"/>
  <c r="K16" i="1"/>
  <c r="K20" i="1"/>
  <c r="K22" i="1"/>
  <c r="K23" i="1"/>
  <c r="K27" i="1"/>
  <c r="K28" i="1"/>
  <c r="K29" i="1"/>
  <c r="K30" i="1"/>
  <c r="K34" i="1"/>
  <c r="K35" i="1"/>
  <c r="K36" i="1"/>
  <c r="K37" i="1"/>
  <c r="J15" i="1"/>
  <c r="J16" i="1"/>
  <c r="J20" i="1"/>
  <c r="J22" i="1"/>
  <c r="J23" i="1"/>
  <c r="J27" i="1"/>
  <c r="J28" i="1"/>
  <c r="J29" i="1"/>
  <c r="J30" i="1"/>
  <c r="J34" i="1"/>
  <c r="J35" i="1"/>
  <c r="J36" i="1"/>
  <c r="J37" i="1"/>
  <c r="I15" i="1"/>
  <c r="I16" i="1"/>
  <c r="I20" i="1"/>
  <c r="I22" i="1"/>
  <c r="I23" i="1"/>
  <c r="I27" i="1"/>
  <c r="I28" i="1"/>
  <c r="I29" i="1"/>
  <c r="I30" i="1"/>
  <c r="I34" i="1"/>
  <c r="I35" i="1"/>
  <c r="I36" i="1"/>
  <c r="I37" i="1"/>
  <c r="K8" i="1"/>
  <c r="J8" i="1"/>
  <c r="G25" i="1" l="1"/>
  <c r="G24" i="1"/>
  <c r="J5" i="1"/>
  <c r="I17" i="1"/>
  <c r="J4" i="1"/>
  <c r="K10" i="1"/>
  <c r="K5" i="1"/>
  <c r="J11" i="1"/>
  <c r="J25" i="1"/>
  <c r="F31" i="1"/>
  <c r="F38" i="1" s="1"/>
  <c r="K24" i="1"/>
  <c r="H33" i="1"/>
  <c r="L33" i="1" s="1"/>
  <c r="G32" i="1"/>
  <c r="H25" i="1"/>
  <c r="L25" i="1" s="1"/>
  <c r="J19" i="1"/>
  <c r="J18" i="1"/>
  <c r="H24" i="1"/>
  <c r="L24" i="1" s="1"/>
  <c r="H19" i="1"/>
  <c r="L19" i="1" s="1"/>
  <c r="J24" i="1"/>
  <c r="H18" i="1"/>
  <c r="L18" i="1" s="1"/>
  <c r="I19" i="1"/>
  <c r="D31" i="1"/>
  <c r="D38" i="1" s="1"/>
  <c r="G19" i="1"/>
  <c r="K21" i="1"/>
  <c r="G21" i="1"/>
  <c r="G17" i="1"/>
  <c r="I24" i="1"/>
  <c r="H17" i="1"/>
  <c r="L17" i="1" s="1"/>
  <c r="J32" i="1"/>
  <c r="K33" i="1"/>
  <c r="J21" i="1"/>
  <c r="G33" i="1"/>
  <c r="J33" i="1"/>
  <c r="E31" i="1"/>
  <c r="I33" i="1"/>
  <c r="H21" i="1"/>
  <c r="L21" i="1" s="1"/>
  <c r="K17" i="1"/>
  <c r="J17" i="1"/>
  <c r="K25" i="1"/>
  <c r="G18" i="1"/>
  <c r="I18" i="1"/>
  <c r="K19" i="1"/>
  <c r="I25" i="1"/>
  <c r="H32" i="1"/>
  <c r="K18" i="1"/>
  <c r="I21" i="1"/>
  <c r="H31" i="1" l="1"/>
  <c r="L31" i="1" s="1"/>
  <c r="L32" i="1"/>
  <c r="I32" i="1"/>
  <c r="G31" i="1"/>
  <c r="E38" i="1"/>
  <c r="K32" i="1"/>
  <c r="J31" i="1" l="1"/>
  <c r="I31" i="1"/>
  <c r="I38" i="1" s="1"/>
  <c r="H39" i="1" s="1"/>
  <c r="L39" i="1" s="1"/>
  <c r="K31" i="1"/>
  <c r="G38" i="1"/>
  <c r="B6" i="2" s="1"/>
  <c r="B7" i="2" s="1"/>
  <c r="B8" i="2" l="1"/>
  <c r="B12" i="2"/>
  <c r="B14" i="2" s="1"/>
  <c r="K40" i="1"/>
  <c r="M40" i="1" s="1"/>
  <c r="J40" i="1"/>
  <c r="B13" i="2" l="1"/>
</calcChain>
</file>

<file path=xl/sharedStrings.xml><?xml version="1.0" encoding="utf-8"?>
<sst xmlns="http://schemas.openxmlformats.org/spreadsheetml/2006/main" count="43" uniqueCount="39">
  <si>
    <t>Optimistisk</t>
  </si>
  <si>
    <t>Realistisk</t>
  </si>
  <si>
    <t>Pessimistisk</t>
  </si>
  <si>
    <t>Varians</t>
  </si>
  <si>
    <t>Check</t>
  </si>
  <si>
    <t>Version 1.0</t>
  </si>
  <si>
    <t>Standardrutiner</t>
  </si>
  <si>
    <t>Test</t>
  </si>
  <si>
    <t>Projekttid for forberedelse af  Stress &amp; Performance test</t>
  </si>
  <si>
    <t xml:space="preserve">Accepttest  </t>
  </si>
  <si>
    <t>Teknisk implementering</t>
  </si>
  <si>
    <t>Konvertering af eksisterende data</t>
  </si>
  <si>
    <t xml:space="preserve">Standard interface </t>
  </si>
  <si>
    <t>Arbejde i andre systemer</t>
  </si>
  <si>
    <t>Garanteret arbejde</t>
  </si>
  <si>
    <t>Overførsel til produktion</t>
  </si>
  <si>
    <t>Overdragelse af support</t>
  </si>
  <si>
    <t>Forretnings-implementering</t>
  </si>
  <si>
    <t xml:space="preserve">Dokumentation / Brugervejledninger / Procedurer </t>
  </si>
  <si>
    <t>Brugeruddannelse</t>
  </si>
  <si>
    <t>Projektadministration</t>
  </si>
  <si>
    <t>Support</t>
  </si>
  <si>
    <t>Teknisk support</t>
  </si>
  <si>
    <t>Sale hourly rate</t>
  </si>
  <si>
    <t>Cost hourly rate</t>
  </si>
  <si>
    <t>Project hours</t>
  </si>
  <si>
    <t>Project cost</t>
  </si>
  <si>
    <t>Project price</t>
  </si>
  <si>
    <t>Adjustment factor</t>
  </si>
  <si>
    <t>Förväntad</t>
  </si>
  <si>
    <t>Standardavvikelse</t>
  </si>
  <si>
    <t>Förväntad optimistisk</t>
  </si>
  <si>
    <t>Förväntad pessimistisk</t>
  </si>
  <si>
    <t>Extra</t>
  </si>
  <si>
    <t>Projektstyrning</t>
  </si>
  <si>
    <t>Projektutvärdering / rapport</t>
  </si>
  <si>
    <t>Projektavslut</t>
  </si>
  <si>
    <t>Affärsmässig support</t>
  </si>
  <si>
    <t>Annan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</si>
</sst>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sz val="10"/>
      <name val="Verdana"/>
      <family val="2"/>
    </font>
    <font>
      <b/>
      <sz val="10"/>
      <color indexed="8"/>
      <name val="Verdana"/>
      <family val="2"/>
    </font>
    <font>
      <b/>
      <sz val="16"/>
      <name val="Verdana"/>
      <family val="2"/>
    </font>
    <font>
      <sz val="9"/>
      <name val="Verdana"/>
      <family val="2"/>
    </font>
    <font>
      <sz val="8"/>
      <color indexed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3" fontId="6" fillId="0" borderId="1" xfId="0" applyNumberFormat="1" applyFont="1" applyBorder="1"/>
    <xf numFmtId="4" fontId="6" fillId="2" borderId="1" xfId="0" applyNumberFormat="1" applyFont="1" applyFill="1" applyBorder="1"/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6" fillId="3" borderId="1" xfId="0" applyNumberFormat="1" applyFont="1" applyFill="1" applyBorder="1"/>
    <xf numFmtId="4" fontId="6" fillId="4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2" fontId="6" fillId="4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4" fontId="6" fillId="5" borderId="1" xfId="0" applyNumberFormat="1" applyFont="1" applyFill="1" applyBorder="1"/>
    <xf numFmtId="0" fontId="4" fillId="0" borderId="2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textRotation="46" wrapText="1"/>
    </xf>
    <xf numFmtId="0" fontId="2" fillId="0" borderId="1" xfId="0" applyFont="1" applyBorder="1"/>
    <xf numFmtId="0" fontId="6" fillId="0" borderId="1" xfId="0" applyFont="1" applyBorder="1"/>
    <xf numFmtId="0" fontId="7" fillId="0" borderId="3" xfId="0" applyFont="1" applyBorder="1" applyAlignment="1">
      <alignment wrapText="1"/>
    </xf>
    <xf numFmtId="0" fontId="6" fillId="0" borderId="4" xfId="0" applyFont="1" applyBorder="1"/>
    <xf numFmtId="3" fontId="6" fillId="0" borderId="5" xfId="0" applyNumberFormat="1" applyFont="1" applyBorder="1"/>
    <xf numFmtId="4" fontId="6" fillId="0" borderId="5" xfId="0" applyNumberFormat="1" applyFont="1" applyBorder="1"/>
    <xf numFmtId="0" fontId="6" fillId="0" borderId="4" xfId="0" applyFont="1" applyBorder="1" applyAlignment="1">
      <alignment horizontal="center"/>
    </xf>
    <xf numFmtId="3" fontId="8" fillId="0" borderId="3" xfId="0" applyNumberFormat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4" fontId="6" fillId="6" borderId="1" xfId="0" applyNumberFormat="1" applyFont="1" applyFill="1" applyBorder="1"/>
    <xf numFmtId="3" fontId="6" fillId="6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6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3" fontId="6" fillId="0" borderId="1" xfId="0" applyNumberFormat="1" applyFont="1" applyFill="1" applyBorder="1"/>
    <xf numFmtId="4" fontId="6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4" fontId="6" fillId="7" borderId="1" xfId="0" applyNumberFormat="1" applyFont="1" applyFill="1" applyBorder="1"/>
    <xf numFmtId="0" fontId="6" fillId="7" borderId="1" xfId="0" applyFont="1" applyFill="1" applyBorder="1"/>
    <xf numFmtId="4" fontId="6" fillId="8" borderId="1" xfId="0" applyNumberFormat="1" applyFont="1" applyFill="1" applyBorder="1"/>
    <xf numFmtId="0" fontId="2" fillId="0" borderId="1" xfId="0" applyFont="1" applyFill="1" applyBorder="1"/>
    <xf numFmtId="0" fontId="6" fillId="7" borderId="2" xfId="0" applyFont="1" applyFill="1" applyBorder="1"/>
    <xf numFmtId="0" fontId="4" fillId="7" borderId="2" xfId="0" applyFont="1" applyFill="1" applyBorder="1" applyAlignment="1">
      <alignment horizontal="center" vertical="center" textRotation="90" wrapText="1"/>
    </xf>
    <xf numFmtId="4" fontId="6" fillId="0" borderId="5" xfId="0" applyNumberFormat="1" applyFont="1" applyFill="1" applyBorder="1"/>
    <xf numFmtId="0" fontId="2" fillId="9" borderId="1" xfId="0" applyFont="1" applyFill="1" applyBorder="1"/>
    <xf numFmtId="0" fontId="10" fillId="9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 wrapText="1"/>
    </xf>
    <xf numFmtId="3" fontId="6" fillId="9" borderId="1" xfId="0" applyNumberFormat="1" applyFont="1" applyFill="1" applyBorder="1"/>
    <xf numFmtId="4" fontId="6" fillId="9" borderId="1" xfId="0" applyNumberFormat="1" applyFont="1" applyFill="1" applyBorder="1"/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/>
    <xf numFmtId="0" fontId="3" fillId="9" borderId="1" xfId="0" applyFont="1" applyFill="1" applyBorder="1" applyAlignment="1">
      <alignment horizontal="left"/>
    </xf>
    <xf numFmtId="0" fontId="8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="130" zoomScaleNormal="130" workbookViewId="0">
      <pane xSplit="3" ySplit="2" topLeftCell="BH3" activePane="bottomRight" state="frozenSplit"/>
      <selection pane="topRight" activeCell="B1" sqref="B1"/>
      <selection pane="bottomLeft" activeCell="A3" sqref="A3"/>
      <selection pane="bottomRight" activeCell="A2" sqref="A2:C2"/>
    </sheetView>
  </sheetViews>
  <sheetFormatPr defaultColWidth="9.109375" defaultRowHeight="12.6" x14ac:dyDescent="0.2"/>
  <cols>
    <col min="1" max="1" width="3.5546875" style="17" customWidth="1"/>
    <col min="2" max="2" width="8" style="29" customWidth="1"/>
    <col min="3" max="3" width="52.33203125" style="15" customWidth="1"/>
    <col min="4" max="4" width="6.109375" style="18" customWidth="1"/>
    <col min="5" max="6" width="6" style="18" customWidth="1"/>
    <col min="7" max="7" width="7.88671875" style="41" customWidth="1"/>
    <col min="8" max="8" width="7.88671875" style="18" customWidth="1"/>
    <col min="9" max="9" width="10.88671875" style="18" customWidth="1"/>
    <col min="10" max="11" width="7.88671875" style="18" customWidth="1"/>
    <col min="12" max="12" width="7.44140625" style="7" customWidth="1"/>
    <col min="13" max="16384" width="9.109375" style="18"/>
  </cols>
  <sheetData>
    <row r="1" spans="1:13" x14ac:dyDescent="0.2">
      <c r="B1" s="54"/>
      <c r="C1" s="35"/>
      <c r="D1" s="25"/>
      <c r="E1" s="25"/>
      <c r="F1" s="25"/>
      <c r="G1" s="44"/>
      <c r="H1" s="25"/>
      <c r="I1" s="25"/>
      <c r="J1" s="25"/>
      <c r="K1" s="25"/>
      <c r="L1" s="26"/>
    </row>
    <row r="2" spans="1:13" s="16" customFormat="1" ht="55.5" customHeight="1" x14ac:dyDescent="0.25">
      <c r="A2" s="55"/>
      <c r="B2" s="56"/>
      <c r="C2" s="57"/>
      <c r="D2" s="14" t="s">
        <v>0</v>
      </c>
      <c r="E2" s="14" t="s">
        <v>1</v>
      </c>
      <c r="F2" s="14" t="s">
        <v>2</v>
      </c>
      <c r="G2" s="45" t="s">
        <v>29</v>
      </c>
      <c r="H2" s="14" t="s">
        <v>30</v>
      </c>
      <c r="I2" s="14" t="s">
        <v>3</v>
      </c>
      <c r="J2" s="14" t="s">
        <v>31</v>
      </c>
      <c r="K2" s="14" t="s">
        <v>32</v>
      </c>
      <c r="L2" s="14" t="s">
        <v>4</v>
      </c>
    </row>
    <row r="3" spans="1:13" ht="12.75" customHeight="1" thickBot="1" x14ac:dyDescent="0.35">
      <c r="A3" s="17" t="s">
        <v>5</v>
      </c>
      <c r="B3" s="30"/>
      <c r="C3" s="19"/>
      <c r="D3" s="24"/>
      <c r="E3" s="21"/>
      <c r="F3" s="21"/>
      <c r="G3" s="46" t="str">
        <f>IF(AND(D3&gt;=0,E3&gt;=D3,F3&gt;=E3,E3&gt;0),(D3+3*E3+F3)/5,"")</f>
        <v/>
      </c>
      <c r="H3" s="22" t="str">
        <f>IF(AND(D3&gt;0,E3&gt;D3,F3&gt;E3),(F3-D3)/5,"")</f>
        <v/>
      </c>
      <c r="I3" s="22" t="str">
        <f>IF(AND(D3&gt;0,E3&gt;D3,F3&gt;E3),H3^2,"")</f>
        <v/>
      </c>
      <c r="J3" s="22" t="str">
        <f t="shared" ref="J3:J6" si="0">IF(AND(D3&gt;0,E3&gt;D3,F3&gt;E3),G3-2*H3,"")</f>
        <v/>
      </c>
      <c r="K3" s="22" t="str">
        <f>IF(AND(D3&gt;0,E3&gt;D3,F3&gt;E3),G3+2*H3,"")</f>
        <v/>
      </c>
      <c r="L3" s="23"/>
      <c r="M3" s="20"/>
    </row>
    <row r="4" spans="1:13" s="39" customFormat="1" ht="13.2" thickBot="1" x14ac:dyDescent="0.25">
      <c r="A4" s="33"/>
      <c r="B4" s="34"/>
      <c r="C4" s="35"/>
      <c r="D4" s="36"/>
      <c r="E4" s="36"/>
      <c r="F4" s="36"/>
      <c r="G4" s="40" t="str">
        <f t="shared" ref="G4:G13" si="1">IF(AND(D4&gt;=0,E4&gt;=D4,F4&gt;=E4,E4&gt;0),(D4+3*E4+F4)/5,"")</f>
        <v/>
      </c>
      <c r="H4" s="37" t="str">
        <f t="shared" ref="H4:H14" si="2">IF(AND(D4&gt;0,E4&gt;D4,F4&gt;E4),(F4-D4)/5,"")</f>
        <v/>
      </c>
      <c r="I4" s="37" t="str">
        <f>IF(AND(D4&gt;0,E4&gt;D4,F4&gt;E4),H4^2,"")</f>
        <v/>
      </c>
      <c r="J4" s="37" t="str">
        <f t="shared" si="0"/>
        <v/>
      </c>
      <c r="K4" s="37" t="str">
        <f>IF(AND(D4&gt;0,E4&gt;D4,F4&gt;E4),G4+2*H4,"")</f>
        <v/>
      </c>
      <c r="L4" s="38"/>
    </row>
    <row r="5" spans="1:13" s="39" customFormat="1" x14ac:dyDescent="0.2">
      <c r="A5" s="43"/>
      <c r="B5" s="34"/>
      <c r="C5" s="35"/>
      <c r="D5" s="36"/>
      <c r="E5" s="36"/>
      <c r="F5" s="36"/>
      <c r="G5" s="40" t="str">
        <f t="shared" si="1"/>
        <v/>
      </c>
      <c r="H5" s="37" t="str">
        <f t="shared" si="2"/>
        <v/>
      </c>
      <c r="I5" s="37" t="str">
        <f t="shared" ref="I5:I14" si="3">IF(AND(D5&gt;0,E5&gt;D5,F5&gt;E5),H5^2,"")</f>
        <v/>
      </c>
      <c r="J5" s="37" t="str">
        <f t="shared" si="0"/>
        <v/>
      </c>
      <c r="K5" s="37" t="str">
        <f t="shared" ref="K5:K14" si="4">IF(AND(D5&gt;0,E5&gt;D5,F5&gt;E5),G5+2*H5,"")</f>
        <v/>
      </c>
      <c r="L5" s="38"/>
    </row>
    <row r="6" spans="1:13" s="39" customFormat="1" x14ac:dyDescent="0.2">
      <c r="A6" s="43"/>
      <c r="B6" s="34"/>
      <c r="C6" s="35"/>
      <c r="D6" s="36"/>
      <c r="E6" s="36"/>
      <c r="F6" s="36"/>
      <c r="G6" s="40" t="str">
        <f t="shared" si="1"/>
        <v/>
      </c>
      <c r="H6" s="37" t="str">
        <f t="shared" si="2"/>
        <v/>
      </c>
      <c r="I6" s="37" t="str">
        <f t="shared" si="3"/>
        <v/>
      </c>
      <c r="J6" s="37" t="str">
        <f t="shared" si="0"/>
        <v/>
      </c>
      <c r="K6" s="37" t="str">
        <f t="shared" si="4"/>
        <v/>
      </c>
      <c r="L6" s="38"/>
    </row>
    <row r="7" spans="1:13" s="53" customFormat="1" x14ac:dyDescent="0.2">
      <c r="A7" s="47"/>
      <c r="B7" s="48"/>
      <c r="C7" s="49"/>
      <c r="D7" s="50"/>
      <c r="E7" s="50"/>
      <c r="F7" s="50"/>
      <c r="G7" s="51" t="str">
        <f>IF(AND(D7&gt;=0,E7&gt;=D7,F7&gt;=E7,E7&gt;0),(D7+3*E7+F7)/5,"")</f>
        <v/>
      </c>
      <c r="H7" s="51" t="str">
        <f>IF(AND(D7&gt;0,E7&gt;D7,F7&gt;E7),(F7-D7)/5,"")</f>
        <v/>
      </c>
      <c r="I7" s="51" t="str">
        <f>IF(AND(D7&gt;0,E7&gt;D7,F7&gt;E7),H7^2,"")</f>
        <v/>
      </c>
      <c r="J7" s="51" t="str">
        <f>IF(AND(D7&gt;0,E7&gt;D7,F7&gt;E7),G7-2*H7,"")</f>
        <v/>
      </c>
      <c r="K7" s="51" t="str">
        <f>IF(AND(D7&gt;0,E7&gt;D7,F7&gt;E7),G7+2*H7,"")</f>
        <v/>
      </c>
      <c r="L7" s="52"/>
    </row>
    <row r="8" spans="1:13" s="53" customFormat="1" ht="17.25" customHeight="1" x14ac:dyDescent="0.2">
      <c r="A8" s="47"/>
      <c r="B8" s="48"/>
      <c r="C8" s="49"/>
      <c r="D8" s="50"/>
      <c r="E8" s="50"/>
      <c r="F8" s="50"/>
      <c r="G8" s="51" t="str">
        <f>IF(AND(D8&gt;=0,E8&gt;=D8,F8&gt;=E8,E8&gt;0),(D8+3*E8+F8)/5,"")</f>
        <v/>
      </c>
      <c r="H8" s="51" t="str">
        <f>IF(AND(D8&gt;0,E8&gt;D8,F8&gt;E8),(F8-D8)/5,"")</f>
        <v/>
      </c>
      <c r="I8" s="51" t="str">
        <f>IF(AND(D8&gt;0,E8&gt;D8,F8&gt;E8),H8^2,"")</f>
        <v/>
      </c>
      <c r="J8" s="51" t="str">
        <f>IF(AND(D8&gt;0,E8&gt;D8,F8&gt;E8),G8-2*H8,"")</f>
        <v/>
      </c>
      <c r="K8" s="51" t="str">
        <f>IF(AND(D8&gt;0,E8&gt;D8,F8&gt;E8),G8+2*H8,"")</f>
        <v/>
      </c>
      <c r="L8" s="52"/>
    </row>
    <row r="9" spans="1:13" s="53" customFormat="1" ht="17.25" customHeight="1" x14ac:dyDescent="0.2">
      <c r="A9" s="47"/>
      <c r="B9" s="48"/>
      <c r="C9" s="49"/>
      <c r="D9" s="50"/>
      <c r="E9" s="50"/>
      <c r="F9" s="50"/>
      <c r="G9" s="51" t="str">
        <f>IF(AND(D9&gt;=0,E9&gt;=D9,F9&gt;=E9,E9&gt;0),(D9+3*E9+F9)/5,"")</f>
        <v/>
      </c>
      <c r="H9" s="51" t="str">
        <f>IF(AND(D9&gt;0,E9&gt;D9,F9&gt;E9),(F9-D9)/5,"")</f>
        <v/>
      </c>
      <c r="I9" s="51" t="str">
        <f>IF(AND(D9&gt;0,E9&gt;D9,F9&gt;E9),H9^2,"")</f>
        <v/>
      </c>
      <c r="J9" s="51" t="str">
        <f>IF(AND(D9&gt;0,E9&gt;D9,F9&gt;E9),G9-2*H9,"")</f>
        <v/>
      </c>
      <c r="K9" s="51" t="str">
        <f>IF(AND(D9&gt;0,E9&gt;D9,F9&gt;E9),G9+2*H9,"")</f>
        <v/>
      </c>
      <c r="L9" s="52"/>
    </row>
    <row r="10" spans="1:13" x14ac:dyDescent="0.2">
      <c r="B10" s="32"/>
      <c r="D10" s="4"/>
      <c r="E10" s="4"/>
      <c r="F10" s="4"/>
      <c r="G10" s="40" t="str">
        <f t="shared" si="1"/>
        <v/>
      </c>
      <c r="H10" s="42" t="str">
        <f t="shared" si="2"/>
        <v/>
      </c>
      <c r="I10" s="6" t="str">
        <f t="shared" si="3"/>
        <v/>
      </c>
      <c r="J10" s="6" t="str">
        <f t="shared" ref="J10:J14" si="5">IF(AND(D10&gt;0,E10&gt;D10,F10&gt;E10),G10-2*H10,"")</f>
        <v/>
      </c>
      <c r="K10" s="6" t="str">
        <f t="shared" si="4"/>
        <v/>
      </c>
    </row>
    <row r="11" spans="1:13" x14ac:dyDescent="0.2">
      <c r="B11" s="30"/>
      <c r="D11" s="4"/>
      <c r="E11" s="4"/>
      <c r="F11" s="4"/>
      <c r="G11" s="40" t="str">
        <f t="shared" si="1"/>
        <v/>
      </c>
      <c r="H11" s="6" t="str">
        <f t="shared" si="2"/>
        <v/>
      </c>
      <c r="I11" s="6" t="str">
        <f t="shared" si="3"/>
        <v/>
      </c>
      <c r="J11" s="6" t="str">
        <f t="shared" si="5"/>
        <v/>
      </c>
      <c r="K11" s="6" t="str">
        <f t="shared" si="4"/>
        <v/>
      </c>
    </row>
    <row r="12" spans="1:13" x14ac:dyDescent="0.2">
      <c r="B12" s="30"/>
      <c r="D12" s="4"/>
      <c r="E12" s="4"/>
      <c r="F12" s="4"/>
      <c r="G12" s="40" t="str">
        <f t="shared" si="1"/>
        <v/>
      </c>
      <c r="H12" s="6" t="str">
        <f t="shared" si="2"/>
        <v/>
      </c>
      <c r="I12" s="6" t="str">
        <f t="shared" si="3"/>
        <v/>
      </c>
      <c r="J12" s="6" t="str">
        <f t="shared" si="5"/>
        <v/>
      </c>
      <c r="K12" s="6" t="str">
        <f t="shared" si="4"/>
        <v/>
      </c>
    </row>
    <row r="13" spans="1:13" x14ac:dyDescent="0.2">
      <c r="D13" s="4"/>
      <c r="E13" s="4"/>
      <c r="F13" s="4"/>
      <c r="G13" s="40" t="str">
        <f t="shared" si="1"/>
        <v/>
      </c>
      <c r="H13" s="6" t="str">
        <f t="shared" si="2"/>
        <v/>
      </c>
      <c r="I13" s="6" t="str">
        <f t="shared" si="3"/>
        <v/>
      </c>
      <c r="J13" s="6" t="str">
        <f t="shared" si="5"/>
        <v/>
      </c>
      <c r="K13" s="6" t="str">
        <f t="shared" si="4"/>
        <v/>
      </c>
      <c r="L13" s="7" t="str">
        <f>IF(H13&lt;&gt;"",IF(H13&gt;10,"***",IF(H13&gt;7.5,"**",IF(H13&gt;5,"*",""))),"")</f>
        <v/>
      </c>
    </row>
    <row r="14" spans="1:13" x14ac:dyDescent="0.2">
      <c r="A14" s="17" t="s">
        <v>33</v>
      </c>
      <c r="D14" s="4"/>
      <c r="E14" s="4"/>
      <c r="F14" s="4"/>
      <c r="G14" s="40" t="str">
        <f t="shared" ref="G14:G19" si="6">IF(AND(D14&gt;=0,E14&gt;=D14,F14&gt;=E14,E14&gt;0),(D14+3*E14+F14)/5,"")</f>
        <v/>
      </c>
      <c r="H14" s="6" t="str">
        <f t="shared" si="2"/>
        <v/>
      </c>
      <c r="I14" s="6" t="str">
        <f t="shared" si="3"/>
        <v/>
      </c>
      <c r="J14" s="6" t="str">
        <f t="shared" si="5"/>
        <v/>
      </c>
      <c r="K14" s="6" t="str">
        <f t="shared" si="4"/>
        <v/>
      </c>
      <c r="L14" s="7" t="str">
        <f>IF(H14&lt;&gt;"",IF(H14&gt;10,"***",IF(H14&gt;7.5,"**",IF(H14&gt;5,"*",""))),"")</f>
        <v/>
      </c>
    </row>
    <row r="15" spans="1:13" hidden="1" x14ac:dyDescent="0.2">
      <c r="B15" s="29" t="s">
        <v>6</v>
      </c>
      <c r="D15" s="4"/>
      <c r="E15" s="4"/>
      <c r="F15" s="4"/>
      <c r="G15" s="40" t="str">
        <f t="shared" si="6"/>
        <v/>
      </c>
      <c r="H15" s="6" t="str">
        <f>IF(AND(D15&gt;0,E15&gt;D15,F15&gt;E15),(F15-D15)/5,"")</f>
        <v/>
      </c>
      <c r="I15" s="6" t="str">
        <f>IF(AND(D15&gt;0,E15&gt;D15,F15&gt;E15),H15^2,"")</f>
        <v/>
      </c>
      <c r="J15" s="6" t="str">
        <f>IF(AND(D15&gt;0,E15&gt;D15,F15&gt;E15),G15-2*H15,"")</f>
        <v/>
      </c>
      <c r="K15" s="6" t="str">
        <f>IF(AND(D15&gt;0,E15&gt;D15,F15&gt;E15),G15+2*H15,"")</f>
        <v/>
      </c>
      <c r="L15" s="7" t="str">
        <f>IF(H15&lt;&gt;"",IF(H15&gt;10,"***",IF(H15&gt;7.5,"**",IF(H15&gt;5,"*",""))),"")</f>
        <v/>
      </c>
    </row>
    <row r="16" spans="1:13" hidden="1" x14ac:dyDescent="0.2">
      <c r="B16" s="29" t="s">
        <v>7</v>
      </c>
      <c r="D16" s="4"/>
      <c r="E16" s="4"/>
      <c r="F16" s="4"/>
      <c r="G16" s="40" t="str">
        <f t="shared" si="6"/>
        <v/>
      </c>
      <c r="H16" s="6" t="str">
        <f t="shared" ref="H16:H37" si="7">IF(AND(D16&gt;0,E16&gt;D16,F16&gt;E16),(F16-D16)/5,"")</f>
        <v/>
      </c>
      <c r="I16" s="6" t="str">
        <f t="shared" ref="I16:I37" si="8">IF(AND(D16&gt;0,E16&gt;D16,F16&gt;E16),H16^2,"")</f>
        <v/>
      </c>
      <c r="J16" s="6" t="str">
        <f t="shared" ref="J16:J37" si="9">IF(AND(D16&gt;0,E16&gt;D16,F16&gt;E16),G16-2*H16,"")</f>
        <v/>
      </c>
      <c r="K16" s="6" t="str">
        <f t="shared" ref="K16:K37" si="10">IF(AND(D16&gt;0,E16&gt;D16,F16&gt;E16),G16+2*H16,"")</f>
        <v/>
      </c>
      <c r="L16" s="7" t="str">
        <f t="shared" ref="L16:L37" si="11">IF(H16&lt;&gt;"",IF(H16&gt;10,"***",IF(H16&gt;7.5,"**",IF(H16&gt;5,"*",""))),"")</f>
        <v/>
      </c>
    </row>
    <row r="17" spans="2:12" hidden="1" x14ac:dyDescent="0.2">
      <c r="B17" s="31">
        <v>0</v>
      </c>
      <c r="C17" s="15" t="s">
        <v>7</v>
      </c>
      <c r="D17" s="4">
        <f t="shared" ref="D17:F19" si="12">ROUND(SUM(D$3:D$13)*$B17,0)</f>
        <v>0</v>
      </c>
      <c r="E17" s="4">
        <f t="shared" si="12"/>
        <v>0</v>
      </c>
      <c r="F17" s="4">
        <f t="shared" si="12"/>
        <v>0</v>
      </c>
      <c r="G17" s="40" t="str">
        <f t="shared" si="6"/>
        <v/>
      </c>
      <c r="H17" s="6" t="str">
        <f t="shared" si="7"/>
        <v/>
      </c>
      <c r="I17" s="6" t="str">
        <f t="shared" si="8"/>
        <v/>
      </c>
      <c r="J17" s="6" t="str">
        <f t="shared" si="9"/>
        <v/>
      </c>
      <c r="K17" s="6" t="str">
        <f t="shared" si="10"/>
        <v/>
      </c>
      <c r="L17" s="7" t="str">
        <f t="shared" si="11"/>
        <v/>
      </c>
    </row>
    <row r="18" spans="2:12" hidden="1" x14ac:dyDescent="0.2">
      <c r="B18" s="31">
        <v>0</v>
      </c>
      <c r="C18" s="15" t="s">
        <v>8</v>
      </c>
      <c r="D18" s="4">
        <f t="shared" si="12"/>
        <v>0</v>
      </c>
      <c r="E18" s="4">
        <f t="shared" si="12"/>
        <v>0</v>
      </c>
      <c r="F18" s="4">
        <f t="shared" si="12"/>
        <v>0</v>
      </c>
      <c r="G18" s="40" t="str">
        <f t="shared" si="6"/>
        <v/>
      </c>
      <c r="H18" s="6" t="str">
        <f t="shared" si="7"/>
        <v/>
      </c>
      <c r="I18" s="6" t="str">
        <f t="shared" si="8"/>
        <v/>
      </c>
      <c r="J18" s="6" t="str">
        <f t="shared" si="9"/>
        <v/>
      </c>
      <c r="K18" s="6" t="str">
        <f t="shared" si="10"/>
        <v/>
      </c>
      <c r="L18" s="7" t="str">
        <f t="shared" si="11"/>
        <v/>
      </c>
    </row>
    <row r="19" spans="2:12" hidden="1" x14ac:dyDescent="0.2">
      <c r="B19" s="31">
        <v>0</v>
      </c>
      <c r="C19" s="15" t="s">
        <v>9</v>
      </c>
      <c r="D19" s="4">
        <f t="shared" si="12"/>
        <v>0</v>
      </c>
      <c r="E19" s="4">
        <f t="shared" si="12"/>
        <v>0</v>
      </c>
      <c r="F19" s="4">
        <f t="shared" si="12"/>
        <v>0</v>
      </c>
      <c r="G19" s="40" t="str">
        <f t="shared" si="6"/>
        <v/>
      </c>
      <c r="H19" s="6" t="str">
        <f t="shared" si="7"/>
        <v/>
      </c>
      <c r="I19" s="6" t="str">
        <f t="shared" si="8"/>
        <v/>
      </c>
      <c r="J19" s="6" t="str">
        <f t="shared" si="9"/>
        <v/>
      </c>
      <c r="K19" s="6" t="str">
        <f t="shared" si="10"/>
        <v/>
      </c>
      <c r="L19" s="7" t="str">
        <f t="shared" si="11"/>
        <v/>
      </c>
    </row>
    <row r="20" spans="2:12" hidden="1" x14ac:dyDescent="0.2">
      <c r="B20" s="29" t="s">
        <v>10</v>
      </c>
      <c r="D20" s="4"/>
      <c r="E20" s="4"/>
      <c r="F20" s="4"/>
      <c r="G20" s="40" t="str">
        <f t="shared" ref="G20:G37" si="13">IF(AND(D20&gt;=0,E20&gt;=D20,F20&gt;=E20,E20&gt;0),(D20+3*E20+F20)/5,"")</f>
        <v/>
      </c>
      <c r="H20" s="6" t="str">
        <f t="shared" si="7"/>
        <v/>
      </c>
      <c r="I20" s="6" t="str">
        <f t="shared" si="8"/>
        <v/>
      </c>
      <c r="J20" s="6" t="str">
        <f t="shared" si="9"/>
        <v/>
      </c>
      <c r="K20" s="6" t="str">
        <f t="shared" si="10"/>
        <v/>
      </c>
      <c r="L20" s="7" t="str">
        <f t="shared" si="11"/>
        <v/>
      </c>
    </row>
    <row r="21" spans="2:12" hidden="1" x14ac:dyDescent="0.2">
      <c r="B21" s="31">
        <v>0</v>
      </c>
      <c r="C21" s="15" t="s">
        <v>11</v>
      </c>
      <c r="D21" s="4">
        <f>ROUND(SUM(D$3:D$13)*$B21,0)</f>
        <v>0</v>
      </c>
      <c r="E21" s="4">
        <f>ROUND(SUM(E$3:E$13)*$B21,0)</f>
        <v>0</v>
      </c>
      <c r="F21" s="4">
        <f>ROUND(SUM(F$3:F$13)*$B21,0)</f>
        <v>0</v>
      </c>
      <c r="G21" s="40" t="str">
        <f>IF(AND(D21&gt;=0,E21&gt;=D21,F21&gt;=E21,E21&gt;0),(D21+3*E21+F21)/5,"")</f>
        <v/>
      </c>
      <c r="H21" s="6" t="str">
        <f>IF(AND(D21&gt;0,E21&gt;D21,F21&gt;E21),(F21-D21)/5,"")</f>
        <v/>
      </c>
      <c r="I21" s="6" t="str">
        <f>IF(AND(D21&gt;0,E21&gt;D21,F21&gt;E21),H21^2,"")</f>
        <v/>
      </c>
      <c r="J21" s="6" t="str">
        <f>IF(AND(D21&gt;0,E21&gt;D21,F21&gt;E21),G21-2*H21,"")</f>
        <v/>
      </c>
      <c r="K21" s="6" t="str">
        <f>IF(AND(D21&gt;0,E21&gt;D21,F21&gt;E21),G21+2*H21,"")</f>
        <v/>
      </c>
      <c r="L21" s="7" t="str">
        <f t="shared" si="11"/>
        <v/>
      </c>
    </row>
    <row r="22" spans="2:12" hidden="1" x14ac:dyDescent="0.2">
      <c r="C22" s="15" t="s">
        <v>12</v>
      </c>
      <c r="D22" s="4"/>
      <c r="E22" s="4"/>
      <c r="F22" s="4"/>
      <c r="G22" s="40" t="str">
        <f t="shared" si="13"/>
        <v/>
      </c>
      <c r="H22" s="6" t="str">
        <f t="shared" si="7"/>
        <v/>
      </c>
      <c r="I22" s="6" t="str">
        <f t="shared" si="8"/>
        <v/>
      </c>
      <c r="J22" s="6" t="str">
        <f t="shared" si="9"/>
        <v/>
      </c>
      <c r="K22" s="6" t="str">
        <f t="shared" si="10"/>
        <v/>
      </c>
      <c r="L22" s="7" t="str">
        <f t="shared" si="11"/>
        <v/>
      </c>
    </row>
    <row r="23" spans="2:12" hidden="1" x14ac:dyDescent="0.2">
      <c r="C23" s="15" t="s">
        <v>13</v>
      </c>
      <c r="D23" s="4"/>
      <c r="E23" s="4"/>
      <c r="F23" s="4"/>
      <c r="G23" s="40" t="str">
        <f t="shared" si="13"/>
        <v/>
      </c>
      <c r="H23" s="6" t="str">
        <f t="shared" si="7"/>
        <v/>
      </c>
      <c r="I23" s="6" t="str">
        <f t="shared" si="8"/>
        <v/>
      </c>
      <c r="J23" s="6" t="str">
        <f t="shared" si="9"/>
        <v/>
      </c>
      <c r="K23" s="6" t="str">
        <f t="shared" si="10"/>
        <v/>
      </c>
      <c r="L23" s="7" t="str">
        <f t="shared" si="11"/>
        <v/>
      </c>
    </row>
    <row r="24" spans="2:12" hidden="1" x14ac:dyDescent="0.2">
      <c r="B24" s="31">
        <v>0</v>
      </c>
      <c r="C24" s="15" t="s">
        <v>14</v>
      </c>
      <c r="D24" s="4">
        <f t="shared" ref="D24:F25" si="14">ROUND(SUM(D$3:D$13)*$B24,0)</f>
        <v>0</v>
      </c>
      <c r="E24" s="4">
        <f t="shared" si="14"/>
        <v>0</v>
      </c>
      <c r="F24" s="4">
        <f t="shared" si="14"/>
        <v>0</v>
      </c>
      <c r="G24" s="40" t="str">
        <f t="shared" si="13"/>
        <v/>
      </c>
      <c r="H24" s="6" t="str">
        <f t="shared" si="7"/>
        <v/>
      </c>
      <c r="I24" s="6" t="str">
        <f t="shared" si="8"/>
        <v/>
      </c>
      <c r="J24" s="6" t="str">
        <f t="shared" si="9"/>
        <v/>
      </c>
      <c r="K24" s="6" t="str">
        <f t="shared" si="10"/>
        <v/>
      </c>
      <c r="L24" s="7" t="str">
        <f t="shared" si="11"/>
        <v/>
      </c>
    </row>
    <row r="25" spans="2:12" hidden="1" x14ac:dyDescent="0.2">
      <c r="B25" s="31">
        <v>0</v>
      </c>
      <c r="C25" s="15" t="s">
        <v>15</v>
      </c>
      <c r="D25" s="4">
        <f t="shared" si="14"/>
        <v>0</v>
      </c>
      <c r="E25" s="4">
        <f t="shared" si="14"/>
        <v>0</v>
      </c>
      <c r="F25" s="4">
        <f t="shared" si="14"/>
        <v>0</v>
      </c>
      <c r="G25" s="40" t="str">
        <f>IF(AND(D25&gt;=0,E25&gt;=D25,F25&gt;=E25,E25&gt;0),(D25+3*E25+F25)/5,"")</f>
        <v/>
      </c>
      <c r="H25" s="6" t="str">
        <f t="shared" si="7"/>
        <v/>
      </c>
      <c r="I25" s="6" t="str">
        <f t="shared" si="8"/>
        <v/>
      </c>
      <c r="J25" s="6" t="str">
        <f t="shared" si="9"/>
        <v/>
      </c>
      <c r="K25" s="6" t="str">
        <f t="shared" si="10"/>
        <v/>
      </c>
      <c r="L25" s="7" t="str">
        <f t="shared" si="11"/>
        <v/>
      </c>
    </row>
    <row r="26" spans="2:12" hidden="1" x14ac:dyDescent="0.2">
      <c r="B26" s="29">
        <v>0</v>
      </c>
      <c r="C26" s="15" t="s">
        <v>16</v>
      </c>
      <c r="D26" s="4"/>
      <c r="E26" s="4"/>
      <c r="F26" s="4"/>
      <c r="G26" s="40" t="str">
        <f t="shared" si="13"/>
        <v/>
      </c>
      <c r="H26" s="6" t="str">
        <f t="shared" si="7"/>
        <v/>
      </c>
      <c r="I26" s="6" t="str">
        <f t="shared" si="8"/>
        <v/>
      </c>
      <c r="J26" s="6" t="str">
        <f t="shared" si="9"/>
        <v/>
      </c>
      <c r="K26" s="6" t="str">
        <f t="shared" si="10"/>
        <v/>
      </c>
      <c r="L26" s="7" t="str">
        <f t="shared" si="11"/>
        <v/>
      </c>
    </row>
    <row r="27" spans="2:12" hidden="1" x14ac:dyDescent="0.2">
      <c r="B27" s="29" t="s">
        <v>17</v>
      </c>
      <c r="D27" s="4"/>
      <c r="E27" s="4"/>
      <c r="F27" s="4"/>
      <c r="G27" s="40" t="str">
        <f t="shared" si="13"/>
        <v/>
      </c>
      <c r="H27" s="6" t="str">
        <f t="shared" si="7"/>
        <v/>
      </c>
      <c r="I27" s="6" t="str">
        <f t="shared" si="8"/>
        <v/>
      </c>
      <c r="J27" s="6" t="str">
        <f t="shared" si="9"/>
        <v/>
      </c>
      <c r="K27" s="6" t="str">
        <f t="shared" si="10"/>
        <v/>
      </c>
      <c r="L27" s="7" t="str">
        <f t="shared" si="11"/>
        <v/>
      </c>
    </row>
    <row r="28" spans="2:12" hidden="1" x14ac:dyDescent="0.2">
      <c r="C28" s="15" t="s">
        <v>18</v>
      </c>
      <c r="D28" s="4"/>
      <c r="E28" s="4"/>
      <c r="F28" s="4"/>
      <c r="G28" s="40" t="str">
        <f t="shared" si="13"/>
        <v/>
      </c>
      <c r="H28" s="6" t="str">
        <f t="shared" si="7"/>
        <v/>
      </c>
      <c r="I28" s="6" t="str">
        <f t="shared" si="8"/>
        <v/>
      </c>
      <c r="J28" s="6" t="str">
        <f t="shared" si="9"/>
        <v/>
      </c>
      <c r="K28" s="6" t="str">
        <f t="shared" si="10"/>
        <v/>
      </c>
      <c r="L28" s="7" t="str">
        <f t="shared" si="11"/>
        <v/>
      </c>
    </row>
    <row r="29" spans="2:12" hidden="1" x14ac:dyDescent="0.2">
      <c r="C29" s="15" t="s">
        <v>19</v>
      </c>
      <c r="D29" s="4"/>
      <c r="E29" s="4"/>
      <c r="F29" s="4"/>
      <c r="G29" s="40" t="str">
        <f t="shared" si="13"/>
        <v/>
      </c>
      <c r="H29" s="6" t="str">
        <f t="shared" si="7"/>
        <v/>
      </c>
      <c r="I29" s="6" t="str">
        <f t="shared" si="8"/>
        <v/>
      </c>
      <c r="J29" s="6" t="str">
        <f t="shared" si="9"/>
        <v/>
      </c>
      <c r="K29" s="6" t="str">
        <f t="shared" si="10"/>
        <v/>
      </c>
      <c r="L29" s="7" t="str">
        <f t="shared" si="11"/>
        <v/>
      </c>
    </row>
    <row r="30" spans="2:12" x14ac:dyDescent="0.2">
      <c r="B30" s="29" t="s">
        <v>34</v>
      </c>
      <c r="D30" s="4"/>
      <c r="E30" s="4"/>
      <c r="F30" s="4"/>
      <c r="G30" s="40" t="str">
        <f t="shared" si="13"/>
        <v/>
      </c>
      <c r="H30" s="6" t="str">
        <f t="shared" si="7"/>
        <v/>
      </c>
      <c r="I30" s="6" t="str">
        <f t="shared" si="8"/>
        <v/>
      </c>
      <c r="J30" s="6" t="str">
        <f t="shared" si="9"/>
        <v/>
      </c>
      <c r="K30" s="6" t="str">
        <f t="shared" si="10"/>
        <v/>
      </c>
      <c r="L30" s="7" t="str">
        <f t="shared" si="11"/>
        <v/>
      </c>
    </row>
    <row r="31" spans="2:12" x14ac:dyDescent="0.2">
      <c r="B31" s="31">
        <v>0.05</v>
      </c>
      <c r="C31" s="15" t="s">
        <v>20</v>
      </c>
      <c r="D31" s="4">
        <f>ROUND(SUM(D$3:D$26)*$B31,0)</f>
        <v>0</v>
      </c>
      <c r="E31" s="4">
        <f>ROUND(SUM(E$3:E$26)*$B31,0)</f>
        <v>0</v>
      </c>
      <c r="F31" s="4">
        <f>ROUND(SUM(F$3:F$26)*$B31,0)</f>
        <v>0</v>
      </c>
      <c r="G31" s="40" t="str">
        <f t="shared" si="13"/>
        <v/>
      </c>
      <c r="H31" s="6" t="str">
        <f t="shared" si="7"/>
        <v/>
      </c>
      <c r="I31" s="6" t="str">
        <f t="shared" si="8"/>
        <v/>
      </c>
      <c r="J31" s="6" t="str">
        <f t="shared" si="9"/>
        <v/>
      </c>
      <c r="K31" s="6" t="str">
        <f t="shared" si="10"/>
        <v/>
      </c>
      <c r="L31" s="7" t="str">
        <f t="shared" si="11"/>
        <v/>
      </c>
    </row>
    <row r="32" spans="2:12" x14ac:dyDescent="0.2">
      <c r="B32" s="31">
        <v>0.01</v>
      </c>
      <c r="C32" s="15" t="s">
        <v>35</v>
      </c>
      <c r="D32" s="4">
        <f t="shared" ref="D32:F33" si="15">ROUND(SUM(D$3:D$13)*$B32,0)</f>
        <v>0</v>
      </c>
      <c r="E32" s="4">
        <f t="shared" si="15"/>
        <v>0</v>
      </c>
      <c r="F32" s="4">
        <f t="shared" si="15"/>
        <v>0</v>
      </c>
      <c r="G32" s="40" t="str">
        <f t="shared" si="13"/>
        <v/>
      </c>
      <c r="H32" s="6" t="str">
        <f t="shared" si="7"/>
        <v/>
      </c>
      <c r="I32" s="6" t="str">
        <f t="shared" si="8"/>
        <v/>
      </c>
      <c r="J32" s="6" t="str">
        <f t="shared" si="9"/>
        <v/>
      </c>
      <c r="K32" s="6" t="str">
        <f t="shared" si="10"/>
        <v/>
      </c>
      <c r="L32" s="7" t="str">
        <f t="shared" si="11"/>
        <v/>
      </c>
    </row>
    <row r="33" spans="2:13" x14ac:dyDescent="0.2">
      <c r="B33" s="31">
        <v>0.01</v>
      </c>
      <c r="C33" s="15" t="s">
        <v>36</v>
      </c>
      <c r="D33" s="4">
        <f t="shared" si="15"/>
        <v>0</v>
      </c>
      <c r="E33" s="4">
        <f t="shared" si="15"/>
        <v>0</v>
      </c>
      <c r="F33" s="4">
        <f t="shared" si="15"/>
        <v>0</v>
      </c>
      <c r="G33" s="40" t="str">
        <f t="shared" si="13"/>
        <v/>
      </c>
      <c r="H33" s="6" t="str">
        <f t="shared" si="7"/>
        <v/>
      </c>
      <c r="I33" s="6" t="str">
        <f t="shared" si="8"/>
        <v/>
      </c>
      <c r="J33" s="6" t="str">
        <f t="shared" si="9"/>
        <v/>
      </c>
      <c r="K33" s="6" t="str">
        <f t="shared" si="10"/>
        <v/>
      </c>
      <c r="L33" s="7" t="str">
        <f t="shared" si="11"/>
        <v/>
      </c>
    </row>
    <row r="34" spans="2:13" x14ac:dyDescent="0.2">
      <c r="B34" s="29" t="s">
        <v>21</v>
      </c>
      <c r="D34" s="4"/>
      <c r="E34" s="4"/>
      <c r="F34" s="4"/>
      <c r="G34" s="40" t="str">
        <f t="shared" si="13"/>
        <v/>
      </c>
      <c r="H34" s="6" t="str">
        <f t="shared" si="7"/>
        <v/>
      </c>
      <c r="I34" s="6" t="str">
        <f t="shared" si="8"/>
        <v/>
      </c>
      <c r="J34" s="6" t="str">
        <f t="shared" si="9"/>
        <v/>
      </c>
      <c r="K34" s="6" t="str">
        <f t="shared" si="10"/>
        <v/>
      </c>
      <c r="L34" s="7" t="str">
        <f t="shared" si="11"/>
        <v/>
      </c>
    </row>
    <row r="35" spans="2:13" x14ac:dyDescent="0.2">
      <c r="C35" s="15" t="s">
        <v>37</v>
      </c>
      <c r="D35" s="4"/>
      <c r="E35" s="4"/>
      <c r="F35" s="4"/>
      <c r="G35" s="40" t="str">
        <f t="shared" si="13"/>
        <v/>
      </c>
      <c r="H35" s="6" t="str">
        <f t="shared" si="7"/>
        <v/>
      </c>
      <c r="I35" s="6" t="str">
        <f t="shared" si="8"/>
        <v/>
      </c>
      <c r="J35" s="6" t="str">
        <f t="shared" si="9"/>
        <v/>
      </c>
      <c r="K35" s="6" t="str">
        <f t="shared" si="10"/>
        <v/>
      </c>
      <c r="L35" s="7" t="str">
        <f t="shared" si="11"/>
        <v/>
      </c>
    </row>
    <row r="36" spans="2:13" x14ac:dyDescent="0.2">
      <c r="C36" s="15" t="s">
        <v>22</v>
      </c>
      <c r="D36" s="4"/>
      <c r="E36" s="4"/>
      <c r="F36" s="4"/>
      <c r="G36" s="40" t="str">
        <f t="shared" si="13"/>
        <v/>
      </c>
      <c r="H36" s="6" t="str">
        <f t="shared" si="7"/>
        <v/>
      </c>
      <c r="I36" s="6" t="str">
        <f t="shared" si="8"/>
        <v/>
      </c>
      <c r="J36" s="6" t="str">
        <f t="shared" si="9"/>
        <v/>
      </c>
      <c r="K36" s="6" t="str">
        <f t="shared" si="10"/>
        <v/>
      </c>
      <c r="L36" s="7" t="str">
        <f t="shared" si="11"/>
        <v/>
      </c>
    </row>
    <row r="37" spans="2:13" x14ac:dyDescent="0.2">
      <c r="C37" s="15" t="s">
        <v>38</v>
      </c>
      <c r="D37" s="4"/>
      <c r="E37" s="4"/>
      <c r="F37" s="4"/>
      <c r="G37" s="40" t="str">
        <f t="shared" si="13"/>
        <v/>
      </c>
      <c r="H37" s="6" t="str">
        <f t="shared" si="7"/>
        <v/>
      </c>
      <c r="I37" s="6" t="str">
        <f t="shared" si="8"/>
        <v/>
      </c>
      <c r="J37" s="6" t="str">
        <f t="shared" si="9"/>
        <v/>
      </c>
      <c r="K37" s="6" t="str">
        <f t="shared" si="10"/>
        <v/>
      </c>
      <c r="L37" s="7" t="str">
        <f t="shared" si="11"/>
        <v/>
      </c>
    </row>
    <row r="38" spans="2:13" x14ac:dyDescent="0.2">
      <c r="D38" s="28">
        <f>SUM(D3:D37)</f>
        <v>0</v>
      </c>
      <c r="E38" s="28">
        <f>SUM(E3:E37)</f>
        <v>0</v>
      </c>
      <c r="F38" s="28">
        <f>SUM(F3:F37)</f>
        <v>0</v>
      </c>
      <c r="G38" s="40">
        <f>SUM(G3:G37)</f>
        <v>0</v>
      </c>
      <c r="H38" s="9"/>
      <c r="I38" s="27">
        <f>SUM(I3:I37)</f>
        <v>0</v>
      </c>
      <c r="J38" s="9"/>
      <c r="K38" s="9"/>
      <c r="L38" s="10"/>
    </row>
    <row r="39" spans="2:13" x14ac:dyDescent="0.2">
      <c r="D39" s="11"/>
      <c r="E39" s="11"/>
      <c r="F39" s="11"/>
      <c r="G39" s="40"/>
      <c r="H39" s="8">
        <f>SQRT(I38)</f>
        <v>0</v>
      </c>
      <c r="I39" s="9"/>
      <c r="J39" s="9"/>
      <c r="K39" s="9"/>
      <c r="L39" s="12" t="str">
        <f>IF(H39&gt;10,"***",IF(H39&gt;7.5,"**",IF(H39&gt;5,"*","")))</f>
        <v/>
      </c>
    </row>
    <row r="40" spans="2:13" x14ac:dyDescent="0.2">
      <c r="D40" s="11"/>
      <c r="E40" s="11"/>
      <c r="F40" s="11"/>
      <c r="G40" s="40"/>
      <c r="H40" s="9"/>
      <c r="I40" s="9"/>
      <c r="J40" s="5">
        <f>G38-2*H39</f>
        <v>0</v>
      </c>
      <c r="K40" s="13">
        <f>G38+2*H39</f>
        <v>0</v>
      </c>
      <c r="L40" s="10"/>
      <c r="M40" s="18">
        <f>K40/7.5</f>
        <v>0</v>
      </c>
    </row>
  </sheetData>
  <mergeCells count="1">
    <mergeCell ref="A2:C2"/>
  </mergeCells>
  <phoneticPr fontId="1" type="noConversion"/>
  <pageMargins left="0.28000000000000003" right="0.17" top="0.38" bottom="0.22" header="0.17" footer="0.1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4"/>
  <sheetViews>
    <sheetView workbookViewId="0">
      <selection activeCell="B17" sqref="B17:D22"/>
    </sheetView>
  </sheetViews>
  <sheetFormatPr defaultRowHeight="13.2" x14ac:dyDescent="0.25"/>
  <cols>
    <col min="1" max="1" width="29" bestFit="1" customWidth="1"/>
    <col min="2" max="2" width="15.5546875" customWidth="1"/>
  </cols>
  <sheetData>
    <row r="2" spans="1:2" x14ac:dyDescent="0.25">
      <c r="A2" t="s">
        <v>23</v>
      </c>
      <c r="B2">
        <v>650</v>
      </c>
    </row>
    <row r="3" spans="1:2" x14ac:dyDescent="0.25">
      <c r="A3" t="s">
        <v>24</v>
      </c>
      <c r="B3">
        <v>350</v>
      </c>
    </row>
    <row r="6" spans="1:2" x14ac:dyDescent="0.25">
      <c r="A6" t="s">
        <v>25</v>
      </c>
      <c r="B6" s="1">
        <f>'Succesiv kalkulation'!G38</f>
        <v>0</v>
      </c>
    </row>
    <row r="7" spans="1:2" x14ac:dyDescent="0.25">
      <c r="A7" t="s">
        <v>26</v>
      </c>
      <c r="B7" s="3">
        <f>B6*B3</f>
        <v>0</v>
      </c>
    </row>
    <row r="8" spans="1:2" x14ac:dyDescent="0.25">
      <c r="A8" t="s">
        <v>27</v>
      </c>
      <c r="B8" s="3">
        <f>B6*B2</f>
        <v>0</v>
      </c>
    </row>
    <row r="10" spans="1:2" x14ac:dyDescent="0.25">
      <c r="A10" t="s">
        <v>28</v>
      </c>
      <c r="B10" s="2">
        <v>0.1</v>
      </c>
    </row>
    <row r="12" spans="1:2" x14ac:dyDescent="0.25">
      <c r="A12" t="s">
        <v>25</v>
      </c>
      <c r="B12" s="1">
        <f>B6+B6*B10</f>
        <v>0</v>
      </c>
    </row>
    <row r="13" spans="1:2" x14ac:dyDescent="0.25">
      <c r="A13" t="s">
        <v>26</v>
      </c>
      <c r="B13" s="3">
        <f>B12*B3</f>
        <v>0</v>
      </c>
    </row>
    <row r="14" spans="1:2" x14ac:dyDescent="0.25">
      <c r="A14" t="s">
        <v>27</v>
      </c>
      <c r="B14" s="3">
        <f>B12*B2</f>
        <v>0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9878FF4042D0146B12F76083797C2EC" ma:contentTypeVersion="9" ma:contentTypeDescription="Opret et nyt dokument." ma:contentTypeScope="" ma:versionID="02908bba21604ec4c20a074be10ea888">
  <xsd:schema xmlns:xsd="http://www.w3.org/2001/XMLSchema" xmlns:xs="http://www.w3.org/2001/XMLSchema" xmlns:p="http://schemas.microsoft.com/office/2006/metadata/properties" xmlns:ns2="5b598d5d-cc4a-4da8-ae28-fdd15fb3a78c" xmlns:ns3="26d0c7a0-7736-4309-868c-bd83918830e3" targetNamespace="http://schemas.microsoft.com/office/2006/metadata/properties" ma:root="true" ma:fieldsID="e6a75d7fb03649033e7698e18447ef09" ns2:_="" ns3:_="">
    <xsd:import namespace="5b598d5d-cc4a-4da8-ae28-fdd15fb3a78c"/>
    <xsd:import namespace="26d0c7a0-7736-4309-868c-bd83918830e3"/>
    <xsd:element name="properties">
      <xsd:complexType>
        <xsd:sequence>
          <xsd:element name="documentManagement">
            <xsd:complexType>
              <xsd:all>
                <xsd:element ref="ns2:Fase" minOccurs="0"/>
                <xsd:element ref="ns2:Dokumenttype" minOccurs="0"/>
                <xsd:element ref="ns2:Beskrivelse" minOccurs="0"/>
                <xsd:element ref="ns2:Ejer" minOccurs="0"/>
                <xsd:element ref="ns2:Status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598d5d-cc4a-4da8-ae28-fdd15fb3a78c" elementFormDefault="qualified">
    <xsd:import namespace="http://schemas.microsoft.com/office/2006/documentManagement/types"/>
    <xsd:import namespace="http://schemas.microsoft.com/office/infopath/2007/PartnerControls"/>
    <xsd:element name="Fase" ma:index="2" nillable="true" ma:displayName="Fase" ma:default="SP" ma:description="Kolonnen bruges til at angive hvilken fase, i projektprocessen, dokumentet tilhører." ma:internalName="Fa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P"/>
                    <xsd:enumeration value="IP"/>
                    <xsd:enumeration value="SF"/>
                    <xsd:enumeration value="AP"/>
                    <xsd:enumeration value="LF"/>
                    <xsd:enumeration value="SL"/>
                  </xsd:restriction>
                </xsd:simpleType>
              </xsd:element>
            </xsd:sequence>
          </xsd:extension>
        </xsd:complexContent>
      </xsd:complexType>
    </xsd:element>
    <xsd:element name="Dokumenttype" ma:index="3" nillable="true" ma:displayName="Dokumenttype" ma:default="Proces" ma:description="kolonnen bruges til at angive typen af dokumentets indhold." ma:format="Dropdown" ma:internalName="Dokumenttype">
      <xsd:simpleType>
        <xsd:restriction base="dms:Choice">
          <xsd:enumeration value="Proces"/>
          <xsd:enumeration value="Skabelon"/>
          <xsd:enumeration value="Vejledning"/>
          <xsd:enumeration value="Tjekliste"/>
          <xsd:enumeration value="Spørgeskema"/>
        </xsd:restriction>
      </xsd:simpleType>
    </xsd:element>
    <xsd:element name="Beskrivelse" ma:index="4" nillable="true" ma:displayName="Beskrivelse" ma:description="Tilføj en beskrivelse af dokumentets indhold" ma:internalName="Beskrivelse">
      <xsd:simpleType>
        <xsd:restriction base="dms:Note">
          <xsd:maxLength value="255"/>
        </xsd:restriction>
      </xsd:simpleType>
    </xsd:element>
    <xsd:element name="Ejer" ma:index="5" nillable="true" ma:displayName="Ejer" ma:description="Dokumentet skal tilføjes en ejer, som står for indholdet af dokumentet" ma:list="UserInfo" ma:SharePointGroup="0" ma:internalName="Ej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6" nillable="true" ma:displayName="Status" ma:default="Kladde" ma:description="Angiv om dokumentet er færdigt eller ej" ma:format="Dropdown" ma:internalName="Status">
      <xsd:simpleType>
        <xsd:restriction base="dms:Choice">
          <xsd:enumeration value="Kladde"/>
          <xsd:enumeration value="Endelig"/>
        </xsd:restriction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0c7a0-7736-4309-868c-bd8391883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Indholdstype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ase xmlns="5b598d5d-cc4a-4da8-ae28-fdd15fb3a78c">
      <Value>IP</Value>
      <Value>SF</Value>
    </Fase>
    <Beskrivelse xmlns="5b598d5d-cc4a-4da8-ae28-fdd15fb3a78c">Benyttes til estimering af en udviklingsopgave</Beskrivelse>
    <Status xmlns="5b598d5d-cc4a-4da8-ae28-fdd15fb3a78c">Endelig</Status>
    <Dokumenttype xmlns="5b598d5d-cc4a-4da8-ae28-fdd15fb3a78c">Skabelon</Dokumenttype>
    <Ejer xmlns="5b598d5d-cc4a-4da8-ae28-fdd15fb3a78c">
      <UserInfo>
        <DisplayName>Martin B. Wallentin</DisplayName>
        <AccountId>72</AccountId>
        <AccountType/>
      </UserInfo>
    </Ejer>
  </documentManagement>
</p:properties>
</file>

<file path=customXml/itemProps1.xml><?xml version="1.0" encoding="utf-8"?>
<ds:datastoreItem xmlns:ds="http://schemas.openxmlformats.org/officeDocument/2006/customXml" ds:itemID="{C8F32E2F-A9FA-4213-BD7E-193C278151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8E4ED1-3D0E-41E7-A677-68EFC3587E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598d5d-cc4a-4da8-ae28-fdd15fb3a78c"/>
    <ds:schemaRef ds:uri="26d0c7a0-7736-4309-868c-bd8391883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EA8D16-9D3C-48B2-A70B-B60494F9F813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6d0c7a0-7736-4309-868c-bd83918830e3"/>
    <ds:schemaRef ds:uri="5b598d5d-cc4a-4da8-ae28-fdd15fb3a78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Succesiv kalkulation</vt:lpstr>
      <vt:lpstr>Omkostningskalkulation</vt:lpstr>
    </vt:vector>
  </TitlesOfParts>
  <Manager/>
  <Company>Tecollab AB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Estimering</dc:title>
  <dc:subject/>
  <dc:creator>Eric Mases</dc:creator>
  <cp:keywords>Project planning</cp:keywords>
  <dc:description/>
  <cp:lastModifiedBy>Eric Mases</cp:lastModifiedBy>
  <cp:revision/>
  <dcterms:created xsi:type="dcterms:W3CDTF">1999-07-28T10:34:37Z</dcterms:created>
  <dcterms:modified xsi:type="dcterms:W3CDTF">2019-01-26T18:32:26Z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0x01010029878FF4042D0146B12F76083797C2EC</vt:lpwstr>
  </property>
</Properties>
</file>