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\Desktop\"/>
    </mc:Choice>
  </mc:AlternateContent>
  <bookViews>
    <workbookView xWindow="0" yWindow="0" windowWidth="20520" windowHeight="7770"/>
  </bookViews>
  <sheets>
    <sheet name="P3" sheetId="1" r:id="rId1"/>
  </sheets>
  <externalReferences>
    <externalReference r:id="rId2"/>
  </externalReferences>
  <definedNames>
    <definedName name="_xlnm._FilterDatabase" localSheetId="0" hidden="1">'P3'!$A$2:$M$499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4" i="1" l="1"/>
  <c r="I494" i="1"/>
  <c r="H494" i="1"/>
  <c r="G494" i="1"/>
  <c r="E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J416" i="1"/>
  <c r="H416" i="1"/>
  <c r="G416" i="1"/>
  <c r="L416" i="1" s="1"/>
  <c r="E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J409" i="1"/>
  <c r="H409" i="1"/>
  <c r="I409" i="1" s="1"/>
  <c r="G409" i="1"/>
  <c r="E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I368" i="1"/>
  <c r="L367" i="1"/>
  <c r="I367" i="1"/>
  <c r="J366" i="1"/>
  <c r="I366" i="1"/>
  <c r="H366" i="1"/>
  <c r="G366" i="1"/>
  <c r="E366" i="1"/>
  <c r="L365" i="1"/>
  <c r="I365" i="1"/>
  <c r="L364" i="1"/>
  <c r="I364" i="1"/>
  <c r="L363" i="1"/>
  <c r="I363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J343" i="1"/>
  <c r="I343" i="1"/>
  <c r="H343" i="1"/>
  <c r="G343" i="1"/>
  <c r="E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J309" i="1"/>
  <c r="H309" i="1"/>
  <c r="I309" i="1" s="1"/>
  <c r="G309" i="1"/>
  <c r="L309" i="1" s="1"/>
  <c r="E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J253" i="1"/>
  <c r="H253" i="1"/>
  <c r="I253" i="1" s="1"/>
  <c r="G253" i="1"/>
  <c r="L253" i="1" s="1"/>
  <c r="E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J182" i="1"/>
  <c r="H182" i="1"/>
  <c r="I182" i="1" s="1"/>
  <c r="G182" i="1"/>
  <c r="E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I122" i="1"/>
  <c r="L121" i="1"/>
  <c r="I121" i="1"/>
  <c r="L120" i="1"/>
  <c r="I120" i="1"/>
  <c r="J119" i="1"/>
  <c r="I119" i="1"/>
  <c r="H119" i="1"/>
  <c r="G119" i="1"/>
  <c r="E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J59" i="1"/>
  <c r="I59" i="1"/>
  <c r="H59" i="1"/>
  <c r="G59" i="1"/>
  <c r="E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I8" i="1"/>
  <c r="H8" i="1"/>
  <c r="G8" i="1"/>
  <c r="E8" i="1"/>
  <c r="L7" i="1"/>
  <c r="I7" i="1"/>
  <c r="J6" i="1"/>
  <c r="H6" i="1"/>
  <c r="I6" i="1" s="1"/>
  <c r="G6" i="1"/>
  <c r="L6" i="1" s="1"/>
  <c r="E6" i="1"/>
  <c r="L5" i="1"/>
  <c r="I5" i="1"/>
  <c r="L4" i="1"/>
  <c r="I4" i="1"/>
  <c r="L3" i="1"/>
  <c r="I3" i="1"/>
  <c r="K1" i="1"/>
  <c r="I1" i="1"/>
  <c r="G1" i="1"/>
  <c r="D1" i="1"/>
  <c r="B1" i="1"/>
  <c r="K119" i="1" l="1"/>
  <c r="L8" i="1"/>
  <c r="E495" i="1"/>
  <c r="J495" i="1"/>
  <c r="L59" i="1"/>
  <c r="L119" i="1"/>
  <c r="L182" i="1"/>
  <c r="K309" i="1"/>
  <c r="H495" i="1"/>
  <c r="L343" i="1"/>
  <c r="L366" i="1"/>
  <c r="L494" i="1"/>
  <c r="G495" i="1"/>
  <c r="I416" i="1"/>
  <c r="L495" i="1" l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59" i="1"/>
  <c r="K355" i="1"/>
  <c r="K351" i="1"/>
  <c r="K347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8" i="1"/>
  <c r="K204" i="1"/>
  <c r="K200" i="1"/>
  <c r="K196" i="1"/>
  <c r="K192" i="1"/>
  <c r="K188" i="1"/>
  <c r="K184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9" i="1"/>
  <c r="K205" i="1"/>
  <c r="K201" i="1"/>
  <c r="K197" i="1"/>
  <c r="K193" i="1"/>
  <c r="K189" i="1"/>
  <c r="K185" i="1"/>
  <c r="I495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5" i="1"/>
  <c r="K401" i="1"/>
  <c r="K397" i="1"/>
  <c r="K393" i="1"/>
  <c r="K389" i="1"/>
  <c r="K385" i="1"/>
  <c r="K381" i="1"/>
  <c r="K377" i="1"/>
  <c r="K373" i="1"/>
  <c r="K369" i="1"/>
  <c r="K365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07" i="1"/>
  <c r="K203" i="1"/>
  <c r="K199" i="1"/>
  <c r="K195" i="1"/>
  <c r="K191" i="1"/>
  <c r="K187" i="1"/>
  <c r="K183" i="1"/>
  <c r="K484" i="1"/>
  <c r="K468" i="1"/>
  <c r="K452" i="1"/>
  <c r="K436" i="1"/>
  <c r="K420" i="1"/>
  <c r="K416" i="1"/>
  <c r="K412" i="1"/>
  <c r="K408" i="1"/>
  <c r="K392" i="1"/>
  <c r="K376" i="1"/>
  <c r="K361" i="1"/>
  <c r="K345" i="1"/>
  <c r="K341" i="1"/>
  <c r="K325" i="1"/>
  <c r="K301" i="1"/>
  <c r="K285" i="1"/>
  <c r="K269" i="1"/>
  <c r="K245" i="1"/>
  <c r="K229" i="1"/>
  <c r="K213" i="1"/>
  <c r="K202" i="1"/>
  <c r="K186" i="1"/>
  <c r="K182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5" i="1"/>
  <c r="K51" i="1"/>
  <c r="K47" i="1"/>
  <c r="K43" i="1"/>
  <c r="K39" i="1"/>
  <c r="K35" i="1"/>
  <c r="K31" i="1"/>
  <c r="K28" i="1"/>
  <c r="K24" i="1"/>
  <c r="K20" i="1"/>
  <c r="K16" i="1"/>
  <c r="K12" i="1"/>
  <c r="K4" i="1"/>
  <c r="K404" i="1"/>
  <c r="K357" i="1"/>
  <c r="K337" i="1"/>
  <c r="K321" i="1"/>
  <c r="K241" i="1"/>
  <c r="K492" i="1"/>
  <c r="K476" i="1"/>
  <c r="K460" i="1"/>
  <c r="K444" i="1"/>
  <c r="K428" i="1"/>
  <c r="K400" i="1"/>
  <c r="K384" i="1"/>
  <c r="K368" i="1"/>
  <c r="K364" i="1"/>
  <c r="K353" i="1"/>
  <c r="K333" i="1"/>
  <c r="K317" i="1"/>
  <c r="K293" i="1"/>
  <c r="K277" i="1"/>
  <c r="K261" i="1"/>
  <c r="K237" i="1"/>
  <c r="K221" i="1"/>
  <c r="K210" i="1"/>
  <c r="K194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488" i="1"/>
  <c r="K472" i="1"/>
  <c r="K456" i="1"/>
  <c r="K440" i="1"/>
  <c r="K424" i="1"/>
  <c r="K396" i="1"/>
  <c r="K380" i="1"/>
  <c r="K349" i="1"/>
  <c r="K329" i="1"/>
  <c r="K313" i="1"/>
  <c r="K305" i="1"/>
  <c r="K289" i="1"/>
  <c r="K273" i="1"/>
  <c r="K257" i="1"/>
  <c r="K249" i="1"/>
  <c r="K233" i="1"/>
  <c r="K217" i="1"/>
  <c r="K206" i="1"/>
  <c r="K190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27" i="1"/>
  <c r="K23" i="1"/>
  <c r="K19" i="1"/>
  <c r="K15" i="1"/>
  <c r="K11" i="1"/>
  <c r="K7" i="1"/>
  <c r="K3" i="1"/>
  <c r="K480" i="1"/>
  <c r="K464" i="1"/>
  <c r="K448" i="1"/>
  <c r="K432" i="1"/>
  <c r="K388" i="1"/>
  <c r="K372" i="1"/>
  <c r="K297" i="1"/>
  <c r="K281" i="1"/>
  <c r="K265" i="1"/>
  <c r="K225" i="1"/>
  <c r="K198" i="1"/>
  <c r="K176" i="1"/>
  <c r="K160" i="1"/>
  <c r="K144" i="1"/>
  <c r="K128" i="1"/>
  <c r="K117" i="1"/>
  <c r="K109" i="1"/>
  <c r="K101" i="1"/>
  <c r="K93" i="1"/>
  <c r="K85" i="1"/>
  <c r="K77" i="1"/>
  <c r="K69" i="1"/>
  <c r="K61" i="1"/>
  <c r="K56" i="1"/>
  <c r="K48" i="1"/>
  <c r="K40" i="1"/>
  <c r="K32" i="1"/>
  <c r="K30" i="1"/>
  <c r="K22" i="1"/>
  <c r="K14" i="1"/>
  <c r="K172" i="1"/>
  <c r="K156" i="1"/>
  <c r="K140" i="1"/>
  <c r="K124" i="1"/>
  <c r="K112" i="1"/>
  <c r="K104" i="1"/>
  <c r="K96" i="1"/>
  <c r="K88" i="1"/>
  <c r="K80" i="1"/>
  <c r="K72" i="1"/>
  <c r="K64" i="1"/>
  <c r="K57" i="1"/>
  <c r="K49" i="1"/>
  <c r="K41" i="1"/>
  <c r="K33" i="1"/>
  <c r="K17" i="1"/>
  <c r="K168" i="1"/>
  <c r="K152" i="1"/>
  <c r="K136" i="1"/>
  <c r="K120" i="1"/>
  <c r="K113" i="1"/>
  <c r="K105" i="1"/>
  <c r="K97" i="1"/>
  <c r="K89" i="1"/>
  <c r="K81" i="1"/>
  <c r="K73" i="1"/>
  <c r="K65" i="1"/>
  <c r="K52" i="1"/>
  <c r="K44" i="1"/>
  <c r="K36" i="1"/>
  <c r="K26" i="1"/>
  <c r="K18" i="1"/>
  <c r="K10" i="1"/>
  <c r="K180" i="1"/>
  <c r="K164" i="1"/>
  <c r="K148" i="1"/>
  <c r="K132" i="1"/>
  <c r="K116" i="1"/>
  <c r="K108" i="1"/>
  <c r="K100" i="1"/>
  <c r="K92" i="1"/>
  <c r="K84" i="1"/>
  <c r="K76" i="1"/>
  <c r="K68" i="1"/>
  <c r="K60" i="1"/>
  <c r="K53" i="1"/>
  <c r="K45" i="1"/>
  <c r="K37" i="1"/>
  <c r="K29" i="1"/>
  <c r="K21" i="1"/>
  <c r="K13" i="1"/>
  <c r="K6" i="1"/>
  <c r="K25" i="1"/>
  <c r="K9" i="1"/>
  <c r="K5" i="1"/>
  <c r="K494" i="1"/>
  <c r="K253" i="1"/>
  <c r="K8" i="1"/>
  <c r="K409" i="1"/>
  <c r="K59" i="1"/>
  <c r="K343" i="1"/>
  <c r="K366" i="1"/>
</calcChain>
</file>

<file path=xl/sharedStrings.xml><?xml version="1.0" encoding="utf-8"?>
<sst xmlns="http://schemas.openxmlformats.org/spreadsheetml/2006/main" count="1955" uniqueCount="1026">
  <si>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</si>
  <si>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</si>
  <si>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</si>
  <si>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</si>
  <si>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</si>
  <si>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</si>
  <si>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</si>
  <si>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</si>
  <si>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</si>
  <si>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</si>
  <si>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</si>
  <si>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</si>
  <si>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</si>
  <si>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</si>
  <si>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</si>
  <si>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</si>
  <si>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</si>
  <si>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</si>
  <si>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</si>
  <si>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</si>
  <si>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</si>
  <si>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</si>
  <si>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</si>
  <si>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</si>
  <si>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</si>
  <si>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</si>
  <si>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</si>
  <si>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</si>
  <si>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</si>
  <si>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</si>
  <si>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</si>
  <si>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</si>
  <si>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</si>
  <si>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</si>
  <si>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</si>
  <si>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</si>
  <si>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</si>
  <si>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</si>
  <si>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</si>
  <si>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</si>
  <si>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</si>
  <si>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</si>
  <si>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</si>
  <si>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</si>
  <si>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</si>
  <si>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</si>
  <si>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</si>
  <si>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</si>
  <si>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</si>
  <si>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</si>
  <si>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</si>
  <si>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</si>
  <si>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</si>
  <si>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</si>
  <si>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</si>
  <si>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</si>
  <si>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</si>
  <si>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</si>
  <si>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</si>
  <si>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</si>
  <si>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</si>
  <si>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</si>
  <si>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</si>
  <si>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</si>
  <si>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</si>
  <si>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</si>
  <si>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</si>
  <si>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</si>
  <si>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</si>
  <si>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</si>
  <si>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</si>
  <si>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</si>
  <si>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</si>
  <si>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</si>
  <si>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</si>
  <si>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</si>
  <si>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</si>
  <si>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</si>
  <si>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</si>
  <si>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</si>
  <si>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</si>
  <si>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</si>
  <si>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</si>
  <si>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</si>
  <si>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</si>
  <si>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</si>
  <si>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服装</t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</si>
  <si>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</si>
  <si>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</si>
  <si>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</si>
  <si>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</si>
  <si>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</si>
  <si>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</si>
  <si>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</si>
  <si>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</si>
  <si>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</si>
  <si>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</si>
  <si>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</si>
  <si>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</si>
  <si>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</si>
  <si>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</si>
  <si>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</si>
  <si>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</si>
  <si>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</si>
  <si>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</si>
  <si>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</si>
  <si>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</si>
  <si>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</si>
  <si>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</si>
  <si>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</si>
  <si>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</si>
  <si>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</si>
  <si>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</si>
  <si>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</si>
  <si>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</si>
  <si>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</si>
  <si>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</si>
  <si>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</si>
  <si>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</si>
  <si>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</si>
  <si>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</si>
  <si>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</si>
  <si>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</si>
  <si>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</si>
  <si>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</si>
  <si>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1FT015</t>
  </si>
  <si>
    <t>MICHAEL KORS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</si>
  <si>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</si>
  <si>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</si>
  <si>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</si>
  <si>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</si>
  <si>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</si>
  <si>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</si>
  <si>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</si>
  <si>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</si>
  <si>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</si>
  <si>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</si>
  <si>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</si>
  <si>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</si>
  <si>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</si>
  <si>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</si>
  <si>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</si>
  <si>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</si>
  <si>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1FT014</t>
    <phoneticPr fontId="4" type="noConversion"/>
  </si>
  <si>
    <t>MINI Z</t>
    <phoneticPr fontId="4" type="noConversion"/>
  </si>
  <si>
    <t>2F0103</t>
    <phoneticPr fontId="4" type="noConversion"/>
  </si>
  <si>
    <t>SLY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</si>
  <si>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</si>
  <si>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</si>
  <si>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</si>
  <si>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</si>
  <si>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</si>
  <si>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</si>
  <si>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</si>
  <si>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</si>
  <si>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</si>
  <si>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</si>
  <si>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</si>
  <si>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</si>
  <si>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</si>
  <si>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</si>
  <si>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</si>
  <si>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2F1102</t>
    <phoneticPr fontId="4" type="noConversion"/>
  </si>
  <si>
    <t>EACHWAY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</si>
  <si>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</si>
  <si>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</si>
  <si>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</si>
  <si>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</si>
  <si>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</si>
  <si>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</si>
  <si>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</si>
  <si>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</si>
  <si>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</si>
  <si>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</si>
  <si>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</si>
  <si>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</si>
  <si>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2F240A</t>
  </si>
  <si>
    <t>VERO MODA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</si>
  <si>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</si>
  <si>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</si>
  <si>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</si>
  <si>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</si>
  <si>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</si>
  <si>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</si>
  <si>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</si>
  <si>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</si>
  <si>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</si>
  <si>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</si>
  <si>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  <phoneticPr fontId="4" type="noConversion"/>
  </si>
  <si>
    <t>MUX</t>
    <phoneticPr fontId="4" type="noConversion"/>
  </si>
  <si>
    <t>2F3101</t>
    <phoneticPr fontId="4" type="noConversion"/>
  </si>
  <si>
    <t>LE SAUNDA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</si>
  <si>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</si>
  <si>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</si>
  <si>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</si>
  <si>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</si>
  <si>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</si>
  <si>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</si>
  <si>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</si>
  <si>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</si>
  <si>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</si>
  <si>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</si>
  <si>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</si>
  <si>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</si>
  <si>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</si>
  <si>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</si>
  <si>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</si>
  <si>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</si>
  <si>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</si>
  <si>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</si>
  <si>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</si>
  <si>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</si>
  <si>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</si>
  <si>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</si>
  <si>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</si>
  <si>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</si>
  <si>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</si>
  <si>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</si>
  <si>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</si>
  <si>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</si>
  <si>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</si>
  <si>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</si>
  <si>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</si>
  <si>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</si>
  <si>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</si>
  <si>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</si>
  <si>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</si>
  <si>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</si>
  <si>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</si>
  <si>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</si>
  <si>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</si>
  <si>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</si>
  <si>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</si>
  <si>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</si>
  <si>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</si>
  <si>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</si>
  <si>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</si>
  <si>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</si>
  <si>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</si>
  <si>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</si>
  <si>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</si>
  <si>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</si>
  <si>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2FD007</t>
  </si>
  <si>
    <t>RIME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</si>
  <si>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</si>
  <si>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</si>
  <si>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</si>
  <si>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</si>
  <si>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</si>
  <si>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</si>
  <si>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</si>
  <si>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</si>
  <si>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</si>
  <si>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</si>
  <si>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</si>
  <si>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</si>
  <si>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</si>
  <si>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</si>
  <si>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</si>
  <si>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2FT017</t>
  </si>
  <si>
    <t>TIMBERLAND</t>
    <phoneticPr fontId="4" type="noConversion"/>
  </si>
  <si>
    <t>2FT018</t>
  </si>
  <si>
    <t>EVISU特卖</t>
    <phoneticPr fontId="4" type="noConversion"/>
  </si>
  <si>
    <t>F3</t>
    <phoneticPr fontId="4" type="noConversion"/>
  </si>
  <si>
    <t>3F0102</t>
    <phoneticPr fontId="4" type="noConversion"/>
  </si>
  <si>
    <t>AVVN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</si>
  <si>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</si>
  <si>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</si>
  <si>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</si>
  <si>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</si>
  <si>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</si>
  <si>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</si>
  <si>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</si>
  <si>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</si>
  <si>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</si>
  <si>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</si>
  <si>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</si>
  <si>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</si>
  <si>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</si>
  <si>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</si>
  <si>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</si>
  <si>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</si>
  <si>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</si>
  <si>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</si>
  <si>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</si>
  <si>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</si>
  <si>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</si>
  <si>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</si>
  <si>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</si>
  <si>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</si>
  <si>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</si>
  <si>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</si>
  <si>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</si>
  <si>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</si>
  <si>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</si>
  <si>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</si>
  <si>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</si>
  <si>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</si>
  <si>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</si>
  <si>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</si>
  <si>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</si>
  <si>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</si>
  <si>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</si>
  <si>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</si>
  <si>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</si>
  <si>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</si>
  <si>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</si>
  <si>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</si>
  <si>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</si>
  <si>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</si>
  <si>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</si>
  <si>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3F2901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</si>
  <si>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</si>
  <si>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</si>
  <si>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</si>
  <si>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</si>
  <si>
    <t>3F3101</t>
    <phoneticPr fontId="4" type="noConversion"/>
  </si>
  <si>
    <t>HUSH PUPPIES</t>
    <phoneticPr fontId="4" type="noConversion"/>
  </si>
  <si>
    <t>3F3401</t>
  </si>
  <si>
    <t>SAMANSA MOS2</t>
  </si>
  <si>
    <t>3F3601</t>
    <phoneticPr fontId="4" type="noConversion"/>
  </si>
  <si>
    <t>海盗船</t>
    <phoneticPr fontId="4" type="noConversion"/>
  </si>
  <si>
    <t>3F3701</t>
    <phoneticPr fontId="4" type="noConversion"/>
  </si>
  <si>
    <t>PIZZA HUT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</si>
  <si>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</si>
  <si>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</si>
  <si>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</si>
  <si>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</si>
  <si>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</si>
  <si>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</si>
  <si>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</si>
  <si>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</si>
  <si>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</si>
  <si>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</si>
  <si>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</si>
  <si>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</si>
  <si>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</si>
  <si>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</si>
  <si>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</si>
  <si>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</si>
  <si>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</si>
  <si>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</si>
  <si>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</si>
  <si>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</si>
  <si>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</si>
  <si>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</si>
  <si>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</si>
  <si>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</si>
  <si>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</si>
  <si>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</si>
  <si>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</si>
  <si>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</si>
  <si>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</si>
  <si>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</si>
  <si>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</si>
  <si>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</si>
  <si>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</si>
  <si>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</si>
  <si>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</si>
  <si>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</si>
  <si>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</si>
  <si>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</si>
  <si>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</si>
  <si>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</si>
  <si>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</si>
  <si>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</si>
  <si>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</si>
  <si>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</si>
  <si>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</si>
  <si>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</si>
  <si>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</si>
  <si>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</si>
  <si>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</si>
  <si>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</si>
  <si>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</si>
  <si>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</si>
  <si>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</si>
  <si>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</si>
  <si>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</si>
  <si>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</si>
  <si>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</si>
  <si>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</si>
  <si>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</si>
  <si>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</si>
  <si>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3FD039</t>
    <phoneticPr fontId="4" type="noConversion"/>
  </si>
  <si>
    <t>NGA</t>
    <phoneticPr fontId="4" type="noConversion"/>
  </si>
  <si>
    <t>3FD041</t>
    <phoneticPr fontId="4" type="noConversion"/>
  </si>
  <si>
    <t>SYL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</si>
  <si>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</si>
  <si>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</si>
  <si>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</si>
  <si>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</si>
  <si>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</si>
  <si>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4F0202</t>
    <phoneticPr fontId="4" type="noConversion"/>
  </si>
  <si>
    <t>LALABOBO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</si>
  <si>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</si>
  <si>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</si>
  <si>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</si>
  <si>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</si>
  <si>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</si>
  <si>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</si>
  <si>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</si>
  <si>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</si>
  <si>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</si>
  <si>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</si>
  <si>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</si>
  <si>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</si>
  <si>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</si>
  <si>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</si>
  <si>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</si>
  <si>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</si>
  <si>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</si>
  <si>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4F10A2</t>
    <phoneticPr fontId="4" type="noConversion"/>
  </si>
  <si>
    <t>SANRIO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</si>
  <si>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</si>
  <si>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</si>
  <si>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</si>
  <si>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</si>
  <si>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</si>
  <si>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</si>
  <si>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</si>
  <si>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</si>
  <si>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</si>
  <si>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</si>
  <si>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</si>
  <si>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</si>
  <si>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</si>
  <si>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</si>
  <si>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</si>
  <si>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</si>
  <si>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</si>
  <si>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</si>
  <si>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</si>
  <si>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</si>
  <si>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</si>
  <si>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</si>
  <si>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</si>
  <si>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</si>
  <si>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</si>
  <si>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</si>
  <si>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</si>
  <si>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</si>
  <si>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</si>
  <si>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</si>
  <si>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4FT061</t>
  </si>
  <si>
    <t>TRENDIANO特卖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</si>
  <si>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</si>
  <si>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</si>
  <si>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</si>
  <si>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</si>
  <si>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</si>
  <si>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</si>
  <si>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</si>
  <si>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</si>
  <si>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</si>
  <si>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</si>
  <si>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</si>
  <si>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</si>
  <si>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</si>
  <si>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</si>
  <si>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</si>
  <si>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</si>
  <si>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</si>
  <si>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</si>
  <si>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</si>
  <si>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</si>
  <si>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</si>
  <si>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</si>
  <si>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</si>
  <si>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</si>
  <si>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</si>
  <si>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</si>
  <si>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</si>
  <si>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</si>
  <si>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</si>
  <si>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</si>
  <si>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</si>
  <si>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</si>
  <si>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</si>
  <si>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</si>
  <si>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</si>
  <si>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</si>
  <si>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</si>
  <si>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</si>
  <si>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</si>
  <si>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</si>
  <si>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4F4801</t>
    <phoneticPr fontId="4" type="noConversion"/>
  </si>
  <si>
    <t>一茶一坐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</si>
  <si>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</si>
  <si>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</si>
  <si>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</si>
  <si>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</si>
  <si>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4FT008</t>
  </si>
  <si>
    <t>SLT特卖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</si>
  <si>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</si>
  <si>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</si>
  <si>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</si>
  <si>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</si>
  <si>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</si>
  <si>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</si>
  <si>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4FD037</t>
  </si>
  <si>
    <t>FJALLRAVEN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</si>
  <si>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</si>
  <si>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</si>
  <si>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</si>
  <si>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</si>
  <si>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</si>
  <si>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</si>
  <si>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</si>
  <si>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</si>
  <si>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</si>
  <si>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</si>
  <si>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4FD022</t>
    <phoneticPr fontId="4" type="noConversion"/>
  </si>
  <si>
    <t>BLUMENOVUM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</si>
  <si>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</si>
  <si>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</si>
  <si>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</si>
  <si>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</si>
  <si>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</si>
  <si>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</si>
  <si>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</si>
  <si>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</si>
  <si>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</si>
  <si>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</si>
  <si>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</si>
  <si>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</si>
  <si>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</si>
  <si>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</si>
  <si>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4FT045</t>
    <phoneticPr fontId="4" type="noConversion"/>
  </si>
  <si>
    <t>LILY特卖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</si>
  <si>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</si>
  <si>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</si>
  <si>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</si>
  <si>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F5</t>
  </si>
  <si>
    <t>5F0202</t>
    <phoneticPr fontId="4" type="noConversion"/>
  </si>
  <si>
    <t>MOTHERCARE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</si>
  <si>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</si>
  <si>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</si>
  <si>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</si>
  <si>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</si>
  <si>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</si>
  <si>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</si>
  <si>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</si>
  <si>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</si>
  <si>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</si>
  <si>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</si>
  <si>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</si>
  <si>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</si>
  <si>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</si>
  <si>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</si>
  <si>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</si>
  <si>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</si>
  <si>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</si>
  <si>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</si>
  <si>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</si>
  <si>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</si>
  <si>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</si>
  <si>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</si>
  <si>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</si>
  <si>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</si>
  <si>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</si>
  <si>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</si>
  <si>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</si>
  <si>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</si>
  <si>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</si>
  <si>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</si>
  <si>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</si>
  <si>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</si>
  <si>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</si>
  <si>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</si>
  <si>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</si>
  <si>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</si>
  <si>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</si>
  <si>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</si>
  <si>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</si>
  <si>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</si>
  <si>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</si>
  <si>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</si>
  <si>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</si>
  <si>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GYMBOREE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</si>
  <si>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</si>
  <si>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</si>
  <si>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</si>
  <si>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</si>
  <si>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</si>
  <si>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</si>
  <si>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</si>
  <si>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</si>
  <si>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</si>
  <si>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</si>
  <si>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</si>
  <si>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</si>
  <si>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5F3401</t>
  </si>
  <si>
    <t>HI KOREA</t>
    <phoneticPr fontId="4" type="noConversion"/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</si>
  <si>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</si>
  <si>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</si>
  <si>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</si>
  <si>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</si>
  <si>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</si>
  <si>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</si>
  <si>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</si>
  <si>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</si>
  <si>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</si>
  <si>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</si>
  <si>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</si>
  <si>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</si>
  <si>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</si>
  <si>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</si>
  <si>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</si>
  <si>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</si>
  <si>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</si>
  <si>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</si>
  <si>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</si>
  <si>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</si>
  <si>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</si>
  <si>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</si>
  <si>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</si>
  <si>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</si>
  <si>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</si>
  <si>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</si>
  <si>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</si>
  <si>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</si>
  <si>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</si>
  <si>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</si>
  <si>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</si>
  <si>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</si>
  <si>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</si>
  <si>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</si>
  <si>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</si>
  <si>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</si>
  <si>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</si>
  <si>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</si>
  <si>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</si>
  <si>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</si>
  <si>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</si>
  <si>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</si>
  <si>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</si>
  <si>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</si>
  <si>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</si>
  <si>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</si>
  <si>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</si>
  <si>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</si>
  <si>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</si>
  <si>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F6</t>
  </si>
  <si>
    <t>6F0401</t>
    <phoneticPr fontId="4" type="noConversion"/>
  </si>
  <si>
    <t>三元梅园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</si>
  <si>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</si>
  <si>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</si>
  <si>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</si>
  <si>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</si>
  <si>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</si>
  <si>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6F0601</t>
    <phoneticPr fontId="4" type="noConversion"/>
  </si>
  <si>
    <t>MR.PIZZA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</si>
  <si>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</si>
  <si>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</si>
  <si>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</si>
  <si>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</si>
  <si>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</si>
  <si>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</si>
  <si>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</si>
  <si>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</si>
  <si>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</si>
  <si>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</si>
  <si>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</si>
  <si>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</si>
  <si>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</si>
  <si>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</si>
  <si>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</si>
  <si>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</si>
  <si>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</si>
  <si>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</si>
  <si>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</si>
  <si>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</si>
  <si>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</si>
  <si>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</si>
  <si>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</si>
  <si>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</si>
  <si>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</si>
  <si>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</si>
  <si>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</si>
  <si>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</si>
  <si>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</si>
  <si>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</si>
  <si>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</si>
  <si>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</si>
  <si>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</si>
  <si>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</si>
  <si>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</si>
  <si>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</si>
  <si>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</si>
  <si>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</si>
  <si>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</si>
  <si>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</si>
  <si>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</si>
  <si>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</si>
  <si>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</si>
  <si>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</si>
  <si>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</si>
  <si>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</si>
  <si>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</si>
  <si>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</si>
  <si>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</si>
  <si>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</si>
  <si>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</si>
  <si>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</si>
  <si>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</si>
  <si>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</si>
  <si>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</si>
  <si>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</si>
  <si>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</si>
  <si>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</si>
  <si>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</si>
  <si>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</si>
  <si>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</si>
  <si>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</si>
  <si>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</si>
  <si>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7F0203</t>
    <phoneticPr fontId="4" type="noConversion"/>
  </si>
  <si>
    <t>串亭烧烤居酒屋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</si>
  <si>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</si>
  <si>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</si>
  <si>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</si>
  <si>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</si>
  <si>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</si>
  <si>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</si>
  <si>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</si>
  <si>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</si>
  <si>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</si>
  <si>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</si>
  <si>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</si>
  <si>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</si>
  <si>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</si>
  <si>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</si>
  <si>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</si>
  <si>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</si>
  <si>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</si>
  <si>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</si>
  <si>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</si>
  <si>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</si>
  <si>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</si>
  <si>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</si>
  <si>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</si>
  <si>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</si>
  <si>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</si>
  <si>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</si>
  <si>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</si>
  <si>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</si>
  <si>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</si>
  <si>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</si>
  <si>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</si>
  <si>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</si>
  <si>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</si>
  <si>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</si>
  <si>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</si>
  <si>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</si>
  <si>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</si>
  <si>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</si>
  <si>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</si>
  <si>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</si>
  <si>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</si>
  <si>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</si>
  <si>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</si>
  <si>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</si>
  <si>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</si>
  <si>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</si>
  <si>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</si>
  <si>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</si>
  <si>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</si>
  <si>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</si>
  <si>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</si>
  <si>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</si>
  <si>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</si>
  <si>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</si>
  <si>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</si>
  <si>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</si>
  <si>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</si>
  <si>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</si>
  <si>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</si>
  <si>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</si>
  <si>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</si>
  <si>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</si>
  <si>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</si>
  <si>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</si>
  <si>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</si>
  <si>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</si>
  <si>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</si>
  <si>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</si>
  <si>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</si>
  <si>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</si>
  <si>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</si>
  <si>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</si>
  <si>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</si>
  <si>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</si>
  <si>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</si>
  <si>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</si>
  <si>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</si>
  <si>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</si>
  <si>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</si>
  <si>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</si>
  <si>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</si>
  <si>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</si>
  <si>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</si>
  <si>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</si>
  <si>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</si>
  <si>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</si>
  <si>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</si>
  <si>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</si>
  <si>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</si>
  <si>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</si>
  <si>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</si>
  <si>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</si>
  <si>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</si>
  <si>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</si>
  <si>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</si>
  <si>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</si>
  <si>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</si>
  <si>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</si>
  <si>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</si>
  <si>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</si>
  <si>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</si>
  <si>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</si>
  <si>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</si>
  <si>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</si>
  <si>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</si>
  <si>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</si>
  <si>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</si>
  <si>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</si>
  <si>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</si>
  <si>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</si>
  <si>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</si>
  <si>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8FD010</t>
    <phoneticPr fontId="4" type="noConversion"/>
  </si>
  <si>
    <t>集品堂</t>
    <phoneticPr fontId="4" type="noConversion"/>
  </si>
  <si>
    <t>8FZ011</t>
    <phoneticPr fontId="4" type="noConversion"/>
  </si>
  <si>
    <t>金银岛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</si>
  <si>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</si>
  <si>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</si>
  <si>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</si>
  <si>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</si>
  <si>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</si>
  <si>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</si>
  <si>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</si>
  <si>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</si>
  <si>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</si>
  <si>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</si>
  <si>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</si>
  <si>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</si>
  <si>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</si>
  <si>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</si>
  <si>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</si>
  <si>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</si>
  <si>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</si>
  <si>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</si>
  <si>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</si>
  <si>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</si>
  <si>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</si>
  <si>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</si>
  <si>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9FZ011</t>
    <phoneticPr fontId="4" type="noConversion"/>
  </si>
  <si>
    <t>柏斯琴行</t>
    <phoneticPr fontId="4" type="noConversion"/>
  </si>
  <si>
    <t>B1</t>
  </si>
  <si>
    <t>B10202</t>
    <phoneticPr fontId="4" type="noConversion"/>
  </si>
  <si>
    <t>TUTUANNA</t>
    <phoneticPr fontId="4" type="noConversion"/>
  </si>
  <si>
    <t>B10302</t>
    <phoneticPr fontId="4" type="noConversion"/>
  </si>
  <si>
    <t>蕾舒翠</t>
    <phoneticPr fontId="4" type="noConversion"/>
  </si>
  <si>
    <t>B10403</t>
    <phoneticPr fontId="4" type="noConversion"/>
  </si>
  <si>
    <t>B10502</t>
    <phoneticPr fontId="4" type="noConversion"/>
  </si>
  <si>
    <t>可多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</si>
  <si>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</si>
  <si>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</si>
  <si>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</si>
  <si>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</si>
  <si>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</si>
  <si>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</si>
  <si>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</si>
  <si>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</si>
  <si>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</si>
  <si>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</si>
  <si>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B11202</t>
  </si>
  <si>
    <t>POP MART</t>
    <phoneticPr fontId="4" type="noConversion"/>
  </si>
  <si>
    <t>B1</t>
    <phoneticPr fontId="4" type="noConversion"/>
  </si>
  <si>
    <t>B11303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</si>
  <si>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</si>
  <si>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</si>
  <si>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</si>
  <si>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</si>
  <si>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</si>
  <si>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</si>
  <si>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B11705</t>
  </si>
  <si>
    <t>HT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</si>
  <si>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</si>
  <si>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</si>
  <si>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</si>
  <si>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</si>
  <si>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</si>
  <si>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</si>
  <si>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</si>
  <si>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</si>
  <si>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</si>
  <si>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</si>
  <si>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</si>
  <si>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</si>
  <si>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</si>
  <si>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</si>
  <si>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</si>
  <si>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</si>
  <si>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</si>
  <si>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</si>
  <si>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</si>
  <si>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</si>
  <si>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</si>
  <si>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</si>
  <si>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</si>
  <si>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</si>
  <si>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</si>
  <si>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</si>
  <si>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</si>
  <si>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</si>
  <si>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</si>
  <si>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</si>
  <si>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</si>
  <si>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</si>
  <si>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</si>
  <si>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</si>
  <si>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</si>
  <si>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</si>
  <si>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</si>
  <si>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</si>
  <si>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</si>
  <si>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</si>
  <si>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</si>
  <si>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</si>
  <si>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</si>
  <si>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</si>
  <si>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</si>
  <si>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</si>
  <si>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</si>
  <si>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</si>
  <si>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</si>
  <si>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</si>
  <si>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</si>
  <si>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</si>
  <si>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</si>
  <si>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</si>
  <si>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</si>
  <si>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悦木之源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</si>
  <si>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</si>
  <si>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</si>
  <si>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</si>
  <si>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</si>
  <si>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</si>
  <si>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</si>
  <si>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</si>
  <si>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</si>
  <si>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</si>
  <si>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</si>
  <si>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</si>
  <si>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</si>
  <si>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</si>
  <si>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</si>
  <si>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</si>
  <si>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</si>
  <si>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</si>
  <si>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</si>
  <si>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B15702</t>
  </si>
  <si>
    <t>雅漾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</si>
  <si>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</si>
  <si>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</si>
  <si>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</si>
  <si>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</si>
  <si>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</si>
  <si>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</si>
  <si>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B16003</t>
  </si>
  <si>
    <t>YANKEE CANDLE</t>
    <phoneticPr fontId="4" type="noConversion"/>
  </si>
  <si>
    <t>家居生活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</si>
  <si>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</si>
  <si>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</si>
  <si>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</si>
  <si>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</si>
  <si>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</si>
  <si>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</si>
  <si>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非正餐</t>
    <phoneticPr fontId="4" type="noConversion"/>
  </si>
  <si>
    <t>B16502</t>
    <phoneticPr fontId="4" type="noConversion"/>
  </si>
  <si>
    <t>雷诺瓦</t>
    <phoneticPr fontId="4" type="noConversion"/>
  </si>
  <si>
    <t>B16602</t>
    <phoneticPr fontId="4" type="noConversion"/>
  </si>
  <si>
    <t>安赛朵拉</t>
    <phoneticPr fontId="4" type="noConversion"/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</si>
  <si>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</si>
  <si>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</si>
  <si>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</si>
  <si>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</si>
  <si>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</si>
  <si>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</si>
  <si>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化妆品</t>
    <phoneticPr fontId="4" type="noConversion"/>
  </si>
  <si>
    <t>B1</t>
    <phoneticPr fontId="4" type="noConversion"/>
  </si>
  <si>
    <t>B17001</t>
  </si>
  <si>
    <t>屈臣氏</t>
    <phoneticPr fontId="4" type="noConversion"/>
  </si>
  <si>
    <t>综合服务</t>
    <phoneticPr fontId="4" type="noConversion"/>
  </si>
  <si>
    <t>B17205</t>
  </si>
  <si>
    <t>INCOCO</t>
    <phoneticPr fontId="4" type="noConversion"/>
  </si>
  <si>
    <t>配饰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</si>
  <si>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</si>
  <si>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</si>
  <si>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</si>
  <si>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</si>
  <si>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</si>
  <si>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</si>
  <si>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</si>
  <si>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</si>
  <si>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</si>
  <si>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</si>
  <si>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</si>
  <si>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</si>
  <si>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</si>
  <si>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</si>
  <si>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</si>
  <si>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</si>
  <si>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</si>
  <si>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</si>
  <si>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文教娱乐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</si>
  <si>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</si>
  <si>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</si>
  <si>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</si>
  <si>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专项服务</t>
    <phoneticPr fontId="4" type="noConversion"/>
  </si>
  <si>
    <t>楼层小计</t>
    <phoneticPr fontId="4" type="noConversion"/>
  </si>
  <si>
    <t>总计</t>
    <phoneticPr fontId="4" type="noConversion"/>
  </si>
  <si>
    <t>相关分析：</t>
  </si>
  <si>
    <t>1、本日总销售15338188.4元，其中餐饮业态销售占25.3%，非餐饮业态销售占74.7%。</t>
    <phoneticPr fontId="4" type="noConversion"/>
  </si>
  <si>
    <t>2、主题活动：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</si>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</sst>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397;&#38451;&#22823;&#24742;&#22478;&#26085;&#25253;201601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霾 2/-5℃</v>
          </cell>
        </row>
        <row r="10">
          <cell r="B10">
            <v>90182</v>
          </cell>
        </row>
        <row r="11">
          <cell r="B11">
            <v>6724</v>
          </cell>
        </row>
      </sheetData>
      <sheetData sheetId="1"/>
      <sheetData sheetId="2"/>
      <sheetData sheetId="3">
        <row r="2">
          <cell r="N2">
            <v>42370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03"/>
  <sheetViews>
    <sheetView tabSelected="1" workbookViewId="0">
      <pane ySplit="2" topLeftCell="A3" activePane="bottomLeft" state="frozen"/>
      <selection pane="bottomLeft" activeCell="D15" sqref="D15"/>
    </sheetView>
  </sheetViews>
  <sheetFormatPr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霾 2/-5℃</v>
      </c>
      <c r="C1" s="2"/>
      <c r="D1" s="3">
        <f>[1]其他!N2</f>
        <v>42370</v>
      </c>
      <c r="E1" s="4" t="s">
        <v>1</v>
      </c>
      <c r="F1" s="4"/>
      <c r="G1" s="5">
        <f>[1]其他!N2</f>
        <v>42370</v>
      </c>
      <c r="H1" s="6" t="s">
        <v>2</v>
      </c>
      <c r="I1" s="7">
        <f>[1]P1!B11</f>
        <v>6724</v>
      </c>
      <c r="J1" s="6" t="s">
        <v>3</v>
      </c>
      <c r="K1" s="7">
        <f>[1]P1!B10</f>
        <v>90182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89460</v>
      </c>
      <c r="H3" s="19">
        <v>342</v>
      </c>
      <c r="I3" s="18">
        <f t="shared" ref="I3:I66" si="0">IF(OR(H3=0,G3=0),0,G3/H3)</f>
        <v>261.57894736842104</v>
      </c>
      <c r="J3" s="18">
        <v>89460</v>
      </c>
      <c r="K3" s="20">
        <f t="shared" ref="K3:K66" si="1">G3/$G$495</f>
        <v>5.8325010495812527E-3</v>
      </c>
      <c r="L3" s="18">
        <f t="shared" ref="L3:L66" si="2">G3/E3</f>
        <v>12.996238848381573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21</v>
      </c>
      <c r="G4" s="18"/>
      <c r="H4" s="19"/>
      <c r="I4" s="18">
        <f t="shared" si="0"/>
        <v>0</v>
      </c>
      <c r="J4" s="18">
        <v>0</v>
      </c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25</v>
      </c>
      <c r="D5" s="23" t="s">
        <v>26</v>
      </c>
      <c r="E5" s="18">
        <v>925.91</v>
      </c>
      <c r="F5" s="17" t="s">
        <v>21</v>
      </c>
      <c r="G5" s="18">
        <v>24020</v>
      </c>
      <c r="H5" s="19">
        <v>2</v>
      </c>
      <c r="I5" s="18">
        <f t="shared" si="0"/>
        <v>12010</v>
      </c>
      <c r="J5" s="18">
        <v>24020</v>
      </c>
      <c r="K5" s="20">
        <f t="shared" si="1"/>
        <v>1.5660258798450891E-3</v>
      </c>
      <c r="L5" s="18">
        <f t="shared" si="2"/>
        <v>25.942046203194696</v>
      </c>
      <c r="M5" s="24"/>
    </row>
    <row r="6" spans="1:13" s="22" customFormat="1" x14ac:dyDescent="0.15">
      <c r="A6" s="25" t="s">
        <v>27</v>
      </c>
      <c r="B6" s="26"/>
      <c r="C6" s="26"/>
      <c r="D6" s="27"/>
      <c r="E6" s="28">
        <f>SUM(E3:E5)</f>
        <v>9374.51</v>
      </c>
      <c r="F6" s="27"/>
      <c r="G6" s="28">
        <f>SUM(G3:G5)</f>
        <v>113480</v>
      </c>
      <c r="H6" s="29">
        <f>SUM(H3:H5)</f>
        <v>344</v>
      </c>
      <c r="I6" s="28">
        <f t="shared" si="0"/>
        <v>329.88372093023258</v>
      </c>
      <c r="J6" s="28">
        <f>SUM(J3:J5)</f>
        <v>113480</v>
      </c>
      <c r="K6" s="30">
        <f t="shared" si="1"/>
        <v>7.3985269294263413E-3</v>
      </c>
      <c r="L6" s="28">
        <f t="shared" si="2"/>
        <v>12.105166030011167</v>
      </c>
      <c r="M6" s="31"/>
    </row>
    <row r="7" spans="1:13" s="22" customFormat="1" x14ac:dyDescent="0.15">
      <c r="A7" s="16"/>
      <c r="B7" s="17" t="s">
        <v>28</v>
      </c>
      <c r="C7" s="23" t="s">
        <v>29</v>
      </c>
      <c r="D7" s="23" t="s">
        <v>30</v>
      </c>
      <c r="E7" s="18">
        <v>3152.89</v>
      </c>
      <c r="F7" s="17" t="s">
        <v>31</v>
      </c>
      <c r="G7" s="18">
        <v>86874</v>
      </c>
      <c r="H7" s="19">
        <v>350</v>
      </c>
      <c r="I7" s="18">
        <f t="shared" si="0"/>
        <v>248.21142857142857</v>
      </c>
      <c r="J7" s="18">
        <v>86874</v>
      </c>
      <c r="K7" s="20">
        <f t="shared" si="1"/>
        <v>5.6639022600192459E-3</v>
      </c>
      <c r="L7" s="18">
        <f t="shared" si="2"/>
        <v>27.553768130191667</v>
      </c>
      <c r="M7" s="21"/>
    </row>
    <row r="8" spans="1:13" s="22" customFormat="1" x14ac:dyDescent="0.15">
      <c r="A8" s="25" t="s">
        <v>27</v>
      </c>
      <c r="B8" s="26"/>
      <c r="C8" s="26"/>
      <c r="D8" s="27"/>
      <c r="E8" s="28">
        <f>SUM(E7)</f>
        <v>3152.89</v>
      </c>
      <c r="F8" s="27"/>
      <c r="G8" s="28">
        <f>SUM(G7)</f>
        <v>86874</v>
      </c>
      <c r="H8" s="29">
        <f>SUM(H7)</f>
        <v>350</v>
      </c>
      <c r="I8" s="28">
        <f t="shared" si="0"/>
        <v>248.21142857142857</v>
      </c>
      <c r="J8" s="28">
        <f>SUM(J7)</f>
        <v>86874</v>
      </c>
      <c r="K8" s="30">
        <f t="shared" si="1"/>
        <v>5.6639022600192459E-3</v>
      </c>
      <c r="L8" s="28">
        <f t="shared" si="2"/>
        <v>27.553768130191667</v>
      </c>
      <c r="M8" s="31"/>
    </row>
    <row r="9" spans="1:13" s="22" customFormat="1" x14ac:dyDescent="0.15">
      <c r="A9" s="16"/>
      <c r="B9" s="17" t="s">
        <v>32</v>
      </c>
      <c r="C9" s="23" t="s">
        <v>33</v>
      </c>
      <c r="D9" s="23" t="s">
        <v>34</v>
      </c>
      <c r="E9" s="18">
        <v>62.190000000000005</v>
      </c>
      <c r="F9" s="17" t="s">
        <v>35</v>
      </c>
      <c r="G9" s="18">
        <v>7420</v>
      </c>
      <c r="H9" s="19">
        <v>19</v>
      </c>
      <c r="I9" s="18">
        <f t="shared" si="0"/>
        <v>390.5263157894737</v>
      </c>
      <c r="J9" s="18">
        <v>7420</v>
      </c>
      <c r="K9" s="20">
        <f t="shared" si="1"/>
        <v>4.8375986796213831E-4</v>
      </c>
      <c r="L9" s="18">
        <f t="shared" si="2"/>
        <v>119.31178646084578</v>
      </c>
      <c r="M9" s="24"/>
    </row>
    <row r="10" spans="1:13" s="22" customFormat="1" x14ac:dyDescent="0.15">
      <c r="A10" s="16"/>
      <c r="B10" s="17" t="s">
        <v>32</v>
      </c>
      <c r="C10" s="23" t="s">
        <v>36</v>
      </c>
      <c r="D10" s="23" t="s">
        <v>37</v>
      </c>
      <c r="E10" s="18">
        <v>182.88</v>
      </c>
      <c r="F10" s="17" t="s">
        <v>38</v>
      </c>
      <c r="G10" s="18">
        <v>45717</v>
      </c>
      <c r="H10" s="19">
        <v>902</v>
      </c>
      <c r="I10" s="18">
        <f t="shared" si="0"/>
        <v>50.684035476718407</v>
      </c>
      <c r="J10" s="18">
        <v>45717</v>
      </c>
      <c r="K10" s="20">
        <f t="shared" si="1"/>
        <v>2.9805997147742689E-3</v>
      </c>
      <c r="L10" s="18">
        <f t="shared" si="2"/>
        <v>249.98359580052494</v>
      </c>
      <c r="M10" s="24"/>
    </row>
    <row r="11" spans="1:13" s="22" customFormat="1" x14ac:dyDescent="0.15">
      <c r="A11" s="16"/>
      <c r="B11" s="17" t="s">
        <v>39</v>
      </c>
      <c r="C11" s="23" t="s">
        <v>40</v>
      </c>
      <c r="D11" s="23" t="s">
        <v>41</v>
      </c>
      <c r="E11" s="18">
        <v>200</v>
      </c>
      <c r="F11" s="17" t="s">
        <v>42</v>
      </c>
      <c r="G11" s="18">
        <v>62540</v>
      </c>
      <c r="H11" s="19">
        <v>42</v>
      </c>
      <c r="I11" s="18">
        <f t="shared" si="0"/>
        <v>1489.047619047619</v>
      </c>
      <c r="J11" s="18">
        <v>62540</v>
      </c>
      <c r="K11" s="20">
        <f t="shared" si="1"/>
        <v>4.0774046013951661E-3</v>
      </c>
      <c r="L11" s="18">
        <f t="shared" si="2"/>
        <v>312.7</v>
      </c>
      <c r="M11" s="24"/>
    </row>
    <row r="12" spans="1:13" s="22" customFormat="1" x14ac:dyDescent="0.15">
      <c r="A12" s="16"/>
      <c r="B12" s="17" t="s">
        <v>32</v>
      </c>
      <c r="C12" s="23" t="s">
        <v>43</v>
      </c>
      <c r="D12" s="23" t="s">
        <v>44</v>
      </c>
      <c r="E12" s="18">
        <v>71.62</v>
      </c>
      <c r="F12" s="17" t="s">
        <v>45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32</v>
      </c>
      <c r="C13" s="23" t="s">
        <v>46</v>
      </c>
      <c r="D13" s="23" t="s">
        <v>47</v>
      </c>
      <c r="E13" s="18">
        <v>99</v>
      </c>
      <c r="F13" s="17" t="s">
        <v>48</v>
      </c>
      <c r="G13" s="18">
        <v>25107.4</v>
      </c>
      <c r="H13" s="19">
        <v>11</v>
      </c>
      <c r="I13" s="18">
        <f t="shared" si="0"/>
        <v>2282.4909090909091</v>
      </c>
      <c r="J13" s="18">
        <v>25107.4</v>
      </c>
      <c r="K13" s="20">
        <f t="shared" si="1"/>
        <v>1.6369208232981929E-3</v>
      </c>
      <c r="L13" s="18">
        <f t="shared" si="2"/>
        <v>253.61010101010103</v>
      </c>
      <c r="M13" s="24"/>
    </row>
    <row r="14" spans="1:13" s="22" customFormat="1" x14ac:dyDescent="0.15">
      <c r="A14" s="16"/>
      <c r="B14" s="17" t="s">
        <v>32</v>
      </c>
      <c r="C14" s="23" t="s">
        <v>49</v>
      </c>
      <c r="D14" s="23" t="s">
        <v>50</v>
      </c>
      <c r="E14" s="18">
        <v>33</v>
      </c>
      <c r="F14" s="17" t="s">
        <v>45</v>
      </c>
      <c r="G14" s="18">
        <v>103603</v>
      </c>
      <c r="H14" s="19">
        <v>57</v>
      </c>
      <c r="I14" s="18">
        <f t="shared" si="0"/>
        <v>1817.5964912280701</v>
      </c>
      <c r="J14" s="18">
        <v>103603</v>
      </c>
      <c r="K14" s="20">
        <f t="shared" si="1"/>
        <v>6.7545786523559859E-3</v>
      </c>
      <c r="L14" s="18">
        <f t="shared" si="2"/>
        <v>3139.4848484848485</v>
      </c>
      <c r="M14" s="24"/>
    </row>
    <row r="15" spans="1:13" s="22" customFormat="1" x14ac:dyDescent="0.15">
      <c r="A15" s="16"/>
      <c r="B15" s="17" t="s">
        <v>32</v>
      </c>
      <c r="C15" s="17" t="s">
        <v>51</v>
      </c>
      <c r="D15" s="17" t="s">
        <v>52</v>
      </c>
      <c r="E15" s="18">
        <v>70</v>
      </c>
      <c r="F15" s="17" t="s">
        <v>35</v>
      </c>
      <c r="G15" s="18">
        <v>25574</v>
      </c>
      <c r="H15" s="19">
        <v>44</v>
      </c>
      <c r="I15" s="18">
        <f t="shared" si="0"/>
        <v>581.22727272727275</v>
      </c>
      <c r="J15" s="18">
        <v>25574</v>
      </c>
      <c r="K15" s="20">
        <f t="shared" si="1"/>
        <v>1.6673416257767823E-3</v>
      </c>
      <c r="L15" s="18">
        <f t="shared" si="2"/>
        <v>365.34285714285716</v>
      </c>
      <c r="M15" s="24"/>
    </row>
    <row r="16" spans="1:13" s="22" customFormat="1" x14ac:dyDescent="0.15">
      <c r="A16" s="16"/>
      <c r="B16" s="17" t="s">
        <v>32</v>
      </c>
      <c r="C16" s="17" t="s">
        <v>53</v>
      </c>
      <c r="D16" s="17" t="s">
        <v>54</v>
      </c>
      <c r="E16" s="18">
        <v>36</v>
      </c>
      <c r="F16" s="17" t="s">
        <v>35</v>
      </c>
      <c r="G16" s="18">
        <v>11745</v>
      </c>
      <c r="H16" s="19">
        <v>24</v>
      </c>
      <c r="I16" s="18">
        <f t="shared" si="0"/>
        <v>489.375</v>
      </c>
      <c r="J16" s="18">
        <v>11745</v>
      </c>
      <c r="K16" s="20">
        <f t="shared" si="1"/>
        <v>7.657358017810397E-4</v>
      </c>
      <c r="L16" s="18">
        <f t="shared" si="2"/>
        <v>326.25</v>
      </c>
      <c r="M16" s="24"/>
    </row>
    <row r="17" spans="1:13" s="22" customFormat="1" x14ac:dyDescent="0.15">
      <c r="A17" s="16"/>
      <c r="B17" s="17" t="s">
        <v>32</v>
      </c>
      <c r="C17" s="17" t="s">
        <v>55</v>
      </c>
      <c r="D17" s="17" t="s">
        <v>56</v>
      </c>
      <c r="E17" s="18">
        <v>183</v>
      </c>
      <c r="F17" s="17" t="s">
        <v>38</v>
      </c>
      <c r="G17" s="18">
        <v>20582.599999999999</v>
      </c>
      <c r="H17" s="19">
        <v>219</v>
      </c>
      <c r="I17" s="18">
        <f t="shared" si="0"/>
        <v>93.984474885844747</v>
      </c>
      <c r="J17" s="18">
        <v>20582.599999999999</v>
      </c>
      <c r="K17" s="20">
        <f t="shared" si="1"/>
        <v>1.3419185792880738E-3</v>
      </c>
      <c r="L17" s="18">
        <f t="shared" si="2"/>
        <v>112.47322404371585</v>
      </c>
      <c r="M17" s="24"/>
    </row>
    <row r="18" spans="1:13" s="22" customFormat="1" x14ac:dyDescent="0.15">
      <c r="A18" s="16"/>
      <c r="B18" s="17" t="s">
        <v>32</v>
      </c>
      <c r="C18" s="17" t="s">
        <v>57</v>
      </c>
      <c r="D18" s="17" t="s">
        <v>58</v>
      </c>
      <c r="E18" s="18">
        <v>1805.62</v>
      </c>
      <c r="F18" s="17" t="s">
        <v>48</v>
      </c>
      <c r="G18" s="18">
        <v>216608.3</v>
      </c>
      <c r="H18" s="19">
        <v>618</v>
      </c>
      <c r="I18" s="18">
        <f t="shared" si="0"/>
        <v>350.49886731391587</v>
      </c>
      <c r="J18" s="18">
        <v>216608.3</v>
      </c>
      <c r="K18" s="20">
        <f t="shared" si="1"/>
        <v>1.4122156685647336E-2</v>
      </c>
      <c r="L18" s="18">
        <f t="shared" si="2"/>
        <v>119.96339207585206</v>
      </c>
      <c r="M18" s="24"/>
    </row>
    <row r="19" spans="1:13" s="22" customFormat="1" x14ac:dyDescent="0.15">
      <c r="A19" s="16"/>
      <c r="B19" s="17" t="s">
        <v>32</v>
      </c>
      <c r="C19" s="17" t="s">
        <v>59</v>
      </c>
      <c r="D19" s="17" t="s">
        <v>60</v>
      </c>
      <c r="E19" s="18">
        <v>45.82</v>
      </c>
      <c r="F19" s="17" t="s">
        <v>45</v>
      </c>
      <c r="G19" s="18">
        <v>5526</v>
      </c>
      <c r="H19" s="19">
        <v>2</v>
      </c>
      <c r="I19" s="18">
        <f t="shared" si="0"/>
        <v>2763</v>
      </c>
      <c r="J19" s="18">
        <v>5526</v>
      </c>
      <c r="K19" s="20">
        <f t="shared" si="1"/>
        <v>3.6027722781115584E-4</v>
      </c>
      <c r="L19" s="18">
        <f t="shared" si="2"/>
        <v>120.60235704932344</v>
      </c>
      <c r="M19" s="24"/>
    </row>
    <row r="20" spans="1:13" s="22" customFormat="1" x14ac:dyDescent="0.15">
      <c r="A20" s="16"/>
      <c r="B20" s="17" t="s">
        <v>32</v>
      </c>
      <c r="C20" s="17" t="s">
        <v>61</v>
      </c>
      <c r="D20" s="17" t="s">
        <v>62</v>
      </c>
      <c r="E20" s="18">
        <v>60.93</v>
      </c>
      <c r="F20" s="17" t="s">
        <v>45</v>
      </c>
      <c r="G20" s="18">
        <v>26936</v>
      </c>
      <c r="H20" s="19">
        <v>8</v>
      </c>
      <c r="I20" s="18">
        <f t="shared" si="0"/>
        <v>3367</v>
      </c>
      <c r="J20" s="18">
        <v>26936</v>
      </c>
      <c r="K20" s="20">
        <f t="shared" si="1"/>
        <v>1.7561395961493474E-3</v>
      </c>
      <c r="L20" s="18">
        <f t="shared" si="2"/>
        <v>442.08107664533071</v>
      </c>
      <c r="M20" s="24"/>
    </row>
    <row r="21" spans="1:13" x14ac:dyDescent="0.15">
      <c r="A21" s="16"/>
      <c r="B21" s="17" t="s">
        <v>39</v>
      </c>
      <c r="C21" s="23" t="s">
        <v>63</v>
      </c>
      <c r="D21" s="23" t="s">
        <v>64</v>
      </c>
      <c r="E21" s="18">
        <v>386.01</v>
      </c>
      <c r="F21" s="17" t="s">
        <v>35</v>
      </c>
      <c r="G21" s="18">
        <v>190389.7</v>
      </c>
      <c r="H21" s="19">
        <v>426</v>
      </c>
      <c r="I21" s="18">
        <f t="shared" si="0"/>
        <v>446.92417840375589</v>
      </c>
      <c r="J21" s="18">
        <v>190389.7</v>
      </c>
      <c r="K21" s="20">
        <f t="shared" si="1"/>
        <v>1.2412789236300691E-2</v>
      </c>
      <c r="L21" s="18">
        <f t="shared" si="2"/>
        <v>493.22478692261865</v>
      </c>
      <c r="M21" s="32"/>
    </row>
    <row r="22" spans="1:13" x14ac:dyDescent="0.15">
      <c r="A22" s="16"/>
      <c r="B22" s="17" t="s">
        <v>32</v>
      </c>
      <c r="C22" s="23" t="s">
        <v>65</v>
      </c>
      <c r="D22" s="23" t="s">
        <v>66</v>
      </c>
      <c r="E22" s="18">
        <v>63.87</v>
      </c>
      <c r="F22" s="17" t="s">
        <v>35</v>
      </c>
      <c r="G22" s="18">
        <v>46205</v>
      </c>
      <c r="H22" s="19">
        <v>68</v>
      </c>
      <c r="I22" s="18">
        <f t="shared" si="0"/>
        <v>679.48529411764707</v>
      </c>
      <c r="J22" s="18">
        <v>46205</v>
      </c>
      <c r="K22" s="20">
        <f t="shared" si="1"/>
        <v>3.0124157276537195E-3</v>
      </c>
      <c r="L22" s="18">
        <f t="shared" si="2"/>
        <v>723.42257710975423</v>
      </c>
      <c r="M22" s="32"/>
    </row>
    <row r="23" spans="1:13" s="22" customFormat="1" x14ac:dyDescent="0.15">
      <c r="A23" s="16"/>
      <c r="B23" s="17" t="s">
        <v>39</v>
      </c>
      <c r="C23" s="23" t="s">
        <v>67</v>
      </c>
      <c r="D23" s="23" t="s">
        <v>68</v>
      </c>
      <c r="E23" s="18">
        <v>140</v>
      </c>
      <c r="F23" s="17" t="s">
        <v>48</v>
      </c>
      <c r="G23" s="18">
        <v>30639</v>
      </c>
      <c r="H23" s="19">
        <v>16</v>
      </c>
      <c r="I23" s="18">
        <f t="shared" si="0"/>
        <v>1914.9375</v>
      </c>
      <c r="J23" s="18">
        <v>30639</v>
      </c>
      <c r="K23" s="20">
        <f t="shared" si="1"/>
        <v>1.9975631528964901E-3</v>
      </c>
      <c r="L23" s="18">
        <f t="shared" si="2"/>
        <v>218.85</v>
      </c>
      <c r="M23" s="24"/>
    </row>
    <row r="24" spans="1:13" s="22" customFormat="1" x14ac:dyDescent="0.15">
      <c r="A24" s="16"/>
      <c r="B24" s="17" t="s">
        <v>39</v>
      </c>
      <c r="C24" s="23" t="s">
        <v>69</v>
      </c>
      <c r="D24" s="23" t="s">
        <v>70</v>
      </c>
      <c r="E24" s="18">
        <v>80</v>
      </c>
      <c r="F24" s="17" t="s">
        <v>48</v>
      </c>
      <c r="G24" s="18">
        <v>20899</v>
      </c>
      <c r="H24" s="19">
        <v>12</v>
      </c>
      <c r="I24" s="18">
        <f t="shared" si="0"/>
        <v>1741.5833333333333</v>
      </c>
      <c r="J24" s="18">
        <v>20899</v>
      </c>
      <c r="K24" s="20">
        <f t="shared" si="1"/>
        <v>1.3625468302615536E-3</v>
      </c>
      <c r="L24" s="18">
        <f t="shared" si="2"/>
        <v>261.23750000000001</v>
      </c>
      <c r="M24" s="24"/>
    </row>
    <row r="25" spans="1:13" s="22" customFormat="1" x14ac:dyDescent="0.15">
      <c r="A25" s="16"/>
      <c r="B25" s="17" t="s">
        <v>39</v>
      </c>
      <c r="C25" s="23" t="s">
        <v>71</v>
      </c>
      <c r="D25" s="23" t="s">
        <v>72</v>
      </c>
      <c r="E25" s="18">
        <v>100.1</v>
      </c>
      <c r="F25" s="17" t="s">
        <v>48</v>
      </c>
      <c r="G25" s="18">
        <v>10006</v>
      </c>
      <c r="H25" s="19">
        <v>5</v>
      </c>
      <c r="I25" s="18">
        <f t="shared" si="0"/>
        <v>2001.2</v>
      </c>
      <c r="J25" s="18">
        <v>10006</v>
      </c>
      <c r="K25" s="20">
        <f t="shared" si="1"/>
        <v>6.5235865752414496E-4</v>
      </c>
      <c r="L25" s="18">
        <f t="shared" si="2"/>
        <v>99.960039960039964</v>
      </c>
      <c r="M25" s="24"/>
    </row>
    <row r="26" spans="1:13" s="22" customFormat="1" x14ac:dyDescent="0.15">
      <c r="A26" s="16"/>
      <c r="B26" s="17" t="s">
        <v>39</v>
      </c>
      <c r="C26" s="23" t="s">
        <v>73</v>
      </c>
      <c r="D26" s="23" t="s">
        <v>74</v>
      </c>
      <c r="E26" s="18">
        <v>173.59</v>
      </c>
      <c r="F26" s="17" t="s">
        <v>48</v>
      </c>
      <c r="G26" s="18">
        <v>33630</v>
      </c>
      <c r="H26" s="19">
        <v>19</v>
      </c>
      <c r="I26" s="18">
        <f t="shared" si="0"/>
        <v>1770</v>
      </c>
      <c r="J26" s="18">
        <v>33630</v>
      </c>
      <c r="K26" s="20">
        <f t="shared" si="1"/>
        <v>2.1925666252785325E-3</v>
      </c>
      <c r="L26" s="18">
        <f t="shared" si="2"/>
        <v>193.73235785471513</v>
      </c>
      <c r="M26" s="24"/>
    </row>
    <row r="27" spans="1:13" s="22" customFormat="1" x14ac:dyDescent="0.15">
      <c r="A27" s="16"/>
      <c r="B27" s="17" t="s">
        <v>39</v>
      </c>
      <c r="C27" s="23" t="s">
        <v>75</v>
      </c>
      <c r="D27" s="17" t="s">
        <v>76</v>
      </c>
      <c r="E27" s="18">
        <v>79.510000000000005</v>
      </c>
      <c r="F27" s="17" t="s">
        <v>45</v>
      </c>
      <c r="G27" s="18">
        <v>82391</v>
      </c>
      <c r="H27" s="19">
        <v>6</v>
      </c>
      <c r="I27" s="18">
        <f t="shared" si="0"/>
        <v>13731.833333333334</v>
      </c>
      <c r="J27" s="18">
        <v>82391</v>
      </c>
      <c r="K27" s="20">
        <f t="shared" si="1"/>
        <v>5.3716252400631452E-3</v>
      </c>
      <c r="L27" s="18">
        <f t="shared" si="2"/>
        <v>1036.2344359200099</v>
      </c>
      <c r="M27" s="24"/>
    </row>
    <row r="28" spans="1:13" s="22" customFormat="1" x14ac:dyDescent="0.15">
      <c r="A28" s="16"/>
      <c r="B28" s="17" t="s">
        <v>39</v>
      </c>
      <c r="C28" s="23" t="s">
        <v>77</v>
      </c>
      <c r="D28" s="17" t="s">
        <v>78</v>
      </c>
      <c r="E28" s="18">
        <v>75.150000000000006</v>
      </c>
      <c r="F28" s="17" t="s">
        <v>45</v>
      </c>
      <c r="G28" s="18">
        <v>26452</v>
      </c>
      <c r="H28" s="19">
        <v>32</v>
      </c>
      <c r="I28" s="18">
        <f t="shared" si="0"/>
        <v>826.625</v>
      </c>
      <c r="J28" s="18">
        <v>26452</v>
      </c>
      <c r="K28" s="20">
        <f t="shared" si="1"/>
        <v>1.724584370260712E-3</v>
      </c>
      <c r="L28" s="18">
        <f t="shared" si="2"/>
        <v>351.98935462408514</v>
      </c>
      <c r="M28" s="24"/>
    </row>
    <row r="29" spans="1:13" s="22" customFormat="1" x14ac:dyDescent="0.15">
      <c r="A29" s="16"/>
      <c r="B29" s="17" t="s">
        <v>32</v>
      </c>
      <c r="C29" s="23" t="s">
        <v>79</v>
      </c>
      <c r="D29" s="17" t="s">
        <v>80</v>
      </c>
      <c r="E29" s="18">
        <v>65.83</v>
      </c>
      <c r="F29" s="17" t="s">
        <v>35</v>
      </c>
      <c r="G29" s="18">
        <v>92790.1</v>
      </c>
      <c r="H29" s="19">
        <v>309</v>
      </c>
      <c r="I29" s="18">
        <f t="shared" si="0"/>
        <v>300.29158576051782</v>
      </c>
      <c r="J29" s="18">
        <v>92790.1</v>
      </c>
      <c r="K29" s="20">
        <f t="shared" si="1"/>
        <v>6.0496127391096513E-3</v>
      </c>
      <c r="L29" s="18">
        <f t="shared" si="2"/>
        <v>1409.5412425945619</v>
      </c>
      <c r="M29" s="24"/>
    </row>
    <row r="30" spans="1:13" s="22" customFormat="1" x14ac:dyDescent="0.15">
      <c r="A30" s="16"/>
      <c r="B30" s="17" t="s">
        <v>39</v>
      </c>
      <c r="C30" s="23" t="s">
        <v>81</v>
      </c>
      <c r="D30" s="23" t="s">
        <v>82</v>
      </c>
      <c r="E30" s="18">
        <v>747.79</v>
      </c>
      <c r="F30" s="17" t="s">
        <v>83</v>
      </c>
      <c r="G30" s="18">
        <v>144997</v>
      </c>
      <c r="H30" s="19">
        <v>988</v>
      </c>
      <c r="I30" s="18">
        <f t="shared" si="0"/>
        <v>146.7580971659919</v>
      </c>
      <c r="J30" s="18">
        <v>144997</v>
      </c>
      <c r="K30" s="20">
        <f t="shared" si="1"/>
        <v>9.4533328268067603E-3</v>
      </c>
      <c r="L30" s="18">
        <f t="shared" si="2"/>
        <v>193.90069404511962</v>
      </c>
      <c r="M30" s="24"/>
    </row>
    <row r="31" spans="1:13" s="22" customFormat="1" x14ac:dyDescent="0.15">
      <c r="A31" s="16"/>
      <c r="B31" s="17" t="s">
        <v>39</v>
      </c>
      <c r="C31" s="23" t="s">
        <v>84</v>
      </c>
      <c r="D31" s="17" t="s">
        <v>85</v>
      </c>
      <c r="E31" s="18">
        <v>89.39</v>
      </c>
      <c r="F31" s="17" t="s">
        <v>86</v>
      </c>
      <c r="G31" s="18">
        <v>15606</v>
      </c>
      <c r="H31" s="19">
        <v>10</v>
      </c>
      <c r="I31" s="18">
        <v>10</v>
      </c>
      <c r="J31" s="18">
        <v>15606</v>
      </c>
      <c r="K31" s="20">
        <f t="shared" si="1"/>
        <v>1.0174604446653815E-3</v>
      </c>
      <c r="L31" s="18">
        <f t="shared" si="2"/>
        <v>174.58328672110974</v>
      </c>
      <c r="M31" s="24"/>
    </row>
    <row r="32" spans="1:13" s="22" customFormat="1" x14ac:dyDescent="0.15">
      <c r="A32" s="16"/>
      <c r="B32" s="17" t="s">
        <v>39</v>
      </c>
      <c r="C32" s="23" t="s">
        <v>87</v>
      </c>
      <c r="D32" s="17" t="s">
        <v>88</v>
      </c>
      <c r="E32" s="18">
        <v>827</v>
      </c>
      <c r="F32" s="17" t="s">
        <v>89</v>
      </c>
      <c r="G32" s="18">
        <v>1030000</v>
      </c>
      <c r="H32" s="19">
        <v>1</v>
      </c>
      <c r="I32" s="18">
        <f t="shared" ref="I32" si="3">IF(OR(H32=0,G32=0),0,G32/H32)</f>
        <v>1030000</v>
      </c>
      <c r="J32" s="18">
        <v>1030000</v>
      </c>
      <c r="K32" s="20">
        <f t="shared" si="1"/>
        <v>6.7152650134905983E-2</v>
      </c>
      <c r="L32" s="18">
        <f t="shared" si="2"/>
        <v>1245.4655380894801</v>
      </c>
      <c r="M32" s="24"/>
    </row>
    <row r="33" spans="1:13" s="22" customFormat="1" x14ac:dyDescent="0.15">
      <c r="A33" s="16"/>
      <c r="B33" s="17" t="s">
        <v>32</v>
      </c>
      <c r="C33" s="23" t="s">
        <v>90</v>
      </c>
      <c r="D33" s="23" t="s">
        <v>91</v>
      </c>
      <c r="E33" s="18">
        <v>1954.7</v>
      </c>
      <c r="F33" s="17" t="s">
        <v>48</v>
      </c>
      <c r="G33" s="18">
        <v>326000</v>
      </c>
      <c r="H33" s="19">
        <v>800</v>
      </c>
      <c r="I33" s="18">
        <f t="shared" si="0"/>
        <v>407.5</v>
      </c>
      <c r="J33" s="18">
        <v>326000</v>
      </c>
      <c r="K33" s="20">
        <f t="shared" si="1"/>
        <v>2.1254139751436266E-2</v>
      </c>
      <c r="L33" s="18">
        <f t="shared" si="2"/>
        <v>166.7775106154397</v>
      </c>
      <c r="M33" s="24"/>
    </row>
    <row r="34" spans="1:13" s="22" customFormat="1" x14ac:dyDescent="0.15">
      <c r="A34" s="16"/>
      <c r="B34" s="17" t="s">
        <v>32</v>
      </c>
      <c r="C34" s="23" t="s">
        <v>92</v>
      </c>
      <c r="D34" s="23" t="s">
        <v>93</v>
      </c>
      <c r="E34" s="18">
        <v>434.2</v>
      </c>
      <c r="F34" s="17" t="s">
        <v>48</v>
      </c>
      <c r="G34" s="18">
        <v>52000</v>
      </c>
      <c r="H34" s="19">
        <v>1</v>
      </c>
      <c r="I34" s="18">
        <f t="shared" si="0"/>
        <v>52000</v>
      </c>
      <c r="J34" s="18">
        <v>52000</v>
      </c>
      <c r="K34" s="20">
        <f t="shared" si="1"/>
        <v>3.3902308805971956E-3</v>
      </c>
      <c r="L34" s="18">
        <f t="shared" si="2"/>
        <v>119.76047904191617</v>
      </c>
      <c r="M34" s="24"/>
    </row>
    <row r="35" spans="1:13" s="22" customFormat="1" x14ac:dyDescent="0.15">
      <c r="A35" s="16"/>
      <c r="B35" s="17" t="s">
        <v>94</v>
      </c>
      <c r="C35" s="23" t="s">
        <v>95</v>
      </c>
      <c r="D35" s="23" t="s">
        <v>96</v>
      </c>
      <c r="E35" s="18">
        <v>22</v>
      </c>
      <c r="F35" s="17" t="s">
        <v>38</v>
      </c>
      <c r="G35" s="18">
        <v>732.5</v>
      </c>
      <c r="H35" s="19">
        <v>44</v>
      </c>
      <c r="I35" s="18">
        <f t="shared" si="0"/>
        <v>16.647727272727273</v>
      </c>
      <c r="J35" s="18">
        <v>732.5</v>
      </c>
      <c r="K35" s="20">
        <f t="shared" si="1"/>
        <v>4.7756617693027805E-5</v>
      </c>
      <c r="L35" s="18">
        <f t="shared" si="2"/>
        <v>33.295454545454547</v>
      </c>
      <c r="M35" s="24"/>
    </row>
    <row r="36" spans="1:13" s="22" customFormat="1" x14ac:dyDescent="0.15">
      <c r="A36" s="16"/>
      <c r="B36" s="17" t="s">
        <v>32</v>
      </c>
      <c r="C36" s="23" t="s">
        <v>97</v>
      </c>
      <c r="D36" s="23" t="s">
        <v>98</v>
      </c>
      <c r="E36" s="18">
        <v>173</v>
      </c>
      <c r="F36" s="17" t="s">
        <v>99</v>
      </c>
      <c r="G36" s="18">
        <v>816</v>
      </c>
      <c r="H36" s="19">
        <v>3</v>
      </c>
      <c r="I36" s="18">
        <f t="shared" si="0"/>
        <v>272</v>
      </c>
      <c r="J36" s="18">
        <v>816</v>
      </c>
      <c r="K36" s="20">
        <f t="shared" si="1"/>
        <v>5.3200546126294455E-5</v>
      </c>
      <c r="L36" s="18">
        <f t="shared" si="2"/>
        <v>4.7167630057803471</v>
      </c>
      <c r="M36" s="24"/>
    </row>
    <row r="37" spans="1:13" s="22" customFormat="1" x14ac:dyDescent="0.15">
      <c r="A37" s="16"/>
      <c r="B37" s="17" t="s">
        <v>39</v>
      </c>
      <c r="C37" s="23" t="s">
        <v>100</v>
      </c>
      <c r="D37" s="23" t="s">
        <v>101</v>
      </c>
      <c r="E37" s="18">
        <v>127.91</v>
      </c>
      <c r="F37" s="17" t="s">
        <v>38</v>
      </c>
      <c r="G37" s="18">
        <v>25406.799999999999</v>
      </c>
      <c r="H37" s="19">
        <v>3</v>
      </c>
      <c r="I37" s="18">
        <f t="shared" si="0"/>
        <v>8468.9333333333325</v>
      </c>
      <c r="J37" s="18">
        <v>25406.799999999999</v>
      </c>
      <c r="K37" s="20">
        <f t="shared" si="1"/>
        <v>1.6564407295607082E-3</v>
      </c>
      <c r="L37" s="18">
        <f t="shared" si="2"/>
        <v>198.63028692049096</v>
      </c>
      <c r="M37" s="32"/>
    </row>
    <row r="38" spans="1:13" s="22" customFormat="1" x14ac:dyDescent="0.15">
      <c r="A38" s="16"/>
      <c r="B38" s="17" t="s">
        <v>32</v>
      </c>
      <c r="C38" s="23" t="s">
        <v>102</v>
      </c>
      <c r="D38" s="23" t="s">
        <v>103</v>
      </c>
      <c r="E38" s="18">
        <v>140.08000000000001</v>
      </c>
      <c r="F38" s="17" t="s">
        <v>104</v>
      </c>
      <c r="G38" s="18">
        <v>33713</v>
      </c>
      <c r="H38" s="19">
        <v>1571</v>
      </c>
      <c r="I38" s="18">
        <f t="shared" si="0"/>
        <v>21.459579885423299</v>
      </c>
      <c r="J38" s="18">
        <v>33713</v>
      </c>
      <c r="K38" s="20">
        <f t="shared" si="1"/>
        <v>2.197977955337947E-3</v>
      </c>
      <c r="L38" s="18">
        <f t="shared" si="2"/>
        <v>240.66961736150768</v>
      </c>
      <c r="M38" s="32"/>
    </row>
    <row r="39" spans="1:13" s="22" customFormat="1" x14ac:dyDescent="0.15">
      <c r="A39" s="16"/>
      <c r="B39" s="17" t="s">
        <v>32</v>
      </c>
      <c r="C39" s="23" t="s">
        <v>105</v>
      </c>
      <c r="D39" s="23" t="s">
        <v>106</v>
      </c>
      <c r="E39" s="18">
        <v>65.540000000000006</v>
      </c>
      <c r="F39" s="17" t="s">
        <v>45</v>
      </c>
      <c r="G39" s="18">
        <v>13951</v>
      </c>
      <c r="H39" s="19">
        <v>8</v>
      </c>
      <c r="I39" s="18">
        <f t="shared" si="0"/>
        <v>1743.875</v>
      </c>
      <c r="J39" s="18">
        <v>13951</v>
      </c>
      <c r="K39" s="20">
        <f t="shared" si="1"/>
        <v>9.0955982721560526E-4</v>
      </c>
      <c r="L39" s="18">
        <f t="shared" si="2"/>
        <v>212.86237412267315</v>
      </c>
      <c r="M39" s="24"/>
    </row>
    <row r="40" spans="1:13" s="22" customFormat="1" x14ac:dyDescent="0.15">
      <c r="A40" s="16"/>
      <c r="B40" s="17" t="s">
        <v>32</v>
      </c>
      <c r="C40" s="23" t="s">
        <v>107</v>
      </c>
      <c r="D40" s="23" t="s">
        <v>108</v>
      </c>
      <c r="E40" s="18">
        <v>100.16</v>
      </c>
      <c r="F40" s="17" t="s">
        <v>48</v>
      </c>
      <c r="G40" s="18"/>
      <c r="H40" s="19"/>
      <c r="I40" s="18">
        <f t="shared" si="0"/>
        <v>0</v>
      </c>
      <c r="J40" s="18">
        <v>0</v>
      </c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32</v>
      </c>
      <c r="C41" s="23" t="s">
        <v>109</v>
      </c>
      <c r="D41" s="23" t="s">
        <v>110</v>
      </c>
      <c r="E41" s="18">
        <v>194.2</v>
      </c>
      <c r="F41" s="17" t="s">
        <v>48</v>
      </c>
      <c r="G41" s="18">
        <v>68603</v>
      </c>
      <c r="H41" s="19">
        <v>30</v>
      </c>
      <c r="I41" s="18">
        <f t="shared" si="0"/>
        <v>2286.7666666666669</v>
      </c>
      <c r="J41" s="18">
        <v>68603</v>
      </c>
      <c r="K41" s="20">
        <f t="shared" si="1"/>
        <v>4.4726924827232575E-3</v>
      </c>
      <c r="L41" s="18">
        <f t="shared" si="2"/>
        <v>353.25952626158602</v>
      </c>
      <c r="M41" s="24"/>
    </row>
    <row r="42" spans="1:13" s="22" customFormat="1" x14ac:dyDescent="0.15">
      <c r="A42" s="16"/>
      <c r="B42" s="17" t="s">
        <v>32</v>
      </c>
      <c r="C42" s="23" t="s">
        <v>111</v>
      </c>
      <c r="D42" s="23" t="s">
        <v>112</v>
      </c>
      <c r="E42" s="18">
        <v>175</v>
      </c>
      <c r="F42" s="17" t="s">
        <v>42</v>
      </c>
      <c r="G42" s="18">
        <v>49292</v>
      </c>
      <c r="H42" s="19">
        <v>128</v>
      </c>
      <c r="I42" s="18">
        <f t="shared" si="0"/>
        <v>385.09375</v>
      </c>
      <c r="J42" s="18">
        <v>49292</v>
      </c>
      <c r="K42" s="20">
        <f t="shared" si="1"/>
        <v>3.2136780878153264E-3</v>
      </c>
      <c r="L42" s="18">
        <f t="shared" si="2"/>
        <v>281.66857142857145</v>
      </c>
      <c r="M42" s="24"/>
    </row>
    <row r="43" spans="1:13" s="22" customFormat="1" x14ac:dyDescent="0.15">
      <c r="A43" s="16"/>
      <c r="B43" s="17" t="s">
        <v>39</v>
      </c>
      <c r="C43" s="23" t="s">
        <v>113</v>
      </c>
      <c r="D43" s="23" t="s">
        <v>114</v>
      </c>
      <c r="E43" s="18">
        <v>32.630000000000003</v>
      </c>
      <c r="F43" s="17" t="s">
        <v>45</v>
      </c>
      <c r="G43" s="18">
        <v>7800</v>
      </c>
      <c r="H43" s="19">
        <v>4</v>
      </c>
      <c r="I43" s="18">
        <f t="shared" si="0"/>
        <v>1950</v>
      </c>
      <c r="J43" s="18">
        <v>7800</v>
      </c>
      <c r="K43" s="20">
        <f t="shared" si="1"/>
        <v>5.0853463208957929E-4</v>
      </c>
      <c r="L43" s="18">
        <f t="shared" si="2"/>
        <v>239.04382470119521</v>
      </c>
      <c r="M43" s="24"/>
    </row>
    <row r="44" spans="1:13" s="22" customFormat="1" x14ac:dyDescent="0.15">
      <c r="A44" s="16"/>
      <c r="B44" s="17" t="s">
        <v>32</v>
      </c>
      <c r="C44" s="23" t="s">
        <v>115</v>
      </c>
      <c r="D44" s="23" t="s">
        <v>116</v>
      </c>
      <c r="E44" s="18">
        <v>73.900000000000006</v>
      </c>
      <c r="F44" s="17" t="s">
        <v>45</v>
      </c>
      <c r="G44" s="18">
        <v>102770.9</v>
      </c>
      <c r="H44" s="19">
        <v>66</v>
      </c>
      <c r="I44" s="18">
        <f t="shared" si="0"/>
        <v>1557.1348484848484</v>
      </c>
      <c r="J44" s="18">
        <v>102770.9</v>
      </c>
      <c r="K44" s="20">
        <f t="shared" si="1"/>
        <v>6.7003284385916597E-3</v>
      </c>
      <c r="L44" s="18">
        <f t="shared" si="2"/>
        <v>1390.6752368064951</v>
      </c>
      <c r="M44" s="24"/>
    </row>
    <row r="45" spans="1:13" s="22" customFormat="1" x14ac:dyDescent="0.15">
      <c r="A45" s="16"/>
      <c r="B45" s="17" t="s">
        <v>32</v>
      </c>
      <c r="C45" s="23" t="s">
        <v>117</v>
      </c>
      <c r="D45" s="23" t="s">
        <v>118</v>
      </c>
      <c r="E45" s="18">
        <v>49.76</v>
      </c>
      <c r="F45" s="17" t="s">
        <v>45</v>
      </c>
      <c r="G45" s="18"/>
      <c r="H45" s="19"/>
      <c r="I45" s="18">
        <f t="shared" si="0"/>
        <v>0</v>
      </c>
      <c r="J45" s="18">
        <v>0</v>
      </c>
      <c r="K45" s="20">
        <f t="shared" si="1"/>
        <v>0</v>
      </c>
      <c r="L45" s="18">
        <f t="shared" si="2"/>
        <v>0</v>
      </c>
      <c r="M45" s="24"/>
    </row>
    <row r="46" spans="1:13" s="22" customFormat="1" x14ac:dyDescent="0.15">
      <c r="A46" s="16"/>
      <c r="B46" s="17" t="s">
        <v>32</v>
      </c>
      <c r="C46" s="23" t="s">
        <v>119</v>
      </c>
      <c r="D46" s="23" t="s">
        <v>120</v>
      </c>
      <c r="E46" s="18">
        <v>60</v>
      </c>
      <c r="F46" s="17" t="s">
        <v>45</v>
      </c>
      <c r="G46" s="18">
        <v>17611</v>
      </c>
      <c r="H46" s="19">
        <v>19</v>
      </c>
      <c r="I46" s="18">
        <f t="shared" si="0"/>
        <v>926.89473684210532</v>
      </c>
      <c r="J46" s="18">
        <v>17611</v>
      </c>
      <c r="K46" s="20">
        <f t="shared" si="1"/>
        <v>1.1481799238114848E-3</v>
      </c>
      <c r="L46" s="18">
        <f t="shared" si="2"/>
        <v>293.51666666666665</v>
      </c>
      <c r="M46" s="24"/>
    </row>
    <row r="47" spans="1:13" s="22" customFormat="1" x14ac:dyDescent="0.15">
      <c r="A47" s="16"/>
      <c r="B47" s="17" t="s">
        <v>32</v>
      </c>
      <c r="C47" s="23" t="s">
        <v>121</v>
      </c>
      <c r="D47" s="17" t="s">
        <v>122</v>
      </c>
      <c r="E47" s="18">
        <v>75.680000000000007</v>
      </c>
      <c r="F47" s="17" t="s">
        <v>48</v>
      </c>
      <c r="G47" s="18">
        <v>7220</v>
      </c>
      <c r="H47" s="19">
        <v>3</v>
      </c>
      <c r="I47" s="18">
        <f t="shared" si="0"/>
        <v>2406.6666666666665</v>
      </c>
      <c r="J47" s="18">
        <v>7220</v>
      </c>
      <c r="K47" s="20">
        <f t="shared" si="1"/>
        <v>4.7072051842137987E-4</v>
      </c>
      <c r="L47" s="18">
        <f t="shared" si="2"/>
        <v>95.401691331923885</v>
      </c>
      <c r="M47" s="24"/>
    </row>
    <row r="48" spans="1:13" s="22" customFormat="1" x14ac:dyDescent="0.15">
      <c r="A48" s="16"/>
      <c r="B48" s="17" t="s">
        <v>32</v>
      </c>
      <c r="C48" s="23" t="s">
        <v>123</v>
      </c>
      <c r="D48" s="17" t="s">
        <v>124</v>
      </c>
      <c r="E48" s="18">
        <v>81</v>
      </c>
      <c r="F48" s="17" t="s">
        <v>35</v>
      </c>
      <c r="G48" s="18">
        <v>56315</v>
      </c>
      <c r="H48" s="19">
        <v>18</v>
      </c>
      <c r="I48" s="18">
        <f t="shared" si="0"/>
        <v>3128.6111111111113</v>
      </c>
      <c r="J48" s="18">
        <v>56315</v>
      </c>
      <c r="K48" s="20">
        <f t="shared" si="1"/>
        <v>3.6715548469390589E-3</v>
      </c>
      <c r="L48" s="18">
        <f t="shared" si="2"/>
        <v>695.24691358024688</v>
      </c>
      <c r="M48" s="24"/>
    </row>
    <row r="49" spans="1:13" s="22" customFormat="1" x14ac:dyDescent="0.15">
      <c r="A49" s="16"/>
      <c r="B49" s="17" t="s">
        <v>32</v>
      </c>
      <c r="C49" s="23" t="s">
        <v>125</v>
      </c>
      <c r="D49" s="17" t="s">
        <v>126</v>
      </c>
      <c r="E49" s="18">
        <v>88</v>
      </c>
      <c r="F49" s="17" t="s">
        <v>42</v>
      </c>
      <c r="G49" s="18">
        <v>81150</v>
      </c>
      <c r="H49" s="19">
        <v>44</v>
      </c>
      <c r="I49" s="18">
        <f t="shared" si="0"/>
        <v>1844.3181818181818</v>
      </c>
      <c r="J49" s="18">
        <v>81150</v>
      </c>
      <c r="K49" s="20">
        <f t="shared" si="1"/>
        <v>5.2907160761627393E-3</v>
      </c>
      <c r="L49" s="18">
        <f t="shared" si="2"/>
        <v>922.15909090909088</v>
      </c>
      <c r="M49" s="24"/>
    </row>
    <row r="50" spans="1:13" s="22" customFormat="1" x14ac:dyDescent="0.15">
      <c r="A50" s="16"/>
      <c r="B50" s="17" t="s">
        <v>32</v>
      </c>
      <c r="C50" s="23" t="s">
        <v>127</v>
      </c>
      <c r="D50" s="17" t="s">
        <v>128</v>
      </c>
      <c r="E50" s="18">
        <v>2286</v>
      </c>
      <c r="F50" s="17" t="s">
        <v>48</v>
      </c>
      <c r="G50" s="18">
        <v>299893</v>
      </c>
      <c r="H50" s="19">
        <v>1398</v>
      </c>
      <c r="I50" s="18">
        <f t="shared" si="0"/>
        <v>214.51573676680974</v>
      </c>
      <c r="J50" s="18">
        <v>299893</v>
      </c>
      <c r="K50" s="20">
        <f t="shared" si="1"/>
        <v>1.955204825913336E-2</v>
      </c>
      <c r="L50" s="18">
        <f t="shared" si="2"/>
        <v>131.18678915135607</v>
      </c>
      <c r="M50" s="24"/>
    </row>
    <row r="51" spans="1:13" s="22" customFormat="1" x14ac:dyDescent="0.15">
      <c r="A51" s="16"/>
      <c r="B51" s="17" t="s">
        <v>32</v>
      </c>
      <c r="C51" s="23" t="s">
        <v>129</v>
      </c>
      <c r="D51" s="17" t="s">
        <v>130</v>
      </c>
      <c r="E51" s="18">
        <v>508</v>
      </c>
      <c r="F51" s="17" t="s">
        <v>83</v>
      </c>
      <c r="G51" s="18">
        <v>27784</v>
      </c>
      <c r="H51" s="19">
        <v>61</v>
      </c>
      <c r="I51" s="18">
        <f t="shared" si="0"/>
        <v>455.47540983606558</v>
      </c>
      <c r="J51" s="18">
        <v>27784</v>
      </c>
      <c r="K51" s="20">
        <f t="shared" si="1"/>
        <v>1.8114264382021632E-3</v>
      </c>
      <c r="L51" s="18">
        <f t="shared" si="2"/>
        <v>54.69291338582677</v>
      </c>
      <c r="M51" s="24"/>
    </row>
    <row r="52" spans="1:13" s="22" customFormat="1" x14ac:dyDescent="0.15">
      <c r="A52" s="16"/>
      <c r="B52" s="17" t="s">
        <v>32</v>
      </c>
      <c r="C52" s="23" t="s">
        <v>131</v>
      </c>
      <c r="D52" s="23" t="s">
        <v>132</v>
      </c>
      <c r="E52" s="18">
        <v>27</v>
      </c>
      <c r="F52" s="17" t="s">
        <v>45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32</v>
      </c>
      <c r="C53" s="23" t="s">
        <v>133</v>
      </c>
      <c r="D53" s="17" t="s">
        <v>134</v>
      </c>
      <c r="E53" s="18">
        <v>22</v>
      </c>
      <c r="F53" s="17" t="s">
        <v>45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32</v>
      </c>
      <c r="C54" s="33" t="s">
        <v>135</v>
      </c>
      <c r="D54" s="23" t="s">
        <v>136</v>
      </c>
      <c r="E54" s="18">
        <v>274.88</v>
      </c>
      <c r="F54" s="17" t="s">
        <v>38</v>
      </c>
      <c r="G54" s="18">
        <v>10218</v>
      </c>
      <c r="H54" s="19">
        <v>172</v>
      </c>
      <c r="I54" s="18">
        <f t="shared" si="0"/>
        <v>59.406976744186046</v>
      </c>
      <c r="J54" s="18">
        <v>10218</v>
      </c>
      <c r="K54" s="20">
        <f t="shared" si="1"/>
        <v>6.6618036803734891E-4</v>
      </c>
      <c r="L54" s="18">
        <f t="shared" si="2"/>
        <v>37.172584400465659</v>
      </c>
      <c r="M54" s="24"/>
    </row>
    <row r="55" spans="1:13" s="22" customFormat="1" x14ac:dyDescent="0.15">
      <c r="A55" s="16"/>
      <c r="B55" s="17" t="s">
        <v>32</v>
      </c>
      <c r="C55" s="33" t="s">
        <v>137</v>
      </c>
      <c r="D55" s="23" t="s">
        <v>138</v>
      </c>
      <c r="E55" s="18">
        <v>21</v>
      </c>
      <c r="F55" s="17" t="s">
        <v>99</v>
      </c>
      <c r="G55" s="18">
        <v>420</v>
      </c>
      <c r="H55" s="19">
        <v>6</v>
      </c>
      <c r="I55" s="18">
        <f t="shared" si="0"/>
        <v>70</v>
      </c>
      <c r="J55" s="18">
        <v>420</v>
      </c>
      <c r="K55" s="20">
        <f t="shared" si="1"/>
        <v>2.7382634035592735E-5</v>
      </c>
      <c r="L55" s="18">
        <f t="shared" si="2"/>
        <v>20</v>
      </c>
      <c r="M55" s="24"/>
    </row>
    <row r="56" spans="1:13" s="22" customFormat="1" x14ac:dyDescent="0.15">
      <c r="A56" s="16"/>
      <c r="B56" s="17" t="s">
        <v>32</v>
      </c>
      <c r="C56" s="33" t="s">
        <v>139</v>
      </c>
      <c r="D56" s="23" t="s">
        <v>140</v>
      </c>
      <c r="E56" s="18">
        <v>608.08000000000004</v>
      </c>
      <c r="F56" s="17" t="s">
        <v>38</v>
      </c>
      <c r="G56" s="18">
        <v>28041</v>
      </c>
      <c r="H56" s="19">
        <v>126</v>
      </c>
      <c r="I56" s="18">
        <f t="shared" si="0"/>
        <v>222.54761904761904</v>
      </c>
      <c r="J56" s="18">
        <v>28041</v>
      </c>
      <c r="K56" s="20">
        <f t="shared" si="1"/>
        <v>1.8281820023620377E-3</v>
      </c>
      <c r="L56" s="18">
        <f t="shared" si="2"/>
        <v>46.113998158137086</v>
      </c>
      <c r="M56" s="24"/>
    </row>
    <row r="57" spans="1:13" s="22" customFormat="1" x14ac:dyDescent="0.15">
      <c r="A57" s="34"/>
      <c r="B57" s="17" t="s">
        <v>39</v>
      </c>
      <c r="C57" s="23" t="s">
        <v>141</v>
      </c>
      <c r="D57" s="23" t="s">
        <v>142</v>
      </c>
      <c r="E57" s="35">
        <v>440</v>
      </c>
      <c r="F57" s="17" t="s">
        <v>48</v>
      </c>
      <c r="G57" s="18">
        <v>70000</v>
      </c>
      <c r="H57" s="19">
        <v>1</v>
      </c>
      <c r="I57" s="18">
        <f t="shared" si="0"/>
        <v>70000</v>
      </c>
      <c r="J57" s="18">
        <v>70000</v>
      </c>
      <c r="K57" s="20">
        <f t="shared" si="1"/>
        <v>4.5637723392654558E-3</v>
      </c>
      <c r="L57" s="18">
        <f t="shared" si="2"/>
        <v>159.09090909090909</v>
      </c>
      <c r="M57" s="23"/>
    </row>
    <row r="58" spans="1:13" x14ac:dyDescent="0.15">
      <c r="A58" s="17"/>
      <c r="B58" s="17" t="s">
        <v>39</v>
      </c>
      <c r="C58" s="23" t="s">
        <v>143</v>
      </c>
      <c r="D58" s="23" t="s">
        <v>144</v>
      </c>
      <c r="E58" s="35">
        <v>180</v>
      </c>
      <c r="F58" s="17" t="s">
        <v>83</v>
      </c>
      <c r="G58" s="18">
        <v>1225</v>
      </c>
      <c r="H58" s="19">
        <v>1</v>
      </c>
      <c r="I58" s="18">
        <f t="shared" si="0"/>
        <v>1225</v>
      </c>
      <c r="J58" s="18">
        <v>1225</v>
      </c>
      <c r="K58" s="20">
        <f t="shared" si="1"/>
        <v>7.9866015937145467E-5</v>
      </c>
      <c r="L58" s="18">
        <f t="shared" si="2"/>
        <v>6.8055555555555554</v>
      </c>
      <c r="M58" s="23"/>
    </row>
    <row r="59" spans="1:13" s="22" customFormat="1" x14ac:dyDescent="0.15">
      <c r="A59" s="25" t="s">
        <v>27</v>
      </c>
      <c r="B59" s="26"/>
      <c r="C59" s="26"/>
      <c r="D59" s="27"/>
      <c r="E59" s="28">
        <f>SUM(E9:E56)</f>
        <v>13273.02</v>
      </c>
      <c r="F59" s="27"/>
      <c r="G59" s="28">
        <f>SUM(G9:G58)</f>
        <v>3556326.3</v>
      </c>
      <c r="H59" s="29">
        <f>SUM(H9:H56)</f>
        <v>8343</v>
      </c>
      <c r="I59" s="28">
        <f t="shared" si="0"/>
        <v>426.26468896080542</v>
      </c>
      <c r="J59" s="28">
        <f>SUM(J9:J56)</f>
        <v>3485101.3</v>
      </c>
      <c r="K59" s="30">
        <f t="shared" si="1"/>
        <v>0.23186090853346089</v>
      </c>
      <c r="L59" s="28">
        <f t="shared" si="2"/>
        <v>267.93648318167226</v>
      </c>
      <c r="M59" s="31"/>
    </row>
    <row r="60" spans="1:13" s="22" customFormat="1" x14ac:dyDescent="0.15">
      <c r="A60" s="16"/>
      <c r="B60" s="17" t="s">
        <v>94</v>
      </c>
      <c r="C60" s="36" t="s">
        <v>145</v>
      </c>
      <c r="D60" s="23" t="s">
        <v>146</v>
      </c>
      <c r="E60" s="18">
        <v>108.21</v>
      </c>
      <c r="F60" s="17" t="s">
        <v>48</v>
      </c>
      <c r="G60" s="18">
        <v>35390</v>
      </c>
      <c r="H60" s="19">
        <v>29</v>
      </c>
      <c r="I60" s="18">
        <f t="shared" si="0"/>
        <v>1220.344827586207</v>
      </c>
      <c r="J60" s="18">
        <v>35390</v>
      </c>
      <c r="K60" s="20">
        <f t="shared" si="1"/>
        <v>2.307312901237207E-3</v>
      </c>
      <c r="L60" s="18">
        <f t="shared" si="2"/>
        <v>327.04925607614825</v>
      </c>
      <c r="M60" s="32"/>
    </row>
    <row r="61" spans="1:13" s="22" customFormat="1" x14ac:dyDescent="0.15">
      <c r="A61" s="16"/>
      <c r="B61" s="17" t="s">
        <v>147</v>
      </c>
      <c r="C61" s="36" t="s">
        <v>148</v>
      </c>
      <c r="D61" s="23" t="s">
        <v>149</v>
      </c>
      <c r="E61" s="18">
        <v>124.35</v>
      </c>
      <c r="F61" s="17" t="s">
        <v>48</v>
      </c>
      <c r="G61" s="18">
        <v>7792</v>
      </c>
      <c r="H61" s="19">
        <v>3</v>
      </c>
      <c r="I61" s="18">
        <f t="shared" si="0"/>
        <v>2597.3333333333335</v>
      </c>
      <c r="J61" s="18">
        <v>7792</v>
      </c>
      <c r="K61" s="20">
        <f t="shared" si="1"/>
        <v>5.0801305810794898E-4</v>
      </c>
      <c r="L61" s="18">
        <f t="shared" si="2"/>
        <v>62.661841576196224</v>
      </c>
      <c r="M61" s="32"/>
    </row>
    <row r="62" spans="1:13" s="22" customFormat="1" x14ac:dyDescent="0.15">
      <c r="A62" s="16"/>
      <c r="B62" s="17" t="s">
        <v>94</v>
      </c>
      <c r="C62" s="36" t="s">
        <v>150</v>
      </c>
      <c r="D62" s="23" t="s">
        <v>151</v>
      </c>
      <c r="E62" s="18">
        <v>137.86000000000001</v>
      </c>
      <c r="F62" s="17" t="s">
        <v>48</v>
      </c>
      <c r="G62" s="18">
        <v>11712</v>
      </c>
      <c r="H62" s="19">
        <v>5</v>
      </c>
      <c r="I62" s="18">
        <f t="shared" si="0"/>
        <v>2342.4</v>
      </c>
      <c r="J62" s="18">
        <v>11712</v>
      </c>
      <c r="K62" s="20">
        <f t="shared" si="1"/>
        <v>7.6358430910681457E-4</v>
      </c>
      <c r="L62" s="18">
        <f t="shared" si="2"/>
        <v>84.95575221238937</v>
      </c>
      <c r="M62" s="32"/>
    </row>
    <row r="63" spans="1:13" s="22" customFormat="1" x14ac:dyDescent="0.15">
      <c r="A63" s="16"/>
      <c r="B63" s="17" t="s">
        <v>94</v>
      </c>
      <c r="C63" s="36" t="s">
        <v>152</v>
      </c>
      <c r="D63" s="23" t="s">
        <v>153</v>
      </c>
      <c r="E63" s="18">
        <v>93.11</v>
      </c>
      <c r="F63" s="17" t="s">
        <v>48</v>
      </c>
      <c r="G63" s="18">
        <v>2000</v>
      </c>
      <c r="H63" s="19">
        <v>2</v>
      </c>
      <c r="I63" s="18">
        <f t="shared" si="0"/>
        <v>1000</v>
      </c>
      <c r="J63" s="18">
        <v>2000</v>
      </c>
      <c r="K63" s="20">
        <f t="shared" si="1"/>
        <v>1.3039349540758445E-4</v>
      </c>
      <c r="L63" s="18">
        <f t="shared" si="2"/>
        <v>21.479969928042102</v>
      </c>
      <c r="M63" s="32"/>
    </row>
    <row r="64" spans="1:13" s="22" customFormat="1" x14ac:dyDescent="0.15">
      <c r="A64" s="16"/>
      <c r="B64" s="17" t="s">
        <v>94</v>
      </c>
      <c r="C64" s="36" t="s">
        <v>154</v>
      </c>
      <c r="D64" s="23" t="s">
        <v>155</v>
      </c>
      <c r="E64" s="18">
        <v>309.69</v>
      </c>
      <c r="F64" s="17" t="s">
        <v>48</v>
      </c>
      <c r="G64" s="18">
        <v>70991</v>
      </c>
      <c r="H64" s="19">
        <v>23</v>
      </c>
      <c r="I64" s="18">
        <f t="shared" si="0"/>
        <v>3086.5652173913045</v>
      </c>
      <c r="J64" s="18">
        <v>70991</v>
      </c>
      <c r="K64" s="20">
        <f t="shared" si="1"/>
        <v>4.6283823162399139E-3</v>
      </c>
      <c r="L64" s="18">
        <f t="shared" si="2"/>
        <v>229.23245826471634</v>
      </c>
      <c r="M64" s="32"/>
    </row>
    <row r="65" spans="1:13" s="22" customFormat="1" x14ac:dyDescent="0.15">
      <c r="A65" s="16"/>
      <c r="B65" s="17" t="s">
        <v>147</v>
      </c>
      <c r="C65" s="36" t="s">
        <v>156</v>
      </c>
      <c r="D65" s="23" t="s">
        <v>157</v>
      </c>
      <c r="E65" s="18">
        <v>90</v>
      </c>
      <c r="F65" s="17" t="s">
        <v>42</v>
      </c>
      <c r="G65" s="18">
        <v>41253</v>
      </c>
      <c r="H65" s="19">
        <v>20</v>
      </c>
      <c r="I65" s="18">
        <f t="shared" si="0"/>
        <v>2062.65</v>
      </c>
      <c r="J65" s="18">
        <v>41253</v>
      </c>
      <c r="K65" s="20">
        <f t="shared" si="1"/>
        <v>2.6895614330245407E-3</v>
      </c>
      <c r="L65" s="18">
        <f t="shared" si="2"/>
        <v>458.36666666666667</v>
      </c>
      <c r="M65" s="24"/>
    </row>
    <row r="66" spans="1:13" s="22" customFormat="1" x14ac:dyDescent="0.15">
      <c r="A66" s="16"/>
      <c r="B66" s="17" t="s">
        <v>94</v>
      </c>
      <c r="C66" s="36" t="s">
        <v>158</v>
      </c>
      <c r="D66" s="23" t="s">
        <v>159</v>
      </c>
      <c r="E66" s="18">
        <v>59</v>
      </c>
      <c r="F66" s="17" t="s">
        <v>42</v>
      </c>
      <c r="G66" s="18">
        <v>19635</v>
      </c>
      <c r="H66" s="19">
        <v>18</v>
      </c>
      <c r="I66" s="18">
        <f t="shared" si="0"/>
        <v>1090.8333333333333</v>
      </c>
      <c r="J66" s="18">
        <v>19635</v>
      </c>
      <c r="K66" s="20">
        <f t="shared" si="1"/>
        <v>1.2801381411639604E-3</v>
      </c>
      <c r="L66" s="18">
        <f t="shared" si="2"/>
        <v>332.79661016949154</v>
      </c>
      <c r="M66" s="32"/>
    </row>
    <row r="67" spans="1:13" s="22" customFormat="1" x14ac:dyDescent="0.15">
      <c r="A67" s="16"/>
      <c r="B67" s="17" t="s">
        <v>94</v>
      </c>
      <c r="C67" s="36" t="s">
        <v>160</v>
      </c>
      <c r="D67" s="23" t="s">
        <v>161</v>
      </c>
      <c r="E67" s="18">
        <v>80</v>
      </c>
      <c r="F67" s="17" t="s">
        <v>48</v>
      </c>
      <c r="G67" s="18">
        <v>2282</v>
      </c>
      <c r="H67" s="19">
        <v>2</v>
      </c>
      <c r="I67" s="18">
        <f t="shared" ref="I67:I130" si="4">IF(OR(H67=0,G67=0),0,G67/H67)</f>
        <v>1141</v>
      </c>
      <c r="J67" s="18">
        <v>2282</v>
      </c>
      <c r="K67" s="20">
        <f t="shared" ref="K67:K130" si="5">G67/$G$495</f>
        <v>1.4877897826005385E-4</v>
      </c>
      <c r="L67" s="18">
        <f t="shared" ref="L67:L130" si="6">G67/E67</f>
        <v>28.524999999999999</v>
      </c>
      <c r="M67" s="32"/>
    </row>
    <row r="68" spans="1:13" s="22" customFormat="1" x14ac:dyDescent="0.15">
      <c r="A68" s="16"/>
      <c r="B68" s="17" t="s">
        <v>147</v>
      </c>
      <c r="C68" s="23" t="s">
        <v>162</v>
      </c>
      <c r="D68" s="23" t="s">
        <v>163</v>
      </c>
      <c r="E68" s="18">
        <v>86.42</v>
      </c>
      <c r="F68" s="17" t="s">
        <v>48</v>
      </c>
      <c r="G68" s="18"/>
      <c r="H68" s="19"/>
      <c r="I68" s="18">
        <f t="shared" si="4"/>
        <v>0</v>
      </c>
      <c r="J68" s="18">
        <v>0</v>
      </c>
      <c r="K68" s="20">
        <f t="shared" si="5"/>
        <v>0</v>
      </c>
      <c r="L68" s="18">
        <f t="shared" si="6"/>
        <v>0</v>
      </c>
      <c r="M68" s="32"/>
    </row>
    <row r="69" spans="1:13" s="22" customFormat="1" x14ac:dyDescent="0.15">
      <c r="A69" s="16"/>
      <c r="B69" s="17" t="s">
        <v>147</v>
      </c>
      <c r="C69" s="23" t="s">
        <v>164</v>
      </c>
      <c r="D69" s="17" t="s">
        <v>165</v>
      </c>
      <c r="E69" s="18">
        <v>122.47</v>
      </c>
      <c r="F69" s="17" t="s">
        <v>48</v>
      </c>
      <c r="G69" s="18">
        <v>33888</v>
      </c>
      <c r="H69" s="19">
        <v>30</v>
      </c>
      <c r="I69" s="18">
        <f t="shared" si="4"/>
        <v>1129.5999999999999</v>
      </c>
      <c r="J69" s="18">
        <v>33888</v>
      </c>
      <c r="K69" s="20">
        <f t="shared" si="5"/>
        <v>2.209387386186111E-3</v>
      </c>
      <c r="L69" s="18">
        <f t="shared" si="6"/>
        <v>276.70449906099452</v>
      </c>
      <c r="M69" s="32"/>
    </row>
    <row r="70" spans="1:13" s="22" customFormat="1" x14ac:dyDescent="0.15">
      <c r="A70" s="16"/>
      <c r="B70" s="17" t="s">
        <v>94</v>
      </c>
      <c r="C70" s="23" t="s">
        <v>166</v>
      </c>
      <c r="D70" s="17" t="s">
        <v>167</v>
      </c>
      <c r="E70" s="18">
        <v>85</v>
      </c>
      <c r="F70" s="17" t="s">
        <v>48</v>
      </c>
      <c r="G70" s="18">
        <v>14326</v>
      </c>
      <c r="H70" s="19">
        <v>4</v>
      </c>
      <c r="I70" s="18">
        <f t="shared" si="4"/>
        <v>3581.5</v>
      </c>
      <c r="J70" s="18">
        <v>14326</v>
      </c>
      <c r="K70" s="20">
        <f t="shared" si="5"/>
        <v>9.3400860760452741E-4</v>
      </c>
      <c r="L70" s="18">
        <f t="shared" si="6"/>
        <v>168.54117647058823</v>
      </c>
      <c r="M70" s="32"/>
    </row>
    <row r="71" spans="1:13" s="22" customFormat="1" x14ac:dyDescent="0.15">
      <c r="A71" s="16"/>
      <c r="B71" s="17" t="s">
        <v>94</v>
      </c>
      <c r="C71" s="23" t="s">
        <v>168</v>
      </c>
      <c r="D71" s="17" t="s">
        <v>169</v>
      </c>
      <c r="E71" s="18">
        <v>95</v>
      </c>
      <c r="F71" s="17" t="s">
        <v>48</v>
      </c>
      <c r="G71" s="18">
        <v>16254</v>
      </c>
      <c r="H71" s="19">
        <v>16</v>
      </c>
      <c r="I71" s="18">
        <f t="shared" si="4"/>
        <v>1015.875</v>
      </c>
      <c r="J71" s="18">
        <v>16254</v>
      </c>
      <c r="K71" s="20">
        <f t="shared" si="5"/>
        <v>1.0597079371774387E-3</v>
      </c>
      <c r="L71" s="18">
        <f t="shared" si="6"/>
        <v>171.09473684210528</v>
      </c>
      <c r="M71" s="32"/>
    </row>
    <row r="72" spans="1:13" s="22" customFormat="1" x14ac:dyDescent="0.15">
      <c r="A72" s="16"/>
      <c r="B72" s="17" t="s">
        <v>94</v>
      </c>
      <c r="C72" s="23" t="s">
        <v>170</v>
      </c>
      <c r="D72" s="17" t="s">
        <v>171</v>
      </c>
      <c r="E72" s="18">
        <v>100</v>
      </c>
      <c r="F72" s="17" t="s">
        <v>48</v>
      </c>
      <c r="G72" s="18">
        <v>11178</v>
      </c>
      <c r="H72" s="19">
        <v>5</v>
      </c>
      <c r="I72" s="18">
        <f t="shared" si="4"/>
        <v>2235.6</v>
      </c>
      <c r="J72" s="18">
        <v>11178</v>
      </c>
      <c r="K72" s="20">
        <f t="shared" si="5"/>
        <v>7.2876924583298948E-4</v>
      </c>
      <c r="L72" s="18">
        <f t="shared" si="6"/>
        <v>111.78</v>
      </c>
      <c r="M72" s="24"/>
    </row>
    <row r="73" spans="1:13" s="22" customFormat="1" x14ac:dyDescent="0.15">
      <c r="A73" s="16"/>
      <c r="B73" s="17" t="s">
        <v>147</v>
      </c>
      <c r="C73" s="23" t="s">
        <v>172</v>
      </c>
      <c r="D73" s="23" t="s">
        <v>173</v>
      </c>
      <c r="E73" s="18">
        <v>169.64</v>
      </c>
      <c r="F73" s="17" t="s">
        <v>48</v>
      </c>
      <c r="G73" s="18">
        <v>10425</v>
      </c>
      <c r="H73" s="19">
        <v>5</v>
      </c>
      <c r="I73" s="18">
        <f t="shared" si="4"/>
        <v>2085</v>
      </c>
      <c r="J73" s="18">
        <v>10425</v>
      </c>
      <c r="K73" s="20">
        <f t="shared" si="5"/>
        <v>6.7967609481203392E-4</v>
      </c>
      <c r="L73" s="18">
        <f t="shared" si="6"/>
        <v>61.453666588068856</v>
      </c>
      <c r="M73" s="24"/>
    </row>
    <row r="74" spans="1:13" s="22" customFormat="1" x14ac:dyDescent="0.15">
      <c r="A74" s="16"/>
      <c r="B74" s="17" t="s">
        <v>147</v>
      </c>
      <c r="C74" s="23" t="s">
        <v>174</v>
      </c>
      <c r="D74" s="23" t="s">
        <v>175</v>
      </c>
      <c r="E74" s="18">
        <v>140.63999999999999</v>
      </c>
      <c r="F74" s="17" t="s">
        <v>48</v>
      </c>
      <c r="G74" s="18">
        <v>4132</v>
      </c>
      <c r="H74" s="19">
        <v>2</v>
      </c>
      <c r="I74" s="18">
        <f t="shared" si="4"/>
        <v>2066</v>
      </c>
      <c r="J74" s="18">
        <v>4132</v>
      </c>
      <c r="K74" s="20">
        <f t="shared" si="5"/>
        <v>2.6939296151206948E-4</v>
      </c>
      <c r="L74" s="18">
        <f t="shared" si="6"/>
        <v>29.379977246871448</v>
      </c>
      <c r="M74" s="24"/>
    </row>
    <row r="75" spans="1:13" s="22" customFormat="1" x14ac:dyDescent="0.15">
      <c r="A75" s="16"/>
      <c r="B75" s="17" t="s">
        <v>147</v>
      </c>
      <c r="C75" s="23" t="s">
        <v>176</v>
      </c>
      <c r="D75" s="23" t="s">
        <v>177</v>
      </c>
      <c r="E75" s="18">
        <v>300</v>
      </c>
      <c r="F75" s="17" t="s">
        <v>48</v>
      </c>
      <c r="G75" s="18">
        <v>57583.8</v>
      </c>
      <c r="H75" s="19">
        <v>63</v>
      </c>
      <c r="I75" s="18">
        <f t="shared" si="4"/>
        <v>914.02857142857147</v>
      </c>
      <c r="J75" s="18">
        <v>57583.8</v>
      </c>
      <c r="K75" s="20">
        <f t="shared" si="5"/>
        <v>3.7542764804256307E-3</v>
      </c>
      <c r="L75" s="18">
        <f t="shared" si="6"/>
        <v>191.946</v>
      </c>
      <c r="M75" s="24"/>
    </row>
    <row r="76" spans="1:13" s="22" customFormat="1" x14ac:dyDescent="0.15">
      <c r="A76" s="16"/>
      <c r="B76" s="17" t="s">
        <v>94</v>
      </c>
      <c r="C76" s="23" t="s">
        <v>178</v>
      </c>
      <c r="D76" s="23" t="s">
        <v>179</v>
      </c>
      <c r="E76" s="18">
        <v>85.68</v>
      </c>
      <c r="F76" s="17" t="s">
        <v>48</v>
      </c>
      <c r="G76" s="18">
        <v>16612.5</v>
      </c>
      <c r="H76" s="19">
        <v>4</v>
      </c>
      <c r="I76" s="18">
        <f t="shared" si="4"/>
        <v>4153.125</v>
      </c>
      <c r="J76" s="18">
        <v>16612.5</v>
      </c>
      <c r="K76" s="20">
        <f t="shared" si="5"/>
        <v>1.0830809712292482E-3</v>
      </c>
      <c r="L76" s="18">
        <f t="shared" si="6"/>
        <v>193.89005602240894</v>
      </c>
      <c r="M76" s="24"/>
    </row>
    <row r="77" spans="1:13" s="22" customFormat="1" x14ac:dyDescent="0.15">
      <c r="A77" s="16"/>
      <c r="B77" s="17" t="s">
        <v>94</v>
      </c>
      <c r="C77" s="23" t="s">
        <v>180</v>
      </c>
      <c r="D77" s="23" t="s">
        <v>181</v>
      </c>
      <c r="E77" s="18">
        <v>137</v>
      </c>
      <c r="F77" s="17" t="s">
        <v>48</v>
      </c>
      <c r="G77" s="18">
        <v>13078</v>
      </c>
      <c r="H77" s="19">
        <v>5</v>
      </c>
      <c r="I77" s="18">
        <f t="shared" si="4"/>
        <v>2615.6</v>
      </c>
      <c r="J77" s="18">
        <v>13078</v>
      </c>
      <c r="K77" s="20">
        <f t="shared" si="5"/>
        <v>8.5264306647019473E-4</v>
      </c>
      <c r="L77" s="18">
        <f t="shared" si="6"/>
        <v>95.459854014598534</v>
      </c>
      <c r="M77" s="32"/>
    </row>
    <row r="78" spans="1:13" s="22" customFormat="1" x14ac:dyDescent="0.15">
      <c r="A78" s="16"/>
      <c r="B78" s="17" t="s">
        <v>94</v>
      </c>
      <c r="C78" s="23" t="s">
        <v>182</v>
      </c>
      <c r="D78" s="23" t="s">
        <v>183</v>
      </c>
      <c r="E78" s="18">
        <v>105</v>
      </c>
      <c r="F78" s="17" t="s">
        <v>48</v>
      </c>
      <c r="G78" s="18">
        <v>20886</v>
      </c>
      <c r="H78" s="19">
        <v>10</v>
      </c>
      <c r="I78" s="18">
        <f t="shared" si="4"/>
        <v>2088.6</v>
      </c>
      <c r="J78" s="18">
        <v>20886</v>
      </c>
      <c r="K78" s="20">
        <f t="shared" si="5"/>
        <v>1.3616992725414044E-3</v>
      </c>
      <c r="L78" s="18">
        <f t="shared" si="6"/>
        <v>198.91428571428571</v>
      </c>
      <c r="M78" s="32"/>
    </row>
    <row r="79" spans="1:13" s="22" customFormat="1" x14ac:dyDescent="0.15">
      <c r="A79" s="16"/>
      <c r="B79" s="17" t="s">
        <v>147</v>
      </c>
      <c r="C79" s="23" t="s">
        <v>184</v>
      </c>
      <c r="D79" s="23" t="s">
        <v>185</v>
      </c>
      <c r="E79" s="18">
        <v>108.56</v>
      </c>
      <c r="F79" s="17" t="s">
        <v>48</v>
      </c>
      <c r="G79" s="18">
        <v>18908</v>
      </c>
      <c r="H79" s="19">
        <v>17</v>
      </c>
      <c r="I79" s="18">
        <f t="shared" si="4"/>
        <v>1112.2352941176471</v>
      </c>
      <c r="J79" s="18">
        <v>18908</v>
      </c>
      <c r="K79" s="20">
        <f t="shared" si="5"/>
        <v>1.2327401055833033E-3</v>
      </c>
      <c r="L79" s="18">
        <f t="shared" si="6"/>
        <v>174.17096536477524</v>
      </c>
      <c r="M79" s="32"/>
    </row>
    <row r="80" spans="1:13" s="22" customFormat="1" x14ac:dyDescent="0.15">
      <c r="A80" s="16"/>
      <c r="B80" s="17" t="s">
        <v>147</v>
      </c>
      <c r="C80" s="23" t="s">
        <v>186</v>
      </c>
      <c r="D80" s="23" t="s">
        <v>187</v>
      </c>
      <c r="E80" s="18">
        <v>72.55</v>
      </c>
      <c r="F80" s="17" t="s">
        <v>48</v>
      </c>
      <c r="G80" s="18">
        <v>14334</v>
      </c>
      <c r="H80" s="19">
        <v>7</v>
      </c>
      <c r="I80" s="18">
        <f t="shared" si="4"/>
        <v>2047.7142857142858</v>
      </c>
      <c r="J80" s="18">
        <v>14334</v>
      </c>
      <c r="K80" s="20">
        <f t="shared" si="5"/>
        <v>9.3453018158615772E-4</v>
      </c>
      <c r="L80" s="18">
        <f t="shared" si="6"/>
        <v>197.57408683666438</v>
      </c>
      <c r="M80" s="32"/>
    </row>
    <row r="81" spans="1:13" s="22" customFormat="1" x14ac:dyDescent="0.15">
      <c r="A81" s="16"/>
      <c r="B81" s="17" t="s">
        <v>147</v>
      </c>
      <c r="C81" s="23" t="s">
        <v>188</v>
      </c>
      <c r="D81" s="17" t="s">
        <v>189</v>
      </c>
      <c r="E81" s="18">
        <v>78</v>
      </c>
      <c r="F81" s="17" t="s">
        <v>42</v>
      </c>
      <c r="G81" s="18"/>
      <c r="H81" s="19"/>
      <c r="I81" s="18">
        <f t="shared" si="4"/>
        <v>0</v>
      </c>
      <c r="J81" s="18">
        <v>0</v>
      </c>
      <c r="K81" s="20">
        <f t="shared" si="5"/>
        <v>0</v>
      </c>
      <c r="L81" s="18">
        <f t="shared" si="6"/>
        <v>0</v>
      </c>
      <c r="M81" s="32"/>
    </row>
    <row r="82" spans="1:13" s="22" customFormat="1" x14ac:dyDescent="0.15">
      <c r="A82" s="16"/>
      <c r="B82" s="17" t="s">
        <v>94</v>
      </c>
      <c r="C82" s="23" t="s">
        <v>190</v>
      </c>
      <c r="D82" s="17" t="s">
        <v>191</v>
      </c>
      <c r="E82" s="18">
        <v>81</v>
      </c>
      <c r="F82" s="17" t="s">
        <v>42</v>
      </c>
      <c r="G82" s="18">
        <v>41174</v>
      </c>
      <c r="H82" s="19">
        <v>35</v>
      </c>
      <c r="I82" s="18">
        <f t="shared" si="4"/>
        <v>1176.4000000000001</v>
      </c>
      <c r="J82" s="18">
        <v>41174</v>
      </c>
      <c r="K82" s="20">
        <f t="shared" si="5"/>
        <v>2.6844108899559409E-3</v>
      </c>
      <c r="L82" s="18">
        <f t="shared" si="6"/>
        <v>508.32098765432102</v>
      </c>
      <c r="M82" s="32"/>
    </row>
    <row r="83" spans="1:13" s="22" customFormat="1" x14ac:dyDescent="0.15">
      <c r="A83" s="16"/>
      <c r="B83" s="17" t="s">
        <v>94</v>
      </c>
      <c r="C83" s="23" t="s">
        <v>192</v>
      </c>
      <c r="D83" s="17" t="s">
        <v>193</v>
      </c>
      <c r="E83" s="18">
        <v>343</v>
      </c>
      <c r="F83" s="17" t="s">
        <v>48</v>
      </c>
      <c r="G83" s="18">
        <v>92564</v>
      </c>
      <c r="H83" s="19">
        <v>89</v>
      </c>
      <c r="I83" s="18">
        <f t="shared" si="4"/>
        <v>1040.0449438202247</v>
      </c>
      <c r="J83" s="18">
        <v>92564</v>
      </c>
      <c r="K83" s="20">
        <f t="shared" si="5"/>
        <v>6.034871754453823E-3</v>
      </c>
      <c r="L83" s="18">
        <f t="shared" si="6"/>
        <v>269.86588921282799</v>
      </c>
      <c r="M83" s="32"/>
    </row>
    <row r="84" spans="1:13" s="37" customFormat="1" x14ac:dyDescent="0.15">
      <c r="A84" s="16"/>
      <c r="B84" s="17" t="s">
        <v>94</v>
      </c>
      <c r="C84" s="23" t="s">
        <v>194</v>
      </c>
      <c r="D84" s="23" t="s">
        <v>195</v>
      </c>
      <c r="E84" s="18">
        <v>118.72</v>
      </c>
      <c r="F84" s="17" t="s">
        <v>48</v>
      </c>
      <c r="G84" s="18">
        <v>9010</v>
      </c>
      <c r="H84" s="19">
        <v>5</v>
      </c>
      <c r="I84" s="18">
        <f t="shared" si="4"/>
        <v>1802</v>
      </c>
      <c r="J84" s="18">
        <v>9010</v>
      </c>
      <c r="K84" s="20">
        <f t="shared" si="5"/>
        <v>5.8742269681116789E-4</v>
      </c>
      <c r="L84" s="18">
        <f t="shared" si="6"/>
        <v>75.892857142857139</v>
      </c>
      <c r="M84" s="32"/>
    </row>
    <row r="85" spans="1:13" s="37" customFormat="1" x14ac:dyDescent="0.15">
      <c r="A85" s="16"/>
      <c r="B85" s="17" t="s">
        <v>94</v>
      </c>
      <c r="C85" s="23" t="s">
        <v>196</v>
      </c>
      <c r="D85" s="17" t="s">
        <v>197</v>
      </c>
      <c r="E85" s="18">
        <v>51.3</v>
      </c>
      <c r="F85" s="17" t="s">
        <v>48</v>
      </c>
      <c r="G85" s="18">
        <v>18963</v>
      </c>
      <c r="H85" s="19">
        <v>17</v>
      </c>
      <c r="I85" s="18">
        <f t="shared" si="4"/>
        <v>1115.4705882352941</v>
      </c>
      <c r="J85" s="18">
        <v>18963</v>
      </c>
      <c r="K85" s="20">
        <f t="shared" si="5"/>
        <v>1.2363259267070118E-3</v>
      </c>
      <c r="L85" s="18">
        <f t="shared" si="6"/>
        <v>369.64912280701759</v>
      </c>
      <c r="M85" s="32"/>
    </row>
    <row r="86" spans="1:13" s="37" customFormat="1" x14ac:dyDescent="0.15">
      <c r="A86" s="16"/>
      <c r="B86" s="17" t="s">
        <v>94</v>
      </c>
      <c r="C86" s="23" t="s">
        <v>198</v>
      </c>
      <c r="D86" s="17" t="s">
        <v>199</v>
      </c>
      <c r="E86" s="18">
        <v>118.83</v>
      </c>
      <c r="F86" s="17" t="s">
        <v>48</v>
      </c>
      <c r="G86" s="18">
        <v>46425.8</v>
      </c>
      <c r="H86" s="19">
        <v>43</v>
      </c>
      <c r="I86" s="18">
        <f t="shared" si="4"/>
        <v>1079.6697674418606</v>
      </c>
      <c r="J86" s="18">
        <v>46425.8</v>
      </c>
      <c r="K86" s="20">
        <f t="shared" si="5"/>
        <v>3.0268111695467173E-3</v>
      </c>
      <c r="L86" s="18">
        <f t="shared" si="6"/>
        <v>390.69090297063036</v>
      </c>
      <c r="M86" s="32"/>
    </row>
    <row r="87" spans="1:13" s="38" customFormat="1" x14ac:dyDescent="0.15">
      <c r="A87" s="16"/>
      <c r="B87" s="17" t="s">
        <v>147</v>
      </c>
      <c r="C87" s="23" t="s">
        <v>200</v>
      </c>
      <c r="D87" s="23" t="s">
        <v>201</v>
      </c>
      <c r="E87" s="18">
        <v>114.8</v>
      </c>
      <c r="F87" s="17" t="s">
        <v>38</v>
      </c>
      <c r="G87" s="18">
        <v>13650</v>
      </c>
      <c r="H87" s="19">
        <v>199</v>
      </c>
      <c r="I87" s="18">
        <f t="shared" si="4"/>
        <v>68.5929648241206</v>
      </c>
      <c r="J87" s="18">
        <v>13650</v>
      </c>
      <c r="K87" s="20">
        <f t="shared" si="5"/>
        <v>8.899356061567639E-4</v>
      </c>
      <c r="L87" s="18">
        <f t="shared" si="6"/>
        <v>118.90243902439025</v>
      </c>
      <c r="M87" s="24"/>
    </row>
    <row r="88" spans="1:13" s="38" customFormat="1" x14ac:dyDescent="0.15">
      <c r="A88" s="16"/>
      <c r="B88" s="17" t="s">
        <v>147</v>
      </c>
      <c r="C88" s="23" t="s">
        <v>202</v>
      </c>
      <c r="D88" s="23" t="s">
        <v>203</v>
      </c>
      <c r="E88" s="18">
        <v>178.06</v>
      </c>
      <c r="F88" s="17" t="s">
        <v>48</v>
      </c>
      <c r="G88" s="18">
        <v>31289</v>
      </c>
      <c r="H88" s="19">
        <v>8</v>
      </c>
      <c r="I88" s="18">
        <f t="shared" si="4"/>
        <v>3911.125</v>
      </c>
      <c r="J88" s="18">
        <v>31289</v>
      </c>
      <c r="K88" s="20">
        <f t="shared" si="5"/>
        <v>2.0399410389039547E-3</v>
      </c>
      <c r="L88" s="18">
        <f t="shared" si="6"/>
        <v>175.72166685386949</v>
      </c>
      <c r="M88" s="24"/>
    </row>
    <row r="89" spans="1:13" s="38" customFormat="1" x14ac:dyDescent="0.15">
      <c r="A89" s="16"/>
      <c r="B89" s="17" t="s">
        <v>94</v>
      </c>
      <c r="C89" s="23" t="s">
        <v>204</v>
      </c>
      <c r="D89" s="23" t="s">
        <v>205</v>
      </c>
      <c r="E89" s="18">
        <v>115.41</v>
      </c>
      <c r="F89" s="17" t="s">
        <v>48</v>
      </c>
      <c r="G89" s="18">
        <v>2615</v>
      </c>
      <c r="H89" s="19">
        <v>4</v>
      </c>
      <c r="I89" s="18">
        <f t="shared" si="4"/>
        <v>653.75</v>
      </c>
      <c r="J89" s="18">
        <v>2615</v>
      </c>
      <c r="K89" s="20">
        <f t="shared" si="5"/>
        <v>1.7048949524541666E-4</v>
      </c>
      <c r="L89" s="18">
        <f t="shared" si="6"/>
        <v>22.658348496664068</v>
      </c>
      <c r="M89" s="32"/>
    </row>
    <row r="90" spans="1:13" s="38" customFormat="1" x14ac:dyDescent="0.15">
      <c r="A90" s="16"/>
      <c r="B90" s="17" t="s">
        <v>94</v>
      </c>
      <c r="C90" s="23" t="s">
        <v>206</v>
      </c>
      <c r="D90" s="17" t="s">
        <v>207</v>
      </c>
      <c r="E90" s="18">
        <v>112.69</v>
      </c>
      <c r="F90" s="17" t="s">
        <v>48</v>
      </c>
      <c r="G90" s="18">
        <v>12349</v>
      </c>
      <c r="H90" s="19">
        <v>7</v>
      </c>
      <c r="I90" s="18">
        <f t="shared" si="4"/>
        <v>1764.1428571428571</v>
      </c>
      <c r="J90" s="18">
        <v>12349</v>
      </c>
      <c r="K90" s="20">
        <f t="shared" si="5"/>
        <v>8.0511463739413021E-4</v>
      </c>
      <c r="L90" s="18">
        <f t="shared" si="6"/>
        <v>109.58381400301712</v>
      </c>
      <c r="M90" s="32"/>
    </row>
    <row r="91" spans="1:13" s="38" customFormat="1" x14ac:dyDescent="0.15">
      <c r="A91" s="16"/>
      <c r="B91" s="17" t="s">
        <v>94</v>
      </c>
      <c r="C91" s="23" t="s">
        <v>208</v>
      </c>
      <c r="D91" s="23" t="s">
        <v>209</v>
      </c>
      <c r="E91" s="18">
        <v>59.89</v>
      </c>
      <c r="F91" s="17" t="s">
        <v>48</v>
      </c>
      <c r="G91" s="18">
        <v>19234</v>
      </c>
      <c r="H91" s="19">
        <v>17</v>
      </c>
      <c r="I91" s="18">
        <f t="shared" si="4"/>
        <v>1131.4117647058824</v>
      </c>
      <c r="J91" s="18">
        <v>19234</v>
      </c>
      <c r="K91" s="20">
        <f t="shared" si="5"/>
        <v>1.2539942453347395E-3</v>
      </c>
      <c r="L91" s="18">
        <f t="shared" si="6"/>
        <v>321.15545166137917</v>
      </c>
      <c r="M91" s="32"/>
    </row>
    <row r="92" spans="1:13" s="38" customFormat="1" x14ac:dyDescent="0.15">
      <c r="A92" s="16"/>
      <c r="B92" s="17" t="s">
        <v>94</v>
      </c>
      <c r="C92" s="23" t="s">
        <v>210</v>
      </c>
      <c r="D92" s="23" t="s">
        <v>211</v>
      </c>
      <c r="E92" s="18">
        <v>174</v>
      </c>
      <c r="F92" s="17" t="s">
        <v>48</v>
      </c>
      <c r="G92" s="18">
        <v>46905</v>
      </c>
      <c r="H92" s="19">
        <v>17</v>
      </c>
      <c r="I92" s="18">
        <f t="shared" si="4"/>
        <v>2759.1176470588234</v>
      </c>
      <c r="J92" s="18">
        <v>46905</v>
      </c>
      <c r="K92" s="20">
        <f t="shared" si="5"/>
        <v>3.0580534510463741E-3</v>
      </c>
      <c r="L92" s="18">
        <f t="shared" si="6"/>
        <v>269.56896551724139</v>
      </c>
      <c r="M92" s="32"/>
    </row>
    <row r="93" spans="1:13" s="38" customFormat="1" x14ac:dyDescent="0.15">
      <c r="A93" s="16"/>
      <c r="B93" s="17" t="s">
        <v>94</v>
      </c>
      <c r="C93" s="23" t="s">
        <v>212</v>
      </c>
      <c r="D93" s="23" t="s">
        <v>213</v>
      </c>
      <c r="E93" s="18">
        <v>63.12</v>
      </c>
      <c r="F93" s="17" t="s">
        <v>48</v>
      </c>
      <c r="G93" s="18">
        <v>11378</v>
      </c>
      <c r="H93" s="19">
        <v>7</v>
      </c>
      <c r="I93" s="18">
        <f t="shared" si="4"/>
        <v>1625.4285714285713</v>
      </c>
      <c r="J93" s="18">
        <v>11378</v>
      </c>
      <c r="K93" s="20">
        <f t="shared" si="5"/>
        <v>7.4180859537374797E-4</v>
      </c>
      <c r="L93" s="18">
        <f t="shared" si="6"/>
        <v>180.25982256020279</v>
      </c>
      <c r="M93" s="32"/>
    </row>
    <row r="94" spans="1:13" s="38" customFormat="1" x14ac:dyDescent="0.15">
      <c r="A94" s="16"/>
      <c r="B94" s="17" t="s">
        <v>94</v>
      </c>
      <c r="C94" s="23" t="s">
        <v>214</v>
      </c>
      <c r="D94" s="23" t="s">
        <v>215</v>
      </c>
      <c r="E94" s="18">
        <v>152.74</v>
      </c>
      <c r="F94" s="17" t="s">
        <v>48</v>
      </c>
      <c r="G94" s="18">
        <v>24546</v>
      </c>
      <c r="H94" s="19">
        <v>11</v>
      </c>
      <c r="I94" s="18">
        <f t="shared" si="4"/>
        <v>2231.4545454545455</v>
      </c>
      <c r="J94" s="18">
        <v>24546</v>
      </c>
      <c r="K94" s="20">
        <f t="shared" si="5"/>
        <v>1.6003193691372839E-3</v>
      </c>
      <c r="L94" s="18">
        <f t="shared" si="6"/>
        <v>160.70446510409846</v>
      </c>
      <c r="M94" s="32"/>
    </row>
    <row r="95" spans="1:13" s="38" customFormat="1" x14ac:dyDescent="0.15">
      <c r="A95" s="16"/>
      <c r="B95" s="17" t="s">
        <v>94</v>
      </c>
      <c r="C95" s="23" t="s">
        <v>216</v>
      </c>
      <c r="D95" s="23" t="s">
        <v>217</v>
      </c>
      <c r="E95" s="18">
        <v>65.260000000000005</v>
      </c>
      <c r="F95" s="17" t="s">
        <v>42</v>
      </c>
      <c r="G95" s="18">
        <v>13605</v>
      </c>
      <c r="H95" s="19">
        <v>7</v>
      </c>
      <c r="I95" s="18">
        <f t="shared" si="4"/>
        <v>1943.5714285714287</v>
      </c>
      <c r="J95" s="18">
        <v>13605</v>
      </c>
      <c r="K95" s="20">
        <f t="shared" si="5"/>
        <v>8.8700175251009319E-4</v>
      </c>
      <c r="L95" s="18">
        <f t="shared" si="6"/>
        <v>208.47379711921542</v>
      </c>
      <c r="M95" s="24"/>
    </row>
    <row r="96" spans="1:13" s="38" customFormat="1" x14ac:dyDescent="0.15">
      <c r="A96" s="16"/>
      <c r="B96" s="17" t="s">
        <v>94</v>
      </c>
      <c r="C96" s="23" t="s">
        <v>218</v>
      </c>
      <c r="D96" s="23" t="s">
        <v>219</v>
      </c>
      <c r="E96" s="18">
        <v>120.85000000000001</v>
      </c>
      <c r="F96" s="17" t="s">
        <v>42</v>
      </c>
      <c r="G96" s="18">
        <v>9462</v>
      </c>
      <c r="H96" s="19">
        <v>5</v>
      </c>
      <c r="I96" s="18">
        <f t="shared" si="4"/>
        <v>1892.4</v>
      </c>
      <c r="J96" s="18">
        <v>9462</v>
      </c>
      <c r="K96" s="20">
        <f t="shared" si="5"/>
        <v>6.1689162677328198E-4</v>
      </c>
      <c r="L96" s="18">
        <f t="shared" si="6"/>
        <v>78.295407529995856</v>
      </c>
      <c r="M96" s="32"/>
    </row>
    <row r="97" spans="1:13" s="38" customFormat="1" x14ac:dyDescent="0.15">
      <c r="A97" s="16"/>
      <c r="B97" s="17" t="s">
        <v>94</v>
      </c>
      <c r="C97" s="23" t="s">
        <v>220</v>
      </c>
      <c r="D97" s="23" t="s">
        <v>221</v>
      </c>
      <c r="E97" s="18">
        <v>83.45</v>
      </c>
      <c r="F97" s="17" t="s">
        <v>42</v>
      </c>
      <c r="G97" s="18">
        <v>13436</v>
      </c>
      <c r="H97" s="19">
        <v>16</v>
      </c>
      <c r="I97" s="18">
        <f t="shared" si="4"/>
        <v>839.75</v>
      </c>
      <c r="J97" s="18">
        <v>13436</v>
      </c>
      <c r="K97" s="20">
        <f t="shared" si="5"/>
        <v>8.7598350214815226E-4</v>
      </c>
      <c r="L97" s="18">
        <f t="shared" si="6"/>
        <v>161.00659077291792</v>
      </c>
      <c r="M97" s="32"/>
    </row>
    <row r="98" spans="1:13" s="38" customFormat="1" x14ac:dyDescent="0.15">
      <c r="A98" s="16"/>
      <c r="B98" s="17" t="s">
        <v>147</v>
      </c>
      <c r="C98" s="23" t="s">
        <v>222</v>
      </c>
      <c r="D98" s="23" t="s">
        <v>223</v>
      </c>
      <c r="E98" s="18">
        <v>59.050000000000004</v>
      </c>
      <c r="F98" s="17" t="s">
        <v>48</v>
      </c>
      <c r="G98" s="18">
        <v>11778</v>
      </c>
      <c r="H98" s="19">
        <v>9</v>
      </c>
      <c r="I98" s="18">
        <f t="shared" si="4"/>
        <v>1308.6666666666667</v>
      </c>
      <c r="J98" s="18">
        <v>11778</v>
      </c>
      <c r="K98" s="20">
        <f t="shared" si="5"/>
        <v>7.6788729445526483E-4</v>
      </c>
      <c r="L98" s="18">
        <f t="shared" si="6"/>
        <v>199.45808636748518</v>
      </c>
      <c r="M98" s="24"/>
    </row>
    <row r="99" spans="1:13" s="38" customFormat="1" x14ac:dyDescent="0.15">
      <c r="A99" s="16"/>
      <c r="B99" s="17" t="s">
        <v>147</v>
      </c>
      <c r="C99" s="23" t="s">
        <v>224</v>
      </c>
      <c r="D99" s="23" t="s">
        <v>225</v>
      </c>
      <c r="E99" s="18">
        <v>88.92</v>
      </c>
      <c r="F99" s="17" t="s">
        <v>48</v>
      </c>
      <c r="G99" s="18">
        <v>66</v>
      </c>
      <c r="H99" s="19">
        <v>1</v>
      </c>
      <c r="I99" s="18">
        <f t="shared" si="4"/>
        <v>66</v>
      </c>
      <c r="J99" s="18">
        <v>66</v>
      </c>
      <c r="K99" s="20">
        <f t="shared" si="5"/>
        <v>4.3029853484502869E-6</v>
      </c>
      <c r="L99" s="18">
        <f t="shared" si="6"/>
        <v>0.74224021592442646</v>
      </c>
      <c r="M99" s="24"/>
    </row>
    <row r="100" spans="1:13" s="38" customFormat="1" x14ac:dyDescent="0.15">
      <c r="A100" s="16"/>
      <c r="B100" s="17" t="s">
        <v>94</v>
      </c>
      <c r="C100" s="23" t="s">
        <v>226</v>
      </c>
      <c r="D100" s="23" t="s">
        <v>227</v>
      </c>
      <c r="E100" s="18">
        <v>201.74</v>
      </c>
      <c r="F100" s="17" t="s">
        <v>48</v>
      </c>
      <c r="G100" s="18">
        <v>6605</v>
      </c>
      <c r="H100" s="19">
        <v>3</v>
      </c>
      <c r="I100" s="18">
        <f t="shared" si="4"/>
        <v>2201.6666666666665</v>
      </c>
      <c r="J100" s="18">
        <v>6605</v>
      </c>
      <c r="K100" s="20">
        <f t="shared" si="5"/>
        <v>4.3062451858354763E-4</v>
      </c>
      <c r="L100" s="18">
        <f t="shared" si="6"/>
        <v>32.740160602756021</v>
      </c>
      <c r="M100" s="24"/>
    </row>
    <row r="101" spans="1:13" s="38" customFormat="1" x14ac:dyDescent="0.15">
      <c r="A101" s="16"/>
      <c r="B101" s="17" t="s">
        <v>94</v>
      </c>
      <c r="C101" s="23" t="s">
        <v>228</v>
      </c>
      <c r="D101" s="23" t="s">
        <v>229</v>
      </c>
      <c r="E101" s="18">
        <v>218</v>
      </c>
      <c r="F101" s="17" t="s">
        <v>48</v>
      </c>
      <c r="G101" s="18">
        <v>96520</v>
      </c>
      <c r="H101" s="19">
        <v>54</v>
      </c>
      <c r="I101" s="18">
        <f t="shared" si="4"/>
        <v>1787.4074074074074</v>
      </c>
      <c r="J101" s="18">
        <v>96520</v>
      </c>
      <c r="K101" s="20">
        <f t="shared" si="5"/>
        <v>6.2927900883700252E-3</v>
      </c>
      <c r="L101" s="18">
        <f t="shared" si="6"/>
        <v>442.75229357798167</v>
      </c>
      <c r="M101" s="24"/>
    </row>
    <row r="102" spans="1:13" s="38" customFormat="1" x14ac:dyDescent="0.15">
      <c r="A102" s="16"/>
      <c r="B102" s="17" t="s">
        <v>94</v>
      </c>
      <c r="C102" s="23" t="s">
        <v>230</v>
      </c>
      <c r="D102" s="17" t="s">
        <v>231</v>
      </c>
      <c r="E102" s="18">
        <v>95</v>
      </c>
      <c r="F102" s="17" t="s">
        <v>48</v>
      </c>
      <c r="G102" s="18">
        <v>20595</v>
      </c>
      <c r="H102" s="19">
        <v>5</v>
      </c>
      <c r="I102" s="18">
        <f t="shared" si="4"/>
        <v>4119</v>
      </c>
      <c r="J102" s="18">
        <v>20595</v>
      </c>
      <c r="K102" s="20">
        <f t="shared" si="5"/>
        <v>1.3427270189596008E-3</v>
      </c>
      <c r="L102" s="18">
        <f t="shared" si="6"/>
        <v>216.78947368421052</v>
      </c>
      <c r="M102" s="24"/>
    </row>
    <row r="103" spans="1:13" s="38" customFormat="1" x14ac:dyDescent="0.15">
      <c r="A103" s="16"/>
      <c r="B103" s="17" t="s">
        <v>94</v>
      </c>
      <c r="C103" s="23" t="s">
        <v>232</v>
      </c>
      <c r="D103" s="23" t="s">
        <v>233</v>
      </c>
      <c r="E103" s="18">
        <v>72</v>
      </c>
      <c r="F103" s="17" t="s">
        <v>42</v>
      </c>
      <c r="G103" s="18">
        <v>47835</v>
      </c>
      <c r="H103" s="19">
        <v>42</v>
      </c>
      <c r="I103" s="18">
        <f t="shared" si="4"/>
        <v>1138.9285714285713</v>
      </c>
      <c r="J103" s="18">
        <v>47835</v>
      </c>
      <c r="K103" s="20">
        <f t="shared" si="5"/>
        <v>3.1186864264109008E-3</v>
      </c>
      <c r="L103" s="18">
        <f t="shared" si="6"/>
        <v>664.375</v>
      </c>
      <c r="M103" s="24"/>
    </row>
    <row r="104" spans="1:13" s="38" customFormat="1" x14ac:dyDescent="0.15">
      <c r="A104" s="16"/>
      <c r="B104" s="17" t="s">
        <v>94</v>
      </c>
      <c r="C104" s="23" t="s">
        <v>234</v>
      </c>
      <c r="D104" s="17" t="s">
        <v>235</v>
      </c>
      <c r="E104" s="18">
        <v>88</v>
      </c>
      <c r="F104" s="17" t="s">
        <v>42</v>
      </c>
      <c r="G104" s="18">
        <v>15905</v>
      </c>
      <c r="H104" s="19">
        <v>20</v>
      </c>
      <c r="I104" s="18">
        <f t="shared" si="4"/>
        <v>795.25</v>
      </c>
      <c r="J104" s="18">
        <v>15905</v>
      </c>
      <c r="K104" s="20">
        <f t="shared" si="5"/>
        <v>1.0369542722288153E-3</v>
      </c>
      <c r="L104" s="18">
        <f t="shared" si="6"/>
        <v>180.73863636363637</v>
      </c>
      <c r="M104" s="24"/>
    </row>
    <row r="105" spans="1:13" s="38" customFormat="1" x14ac:dyDescent="0.15">
      <c r="A105" s="16"/>
      <c r="B105" s="17" t="s">
        <v>94</v>
      </c>
      <c r="C105" s="23" t="s">
        <v>236</v>
      </c>
      <c r="D105" s="17" t="s">
        <v>237</v>
      </c>
      <c r="E105" s="18">
        <v>275</v>
      </c>
      <c r="F105" s="17" t="s">
        <v>48</v>
      </c>
      <c r="G105" s="18">
        <v>40000</v>
      </c>
      <c r="H105" s="19">
        <v>1</v>
      </c>
      <c r="I105" s="18">
        <f t="shared" si="4"/>
        <v>40000</v>
      </c>
      <c r="J105" s="18">
        <v>40000</v>
      </c>
      <c r="K105" s="20">
        <f t="shared" si="5"/>
        <v>2.6078699081516889E-3</v>
      </c>
      <c r="L105" s="18">
        <f t="shared" si="6"/>
        <v>145.45454545454547</v>
      </c>
      <c r="M105" s="24"/>
    </row>
    <row r="106" spans="1:13" s="38" customFormat="1" x14ac:dyDescent="0.15">
      <c r="A106" s="16"/>
      <c r="B106" s="17" t="s">
        <v>94</v>
      </c>
      <c r="C106" s="23" t="s">
        <v>238</v>
      </c>
      <c r="D106" s="17" t="s">
        <v>239</v>
      </c>
      <c r="E106" s="18">
        <v>400</v>
      </c>
      <c r="F106" s="17" t="s">
        <v>48</v>
      </c>
      <c r="G106" s="18">
        <v>59619.5</v>
      </c>
      <c r="H106" s="19">
        <v>189</v>
      </c>
      <c r="I106" s="18">
        <f t="shared" si="4"/>
        <v>315.44708994708992</v>
      </c>
      <c r="J106" s="18">
        <v>59619.5</v>
      </c>
      <c r="K106" s="20">
        <f t="shared" si="5"/>
        <v>3.8869974997262405E-3</v>
      </c>
      <c r="L106" s="18">
        <f t="shared" si="6"/>
        <v>149.04875000000001</v>
      </c>
      <c r="M106" s="24"/>
    </row>
    <row r="107" spans="1:13" s="38" customFormat="1" x14ac:dyDescent="0.15">
      <c r="A107" s="16"/>
      <c r="B107" s="17" t="s">
        <v>94</v>
      </c>
      <c r="C107" s="23" t="s">
        <v>240</v>
      </c>
      <c r="D107" s="17" t="s">
        <v>241</v>
      </c>
      <c r="E107" s="18">
        <v>25.4</v>
      </c>
      <c r="F107" s="17" t="s">
        <v>99</v>
      </c>
      <c r="G107" s="18">
        <v>1885.2</v>
      </c>
      <c r="H107" s="19">
        <v>8</v>
      </c>
      <c r="I107" s="18">
        <f t="shared" si="4"/>
        <v>235.65</v>
      </c>
      <c r="J107" s="18">
        <v>1885.2</v>
      </c>
      <c r="K107" s="20">
        <f t="shared" si="5"/>
        <v>1.229089087711891E-4</v>
      </c>
      <c r="L107" s="18">
        <f t="shared" si="6"/>
        <v>74.220472440944889</v>
      </c>
      <c r="M107" s="24"/>
    </row>
    <row r="108" spans="1:13" s="38" customFormat="1" x14ac:dyDescent="0.15">
      <c r="A108" s="16"/>
      <c r="B108" s="17" t="s">
        <v>94</v>
      </c>
      <c r="C108" s="23" t="s">
        <v>242</v>
      </c>
      <c r="D108" s="23" t="s">
        <v>243</v>
      </c>
      <c r="E108" s="18">
        <v>13</v>
      </c>
      <c r="F108" s="17" t="s">
        <v>45</v>
      </c>
      <c r="G108" s="18">
        <v>409</v>
      </c>
      <c r="H108" s="19">
        <v>5</v>
      </c>
      <c r="I108" s="18">
        <f t="shared" si="4"/>
        <v>81.8</v>
      </c>
      <c r="J108" s="18">
        <v>409</v>
      </c>
      <c r="K108" s="20">
        <f t="shared" si="5"/>
        <v>2.6665469810851019E-5</v>
      </c>
      <c r="L108" s="18">
        <f t="shared" si="6"/>
        <v>31.46153846153846</v>
      </c>
      <c r="M108" s="32"/>
    </row>
    <row r="109" spans="1:13" s="38" customFormat="1" x14ac:dyDescent="0.15">
      <c r="A109" s="16"/>
      <c r="B109" s="17" t="s">
        <v>94</v>
      </c>
      <c r="C109" s="23" t="s">
        <v>244</v>
      </c>
      <c r="D109" s="23" t="s">
        <v>245</v>
      </c>
      <c r="E109" s="18">
        <v>66</v>
      </c>
      <c r="F109" s="17" t="s">
        <v>42</v>
      </c>
      <c r="G109" s="18">
        <v>67862</v>
      </c>
      <c r="H109" s="19">
        <v>112</v>
      </c>
      <c r="I109" s="18">
        <f t="shared" si="4"/>
        <v>605.91071428571433</v>
      </c>
      <c r="J109" s="18">
        <v>67862</v>
      </c>
      <c r="K109" s="20">
        <f t="shared" si="5"/>
        <v>4.4243816926747481E-3</v>
      </c>
      <c r="L109" s="18">
        <f t="shared" si="6"/>
        <v>1028.2121212121212</v>
      </c>
      <c r="M109" s="32"/>
    </row>
    <row r="110" spans="1:13" s="38" customFormat="1" x14ac:dyDescent="0.15">
      <c r="A110" s="16"/>
      <c r="B110" s="17" t="s">
        <v>94</v>
      </c>
      <c r="C110" s="23" t="s">
        <v>246</v>
      </c>
      <c r="D110" s="23" t="s">
        <v>247</v>
      </c>
      <c r="E110" s="18">
        <v>10</v>
      </c>
      <c r="F110" s="17" t="s">
        <v>45</v>
      </c>
      <c r="G110" s="18">
        <v>1854</v>
      </c>
      <c r="H110" s="19">
        <v>2</v>
      </c>
      <c r="I110" s="18">
        <f t="shared" si="4"/>
        <v>927</v>
      </c>
      <c r="J110" s="18">
        <v>1854</v>
      </c>
      <c r="K110" s="20">
        <f t="shared" si="5"/>
        <v>1.2087477024283079E-4</v>
      </c>
      <c r="L110" s="18">
        <f t="shared" si="6"/>
        <v>185.4</v>
      </c>
      <c r="M110" s="32"/>
    </row>
    <row r="111" spans="1:13" s="38" customFormat="1" x14ac:dyDescent="0.15">
      <c r="A111" s="16"/>
      <c r="B111" s="17" t="s">
        <v>94</v>
      </c>
      <c r="C111" s="23" t="s">
        <v>248</v>
      </c>
      <c r="D111" s="23" t="s">
        <v>249</v>
      </c>
      <c r="E111" s="18">
        <v>100</v>
      </c>
      <c r="F111" s="17" t="s">
        <v>38</v>
      </c>
      <c r="G111" s="18">
        <v>5664</v>
      </c>
      <c r="H111" s="19">
        <v>98</v>
      </c>
      <c r="I111" s="18">
        <f t="shared" si="4"/>
        <v>57.795918367346935</v>
      </c>
      <c r="J111" s="18">
        <v>5664</v>
      </c>
      <c r="K111" s="20">
        <f t="shared" si="5"/>
        <v>3.6927437899427916E-4</v>
      </c>
      <c r="L111" s="18">
        <f t="shared" si="6"/>
        <v>56.64</v>
      </c>
      <c r="M111" s="32"/>
    </row>
    <row r="112" spans="1:13" s="38" customFormat="1" x14ac:dyDescent="0.15">
      <c r="A112" s="16"/>
      <c r="B112" s="17" t="s">
        <v>94</v>
      </c>
      <c r="C112" s="23" t="s">
        <v>250</v>
      </c>
      <c r="D112" s="23" t="s">
        <v>251</v>
      </c>
      <c r="E112" s="18">
        <v>65</v>
      </c>
      <c r="F112" s="17" t="s">
        <v>42</v>
      </c>
      <c r="G112" s="18">
        <v>8154</v>
      </c>
      <c r="H112" s="19">
        <v>20</v>
      </c>
      <c r="I112" s="18">
        <f t="shared" si="4"/>
        <v>407.7</v>
      </c>
      <c r="J112" s="18">
        <v>8154</v>
      </c>
      <c r="K112" s="20">
        <f t="shared" si="5"/>
        <v>5.3161428077672177E-4</v>
      </c>
      <c r="L112" s="18">
        <f t="shared" si="6"/>
        <v>125.44615384615385</v>
      </c>
      <c r="M112" s="32"/>
    </row>
    <row r="113" spans="1:13" s="38" customFormat="1" x14ac:dyDescent="0.15">
      <c r="A113" s="16"/>
      <c r="B113" s="17" t="s">
        <v>94</v>
      </c>
      <c r="C113" s="23" t="s">
        <v>252</v>
      </c>
      <c r="D113" s="17" t="s">
        <v>253</v>
      </c>
      <c r="E113" s="18">
        <v>46</v>
      </c>
      <c r="F113" s="17" t="s">
        <v>42</v>
      </c>
      <c r="G113" s="18">
        <v>6195</v>
      </c>
      <c r="H113" s="19">
        <v>17</v>
      </c>
      <c r="I113" s="18">
        <f t="shared" si="4"/>
        <v>364.41176470588238</v>
      </c>
      <c r="J113" s="18">
        <v>6195</v>
      </c>
      <c r="K113" s="20">
        <f t="shared" si="5"/>
        <v>4.0389385202499283E-4</v>
      </c>
      <c r="L113" s="18">
        <f t="shared" si="6"/>
        <v>134.67391304347825</v>
      </c>
      <c r="M113" s="32"/>
    </row>
    <row r="114" spans="1:13" s="38" customFormat="1" x14ac:dyDescent="0.15">
      <c r="A114" s="16"/>
      <c r="B114" s="17" t="s">
        <v>94</v>
      </c>
      <c r="C114" s="23" t="s">
        <v>254</v>
      </c>
      <c r="D114" s="17" t="s">
        <v>255</v>
      </c>
      <c r="E114" s="18">
        <v>40</v>
      </c>
      <c r="F114" s="17" t="s">
        <v>42</v>
      </c>
      <c r="G114" s="18">
        <v>8803</v>
      </c>
      <c r="H114" s="19">
        <v>11</v>
      </c>
      <c r="I114" s="18">
        <f t="shared" si="4"/>
        <v>800.27272727272725</v>
      </c>
      <c r="J114" s="18">
        <v>8803</v>
      </c>
      <c r="K114" s="20">
        <f t="shared" si="5"/>
        <v>5.7392697003648299E-4</v>
      </c>
      <c r="L114" s="18">
        <f t="shared" si="6"/>
        <v>220.07499999999999</v>
      </c>
      <c r="M114" s="32"/>
    </row>
    <row r="115" spans="1:13" s="38" customFormat="1" x14ac:dyDescent="0.15">
      <c r="A115" s="16"/>
      <c r="B115" s="17" t="s">
        <v>94</v>
      </c>
      <c r="C115" s="23" t="s">
        <v>256</v>
      </c>
      <c r="D115" s="17" t="s">
        <v>257</v>
      </c>
      <c r="E115" s="18">
        <v>56</v>
      </c>
      <c r="F115" s="17" t="s">
        <v>42</v>
      </c>
      <c r="G115" s="18">
        <v>36727</v>
      </c>
      <c r="H115" s="19">
        <v>70</v>
      </c>
      <c r="I115" s="18">
        <f t="shared" si="4"/>
        <v>524.67142857142858</v>
      </c>
      <c r="J115" s="18">
        <v>36727</v>
      </c>
      <c r="K115" s="20">
        <f t="shared" si="5"/>
        <v>2.3944809529171771E-3</v>
      </c>
      <c r="L115" s="18">
        <f t="shared" si="6"/>
        <v>655.83928571428567</v>
      </c>
      <c r="M115" s="32"/>
    </row>
    <row r="116" spans="1:13" s="38" customFormat="1" x14ac:dyDescent="0.15">
      <c r="A116" s="16"/>
      <c r="B116" s="17" t="s">
        <v>94</v>
      </c>
      <c r="C116" s="23" t="s">
        <v>258</v>
      </c>
      <c r="D116" s="17" t="s">
        <v>185</v>
      </c>
      <c r="E116" s="18">
        <v>36</v>
      </c>
      <c r="F116" s="17" t="s">
        <v>42</v>
      </c>
      <c r="G116" s="18">
        <v>5230</v>
      </c>
      <c r="H116" s="19">
        <v>12</v>
      </c>
      <c r="I116" s="18">
        <f t="shared" si="4"/>
        <v>435.83333333333331</v>
      </c>
      <c r="J116" s="18">
        <v>5230</v>
      </c>
      <c r="K116" s="20">
        <f t="shared" si="5"/>
        <v>3.4097899049083331E-4</v>
      </c>
      <c r="L116" s="18">
        <f t="shared" si="6"/>
        <v>145.27777777777777</v>
      </c>
      <c r="M116" s="32"/>
    </row>
    <row r="117" spans="1:13" s="38" customFormat="1" x14ac:dyDescent="0.15">
      <c r="A117" s="16"/>
      <c r="B117" s="17" t="s">
        <v>94</v>
      </c>
      <c r="C117" s="23" t="s">
        <v>259</v>
      </c>
      <c r="D117" s="17" t="s">
        <v>260</v>
      </c>
      <c r="E117" s="18">
        <v>50</v>
      </c>
      <c r="F117" s="17" t="s">
        <v>42</v>
      </c>
      <c r="G117" s="18">
        <v>36189</v>
      </c>
      <c r="H117" s="19">
        <v>28</v>
      </c>
      <c r="I117" s="18">
        <f t="shared" si="4"/>
        <v>1292.4642857142858</v>
      </c>
      <c r="J117" s="18">
        <v>36189</v>
      </c>
      <c r="K117" s="20">
        <f t="shared" si="5"/>
        <v>2.3594051026525368E-3</v>
      </c>
      <c r="L117" s="18">
        <f t="shared" si="6"/>
        <v>723.78</v>
      </c>
      <c r="M117" s="32"/>
    </row>
    <row r="118" spans="1:13" s="38" customFormat="1" x14ac:dyDescent="0.15">
      <c r="A118" s="16"/>
      <c r="B118" s="17" t="s">
        <v>94</v>
      </c>
      <c r="C118" s="23" t="s">
        <v>261</v>
      </c>
      <c r="D118" s="17" t="s">
        <v>262</v>
      </c>
      <c r="E118" s="18">
        <v>50</v>
      </c>
      <c r="F118" s="17" t="s">
        <v>48</v>
      </c>
      <c r="G118" s="18">
        <v>24694</v>
      </c>
      <c r="H118" s="19">
        <v>14</v>
      </c>
      <c r="I118" s="18">
        <f t="shared" si="4"/>
        <v>1763.8571428571429</v>
      </c>
      <c r="J118" s="18">
        <v>24694</v>
      </c>
      <c r="K118" s="20">
        <f t="shared" si="5"/>
        <v>1.6099684877974453E-3</v>
      </c>
      <c r="L118" s="18">
        <f t="shared" si="6"/>
        <v>493.88</v>
      </c>
      <c r="M118" s="32"/>
    </row>
    <row r="119" spans="1:13" s="39" customFormat="1" x14ac:dyDescent="0.15">
      <c r="A119" s="25" t="s">
        <v>27</v>
      </c>
      <c r="B119" s="26"/>
      <c r="C119" s="26"/>
      <c r="D119" s="27"/>
      <c r="E119" s="28">
        <f>SUM(E60:E118)</f>
        <v>6696.4099999999989</v>
      </c>
      <c r="F119" s="27"/>
      <c r="G119" s="28">
        <f>SUM(G60:G118)</f>
        <v>1331855.8</v>
      </c>
      <c r="H119" s="29">
        <f>SUM(H60:H118)</f>
        <v>1478</v>
      </c>
      <c r="I119" s="28">
        <f t="shared" si="4"/>
        <v>901.12029769959406</v>
      </c>
      <c r="J119" s="28">
        <f>SUM(J60:J118)</f>
        <v>1331855.8</v>
      </c>
      <c r="K119" s="30">
        <f t="shared" si="5"/>
        <v>8.6832666570432357E-2</v>
      </c>
      <c r="L119" s="28">
        <f t="shared" si="6"/>
        <v>198.89101772442254</v>
      </c>
      <c r="M119" s="31"/>
    </row>
    <row r="120" spans="1:13" s="22" customFormat="1" x14ac:dyDescent="0.15">
      <c r="A120" s="16"/>
      <c r="B120" s="17" t="s">
        <v>263</v>
      </c>
      <c r="C120" s="23" t="s">
        <v>264</v>
      </c>
      <c r="D120" s="23" t="s">
        <v>265</v>
      </c>
      <c r="E120" s="18">
        <v>120</v>
      </c>
      <c r="F120" s="17" t="s">
        <v>48</v>
      </c>
      <c r="G120" s="18">
        <v>25427</v>
      </c>
      <c r="H120" s="19">
        <v>22</v>
      </c>
      <c r="I120" s="18">
        <f t="shared" si="4"/>
        <v>1155.7727272727273</v>
      </c>
      <c r="J120" s="18">
        <v>25427</v>
      </c>
      <c r="K120" s="20">
        <f t="shared" si="5"/>
        <v>1.6577577038643248E-3</v>
      </c>
      <c r="L120" s="18">
        <f t="shared" si="6"/>
        <v>211.89166666666668</v>
      </c>
      <c r="M120" s="32"/>
    </row>
    <row r="121" spans="1:13" s="22" customFormat="1" x14ac:dyDescent="0.15">
      <c r="A121" s="16"/>
      <c r="B121" s="17" t="s">
        <v>266</v>
      </c>
      <c r="C121" s="23" t="s">
        <v>267</v>
      </c>
      <c r="D121" s="23" t="s">
        <v>268</v>
      </c>
      <c r="E121" s="18">
        <v>181.86</v>
      </c>
      <c r="F121" s="17" t="s">
        <v>48</v>
      </c>
      <c r="G121" s="18">
        <v>44054</v>
      </c>
      <c r="H121" s="19">
        <v>45</v>
      </c>
      <c r="I121" s="18">
        <f t="shared" si="4"/>
        <v>978.97777777777776</v>
      </c>
      <c r="J121" s="18">
        <v>44054</v>
      </c>
      <c r="K121" s="20">
        <f t="shared" si="5"/>
        <v>2.8721775233428626E-3</v>
      </c>
      <c r="L121" s="18">
        <f t="shared" si="6"/>
        <v>242.24128450456394</v>
      </c>
      <c r="M121" s="32"/>
    </row>
    <row r="122" spans="1:13" s="22" customFormat="1" x14ac:dyDescent="0.15">
      <c r="A122" s="16"/>
      <c r="B122" s="17" t="s">
        <v>266</v>
      </c>
      <c r="C122" s="23" t="s">
        <v>269</v>
      </c>
      <c r="D122" s="23" t="s">
        <v>270</v>
      </c>
      <c r="E122" s="18">
        <v>34.28</v>
      </c>
      <c r="F122" s="17" t="s">
        <v>35</v>
      </c>
      <c r="G122" s="18">
        <v>18056</v>
      </c>
      <c r="H122" s="19">
        <v>61</v>
      </c>
      <c r="I122" s="18">
        <f t="shared" si="4"/>
        <v>296</v>
      </c>
      <c r="J122" s="18">
        <v>18056</v>
      </c>
      <c r="K122" s="20">
        <f t="shared" si="5"/>
        <v>1.1771924765396724E-3</v>
      </c>
      <c r="L122" s="18">
        <f t="shared" si="6"/>
        <v>526.72112018669782</v>
      </c>
      <c r="M122" s="32"/>
    </row>
    <row r="123" spans="1:13" s="22" customFormat="1" x14ac:dyDescent="0.15">
      <c r="A123" s="16"/>
      <c r="B123" s="17" t="s">
        <v>266</v>
      </c>
      <c r="C123" s="23" t="s">
        <v>271</v>
      </c>
      <c r="D123" s="23" t="s">
        <v>272</v>
      </c>
      <c r="E123" s="18">
        <v>119.87</v>
      </c>
      <c r="F123" s="17" t="s">
        <v>48</v>
      </c>
      <c r="G123" s="18">
        <v>108395</v>
      </c>
      <c r="H123" s="19">
        <v>74</v>
      </c>
      <c r="I123" s="18">
        <f t="shared" si="4"/>
        <v>1464.7972972972973</v>
      </c>
      <c r="J123" s="18">
        <v>108395</v>
      </c>
      <c r="K123" s="20">
        <f t="shared" si="5"/>
        <v>7.0670014673525584E-3</v>
      </c>
      <c r="L123" s="18">
        <f t="shared" si="6"/>
        <v>904.27129390172684</v>
      </c>
      <c r="M123" s="32"/>
    </row>
    <row r="124" spans="1:13" s="22" customFormat="1" x14ac:dyDescent="0.15">
      <c r="A124" s="16"/>
      <c r="B124" s="17" t="s">
        <v>263</v>
      </c>
      <c r="C124" s="23" t="s">
        <v>273</v>
      </c>
      <c r="D124" s="23" t="s">
        <v>274</v>
      </c>
      <c r="E124" s="18">
        <v>146.71</v>
      </c>
      <c r="F124" s="17" t="s">
        <v>48</v>
      </c>
      <c r="G124" s="18">
        <v>45331</v>
      </c>
      <c r="H124" s="19">
        <v>26</v>
      </c>
      <c r="I124" s="18">
        <f t="shared" si="4"/>
        <v>1743.5</v>
      </c>
      <c r="J124" s="18">
        <v>45331</v>
      </c>
      <c r="K124" s="20">
        <f t="shared" si="5"/>
        <v>2.9554337701606054E-3</v>
      </c>
      <c r="L124" s="18">
        <f t="shared" si="6"/>
        <v>308.98370935859856</v>
      </c>
      <c r="M124" s="32"/>
    </row>
    <row r="125" spans="1:13" s="22" customFormat="1" x14ac:dyDescent="0.15">
      <c r="A125" s="16"/>
      <c r="B125" s="17" t="s">
        <v>266</v>
      </c>
      <c r="C125" s="23" t="s">
        <v>275</v>
      </c>
      <c r="D125" s="23" t="s">
        <v>276</v>
      </c>
      <c r="E125" s="18">
        <v>62</v>
      </c>
      <c r="F125" s="17" t="s">
        <v>48</v>
      </c>
      <c r="G125" s="18">
        <v>15520</v>
      </c>
      <c r="H125" s="19">
        <v>5</v>
      </c>
      <c r="I125" s="18">
        <f t="shared" si="4"/>
        <v>3104</v>
      </c>
      <c r="J125" s="18">
        <v>15520</v>
      </c>
      <c r="K125" s="20">
        <f t="shared" si="5"/>
        <v>1.0118535243628553E-3</v>
      </c>
      <c r="L125" s="18">
        <f t="shared" si="6"/>
        <v>250.32258064516128</v>
      </c>
      <c r="M125" s="32"/>
    </row>
    <row r="126" spans="1:13" s="22" customFormat="1" x14ac:dyDescent="0.15">
      <c r="A126" s="16"/>
      <c r="B126" s="17" t="s">
        <v>263</v>
      </c>
      <c r="C126" s="23" t="s">
        <v>277</v>
      </c>
      <c r="D126" s="23" t="s">
        <v>278</v>
      </c>
      <c r="E126" s="18">
        <v>90</v>
      </c>
      <c r="F126" s="17" t="s">
        <v>48</v>
      </c>
      <c r="G126" s="18">
        <v>27067</v>
      </c>
      <c r="H126" s="19">
        <v>14</v>
      </c>
      <c r="I126" s="18">
        <f t="shared" si="4"/>
        <v>1933.3571428571429</v>
      </c>
      <c r="J126" s="18">
        <v>27067</v>
      </c>
      <c r="K126" s="20">
        <f t="shared" si="5"/>
        <v>1.7646803700985441E-3</v>
      </c>
      <c r="L126" s="18">
        <f t="shared" si="6"/>
        <v>300.74444444444447</v>
      </c>
      <c r="M126" s="32"/>
    </row>
    <row r="127" spans="1:13" s="22" customFormat="1" x14ac:dyDescent="0.15">
      <c r="A127" s="16"/>
      <c r="B127" s="17" t="s">
        <v>263</v>
      </c>
      <c r="C127" s="23" t="s">
        <v>279</v>
      </c>
      <c r="D127" s="17" t="s">
        <v>280</v>
      </c>
      <c r="E127" s="18">
        <v>229.22</v>
      </c>
      <c r="F127" s="17" t="s">
        <v>48</v>
      </c>
      <c r="G127" s="18">
        <v>48924</v>
      </c>
      <c r="H127" s="19">
        <v>51</v>
      </c>
      <c r="I127" s="18">
        <f t="shared" si="4"/>
        <v>959.29411764705878</v>
      </c>
      <c r="J127" s="18">
        <v>48924</v>
      </c>
      <c r="K127" s="20">
        <f t="shared" si="5"/>
        <v>3.1896856846603309E-3</v>
      </c>
      <c r="L127" s="18">
        <f t="shared" si="6"/>
        <v>213.43687287322223</v>
      </c>
      <c r="M127" s="32"/>
    </row>
    <row r="128" spans="1:13" s="22" customFormat="1" x14ac:dyDescent="0.15">
      <c r="A128" s="16"/>
      <c r="B128" s="17" t="s">
        <v>266</v>
      </c>
      <c r="C128" s="23" t="s">
        <v>281</v>
      </c>
      <c r="D128" s="17" t="s">
        <v>282</v>
      </c>
      <c r="E128" s="18">
        <v>265</v>
      </c>
      <c r="F128" s="17" t="s">
        <v>48</v>
      </c>
      <c r="G128" s="18">
        <v>54378.2</v>
      </c>
      <c r="H128" s="19">
        <v>64</v>
      </c>
      <c r="I128" s="18">
        <f t="shared" si="4"/>
        <v>849.65937499999995</v>
      </c>
      <c r="J128" s="18">
        <v>54378.2</v>
      </c>
      <c r="K128" s="20">
        <f t="shared" si="5"/>
        <v>3.5452817859863541E-3</v>
      </c>
      <c r="L128" s="18">
        <f t="shared" si="6"/>
        <v>205.20075471698112</v>
      </c>
      <c r="M128" s="32"/>
    </row>
    <row r="129" spans="1:13" s="22" customFormat="1" x14ac:dyDescent="0.15">
      <c r="A129" s="16"/>
      <c r="B129" s="17" t="s">
        <v>263</v>
      </c>
      <c r="C129" s="36" t="s">
        <v>283</v>
      </c>
      <c r="D129" s="23" t="s">
        <v>284</v>
      </c>
      <c r="E129" s="18">
        <v>1370.54</v>
      </c>
      <c r="F129" s="17" t="s">
        <v>83</v>
      </c>
      <c r="G129" s="18">
        <v>65144.3</v>
      </c>
      <c r="H129" s="19">
        <v>300</v>
      </c>
      <c r="I129" s="18">
        <f t="shared" si="4"/>
        <v>217.14766666666668</v>
      </c>
      <c r="J129" s="18">
        <v>65144.3</v>
      </c>
      <c r="K129" s="20">
        <f t="shared" si="5"/>
        <v>4.2471964914401516E-3</v>
      </c>
      <c r="L129" s="18">
        <f t="shared" si="6"/>
        <v>47.531848760342641</v>
      </c>
      <c r="M129" s="32"/>
    </row>
    <row r="130" spans="1:13" s="22" customFormat="1" x14ac:dyDescent="0.15">
      <c r="A130" s="16"/>
      <c r="B130" s="17" t="s">
        <v>266</v>
      </c>
      <c r="C130" s="36" t="s">
        <v>285</v>
      </c>
      <c r="D130" s="23" t="s">
        <v>286</v>
      </c>
      <c r="E130" s="18">
        <v>126.62</v>
      </c>
      <c r="F130" s="17" t="s">
        <v>48</v>
      </c>
      <c r="G130" s="18">
        <v>45227</v>
      </c>
      <c r="H130" s="19">
        <v>16</v>
      </c>
      <c r="I130" s="18">
        <f t="shared" si="4"/>
        <v>2826.6875</v>
      </c>
      <c r="J130" s="18">
        <v>45227</v>
      </c>
      <c r="K130" s="20">
        <f t="shared" si="5"/>
        <v>2.9486533083994109E-3</v>
      </c>
      <c r="L130" s="18">
        <f t="shared" si="6"/>
        <v>357.18685831622173</v>
      </c>
      <c r="M130" s="32"/>
    </row>
    <row r="131" spans="1:13" s="22" customFormat="1" x14ac:dyDescent="0.15">
      <c r="A131" s="16"/>
      <c r="B131" s="17" t="s">
        <v>263</v>
      </c>
      <c r="C131" s="23" t="s">
        <v>287</v>
      </c>
      <c r="D131" s="23" t="s">
        <v>288</v>
      </c>
      <c r="E131" s="18">
        <v>46.2</v>
      </c>
      <c r="F131" s="17" t="s">
        <v>48</v>
      </c>
      <c r="G131" s="18">
        <v>8084</v>
      </c>
      <c r="H131" s="19">
        <v>5</v>
      </c>
      <c r="I131" s="18">
        <f t="shared" ref="I131:I195" si="7">IF(OR(H131=0,G131=0),0,G131/H131)</f>
        <v>1616.8</v>
      </c>
      <c r="J131" s="18">
        <v>8084</v>
      </c>
      <c r="K131" s="20">
        <f t="shared" ref="K131:K196" si="8">G131/$G$495</f>
        <v>5.2705050843745635E-4</v>
      </c>
      <c r="L131" s="18">
        <f t="shared" ref="L131:L195" si="9">G131/E131</f>
        <v>174.97835497835496</v>
      </c>
      <c r="M131" s="32"/>
    </row>
    <row r="132" spans="1:13" s="22" customFormat="1" x14ac:dyDescent="0.15">
      <c r="A132" s="16"/>
      <c r="B132" s="17" t="s">
        <v>266</v>
      </c>
      <c r="C132" s="23" t="s">
        <v>289</v>
      </c>
      <c r="D132" s="23" t="s">
        <v>290</v>
      </c>
      <c r="E132" s="18">
        <v>77.099999999999994</v>
      </c>
      <c r="F132" s="17" t="s">
        <v>48</v>
      </c>
      <c r="G132" s="18">
        <v>10806</v>
      </c>
      <c r="H132" s="19">
        <v>7</v>
      </c>
      <c r="I132" s="18">
        <f t="shared" si="7"/>
        <v>1543.7142857142858</v>
      </c>
      <c r="J132" s="18">
        <v>10806</v>
      </c>
      <c r="K132" s="20">
        <f t="shared" si="8"/>
        <v>7.045160556871788E-4</v>
      </c>
      <c r="L132" s="18">
        <f t="shared" si="9"/>
        <v>140.1556420233463</v>
      </c>
      <c r="M132" s="32"/>
    </row>
    <row r="133" spans="1:13" s="22" customFormat="1" x14ac:dyDescent="0.15">
      <c r="A133" s="16"/>
      <c r="B133" s="17" t="s">
        <v>266</v>
      </c>
      <c r="C133" s="23" t="s">
        <v>291</v>
      </c>
      <c r="D133" s="23" t="s">
        <v>292</v>
      </c>
      <c r="E133" s="18">
        <v>200.8</v>
      </c>
      <c r="F133" s="17" t="s">
        <v>48</v>
      </c>
      <c r="G133" s="18">
        <v>47096</v>
      </c>
      <c r="H133" s="19">
        <v>65</v>
      </c>
      <c r="I133" s="18">
        <f t="shared" si="7"/>
        <v>724.55384615384617</v>
      </c>
      <c r="J133" s="18">
        <v>47096</v>
      </c>
      <c r="K133" s="20">
        <f t="shared" si="8"/>
        <v>3.0705060298577987E-3</v>
      </c>
      <c r="L133" s="18">
        <f t="shared" si="9"/>
        <v>234.5418326693227</v>
      </c>
      <c r="M133" s="32"/>
    </row>
    <row r="134" spans="1:13" s="22" customFormat="1" x14ac:dyDescent="0.15">
      <c r="A134" s="16"/>
      <c r="B134" s="17" t="s">
        <v>263</v>
      </c>
      <c r="C134" s="23" t="s">
        <v>293</v>
      </c>
      <c r="D134" s="23" t="s">
        <v>294</v>
      </c>
      <c r="E134" s="18">
        <v>339.68</v>
      </c>
      <c r="F134" s="17" t="s">
        <v>48</v>
      </c>
      <c r="G134" s="18">
        <v>63103.4</v>
      </c>
      <c r="H134" s="19">
        <v>79</v>
      </c>
      <c r="I134" s="18">
        <f t="shared" si="7"/>
        <v>798.77721518987346</v>
      </c>
      <c r="J134" s="18">
        <v>63103.4</v>
      </c>
      <c r="K134" s="20">
        <f t="shared" si="8"/>
        <v>4.1141364490514826E-3</v>
      </c>
      <c r="L134" s="18">
        <f t="shared" si="9"/>
        <v>185.77308054639661</v>
      </c>
      <c r="M134" s="32"/>
    </row>
    <row r="135" spans="1:13" s="22" customFormat="1" x14ac:dyDescent="0.15">
      <c r="A135" s="16"/>
      <c r="B135" s="17" t="s">
        <v>263</v>
      </c>
      <c r="C135" s="23" t="s">
        <v>295</v>
      </c>
      <c r="D135" s="23" t="s">
        <v>296</v>
      </c>
      <c r="E135" s="18">
        <v>190.65</v>
      </c>
      <c r="F135" s="17" t="s">
        <v>48</v>
      </c>
      <c r="G135" s="18">
        <v>41914</v>
      </c>
      <c r="H135" s="19">
        <v>34</v>
      </c>
      <c r="I135" s="18">
        <f t="shared" si="7"/>
        <v>1232.7647058823529</v>
      </c>
      <c r="J135" s="18">
        <v>41914</v>
      </c>
      <c r="K135" s="20">
        <f t="shared" si="8"/>
        <v>2.7326564832567471E-3</v>
      </c>
      <c r="L135" s="18">
        <f t="shared" si="9"/>
        <v>219.84788880146866</v>
      </c>
      <c r="M135" s="32"/>
    </row>
    <row r="136" spans="1:13" s="22" customFormat="1" x14ac:dyDescent="0.15">
      <c r="A136" s="16"/>
      <c r="B136" s="17" t="s">
        <v>266</v>
      </c>
      <c r="C136" s="23" t="s">
        <v>297</v>
      </c>
      <c r="D136" s="23" t="s">
        <v>298</v>
      </c>
      <c r="E136" s="18">
        <v>72.760000000000005</v>
      </c>
      <c r="F136" s="17" t="s">
        <v>48</v>
      </c>
      <c r="G136" s="18">
        <v>15232</v>
      </c>
      <c r="H136" s="19">
        <v>12</v>
      </c>
      <c r="I136" s="18">
        <f t="shared" si="7"/>
        <v>1269.3333333333333</v>
      </c>
      <c r="J136" s="18">
        <v>15232</v>
      </c>
      <c r="K136" s="20">
        <f t="shared" si="8"/>
        <v>9.9307686102416306E-4</v>
      </c>
      <c r="L136" s="18">
        <f t="shared" si="9"/>
        <v>209.34579439252335</v>
      </c>
      <c r="M136" s="32"/>
    </row>
    <row r="137" spans="1:13" s="22" customFormat="1" x14ac:dyDescent="0.15">
      <c r="A137" s="16"/>
      <c r="B137" s="17" t="s">
        <v>263</v>
      </c>
      <c r="C137" s="23" t="s">
        <v>299</v>
      </c>
      <c r="D137" s="23" t="s">
        <v>300</v>
      </c>
      <c r="E137" s="18">
        <v>53.78</v>
      </c>
      <c r="F137" s="17" t="s">
        <v>99</v>
      </c>
      <c r="G137" s="18">
        <v>5730</v>
      </c>
      <c r="H137" s="19">
        <v>9</v>
      </c>
      <c r="I137" s="18">
        <f t="shared" si="7"/>
        <v>636.66666666666663</v>
      </c>
      <c r="J137" s="18">
        <v>5730</v>
      </c>
      <c r="K137" s="20">
        <f t="shared" si="8"/>
        <v>3.7357736434272943E-4</v>
      </c>
      <c r="L137" s="18">
        <f t="shared" si="9"/>
        <v>106.54518408330235</v>
      </c>
      <c r="M137" s="24"/>
    </row>
    <row r="138" spans="1:13" s="22" customFormat="1" x14ac:dyDescent="0.15">
      <c r="A138" s="16"/>
      <c r="B138" s="17" t="s">
        <v>263</v>
      </c>
      <c r="C138" s="23" t="s">
        <v>301</v>
      </c>
      <c r="D138" s="17" t="s">
        <v>302</v>
      </c>
      <c r="E138" s="18">
        <v>86</v>
      </c>
      <c r="F138" s="17" t="s">
        <v>48</v>
      </c>
      <c r="G138" s="18">
        <v>15734</v>
      </c>
      <c r="H138" s="19">
        <v>55</v>
      </c>
      <c r="I138" s="18">
        <f t="shared" si="7"/>
        <v>286.07272727272726</v>
      </c>
      <c r="J138" s="18">
        <v>15734</v>
      </c>
      <c r="K138" s="20">
        <f t="shared" si="8"/>
        <v>1.0258056283714669E-3</v>
      </c>
      <c r="L138" s="18">
        <f t="shared" si="9"/>
        <v>182.95348837209303</v>
      </c>
      <c r="M138" s="24"/>
    </row>
    <row r="139" spans="1:13" s="22" customFormat="1" x14ac:dyDescent="0.15">
      <c r="A139" s="16"/>
      <c r="B139" s="17" t="s">
        <v>263</v>
      </c>
      <c r="C139" s="23" t="s">
        <v>303</v>
      </c>
      <c r="D139" s="17" t="s">
        <v>304</v>
      </c>
      <c r="E139" s="18">
        <v>100</v>
      </c>
      <c r="F139" s="17" t="s">
        <v>48</v>
      </c>
      <c r="G139" s="18">
        <v>2464</v>
      </c>
      <c r="H139" s="19">
        <v>8</v>
      </c>
      <c r="I139" s="18">
        <f t="shared" si="7"/>
        <v>308</v>
      </c>
      <c r="J139" s="18">
        <v>2464</v>
      </c>
      <c r="K139" s="20">
        <f t="shared" si="8"/>
        <v>1.6064478634214403E-4</v>
      </c>
      <c r="L139" s="18">
        <f t="shared" si="9"/>
        <v>24.64</v>
      </c>
      <c r="M139" s="24"/>
    </row>
    <row r="140" spans="1:13" s="22" customFormat="1" x14ac:dyDescent="0.15">
      <c r="A140" s="16"/>
      <c r="B140" s="17" t="s">
        <v>263</v>
      </c>
      <c r="C140" s="23" t="s">
        <v>305</v>
      </c>
      <c r="D140" s="17" t="s">
        <v>306</v>
      </c>
      <c r="E140" s="18">
        <v>137.53</v>
      </c>
      <c r="F140" s="17" t="s">
        <v>48</v>
      </c>
      <c r="G140" s="18">
        <v>28365</v>
      </c>
      <c r="H140" s="19">
        <v>27</v>
      </c>
      <c r="I140" s="18">
        <f t="shared" si="7"/>
        <v>1050.5555555555557</v>
      </c>
      <c r="J140" s="18">
        <v>28365</v>
      </c>
      <c r="K140" s="20">
        <f t="shared" si="8"/>
        <v>1.8493057486180665E-3</v>
      </c>
      <c r="L140" s="18">
        <f t="shared" si="9"/>
        <v>206.24590998327636</v>
      </c>
      <c r="M140" s="24"/>
    </row>
    <row r="141" spans="1:13" s="22" customFormat="1" x14ac:dyDescent="0.15">
      <c r="A141" s="16"/>
      <c r="B141" s="17" t="s">
        <v>266</v>
      </c>
      <c r="C141" s="23" t="s">
        <v>307</v>
      </c>
      <c r="D141" s="23" t="s">
        <v>308</v>
      </c>
      <c r="E141" s="18">
        <v>73.760000000000005</v>
      </c>
      <c r="F141" s="17" t="s">
        <v>48</v>
      </c>
      <c r="G141" s="18">
        <v>16574</v>
      </c>
      <c r="H141" s="19">
        <v>42</v>
      </c>
      <c r="I141" s="18">
        <f t="shared" si="7"/>
        <v>394.61904761904759</v>
      </c>
      <c r="J141" s="18">
        <v>16574</v>
      </c>
      <c r="K141" s="20">
        <f t="shared" si="8"/>
        <v>1.0805708964426524E-3</v>
      </c>
      <c r="L141" s="18">
        <f t="shared" si="9"/>
        <v>224.70173535791756</v>
      </c>
      <c r="M141" s="32"/>
    </row>
    <row r="142" spans="1:13" s="22" customFormat="1" x14ac:dyDescent="0.15">
      <c r="A142" s="16"/>
      <c r="B142" s="17" t="s">
        <v>266</v>
      </c>
      <c r="C142" s="23" t="s">
        <v>309</v>
      </c>
      <c r="D142" s="17" t="s">
        <v>310</v>
      </c>
      <c r="E142" s="18">
        <v>276</v>
      </c>
      <c r="F142" s="17" t="s">
        <v>48</v>
      </c>
      <c r="G142" s="18">
        <v>232370</v>
      </c>
      <c r="H142" s="19">
        <v>135</v>
      </c>
      <c r="I142" s="18">
        <f t="shared" si="7"/>
        <v>1721.2592592592594</v>
      </c>
      <c r="J142" s="18">
        <v>232370</v>
      </c>
      <c r="K142" s="20">
        <f t="shared" si="8"/>
        <v>1.5149768263930198E-2</v>
      </c>
      <c r="L142" s="18">
        <f t="shared" si="9"/>
        <v>841.9202898550725</v>
      </c>
      <c r="M142" s="32"/>
    </row>
    <row r="143" spans="1:13" s="22" customFormat="1" x14ac:dyDescent="0.15">
      <c r="A143" s="16"/>
      <c r="B143" s="17" t="s">
        <v>263</v>
      </c>
      <c r="C143" s="23" t="s">
        <v>311</v>
      </c>
      <c r="D143" s="23" t="s">
        <v>278</v>
      </c>
      <c r="E143" s="18">
        <v>152.94999999999999</v>
      </c>
      <c r="F143" s="17" t="s">
        <v>48</v>
      </c>
      <c r="G143" s="18"/>
      <c r="H143" s="19"/>
      <c r="I143" s="18">
        <f t="shared" si="7"/>
        <v>0</v>
      </c>
      <c r="J143" s="18"/>
      <c r="K143" s="20">
        <f t="shared" si="8"/>
        <v>0</v>
      </c>
      <c r="L143" s="18">
        <f t="shared" si="9"/>
        <v>0</v>
      </c>
      <c r="M143" s="32"/>
    </row>
    <row r="144" spans="1:13" s="22" customFormat="1" x14ac:dyDescent="0.15">
      <c r="A144" s="16"/>
      <c r="B144" s="17" t="s">
        <v>266</v>
      </c>
      <c r="C144" s="23" t="s">
        <v>312</v>
      </c>
      <c r="D144" s="23" t="s">
        <v>313</v>
      </c>
      <c r="E144" s="18">
        <v>116.7</v>
      </c>
      <c r="F144" s="17" t="s">
        <v>48</v>
      </c>
      <c r="G144" s="18">
        <v>39290</v>
      </c>
      <c r="H144" s="19">
        <v>36</v>
      </c>
      <c r="I144" s="18">
        <f t="shared" si="7"/>
        <v>1091.3888888888889</v>
      </c>
      <c r="J144" s="18">
        <v>39290</v>
      </c>
      <c r="K144" s="20">
        <f t="shared" si="8"/>
        <v>2.5615802172819966E-3</v>
      </c>
      <c r="L144" s="18">
        <f t="shared" si="9"/>
        <v>336.67523564695801</v>
      </c>
      <c r="M144" s="32"/>
    </row>
    <row r="145" spans="1:13" s="22" customFormat="1" x14ac:dyDescent="0.15">
      <c r="A145" s="16"/>
      <c r="B145" s="17" t="s">
        <v>266</v>
      </c>
      <c r="C145" s="23" t="s">
        <v>314</v>
      </c>
      <c r="D145" s="23" t="s">
        <v>315</v>
      </c>
      <c r="E145" s="18">
        <v>85</v>
      </c>
      <c r="F145" s="17" t="s">
        <v>86</v>
      </c>
      <c r="G145" s="18">
        <v>4686</v>
      </c>
      <c r="H145" s="19">
        <v>7</v>
      </c>
      <c r="I145" s="18">
        <f t="shared" si="7"/>
        <v>669.42857142857144</v>
      </c>
      <c r="J145" s="18">
        <v>39291</v>
      </c>
      <c r="K145" s="20">
        <f t="shared" si="8"/>
        <v>3.0551195973997034E-4</v>
      </c>
      <c r="L145" s="18">
        <f t="shared" si="9"/>
        <v>55.129411764705885</v>
      </c>
      <c r="M145" s="32"/>
    </row>
    <row r="146" spans="1:13" s="22" customFormat="1" x14ac:dyDescent="0.15">
      <c r="A146" s="16"/>
      <c r="B146" s="17" t="s">
        <v>266</v>
      </c>
      <c r="C146" s="23" t="s">
        <v>316</v>
      </c>
      <c r="D146" s="23" t="s">
        <v>317</v>
      </c>
      <c r="E146" s="18">
        <v>119.71</v>
      </c>
      <c r="F146" s="17" t="s">
        <v>48</v>
      </c>
      <c r="G146" s="18">
        <v>27251</v>
      </c>
      <c r="H146" s="19">
        <v>14</v>
      </c>
      <c r="I146" s="18">
        <f t="shared" si="7"/>
        <v>1946.5</v>
      </c>
      <c r="J146" s="18">
        <v>27251</v>
      </c>
      <c r="K146" s="20">
        <f t="shared" si="8"/>
        <v>1.7766765716760418E-3</v>
      </c>
      <c r="L146" s="18">
        <f t="shared" si="9"/>
        <v>227.64180101912959</v>
      </c>
      <c r="M146" s="32"/>
    </row>
    <row r="147" spans="1:13" s="22" customFormat="1" x14ac:dyDescent="0.15">
      <c r="A147" s="16"/>
      <c r="B147" s="17" t="s">
        <v>266</v>
      </c>
      <c r="C147" s="23" t="s">
        <v>318</v>
      </c>
      <c r="D147" s="23" t="s">
        <v>319</v>
      </c>
      <c r="E147" s="18">
        <v>100</v>
      </c>
      <c r="F147" s="17" t="s">
        <v>86</v>
      </c>
      <c r="G147" s="18">
        <v>94222</v>
      </c>
      <c r="H147" s="19">
        <v>109</v>
      </c>
      <c r="I147" s="18">
        <f t="shared" si="7"/>
        <v>864.42201834862385</v>
      </c>
      <c r="J147" s="18">
        <v>27252</v>
      </c>
      <c r="K147" s="20">
        <f t="shared" si="8"/>
        <v>6.1429679621467104E-3</v>
      </c>
      <c r="L147" s="18">
        <f t="shared" si="9"/>
        <v>942.22</v>
      </c>
      <c r="M147" s="32"/>
    </row>
    <row r="148" spans="1:13" s="22" customFormat="1" x14ac:dyDescent="0.15">
      <c r="A148" s="16"/>
      <c r="B148" s="17" t="s">
        <v>263</v>
      </c>
      <c r="C148" s="23" t="s">
        <v>320</v>
      </c>
      <c r="D148" s="23" t="s">
        <v>321</v>
      </c>
      <c r="E148" s="18">
        <v>67.989999999999995</v>
      </c>
      <c r="F148" s="17" t="s">
        <v>45</v>
      </c>
      <c r="G148" s="18">
        <v>9989.9</v>
      </c>
      <c r="H148" s="19">
        <v>20</v>
      </c>
      <c r="I148" s="18">
        <f t="shared" si="7"/>
        <v>499.495</v>
      </c>
      <c r="J148" s="18">
        <v>9989.9</v>
      </c>
      <c r="K148" s="20">
        <f t="shared" si="8"/>
        <v>6.5130898988611391E-4</v>
      </c>
      <c r="L148" s="18">
        <f t="shared" si="9"/>
        <v>146.9319017502574</v>
      </c>
      <c r="M148" s="32"/>
    </row>
    <row r="149" spans="1:13" s="22" customFormat="1" x14ac:dyDescent="0.15">
      <c r="A149" s="16"/>
      <c r="B149" s="17" t="s">
        <v>263</v>
      </c>
      <c r="C149" s="23" t="s">
        <v>322</v>
      </c>
      <c r="D149" s="23" t="s">
        <v>323</v>
      </c>
      <c r="E149" s="18">
        <v>370</v>
      </c>
      <c r="F149" s="17" t="s">
        <v>38</v>
      </c>
      <c r="G149" s="18">
        <v>44684.800000000003</v>
      </c>
      <c r="H149" s="19">
        <v>281</v>
      </c>
      <c r="I149" s="18">
        <f t="shared" si="7"/>
        <v>159.02064056939503</v>
      </c>
      <c r="J149" s="18">
        <v>44684.800000000003</v>
      </c>
      <c r="K149" s="20">
        <f t="shared" si="8"/>
        <v>2.9133036317944149E-3</v>
      </c>
      <c r="L149" s="18">
        <f t="shared" si="9"/>
        <v>120.76972972972973</v>
      </c>
      <c r="M149" s="24"/>
    </row>
    <row r="150" spans="1:13" s="22" customFormat="1" x14ac:dyDescent="0.15">
      <c r="A150" s="16"/>
      <c r="B150" s="17" t="s">
        <v>266</v>
      </c>
      <c r="C150" s="23" t="s">
        <v>324</v>
      </c>
      <c r="D150" s="23" t="s">
        <v>325</v>
      </c>
      <c r="E150" s="18">
        <v>126.69</v>
      </c>
      <c r="F150" s="17" t="s">
        <v>48</v>
      </c>
      <c r="G150" s="18">
        <v>44352</v>
      </c>
      <c r="H150" s="19">
        <v>23</v>
      </c>
      <c r="I150" s="18">
        <f t="shared" si="7"/>
        <v>1928.3478260869565</v>
      </c>
      <c r="J150" s="18">
        <v>44352</v>
      </c>
      <c r="K150" s="20">
        <f t="shared" si="8"/>
        <v>2.8916061541585927E-3</v>
      </c>
      <c r="L150" s="18">
        <f t="shared" si="9"/>
        <v>350.08287946957142</v>
      </c>
      <c r="M150" s="32"/>
    </row>
    <row r="151" spans="1:13" s="22" customFormat="1" x14ac:dyDescent="0.15">
      <c r="A151" s="16"/>
      <c r="B151" s="17" t="s">
        <v>266</v>
      </c>
      <c r="C151" s="40" t="s">
        <v>326</v>
      </c>
      <c r="D151" s="23" t="s">
        <v>327</v>
      </c>
      <c r="E151" s="18">
        <v>12.47</v>
      </c>
      <c r="F151" s="17" t="s">
        <v>99</v>
      </c>
      <c r="G151" s="18">
        <v>1080</v>
      </c>
      <c r="H151" s="19">
        <v>2</v>
      </c>
      <c r="I151" s="18">
        <f t="shared" si="7"/>
        <v>540</v>
      </c>
      <c r="J151" s="18">
        <v>1080</v>
      </c>
      <c r="K151" s="20">
        <f t="shared" si="8"/>
        <v>7.0412487520095599E-5</v>
      </c>
      <c r="L151" s="18">
        <f t="shared" si="9"/>
        <v>86.607858861267033</v>
      </c>
      <c r="M151" s="24"/>
    </row>
    <row r="152" spans="1:13" s="22" customFormat="1" x14ac:dyDescent="0.15">
      <c r="A152" s="16"/>
      <c r="B152" s="17" t="s">
        <v>266</v>
      </c>
      <c r="C152" s="40" t="s">
        <v>328</v>
      </c>
      <c r="D152" s="23" t="s">
        <v>329</v>
      </c>
      <c r="E152" s="18">
        <v>21.93</v>
      </c>
      <c r="F152" s="17" t="s">
        <v>99</v>
      </c>
      <c r="G152" s="18">
        <v>760</v>
      </c>
      <c r="H152" s="19">
        <v>34</v>
      </c>
      <c r="I152" s="18">
        <f t="shared" si="7"/>
        <v>22.352941176470587</v>
      </c>
      <c r="J152" s="18">
        <v>760</v>
      </c>
      <c r="K152" s="20">
        <f t="shared" si="8"/>
        <v>4.9549528254882087E-5</v>
      </c>
      <c r="L152" s="18">
        <f t="shared" si="9"/>
        <v>34.655722754217969</v>
      </c>
      <c r="M152" s="24"/>
    </row>
    <row r="153" spans="1:13" s="22" customFormat="1" x14ac:dyDescent="0.15">
      <c r="A153" s="16"/>
      <c r="B153" s="17" t="s">
        <v>266</v>
      </c>
      <c r="C153" s="40" t="s">
        <v>330</v>
      </c>
      <c r="D153" s="23" t="s">
        <v>331</v>
      </c>
      <c r="E153" s="18">
        <v>119.76</v>
      </c>
      <c r="F153" s="17" t="s">
        <v>48</v>
      </c>
      <c r="G153" s="18">
        <v>65053</v>
      </c>
      <c r="H153" s="19">
        <v>61</v>
      </c>
      <c r="I153" s="18">
        <f t="shared" si="7"/>
        <v>1066.4426229508197</v>
      </c>
      <c r="J153" s="18">
        <v>65053</v>
      </c>
      <c r="K153" s="20">
        <f t="shared" si="8"/>
        <v>4.2412440283747955E-3</v>
      </c>
      <c r="L153" s="18">
        <f t="shared" si="9"/>
        <v>543.19472277889111</v>
      </c>
      <c r="M153" s="24"/>
    </row>
    <row r="154" spans="1:13" s="22" customFormat="1" x14ac:dyDescent="0.15">
      <c r="A154" s="16"/>
      <c r="B154" s="17" t="s">
        <v>266</v>
      </c>
      <c r="C154" s="40" t="s">
        <v>332</v>
      </c>
      <c r="D154" s="23" t="s">
        <v>333</v>
      </c>
      <c r="E154" s="18">
        <v>120.12</v>
      </c>
      <c r="F154" s="17" t="s">
        <v>48</v>
      </c>
      <c r="G154" s="18">
        <v>49203</v>
      </c>
      <c r="H154" s="19">
        <v>48</v>
      </c>
      <c r="I154" s="18">
        <f t="shared" si="7"/>
        <v>1025.0625</v>
      </c>
      <c r="J154" s="18">
        <v>49203</v>
      </c>
      <c r="K154" s="20">
        <f t="shared" si="8"/>
        <v>3.2078755772696889E-3</v>
      </c>
      <c r="L154" s="18">
        <f t="shared" si="9"/>
        <v>409.61538461538458</v>
      </c>
      <c r="M154" s="32"/>
    </row>
    <row r="155" spans="1:13" s="22" customFormat="1" x14ac:dyDescent="0.15">
      <c r="A155" s="16"/>
      <c r="B155" s="17" t="s">
        <v>266</v>
      </c>
      <c r="C155" s="40" t="s">
        <v>334</v>
      </c>
      <c r="D155" s="23" t="s">
        <v>335</v>
      </c>
      <c r="E155" s="18">
        <v>70</v>
      </c>
      <c r="F155" s="17" t="s">
        <v>48</v>
      </c>
      <c r="G155" s="18">
        <v>8593</v>
      </c>
      <c r="H155" s="19">
        <v>34</v>
      </c>
      <c r="I155" s="18">
        <f t="shared" si="7"/>
        <v>252.73529411764707</v>
      </c>
      <c r="J155" s="18">
        <v>8593</v>
      </c>
      <c r="K155" s="20">
        <f t="shared" si="8"/>
        <v>5.6023565301868662E-4</v>
      </c>
      <c r="L155" s="18">
        <f t="shared" si="9"/>
        <v>122.75714285714285</v>
      </c>
      <c r="M155" s="32"/>
    </row>
    <row r="156" spans="1:13" s="22" customFormat="1" x14ac:dyDescent="0.15">
      <c r="A156" s="16"/>
      <c r="B156" s="17" t="s">
        <v>266</v>
      </c>
      <c r="C156" s="40" t="s">
        <v>336</v>
      </c>
      <c r="D156" s="23" t="s">
        <v>337</v>
      </c>
      <c r="E156" s="18">
        <v>242.24</v>
      </c>
      <c r="F156" s="17" t="s">
        <v>48</v>
      </c>
      <c r="G156" s="18">
        <v>50053</v>
      </c>
      <c r="H156" s="19">
        <v>152</v>
      </c>
      <c r="I156" s="18">
        <f t="shared" si="7"/>
        <v>329.29605263157896</v>
      </c>
      <c r="J156" s="18">
        <v>50053</v>
      </c>
      <c r="K156" s="20">
        <f t="shared" si="8"/>
        <v>3.263292812817912E-3</v>
      </c>
      <c r="L156" s="18">
        <f t="shared" si="9"/>
        <v>206.62566050198149</v>
      </c>
      <c r="M156" s="32"/>
    </row>
    <row r="157" spans="1:13" s="22" customFormat="1" x14ac:dyDescent="0.15">
      <c r="A157" s="16"/>
      <c r="B157" s="17" t="s">
        <v>266</v>
      </c>
      <c r="C157" s="40" t="s">
        <v>338</v>
      </c>
      <c r="D157" s="23" t="s">
        <v>339</v>
      </c>
      <c r="E157" s="18">
        <v>96.77</v>
      </c>
      <c r="F157" s="17" t="s">
        <v>48</v>
      </c>
      <c r="G157" s="18">
        <v>12550</v>
      </c>
      <c r="H157" s="19">
        <v>17</v>
      </c>
      <c r="I157" s="18">
        <f t="shared" si="7"/>
        <v>738.23529411764707</v>
      </c>
      <c r="J157" s="18">
        <v>12550</v>
      </c>
      <c r="K157" s="20">
        <f t="shared" si="8"/>
        <v>8.1821918368259238E-4</v>
      </c>
      <c r="L157" s="18">
        <f t="shared" si="9"/>
        <v>129.68895318797149</v>
      </c>
      <c r="M157" s="32"/>
    </row>
    <row r="158" spans="1:13" s="22" customFormat="1" x14ac:dyDescent="0.15">
      <c r="A158" s="16"/>
      <c r="B158" s="17" t="s">
        <v>266</v>
      </c>
      <c r="C158" s="40" t="s">
        <v>340</v>
      </c>
      <c r="D158" s="23" t="s">
        <v>341</v>
      </c>
      <c r="E158" s="18">
        <v>364.37</v>
      </c>
      <c r="F158" s="17" t="s">
        <v>48</v>
      </c>
      <c r="G158" s="18">
        <v>103690</v>
      </c>
      <c r="H158" s="19">
        <v>640</v>
      </c>
      <c r="I158" s="18">
        <f t="shared" si="7"/>
        <v>162.015625</v>
      </c>
      <c r="J158" s="18">
        <v>103690</v>
      </c>
      <c r="K158" s="20">
        <f t="shared" si="8"/>
        <v>6.7602507694062156E-3</v>
      </c>
      <c r="L158" s="18">
        <f t="shared" si="9"/>
        <v>284.57337321952957</v>
      </c>
      <c r="M158" s="32"/>
    </row>
    <row r="159" spans="1:13" s="22" customFormat="1" x14ac:dyDescent="0.15">
      <c r="A159" s="16"/>
      <c r="B159" s="17" t="s">
        <v>266</v>
      </c>
      <c r="C159" s="40" t="s">
        <v>342</v>
      </c>
      <c r="D159" s="23" t="s">
        <v>343</v>
      </c>
      <c r="E159" s="18">
        <v>1905</v>
      </c>
      <c r="F159" s="17" t="s">
        <v>48</v>
      </c>
      <c r="G159" s="18">
        <v>366354</v>
      </c>
      <c r="H159" s="19">
        <v>1619</v>
      </c>
      <c r="I159" s="18">
        <f t="shared" si="7"/>
        <v>226.28412600370598</v>
      </c>
      <c r="J159" s="18">
        <v>366354</v>
      </c>
      <c r="K159" s="20">
        <f t="shared" si="8"/>
        <v>2.3885089308275095E-2</v>
      </c>
      <c r="L159" s="18">
        <f t="shared" si="9"/>
        <v>192.31181102362206</v>
      </c>
      <c r="M159" s="32"/>
    </row>
    <row r="160" spans="1:13" s="22" customFormat="1" x14ac:dyDescent="0.15">
      <c r="A160" s="16"/>
      <c r="B160" s="17" t="s">
        <v>266</v>
      </c>
      <c r="C160" s="40" t="s">
        <v>344</v>
      </c>
      <c r="D160" s="23" t="s">
        <v>345</v>
      </c>
      <c r="E160" s="18">
        <v>111.4</v>
      </c>
      <c r="F160" s="17" t="s">
        <v>48</v>
      </c>
      <c r="G160" s="18">
        <v>18668</v>
      </c>
      <c r="H160" s="19">
        <v>69</v>
      </c>
      <c r="I160" s="18">
        <f t="shared" si="7"/>
        <v>270.55072463768118</v>
      </c>
      <c r="J160" s="18">
        <v>18668</v>
      </c>
      <c r="K160" s="20">
        <f t="shared" si="8"/>
        <v>1.2170928861343932E-3</v>
      </c>
      <c r="L160" s="18">
        <f t="shared" si="9"/>
        <v>167.57630161579891</v>
      </c>
      <c r="M160" s="32"/>
    </row>
    <row r="161" spans="1:13" s="22" customFormat="1" x14ac:dyDescent="0.15">
      <c r="A161" s="16"/>
      <c r="B161" s="17" t="s">
        <v>266</v>
      </c>
      <c r="C161" s="40" t="s">
        <v>346</v>
      </c>
      <c r="D161" s="23" t="s">
        <v>347</v>
      </c>
      <c r="E161" s="18">
        <v>103.01</v>
      </c>
      <c r="F161" s="17" t="s">
        <v>48</v>
      </c>
      <c r="G161" s="18">
        <v>33653.199999999997</v>
      </c>
      <c r="H161" s="19">
        <v>28</v>
      </c>
      <c r="I161" s="18">
        <f t="shared" si="7"/>
        <v>1201.8999999999999</v>
      </c>
      <c r="J161" s="18">
        <v>33653.199999999997</v>
      </c>
      <c r="K161" s="20">
        <f t="shared" si="8"/>
        <v>2.1940791898252604E-3</v>
      </c>
      <c r="L161" s="18">
        <f t="shared" si="9"/>
        <v>326.69837879817487</v>
      </c>
      <c r="M161" s="32"/>
    </row>
    <row r="162" spans="1:13" s="22" customFormat="1" x14ac:dyDescent="0.15">
      <c r="A162" s="16"/>
      <c r="B162" s="17" t="s">
        <v>266</v>
      </c>
      <c r="C162" s="40" t="s">
        <v>348</v>
      </c>
      <c r="D162" s="23" t="s">
        <v>349</v>
      </c>
      <c r="E162" s="18">
        <v>111.92</v>
      </c>
      <c r="F162" s="17" t="s">
        <v>48</v>
      </c>
      <c r="G162" s="18">
        <v>19803</v>
      </c>
      <c r="H162" s="19">
        <v>15</v>
      </c>
      <c r="I162" s="18">
        <f t="shared" si="7"/>
        <v>1320.2</v>
      </c>
      <c r="J162" s="18">
        <v>19803</v>
      </c>
      <c r="K162" s="20">
        <f t="shared" si="8"/>
        <v>1.2910911947781973E-3</v>
      </c>
      <c r="L162" s="18">
        <f t="shared" si="9"/>
        <v>176.93888491779842</v>
      </c>
      <c r="M162" s="32"/>
    </row>
    <row r="163" spans="1:13" s="22" customFormat="1" x14ac:dyDescent="0.15">
      <c r="A163" s="16"/>
      <c r="B163" s="17" t="s">
        <v>266</v>
      </c>
      <c r="C163" s="40" t="s">
        <v>350</v>
      </c>
      <c r="D163" s="23" t="s">
        <v>351</v>
      </c>
      <c r="E163" s="18">
        <v>121</v>
      </c>
      <c r="F163" s="17" t="s">
        <v>48</v>
      </c>
      <c r="G163" s="18">
        <v>43010</v>
      </c>
      <c r="H163" s="19">
        <v>41</v>
      </c>
      <c r="I163" s="18">
        <f t="shared" si="7"/>
        <v>1049.0243902439024</v>
      </c>
      <c r="J163" s="18">
        <v>43010</v>
      </c>
      <c r="K163" s="20">
        <f t="shared" si="8"/>
        <v>2.8041121187401034E-3</v>
      </c>
      <c r="L163" s="18">
        <f t="shared" si="9"/>
        <v>355.45454545454544</v>
      </c>
      <c r="M163" s="32"/>
    </row>
    <row r="164" spans="1:13" s="22" customFormat="1" x14ac:dyDescent="0.15">
      <c r="A164" s="16"/>
      <c r="B164" s="17" t="s">
        <v>266</v>
      </c>
      <c r="C164" s="40" t="s">
        <v>352</v>
      </c>
      <c r="D164" s="23" t="s">
        <v>353</v>
      </c>
      <c r="E164" s="18">
        <v>83</v>
      </c>
      <c r="F164" s="17" t="s">
        <v>48</v>
      </c>
      <c r="G164" s="18">
        <v>10718</v>
      </c>
      <c r="H164" s="19">
        <v>9</v>
      </c>
      <c r="I164" s="18">
        <f t="shared" si="7"/>
        <v>1190.8888888888889</v>
      </c>
      <c r="J164" s="18">
        <v>10718</v>
      </c>
      <c r="K164" s="20">
        <f t="shared" si="8"/>
        <v>6.9877874188924508E-4</v>
      </c>
      <c r="L164" s="18">
        <f t="shared" si="9"/>
        <v>129.13253012048193</v>
      </c>
      <c r="M164" s="32"/>
    </row>
    <row r="165" spans="1:13" s="22" customFormat="1" x14ac:dyDescent="0.15">
      <c r="A165" s="16"/>
      <c r="B165" s="17" t="s">
        <v>266</v>
      </c>
      <c r="C165" s="40" t="s">
        <v>354</v>
      </c>
      <c r="D165" s="23" t="s">
        <v>355</v>
      </c>
      <c r="E165" s="18">
        <v>19.09</v>
      </c>
      <c r="F165" s="17" t="s">
        <v>42</v>
      </c>
      <c r="G165" s="18">
        <v>26560</v>
      </c>
      <c r="H165" s="19">
        <v>33</v>
      </c>
      <c r="I165" s="18">
        <f t="shared" si="7"/>
        <v>804.84848484848487</v>
      </c>
      <c r="J165" s="18">
        <v>26560</v>
      </c>
      <c r="K165" s="20">
        <f t="shared" si="8"/>
        <v>1.7316256190127214E-3</v>
      </c>
      <c r="L165" s="18">
        <f t="shared" si="9"/>
        <v>1391.304347826087</v>
      </c>
      <c r="M165" s="32"/>
    </row>
    <row r="166" spans="1:13" s="22" customFormat="1" x14ac:dyDescent="0.15">
      <c r="A166" s="16"/>
      <c r="B166" s="17" t="s">
        <v>266</v>
      </c>
      <c r="C166" s="40" t="s">
        <v>356</v>
      </c>
      <c r="D166" s="23" t="s">
        <v>357</v>
      </c>
      <c r="E166" s="18">
        <v>20</v>
      </c>
      <c r="F166" s="17" t="s">
        <v>35</v>
      </c>
      <c r="G166" s="18">
        <v>3083</v>
      </c>
      <c r="H166" s="19">
        <v>21</v>
      </c>
      <c r="I166" s="18">
        <f t="shared" si="7"/>
        <v>146.8095238095238</v>
      </c>
      <c r="J166" s="18">
        <v>3083</v>
      </c>
      <c r="K166" s="20">
        <f t="shared" si="8"/>
        <v>2.0100157317079142E-4</v>
      </c>
      <c r="L166" s="18">
        <f t="shared" si="9"/>
        <v>154.15</v>
      </c>
      <c r="M166" s="32"/>
    </row>
    <row r="167" spans="1:13" s="22" customFormat="1" x14ac:dyDescent="0.15">
      <c r="A167" s="16"/>
      <c r="B167" s="17" t="s">
        <v>266</v>
      </c>
      <c r="C167" s="40" t="s">
        <v>358</v>
      </c>
      <c r="D167" s="23" t="s">
        <v>359</v>
      </c>
      <c r="E167" s="18">
        <v>20</v>
      </c>
      <c r="F167" s="17" t="s">
        <v>45</v>
      </c>
      <c r="G167" s="18">
        <v>3640</v>
      </c>
      <c r="H167" s="19">
        <v>19</v>
      </c>
      <c r="I167" s="18">
        <f t="shared" si="7"/>
        <v>191.57894736842104</v>
      </c>
      <c r="J167" s="18">
        <v>3640</v>
      </c>
      <c r="K167" s="20">
        <f t="shared" si="8"/>
        <v>2.373161616418037E-4</v>
      </c>
      <c r="L167" s="18">
        <f t="shared" si="9"/>
        <v>182</v>
      </c>
      <c r="M167" s="24"/>
    </row>
    <row r="168" spans="1:13" s="22" customFormat="1" x14ac:dyDescent="0.15">
      <c r="A168" s="16"/>
      <c r="B168" s="17" t="s">
        <v>266</v>
      </c>
      <c r="C168" s="40" t="s">
        <v>360</v>
      </c>
      <c r="D168" s="23" t="s">
        <v>361</v>
      </c>
      <c r="E168" s="18">
        <v>20</v>
      </c>
      <c r="F168" s="17" t="s">
        <v>45</v>
      </c>
      <c r="G168" s="18">
        <v>9758</v>
      </c>
      <c r="H168" s="19">
        <v>39</v>
      </c>
      <c r="I168" s="18">
        <f t="shared" si="7"/>
        <v>250.2051282051282</v>
      </c>
      <c r="J168" s="18">
        <v>9758</v>
      </c>
      <c r="K168" s="20">
        <f t="shared" si="8"/>
        <v>6.3618986409360451E-4</v>
      </c>
      <c r="L168" s="18">
        <f t="shared" si="9"/>
        <v>487.9</v>
      </c>
      <c r="M168" s="24"/>
    </row>
    <row r="169" spans="1:13" s="22" customFormat="1" x14ac:dyDescent="0.15">
      <c r="A169" s="16"/>
      <c r="B169" s="17" t="s">
        <v>266</v>
      </c>
      <c r="C169" s="23" t="s">
        <v>362</v>
      </c>
      <c r="D169" s="23" t="s">
        <v>363</v>
      </c>
      <c r="E169" s="18">
        <v>30</v>
      </c>
      <c r="F169" s="17" t="s">
        <v>38</v>
      </c>
      <c r="G169" s="18">
        <v>6963</v>
      </c>
      <c r="H169" s="19">
        <v>204</v>
      </c>
      <c r="I169" s="18">
        <f t="shared" si="7"/>
        <v>34.132352941176471</v>
      </c>
      <c r="J169" s="18">
        <v>6963</v>
      </c>
      <c r="K169" s="20">
        <f t="shared" si="8"/>
        <v>4.5396495426150527E-4</v>
      </c>
      <c r="L169" s="18">
        <f t="shared" si="9"/>
        <v>232.1</v>
      </c>
      <c r="M169" s="24"/>
    </row>
    <row r="170" spans="1:13" s="22" customFormat="1" x14ac:dyDescent="0.15">
      <c r="A170" s="16"/>
      <c r="B170" s="17" t="s">
        <v>266</v>
      </c>
      <c r="C170" s="23" t="s">
        <v>364</v>
      </c>
      <c r="D170" s="17" t="s">
        <v>365</v>
      </c>
      <c r="E170" s="18">
        <v>12</v>
      </c>
      <c r="F170" s="17" t="s">
        <v>83</v>
      </c>
      <c r="G170" s="18">
        <v>3590</v>
      </c>
      <c r="H170" s="19">
        <v>24</v>
      </c>
      <c r="I170" s="18">
        <f t="shared" si="7"/>
        <v>149.58333333333334</v>
      </c>
      <c r="J170" s="18">
        <v>3590</v>
      </c>
      <c r="K170" s="20">
        <f t="shared" si="8"/>
        <v>2.3405632425661408E-4</v>
      </c>
      <c r="L170" s="18">
        <f t="shared" si="9"/>
        <v>299.16666666666669</v>
      </c>
      <c r="M170" s="24"/>
    </row>
    <row r="171" spans="1:13" s="22" customFormat="1" x14ac:dyDescent="0.15">
      <c r="A171" s="16"/>
      <c r="B171" s="17" t="s">
        <v>266</v>
      </c>
      <c r="C171" s="17" t="s">
        <v>366</v>
      </c>
      <c r="D171" s="17" t="s">
        <v>367</v>
      </c>
      <c r="E171" s="18">
        <v>20</v>
      </c>
      <c r="F171" s="17" t="s">
        <v>45</v>
      </c>
      <c r="G171" s="18">
        <v>2793</v>
      </c>
      <c r="H171" s="19">
        <v>6</v>
      </c>
      <c r="I171" s="18">
        <f t="shared" si="7"/>
        <v>465.5</v>
      </c>
      <c r="J171" s="18">
        <v>2793</v>
      </c>
      <c r="K171" s="20">
        <f t="shared" si="8"/>
        <v>1.8209451633669169E-4</v>
      </c>
      <c r="L171" s="18">
        <f t="shared" si="9"/>
        <v>139.65</v>
      </c>
      <c r="M171" s="24"/>
    </row>
    <row r="172" spans="1:13" s="22" customFormat="1" x14ac:dyDescent="0.15">
      <c r="A172" s="16"/>
      <c r="B172" s="17" t="s">
        <v>266</v>
      </c>
      <c r="C172" s="17" t="s">
        <v>368</v>
      </c>
      <c r="D172" s="17" t="s">
        <v>369</v>
      </c>
      <c r="E172" s="18">
        <v>20</v>
      </c>
      <c r="F172" s="17" t="s">
        <v>42</v>
      </c>
      <c r="G172" s="18">
        <v>2969</v>
      </c>
      <c r="H172" s="19">
        <v>9</v>
      </c>
      <c r="I172" s="18">
        <f t="shared" si="7"/>
        <v>329.88888888888891</v>
      </c>
      <c r="J172" s="18">
        <v>2969</v>
      </c>
      <c r="K172" s="20">
        <f t="shared" si="8"/>
        <v>1.9356914393255911E-4</v>
      </c>
      <c r="L172" s="18">
        <f t="shared" si="9"/>
        <v>148.44999999999999</v>
      </c>
      <c r="M172" s="24"/>
    </row>
    <row r="173" spans="1:13" s="22" customFormat="1" x14ac:dyDescent="0.15">
      <c r="A173" s="16"/>
      <c r="B173" s="17" t="s">
        <v>266</v>
      </c>
      <c r="C173" s="17" t="s">
        <v>370</v>
      </c>
      <c r="D173" s="17" t="s">
        <v>371</v>
      </c>
      <c r="E173" s="18">
        <v>20</v>
      </c>
      <c r="F173" s="17" t="s">
        <v>45</v>
      </c>
      <c r="G173" s="18">
        <v>736</v>
      </c>
      <c r="H173" s="19">
        <v>5</v>
      </c>
      <c r="I173" s="18">
        <f t="shared" si="7"/>
        <v>147.19999999999999</v>
      </c>
      <c r="J173" s="18">
        <v>736</v>
      </c>
      <c r="K173" s="20">
        <f t="shared" si="8"/>
        <v>4.7984806309991079E-5</v>
      </c>
      <c r="L173" s="18">
        <f t="shared" si="9"/>
        <v>36.799999999999997</v>
      </c>
      <c r="M173" s="24"/>
    </row>
    <row r="174" spans="1:13" s="22" customFormat="1" x14ac:dyDescent="0.15">
      <c r="A174" s="16"/>
      <c r="B174" s="17" t="s">
        <v>266</v>
      </c>
      <c r="C174" s="17" t="s">
        <v>372</v>
      </c>
      <c r="D174" s="17" t="s">
        <v>373</v>
      </c>
      <c r="E174" s="18">
        <v>16</v>
      </c>
      <c r="F174" s="17" t="s">
        <v>45</v>
      </c>
      <c r="G174" s="18"/>
      <c r="H174" s="19"/>
      <c r="I174" s="18">
        <f t="shared" si="7"/>
        <v>0</v>
      </c>
      <c r="J174" s="18"/>
      <c r="K174" s="20">
        <f t="shared" si="8"/>
        <v>0</v>
      </c>
      <c r="L174" s="18">
        <f t="shared" si="9"/>
        <v>0</v>
      </c>
      <c r="M174" s="24"/>
    </row>
    <row r="175" spans="1:13" s="22" customFormat="1" x14ac:dyDescent="0.15">
      <c r="A175" s="16"/>
      <c r="B175" s="17" t="s">
        <v>266</v>
      </c>
      <c r="C175" s="17" t="s">
        <v>374</v>
      </c>
      <c r="D175" s="17" t="s">
        <v>375</v>
      </c>
      <c r="E175" s="18">
        <v>49.5</v>
      </c>
      <c r="F175" s="17" t="s">
        <v>38</v>
      </c>
      <c r="G175" s="18">
        <v>7995</v>
      </c>
      <c r="H175" s="19">
        <v>240</v>
      </c>
      <c r="I175" s="18">
        <f t="shared" si="7"/>
        <v>33.3125</v>
      </c>
      <c r="J175" s="18">
        <v>7995</v>
      </c>
      <c r="K175" s="20">
        <f t="shared" si="8"/>
        <v>5.2124799789181884E-4</v>
      </c>
      <c r="L175" s="18">
        <f t="shared" si="9"/>
        <v>161.5151515151515</v>
      </c>
      <c r="M175" s="24"/>
    </row>
    <row r="176" spans="1:13" s="22" customFormat="1" x14ac:dyDescent="0.15">
      <c r="A176" s="16"/>
      <c r="B176" s="17" t="s">
        <v>266</v>
      </c>
      <c r="C176" s="17" t="s">
        <v>376</v>
      </c>
      <c r="D176" s="17" t="s">
        <v>377</v>
      </c>
      <c r="E176" s="18">
        <v>20</v>
      </c>
      <c r="F176" s="17" t="s">
        <v>42</v>
      </c>
      <c r="G176" s="18">
        <v>698</v>
      </c>
      <c r="H176" s="19">
        <v>1</v>
      </c>
      <c r="I176" s="18">
        <f t="shared" si="7"/>
        <v>698</v>
      </c>
      <c r="J176" s="18">
        <v>698</v>
      </c>
      <c r="K176" s="20">
        <f t="shared" si="8"/>
        <v>4.5507329897246974E-5</v>
      </c>
      <c r="L176" s="18">
        <f t="shared" si="9"/>
        <v>34.9</v>
      </c>
      <c r="M176" s="24"/>
    </row>
    <row r="177" spans="1:13" s="22" customFormat="1" x14ac:dyDescent="0.15">
      <c r="A177" s="16"/>
      <c r="B177" s="17" t="s">
        <v>266</v>
      </c>
      <c r="C177" s="17" t="s">
        <v>378</v>
      </c>
      <c r="D177" s="17" t="s">
        <v>379</v>
      </c>
      <c r="E177" s="18">
        <v>12</v>
      </c>
      <c r="F177" s="17" t="s">
        <v>35</v>
      </c>
      <c r="G177" s="18">
        <v>297</v>
      </c>
      <c r="H177" s="19">
        <v>5</v>
      </c>
      <c r="I177" s="18">
        <f t="shared" si="7"/>
        <v>59.4</v>
      </c>
      <c r="J177" s="18">
        <v>297</v>
      </c>
      <c r="K177" s="20">
        <f t="shared" si="8"/>
        <v>1.9363434068026291E-5</v>
      </c>
      <c r="L177" s="18">
        <f t="shared" si="9"/>
        <v>24.75</v>
      </c>
      <c r="M177" s="24"/>
    </row>
    <row r="178" spans="1:13" s="22" customFormat="1" x14ac:dyDescent="0.15">
      <c r="A178" s="16"/>
      <c r="B178" s="17" t="s">
        <v>266</v>
      </c>
      <c r="C178" s="17" t="s">
        <v>380</v>
      </c>
      <c r="D178" s="17" t="s">
        <v>381</v>
      </c>
      <c r="E178" s="18">
        <v>20</v>
      </c>
      <c r="F178" s="17" t="s">
        <v>48</v>
      </c>
      <c r="G178" s="18">
        <v>4569</v>
      </c>
      <c r="H178" s="19">
        <v>33</v>
      </c>
      <c r="I178" s="18">
        <f t="shared" si="7"/>
        <v>138.45454545454547</v>
      </c>
      <c r="J178" s="18">
        <v>4569</v>
      </c>
      <c r="K178" s="20">
        <f t="shared" si="8"/>
        <v>2.9788394025862669E-4</v>
      </c>
      <c r="L178" s="18">
        <f t="shared" si="9"/>
        <v>228.45</v>
      </c>
      <c r="M178" s="24"/>
    </row>
    <row r="179" spans="1:13" s="22" customFormat="1" x14ac:dyDescent="0.15">
      <c r="A179" s="16"/>
      <c r="B179" s="17" t="s">
        <v>266</v>
      </c>
      <c r="C179" s="17" t="s">
        <v>382</v>
      </c>
      <c r="D179" s="17" t="s">
        <v>383</v>
      </c>
      <c r="E179" s="18">
        <v>12</v>
      </c>
      <c r="F179" s="17" t="s">
        <v>48</v>
      </c>
      <c r="G179" s="18">
        <v>249</v>
      </c>
      <c r="H179" s="19">
        <v>1</v>
      </c>
      <c r="I179" s="18">
        <f t="shared" si="7"/>
        <v>249</v>
      </c>
      <c r="J179" s="18">
        <v>249</v>
      </c>
      <c r="K179" s="20">
        <f t="shared" si="8"/>
        <v>1.6233990178244264E-5</v>
      </c>
      <c r="L179" s="18">
        <f t="shared" si="9"/>
        <v>20.75</v>
      </c>
      <c r="M179" s="24"/>
    </row>
    <row r="180" spans="1:13" s="22" customFormat="1" x14ac:dyDescent="0.15">
      <c r="A180" s="16"/>
      <c r="B180" s="17" t="s">
        <v>266</v>
      </c>
      <c r="C180" s="17" t="s">
        <v>384</v>
      </c>
      <c r="D180" s="17" t="s">
        <v>385</v>
      </c>
      <c r="E180" s="18">
        <v>15</v>
      </c>
      <c r="F180" s="17" t="s">
        <v>42</v>
      </c>
      <c r="G180" s="18">
        <v>4956</v>
      </c>
      <c r="H180" s="19">
        <v>6</v>
      </c>
      <c r="I180" s="18">
        <f t="shared" si="7"/>
        <v>826</v>
      </c>
      <c r="J180" s="18">
        <v>4956</v>
      </c>
      <c r="K180" s="20">
        <f t="shared" si="8"/>
        <v>3.2311508161999425E-4</v>
      </c>
      <c r="L180" s="18">
        <f t="shared" si="9"/>
        <v>330.4</v>
      </c>
      <c r="M180" s="24"/>
    </row>
    <row r="181" spans="1:13" s="22" customFormat="1" x14ac:dyDescent="0.15">
      <c r="A181" s="16"/>
      <c r="B181" s="17" t="s">
        <v>266</v>
      </c>
      <c r="C181" s="17" t="s">
        <v>386</v>
      </c>
      <c r="D181" s="17" t="s">
        <v>387</v>
      </c>
      <c r="E181" s="18">
        <v>15</v>
      </c>
      <c r="F181" s="17" t="s">
        <v>45</v>
      </c>
      <c r="G181" s="18">
        <v>2000</v>
      </c>
      <c r="H181" s="19">
        <v>2</v>
      </c>
      <c r="I181" s="18">
        <f t="shared" si="7"/>
        <v>1000</v>
      </c>
      <c r="J181" s="18">
        <v>2000</v>
      </c>
      <c r="K181" s="20">
        <f t="shared" si="8"/>
        <v>1.3039349540758445E-4</v>
      </c>
      <c r="L181" s="18">
        <f t="shared" si="9"/>
        <v>133.33333333333334</v>
      </c>
      <c r="M181" s="24"/>
    </row>
    <row r="182" spans="1:13" s="39" customFormat="1" x14ac:dyDescent="0.15">
      <c r="A182" s="25" t="s">
        <v>27</v>
      </c>
      <c r="B182" s="26"/>
      <c r="C182" s="26"/>
      <c r="D182" s="27"/>
      <c r="E182" s="28">
        <f>SUM(E120:E181)</f>
        <v>9362.9800000000014</v>
      </c>
      <c r="F182" s="27"/>
      <c r="G182" s="28">
        <f>SUM(G120:G181)</f>
        <v>2113515.7999999998</v>
      </c>
      <c r="H182" s="29">
        <f>SUM(H120:H181)</f>
        <v>5063</v>
      </c>
      <c r="I182" s="28">
        <f t="shared" si="7"/>
        <v>417.44337349397586</v>
      </c>
      <c r="J182" s="28">
        <f>SUM(J120:J181)</f>
        <v>2081150.7999999998</v>
      </c>
      <c r="K182" s="30">
        <f t="shared" si="8"/>
        <v>0.13779435638057858</v>
      </c>
      <c r="L182" s="28">
        <f t="shared" si="9"/>
        <v>225.73110270448078</v>
      </c>
      <c r="M182" s="31"/>
    </row>
    <row r="183" spans="1:13" s="22" customFormat="1" x14ac:dyDescent="0.15">
      <c r="A183" s="16"/>
      <c r="B183" s="17" t="s">
        <v>388</v>
      </c>
      <c r="C183" s="23" t="s">
        <v>389</v>
      </c>
      <c r="D183" s="23" t="s">
        <v>390</v>
      </c>
      <c r="E183" s="18">
        <v>141.72999999999999</v>
      </c>
      <c r="F183" s="17" t="s">
        <v>48</v>
      </c>
      <c r="G183" s="18">
        <v>20643</v>
      </c>
      <c r="H183" s="19">
        <v>41</v>
      </c>
      <c r="I183" s="18">
        <f t="shared" si="7"/>
        <v>503.48780487804879</v>
      </c>
      <c r="J183" s="18">
        <v>20643</v>
      </c>
      <c r="K183" s="20">
        <f t="shared" si="8"/>
        <v>1.3458564628493828E-3</v>
      </c>
      <c r="L183" s="18">
        <f t="shared" si="9"/>
        <v>145.65017991956537</v>
      </c>
      <c r="M183" s="32"/>
    </row>
    <row r="184" spans="1:13" s="22" customFormat="1" x14ac:dyDescent="0.15">
      <c r="A184" s="16"/>
      <c r="B184" s="17" t="s">
        <v>388</v>
      </c>
      <c r="C184" s="23" t="s">
        <v>391</v>
      </c>
      <c r="D184" s="23" t="s">
        <v>392</v>
      </c>
      <c r="E184" s="18">
        <v>45</v>
      </c>
      <c r="F184" s="17" t="s">
        <v>45</v>
      </c>
      <c r="G184" s="18">
        <v>35057</v>
      </c>
      <c r="H184" s="19">
        <v>36</v>
      </c>
      <c r="I184" s="18">
        <f t="shared" si="7"/>
        <v>973.80555555555554</v>
      </c>
      <c r="J184" s="18">
        <v>35057</v>
      </c>
      <c r="K184" s="20">
        <f t="shared" si="8"/>
        <v>2.2856023842518442E-3</v>
      </c>
      <c r="L184" s="18">
        <f t="shared" si="9"/>
        <v>779.04444444444448</v>
      </c>
      <c r="M184" s="32"/>
    </row>
    <row r="185" spans="1:13" s="22" customFormat="1" x14ac:dyDescent="0.15">
      <c r="A185" s="16"/>
      <c r="B185" s="17" t="s">
        <v>388</v>
      </c>
      <c r="C185" s="23" t="s">
        <v>393</v>
      </c>
      <c r="D185" s="23" t="s">
        <v>394</v>
      </c>
      <c r="E185" s="18">
        <v>86</v>
      </c>
      <c r="F185" s="17" t="s">
        <v>48</v>
      </c>
      <c r="G185" s="18">
        <v>17435</v>
      </c>
      <c r="H185" s="19">
        <v>11</v>
      </c>
      <c r="I185" s="18">
        <f t="shared" si="7"/>
        <v>1585</v>
      </c>
      <c r="J185" s="18">
        <v>17435</v>
      </c>
      <c r="K185" s="20">
        <f t="shared" si="8"/>
        <v>1.1367052962156174E-3</v>
      </c>
      <c r="L185" s="18">
        <f t="shared" si="9"/>
        <v>202.73255813953489</v>
      </c>
      <c r="M185" s="32"/>
    </row>
    <row r="186" spans="1:13" s="22" customFormat="1" x14ac:dyDescent="0.15">
      <c r="A186" s="16"/>
      <c r="B186" s="17" t="s">
        <v>388</v>
      </c>
      <c r="C186" s="23" t="s">
        <v>395</v>
      </c>
      <c r="D186" s="23" t="s">
        <v>396</v>
      </c>
      <c r="E186" s="18">
        <v>205</v>
      </c>
      <c r="F186" s="17" t="s">
        <v>48</v>
      </c>
      <c r="G186" s="18">
        <v>31408.5</v>
      </c>
      <c r="H186" s="19">
        <v>134</v>
      </c>
      <c r="I186" s="18">
        <f t="shared" si="7"/>
        <v>234.39179104477611</v>
      </c>
      <c r="J186" s="18">
        <v>31408.5</v>
      </c>
      <c r="K186" s="20">
        <f t="shared" si="8"/>
        <v>2.0477320502545579E-3</v>
      </c>
      <c r="L186" s="18">
        <f t="shared" si="9"/>
        <v>153.21219512195123</v>
      </c>
      <c r="M186" s="32"/>
    </row>
    <row r="187" spans="1:13" s="22" customFormat="1" x14ac:dyDescent="0.15">
      <c r="A187" s="16"/>
      <c r="B187" s="17" t="s">
        <v>388</v>
      </c>
      <c r="C187" s="23" t="s">
        <v>397</v>
      </c>
      <c r="D187" s="23" t="s">
        <v>398</v>
      </c>
      <c r="E187" s="18">
        <v>15</v>
      </c>
      <c r="F187" s="17" t="s">
        <v>48</v>
      </c>
      <c r="G187" s="18">
        <v>2009</v>
      </c>
      <c r="H187" s="19">
        <v>5</v>
      </c>
      <c r="I187" s="18">
        <f t="shared" si="7"/>
        <v>401.8</v>
      </c>
      <c r="J187" s="18">
        <v>2009</v>
      </c>
      <c r="K187" s="20">
        <f t="shared" si="8"/>
        <v>1.3098026613691857E-4</v>
      </c>
      <c r="L187" s="18">
        <f t="shared" si="9"/>
        <v>133.93333333333334</v>
      </c>
      <c r="M187" s="32"/>
    </row>
    <row r="188" spans="1:13" s="22" customFormat="1" x14ac:dyDescent="0.15">
      <c r="A188" s="16"/>
      <c r="B188" s="17" t="s">
        <v>388</v>
      </c>
      <c r="C188" s="23" t="s">
        <v>399</v>
      </c>
      <c r="D188" s="23" t="s">
        <v>400</v>
      </c>
      <c r="E188" s="18">
        <v>25</v>
      </c>
      <c r="F188" s="17" t="s">
        <v>45</v>
      </c>
      <c r="G188" s="18">
        <v>2224</v>
      </c>
      <c r="H188" s="19">
        <v>6</v>
      </c>
      <c r="I188" s="18">
        <f t="shared" si="7"/>
        <v>370.66666666666669</v>
      </c>
      <c r="J188" s="18">
        <v>2224</v>
      </c>
      <c r="K188" s="20">
        <f t="shared" si="8"/>
        <v>1.4499756689323391E-4</v>
      </c>
      <c r="L188" s="18">
        <f t="shared" si="9"/>
        <v>88.96</v>
      </c>
      <c r="M188" s="32"/>
    </row>
    <row r="189" spans="1:13" s="22" customFormat="1" x14ac:dyDescent="0.15">
      <c r="A189" s="16"/>
      <c r="B189" s="17" t="s">
        <v>388</v>
      </c>
      <c r="C189" s="23" t="s">
        <v>401</v>
      </c>
      <c r="D189" s="23" t="s">
        <v>402</v>
      </c>
      <c r="E189" s="18">
        <v>123.47</v>
      </c>
      <c r="F189" s="17" t="s">
        <v>48</v>
      </c>
      <c r="G189" s="18">
        <v>31208</v>
      </c>
      <c r="H189" s="19">
        <v>14</v>
      </c>
      <c r="I189" s="18">
        <f t="shared" si="7"/>
        <v>2229.1428571428573</v>
      </c>
      <c r="J189" s="18">
        <v>31208</v>
      </c>
      <c r="K189" s="20">
        <f t="shared" si="8"/>
        <v>2.0346601023399479E-3</v>
      </c>
      <c r="L189" s="18">
        <f t="shared" si="9"/>
        <v>252.75775492022353</v>
      </c>
      <c r="M189" s="32"/>
    </row>
    <row r="190" spans="1:13" s="42" customFormat="1" x14ac:dyDescent="0.15">
      <c r="A190" s="16"/>
      <c r="B190" s="17" t="s">
        <v>403</v>
      </c>
      <c r="C190" s="23" t="s">
        <v>404</v>
      </c>
      <c r="D190" s="23" t="s">
        <v>405</v>
      </c>
      <c r="E190" s="18">
        <v>119.74</v>
      </c>
      <c r="F190" s="17" t="s">
        <v>48</v>
      </c>
      <c r="G190" s="18">
        <v>26927</v>
      </c>
      <c r="H190" s="19">
        <v>40</v>
      </c>
      <c r="I190" s="18">
        <f t="shared" si="7"/>
        <v>673.17499999999995</v>
      </c>
      <c r="J190" s="18">
        <v>26927</v>
      </c>
      <c r="K190" s="20">
        <f t="shared" si="8"/>
        <v>1.7555528254200132E-3</v>
      </c>
      <c r="L190" s="18">
        <f t="shared" si="9"/>
        <v>224.87890429263405</v>
      </c>
      <c r="M190" s="41"/>
    </row>
    <row r="191" spans="1:13" s="22" customFormat="1" x14ac:dyDescent="0.15">
      <c r="A191" s="16"/>
      <c r="B191" s="17" t="s">
        <v>388</v>
      </c>
      <c r="C191" s="23" t="s">
        <v>406</v>
      </c>
      <c r="D191" s="23" t="s">
        <v>407</v>
      </c>
      <c r="E191" s="18">
        <v>76.099999999999994</v>
      </c>
      <c r="F191" s="17" t="s">
        <v>45</v>
      </c>
      <c r="G191" s="18">
        <v>14622.5</v>
      </c>
      <c r="H191" s="19">
        <v>22</v>
      </c>
      <c r="I191" s="18">
        <f t="shared" si="7"/>
        <v>664.65909090909088</v>
      </c>
      <c r="J191" s="18">
        <v>14622.5</v>
      </c>
      <c r="K191" s="20">
        <f t="shared" si="8"/>
        <v>9.5333944329870177E-4</v>
      </c>
      <c r="L191" s="18">
        <f t="shared" si="9"/>
        <v>192.14848883048623</v>
      </c>
      <c r="M191" s="41"/>
    </row>
    <row r="192" spans="1:13" s="22" customFormat="1" x14ac:dyDescent="0.15">
      <c r="A192" s="16"/>
      <c r="B192" s="17" t="s">
        <v>388</v>
      </c>
      <c r="C192" s="23" t="s">
        <v>408</v>
      </c>
      <c r="D192" s="23" t="s">
        <v>409</v>
      </c>
      <c r="E192" s="18">
        <v>43</v>
      </c>
      <c r="F192" s="17" t="s">
        <v>48</v>
      </c>
      <c r="G192" s="18">
        <v>7967</v>
      </c>
      <c r="H192" s="19">
        <v>55</v>
      </c>
      <c r="I192" s="18">
        <f t="shared" si="7"/>
        <v>144.85454545454544</v>
      </c>
      <c r="J192" s="18">
        <v>7967</v>
      </c>
      <c r="K192" s="20">
        <f t="shared" si="8"/>
        <v>5.1942248895611265E-4</v>
      </c>
      <c r="L192" s="18">
        <f t="shared" si="9"/>
        <v>185.27906976744185</v>
      </c>
      <c r="M192" s="41"/>
    </row>
    <row r="193" spans="1:13" s="22" customFormat="1" x14ac:dyDescent="0.15">
      <c r="A193" s="16"/>
      <c r="B193" s="17" t="s">
        <v>388</v>
      </c>
      <c r="C193" s="23" t="s">
        <v>410</v>
      </c>
      <c r="D193" s="23" t="s">
        <v>411</v>
      </c>
      <c r="E193" s="18">
        <v>40.24</v>
      </c>
      <c r="F193" s="17" t="s">
        <v>42</v>
      </c>
      <c r="G193" s="18">
        <v>1310</v>
      </c>
      <c r="H193" s="19">
        <v>2</v>
      </c>
      <c r="I193" s="18">
        <f t="shared" si="7"/>
        <v>655</v>
      </c>
      <c r="J193" s="18">
        <v>1310</v>
      </c>
      <c r="K193" s="20">
        <f t="shared" si="8"/>
        <v>8.5407739491967814E-5</v>
      </c>
      <c r="L193" s="18">
        <f t="shared" si="9"/>
        <v>32.554671968190853</v>
      </c>
      <c r="M193" s="41"/>
    </row>
    <row r="194" spans="1:13" s="22" customFormat="1" x14ac:dyDescent="0.15">
      <c r="A194" s="16"/>
      <c r="B194" s="17" t="s">
        <v>388</v>
      </c>
      <c r="C194" s="23" t="s">
        <v>412</v>
      </c>
      <c r="D194" s="23" t="s">
        <v>413</v>
      </c>
      <c r="E194" s="18">
        <v>59</v>
      </c>
      <c r="F194" s="17" t="s">
        <v>83</v>
      </c>
      <c r="G194" s="18">
        <v>5985</v>
      </c>
      <c r="H194" s="19">
        <v>25</v>
      </c>
      <c r="I194" s="18">
        <f t="shared" si="7"/>
        <v>239.4</v>
      </c>
      <c r="J194" s="18">
        <v>5985</v>
      </c>
      <c r="K194" s="20">
        <f t="shared" si="8"/>
        <v>3.9020253500719645E-4</v>
      </c>
      <c r="L194" s="18">
        <f t="shared" si="9"/>
        <v>101.44067796610169</v>
      </c>
      <c r="M194" s="41"/>
    </row>
    <row r="195" spans="1:13" s="22" customFormat="1" x14ac:dyDescent="0.15">
      <c r="A195" s="16"/>
      <c r="B195" s="17" t="s">
        <v>388</v>
      </c>
      <c r="C195" s="23" t="s">
        <v>414</v>
      </c>
      <c r="D195" s="23" t="s">
        <v>415</v>
      </c>
      <c r="E195" s="18">
        <v>130</v>
      </c>
      <c r="F195" s="17" t="s">
        <v>48</v>
      </c>
      <c r="G195" s="18">
        <v>14235</v>
      </c>
      <c r="H195" s="19">
        <v>21</v>
      </c>
      <c r="I195" s="18">
        <f t="shared" si="7"/>
        <v>677.85714285714289</v>
      </c>
      <c r="J195" s="18">
        <v>14235</v>
      </c>
      <c r="K195" s="20">
        <f t="shared" si="8"/>
        <v>9.2807570356348232E-4</v>
      </c>
      <c r="L195" s="18">
        <f t="shared" si="9"/>
        <v>109.5</v>
      </c>
      <c r="M195" s="41"/>
    </row>
    <row r="196" spans="1:13" s="22" customFormat="1" x14ac:dyDescent="0.15">
      <c r="A196" s="16"/>
      <c r="B196" s="17" t="s">
        <v>388</v>
      </c>
      <c r="C196" s="17" t="s">
        <v>416</v>
      </c>
      <c r="D196" s="17" t="s">
        <v>417</v>
      </c>
      <c r="E196" s="18">
        <v>185</v>
      </c>
      <c r="F196" s="17" t="s">
        <v>83</v>
      </c>
      <c r="G196" s="18">
        <v>28158.2</v>
      </c>
      <c r="H196" s="19">
        <v>218</v>
      </c>
      <c r="I196" s="18">
        <f t="shared" ref="I196:I259" si="10">IF(OR(H196=0,G196=0),0,G196/H196)</f>
        <v>129.16605504587156</v>
      </c>
      <c r="J196" s="18">
        <v>28158.2</v>
      </c>
      <c r="K196" s="20">
        <f t="shared" si="8"/>
        <v>1.8358230611929221E-3</v>
      </c>
      <c r="L196" s="18">
        <f t="shared" ref="L196:L259" si="11">G196/E196</f>
        <v>152.20648648648648</v>
      </c>
      <c r="M196" s="41"/>
    </row>
    <row r="197" spans="1:13" s="22" customFormat="1" x14ac:dyDescent="0.15">
      <c r="A197" s="16"/>
      <c r="B197" s="17" t="s">
        <v>388</v>
      </c>
      <c r="C197" s="17" t="s">
        <v>418</v>
      </c>
      <c r="D197" s="17" t="s">
        <v>419</v>
      </c>
      <c r="E197" s="18">
        <v>57</v>
      </c>
      <c r="F197" s="17" t="s">
        <v>99</v>
      </c>
      <c r="G197" s="18">
        <v>3069</v>
      </c>
      <c r="H197" s="19">
        <v>6</v>
      </c>
      <c r="I197" s="18">
        <f t="shared" si="10"/>
        <v>511.5</v>
      </c>
      <c r="J197" s="18">
        <v>3069</v>
      </c>
      <c r="K197" s="20">
        <f t="shared" ref="K197:K261" si="12">G197/$G$495</f>
        <v>2.0008881870293833E-4</v>
      </c>
      <c r="L197" s="18">
        <f t="shared" si="11"/>
        <v>53.842105263157897</v>
      </c>
      <c r="M197" s="41"/>
    </row>
    <row r="198" spans="1:13" s="22" customFormat="1" x14ac:dyDescent="0.15">
      <c r="A198" s="16"/>
      <c r="B198" s="17" t="s">
        <v>403</v>
      </c>
      <c r="C198" s="23" t="s">
        <v>420</v>
      </c>
      <c r="D198" s="23" t="s">
        <v>421</v>
      </c>
      <c r="E198" s="18">
        <v>416.35</v>
      </c>
      <c r="F198" s="17" t="s">
        <v>99</v>
      </c>
      <c r="G198" s="18"/>
      <c r="H198" s="19"/>
      <c r="I198" s="18">
        <f t="shared" si="10"/>
        <v>0</v>
      </c>
      <c r="J198" s="18">
        <v>0</v>
      </c>
      <c r="K198" s="20">
        <f t="shared" si="12"/>
        <v>0</v>
      </c>
      <c r="L198" s="18">
        <f t="shared" si="11"/>
        <v>0</v>
      </c>
      <c r="M198" s="41"/>
    </row>
    <row r="199" spans="1:13" s="22" customFormat="1" x14ac:dyDescent="0.15">
      <c r="A199" s="16"/>
      <c r="B199" s="17" t="s">
        <v>403</v>
      </c>
      <c r="C199" s="23" t="s">
        <v>422</v>
      </c>
      <c r="D199" s="23" t="s">
        <v>423</v>
      </c>
      <c r="E199" s="18">
        <v>395.72</v>
      </c>
      <c r="F199" s="17" t="s">
        <v>99</v>
      </c>
      <c r="G199" s="18"/>
      <c r="H199" s="19"/>
      <c r="I199" s="18">
        <f t="shared" si="10"/>
        <v>0</v>
      </c>
      <c r="J199" s="18">
        <v>0</v>
      </c>
      <c r="K199" s="20">
        <f t="shared" si="12"/>
        <v>0</v>
      </c>
      <c r="L199" s="18">
        <f t="shared" si="11"/>
        <v>0</v>
      </c>
      <c r="M199" s="41"/>
    </row>
    <row r="200" spans="1:13" s="22" customFormat="1" x14ac:dyDescent="0.15">
      <c r="A200" s="16"/>
      <c r="B200" s="17" t="s">
        <v>388</v>
      </c>
      <c r="C200" s="23" t="s">
        <v>424</v>
      </c>
      <c r="D200" s="23" t="s">
        <v>425</v>
      </c>
      <c r="E200" s="18">
        <v>110</v>
      </c>
      <c r="F200" s="17" t="s">
        <v>48</v>
      </c>
      <c r="G200" s="18">
        <v>25360</v>
      </c>
      <c r="H200" s="19">
        <v>16</v>
      </c>
      <c r="I200" s="18">
        <f t="shared" si="10"/>
        <v>1585</v>
      </c>
      <c r="J200" s="18">
        <v>25360</v>
      </c>
      <c r="K200" s="20">
        <f t="shared" si="12"/>
        <v>1.6533895217681709E-3</v>
      </c>
      <c r="L200" s="18">
        <f t="shared" si="11"/>
        <v>230.54545454545453</v>
      </c>
      <c r="M200" s="41"/>
    </row>
    <row r="201" spans="1:13" s="22" customFormat="1" x14ac:dyDescent="0.15">
      <c r="A201" s="16"/>
      <c r="B201" s="17" t="s">
        <v>388</v>
      </c>
      <c r="C201" s="23" t="s">
        <v>426</v>
      </c>
      <c r="D201" s="23" t="s">
        <v>427</v>
      </c>
      <c r="E201" s="18">
        <v>70</v>
      </c>
      <c r="F201" s="17" t="s">
        <v>42</v>
      </c>
      <c r="G201" s="18">
        <v>11009</v>
      </c>
      <c r="H201" s="19">
        <v>12</v>
      </c>
      <c r="I201" s="18">
        <f t="shared" si="10"/>
        <v>917.41666666666663</v>
      </c>
      <c r="J201" s="18">
        <v>11009</v>
      </c>
      <c r="K201" s="20">
        <f t="shared" si="12"/>
        <v>7.1775099547104855E-4</v>
      </c>
      <c r="L201" s="18">
        <f t="shared" si="11"/>
        <v>157.27142857142857</v>
      </c>
      <c r="M201" s="41"/>
    </row>
    <row r="202" spans="1:13" s="22" customFormat="1" x14ac:dyDescent="0.15">
      <c r="A202" s="16"/>
      <c r="B202" s="17" t="s">
        <v>403</v>
      </c>
      <c r="C202" s="23" t="s">
        <v>428</v>
      </c>
      <c r="D202" s="23" t="s">
        <v>429</v>
      </c>
      <c r="E202" s="18">
        <v>75.12</v>
      </c>
      <c r="F202" s="17" t="s">
        <v>48</v>
      </c>
      <c r="G202" s="18">
        <v>14952</v>
      </c>
      <c r="H202" s="19">
        <v>20</v>
      </c>
      <c r="I202" s="18">
        <f t="shared" si="10"/>
        <v>747.6</v>
      </c>
      <c r="J202" s="18">
        <v>14952</v>
      </c>
      <c r="K202" s="20">
        <f t="shared" si="12"/>
        <v>9.7482177166710127E-4</v>
      </c>
      <c r="L202" s="18">
        <f t="shared" si="11"/>
        <v>199.04153354632587</v>
      </c>
      <c r="M202" s="41"/>
    </row>
    <row r="203" spans="1:13" s="22" customFormat="1" x14ac:dyDescent="0.15">
      <c r="A203" s="16"/>
      <c r="B203" s="17" t="s">
        <v>388</v>
      </c>
      <c r="C203" s="23" t="s">
        <v>430</v>
      </c>
      <c r="D203" s="23" t="s">
        <v>431</v>
      </c>
      <c r="E203" s="18">
        <v>181.28</v>
      </c>
      <c r="F203" s="17" t="s">
        <v>48</v>
      </c>
      <c r="G203" s="18">
        <v>20115</v>
      </c>
      <c r="H203" s="19">
        <v>29</v>
      </c>
      <c r="I203" s="18">
        <f t="shared" si="10"/>
        <v>693.62068965517244</v>
      </c>
      <c r="J203" s="18">
        <v>20115</v>
      </c>
      <c r="K203" s="20">
        <f t="shared" si="12"/>
        <v>1.3114325800617805E-3</v>
      </c>
      <c r="L203" s="18">
        <f t="shared" si="11"/>
        <v>110.96094439541041</v>
      </c>
      <c r="M203" s="41"/>
    </row>
    <row r="204" spans="1:13" s="22" customFormat="1" x14ac:dyDescent="0.15">
      <c r="A204" s="16"/>
      <c r="B204" s="17" t="s">
        <v>388</v>
      </c>
      <c r="C204" s="23" t="s">
        <v>432</v>
      </c>
      <c r="D204" s="23" t="s">
        <v>433</v>
      </c>
      <c r="E204" s="18">
        <v>220</v>
      </c>
      <c r="F204" s="17" t="s">
        <v>42</v>
      </c>
      <c r="G204" s="18">
        <v>57631.3</v>
      </c>
      <c r="H204" s="19">
        <v>273</v>
      </c>
      <c r="I204" s="18">
        <f t="shared" si="10"/>
        <v>211.103663003663</v>
      </c>
      <c r="J204" s="18">
        <v>57631.3</v>
      </c>
      <c r="K204" s="20">
        <f t="shared" si="12"/>
        <v>3.7573733259415611E-3</v>
      </c>
      <c r="L204" s="18">
        <f t="shared" si="11"/>
        <v>261.96045454545458</v>
      </c>
      <c r="M204" s="41"/>
    </row>
    <row r="205" spans="1:13" s="22" customFormat="1" x14ac:dyDescent="0.15">
      <c r="A205" s="16"/>
      <c r="B205" s="17" t="s">
        <v>388</v>
      </c>
      <c r="C205" s="23" t="s">
        <v>434</v>
      </c>
      <c r="D205" s="23" t="s">
        <v>435</v>
      </c>
      <c r="E205" s="18">
        <v>56.6</v>
      </c>
      <c r="F205" s="17" t="s">
        <v>48</v>
      </c>
      <c r="G205" s="18">
        <v>20787</v>
      </c>
      <c r="H205" s="19">
        <v>25</v>
      </c>
      <c r="I205" s="18">
        <f t="shared" si="10"/>
        <v>831.48</v>
      </c>
      <c r="J205" s="18">
        <v>20787</v>
      </c>
      <c r="K205" s="20">
        <f t="shared" si="12"/>
        <v>1.355244794518729E-3</v>
      </c>
      <c r="L205" s="18">
        <f t="shared" si="11"/>
        <v>367.26148409893995</v>
      </c>
      <c r="M205" s="41"/>
    </row>
    <row r="206" spans="1:13" s="22" customFormat="1" x14ac:dyDescent="0.15">
      <c r="A206" s="16"/>
      <c r="B206" s="17" t="s">
        <v>388</v>
      </c>
      <c r="C206" s="23" t="s">
        <v>436</v>
      </c>
      <c r="D206" s="23" t="s">
        <v>437</v>
      </c>
      <c r="E206" s="18">
        <v>182</v>
      </c>
      <c r="F206" s="17" t="s">
        <v>83</v>
      </c>
      <c r="G206" s="18">
        <v>35235</v>
      </c>
      <c r="H206" s="19">
        <v>1</v>
      </c>
      <c r="I206" s="18">
        <f t="shared" si="10"/>
        <v>35235</v>
      </c>
      <c r="J206" s="18">
        <v>35235</v>
      </c>
      <c r="K206" s="20">
        <f t="shared" si="12"/>
        <v>2.2972074053431188E-3</v>
      </c>
      <c r="L206" s="18">
        <f t="shared" si="11"/>
        <v>193.59890109890111</v>
      </c>
      <c r="M206" s="41"/>
    </row>
    <row r="207" spans="1:13" s="22" customFormat="1" x14ac:dyDescent="0.15">
      <c r="A207" s="16"/>
      <c r="B207" s="17" t="s">
        <v>388</v>
      </c>
      <c r="C207" s="23" t="s">
        <v>438</v>
      </c>
      <c r="D207" s="23" t="s">
        <v>439</v>
      </c>
      <c r="E207" s="18">
        <v>70.900000000000006</v>
      </c>
      <c r="F207" s="17" t="s">
        <v>48</v>
      </c>
      <c r="G207" s="18">
        <v>20092</v>
      </c>
      <c r="H207" s="19">
        <v>53</v>
      </c>
      <c r="I207" s="18">
        <f t="shared" si="10"/>
        <v>379.09433962264148</v>
      </c>
      <c r="J207" s="18">
        <v>20092</v>
      </c>
      <c r="K207" s="20">
        <f t="shared" si="12"/>
        <v>1.3099330548645934E-3</v>
      </c>
      <c r="L207" s="18">
        <f t="shared" si="11"/>
        <v>283.38504936530325</v>
      </c>
      <c r="M207" s="41"/>
    </row>
    <row r="208" spans="1:13" s="22" customFormat="1" x14ac:dyDescent="0.15">
      <c r="A208" s="16"/>
      <c r="B208" s="17" t="s">
        <v>403</v>
      </c>
      <c r="C208" s="23" t="s">
        <v>440</v>
      </c>
      <c r="D208" s="23" t="s">
        <v>441</v>
      </c>
      <c r="E208" s="18">
        <v>55.64</v>
      </c>
      <c r="F208" s="17" t="s">
        <v>48</v>
      </c>
      <c r="G208" s="18">
        <v>8340</v>
      </c>
      <c r="H208" s="19">
        <v>12</v>
      </c>
      <c r="I208" s="18">
        <f t="shared" si="10"/>
        <v>695</v>
      </c>
      <c r="J208" s="18">
        <v>8340</v>
      </c>
      <c r="K208" s="20">
        <f t="shared" si="12"/>
        <v>5.4374087584962711E-4</v>
      </c>
      <c r="L208" s="18">
        <f t="shared" si="11"/>
        <v>149.89216391085549</v>
      </c>
      <c r="M208" s="41"/>
    </row>
    <row r="209" spans="1:13" s="22" customFormat="1" x14ac:dyDescent="0.15">
      <c r="A209" s="16"/>
      <c r="B209" s="17" t="s">
        <v>388</v>
      </c>
      <c r="C209" s="33" t="s">
        <v>442</v>
      </c>
      <c r="D209" s="23" t="s">
        <v>443</v>
      </c>
      <c r="E209" s="18">
        <v>51.99</v>
      </c>
      <c r="F209" s="17" t="s">
        <v>48</v>
      </c>
      <c r="G209" s="18">
        <v>20142</v>
      </c>
      <c r="H209" s="19">
        <v>58</v>
      </c>
      <c r="I209" s="18">
        <f t="shared" si="10"/>
        <v>347.27586206896552</v>
      </c>
      <c r="J209" s="18">
        <v>20142</v>
      </c>
      <c r="K209" s="20">
        <f t="shared" si="12"/>
        <v>1.3131928922497829E-3</v>
      </c>
      <c r="L209" s="18">
        <f t="shared" si="11"/>
        <v>387.42065781881132</v>
      </c>
      <c r="M209" s="41"/>
    </row>
    <row r="210" spans="1:13" s="22" customFormat="1" x14ac:dyDescent="0.15">
      <c r="A210" s="16"/>
      <c r="B210" s="17" t="s">
        <v>388</v>
      </c>
      <c r="C210" s="33" t="s">
        <v>444</v>
      </c>
      <c r="D210" s="23" t="s">
        <v>445</v>
      </c>
      <c r="E210" s="18">
        <v>50</v>
      </c>
      <c r="F210" s="17" t="s">
        <v>48</v>
      </c>
      <c r="G210" s="18">
        <v>30036</v>
      </c>
      <c r="H210" s="19">
        <v>41</v>
      </c>
      <c r="I210" s="18">
        <f t="shared" si="10"/>
        <v>732.58536585365857</v>
      </c>
      <c r="J210" s="18">
        <v>30036</v>
      </c>
      <c r="K210" s="20">
        <f t="shared" si="12"/>
        <v>1.9582495140311033E-3</v>
      </c>
      <c r="L210" s="18"/>
      <c r="M210" s="41"/>
    </row>
    <row r="211" spans="1:13" s="22" customFormat="1" x14ac:dyDescent="0.15">
      <c r="A211" s="16"/>
      <c r="B211" s="17" t="s">
        <v>403</v>
      </c>
      <c r="C211" s="33" t="s">
        <v>446</v>
      </c>
      <c r="D211" s="23" t="s">
        <v>447</v>
      </c>
      <c r="E211" s="18">
        <v>67.13</v>
      </c>
      <c r="F211" s="17" t="s">
        <v>42</v>
      </c>
      <c r="G211" s="18">
        <v>2912</v>
      </c>
      <c r="H211" s="19">
        <v>6</v>
      </c>
      <c r="I211" s="18">
        <f t="shared" si="10"/>
        <v>485.33333333333331</v>
      </c>
      <c r="J211" s="18">
        <v>2912</v>
      </c>
      <c r="K211" s="20">
        <f t="shared" si="12"/>
        <v>1.8985292931344294E-4</v>
      </c>
      <c r="L211" s="18">
        <f t="shared" ref="L211:L213" si="13">G211/E211</f>
        <v>43.378519290928054</v>
      </c>
      <c r="M211" s="41"/>
    </row>
    <row r="212" spans="1:13" s="22" customFormat="1" x14ac:dyDescent="0.15">
      <c r="A212" s="16"/>
      <c r="B212" s="17" t="s">
        <v>403</v>
      </c>
      <c r="C212" s="33" t="s">
        <v>448</v>
      </c>
      <c r="D212" s="23" t="s">
        <v>449</v>
      </c>
      <c r="E212" s="18">
        <v>130</v>
      </c>
      <c r="F212" s="17" t="s">
        <v>48</v>
      </c>
      <c r="G212" s="18">
        <v>41002</v>
      </c>
      <c r="H212" s="19">
        <v>44</v>
      </c>
      <c r="I212" s="18">
        <f t="shared" si="10"/>
        <v>931.86363636363637</v>
      </c>
      <c r="J212" s="18">
        <v>41002</v>
      </c>
      <c r="K212" s="20">
        <f t="shared" si="12"/>
        <v>2.6731970493508888E-3</v>
      </c>
      <c r="L212" s="18">
        <f t="shared" si="13"/>
        <v>315.39999999999998</v>
      </c>
      <c r="M212" s="41"/>
    </row>
    <row r="213" spans="1:13" s="22" customFormat="1" x14ac:dyDescent="0.15">
      <c r="A213" s="16"/>
      <c r="B213" s="17" t="s">
        <v>388</v>
      </c>
      <c r="C213" s="33" t="s">
        <v>450</v>
      </c>
      <c r="D213" s="23" t="s">
        <v>451</v>
      </c>
      <c r="E213" s="18">
        <v>30</v>
      </c>
      <c r="F213" s="17" t="s">
        <v>42</v>
      </c>
      <c r="G213" s="18">
        <v>4600</v>
      </c>
      <c r="H213" s="19">
        <v>14</v>
      </c>
      <c r="I213" s="18">
        <f t="shared" si="10"/>
        <v>328.57142857142856</v>
      </c>
      <c r="J213" s="18">
        <v>4600</v>
      </c>
      <c r="K213" s="20">
        <f t="shared" si="12"/>
        <v>2.9990503943744425E-4</v>
      </c>
      <c r="L213" s="18">
        <f t="shared" si="13"/>
        <v>153.33333333333334</v>
      </c>
      <c r="M213" s="41"/>
    </row>
    <row r="214" spans="1:13" s="22" customFormat="1" x14ac:dyDescent="0.15">
      <c r="A214" s="16"/>
      <c r="B214" s="17" t="s">
        <v>403</v>
      </c>
      <c r="C214" s="33" t="s">
        <v>452</v>
      </c>
      <c r="D214" s="23" t="s">
        <v>453</v>
      </c>
      <c r="E214" s="18">
        <v>46.550000000000004</v>
      </c>
      <c r="F214" s="17" t="s">
        <v>48</v>
      </c>
      <c r="G214" s="18">
        <v>3056</v>
      </c>
      <c r="H214" s="19">
        <v>5</v>
      </c>
      <c r="I214" s="18">
        <f t="shared" si="10"/>
        <v>611.20000000000005</v>
      </c>
      <c r="J214" s="18">
        <v>3056</v>
      </c>
      <c r="K214" s="20">
        <f t="shared" si="12"/>
        <v>1.9924126098278902E-4</v>
      </c>
      <c r="L214" s="18">
        <f t="shared" si="11"/>
        <v>65.649838882921586</v>
      </c>
      <c r="M214" s="41"/>
    </row>
    <row r="215" spans="1:13" s="22" customFormat="1" x14ac:dyDescent="0.15">
      <c r="A215" s="16"/>
      <c r="B215" s="17" t="s">
        <v>403</v>
      </c>
      <c r="C215" s="33" t="s">
        <v>454</v>
      </c>
      <c r="D215" s="23" t="s">
        <v>455</v>
      </c>
      <c r="E215" s="18">
        <v>111.60000000000001</v>
      </c>
      <c r="F215" s="17" t="s">
        <v>48</v>
      </c>
      <c r="G215" s="18">
        <v>15841</v>
      </c>
      <c r="H215" s="19">
        <v>7</v>
      </c>
      <c r="I215" s="18">
        <f t="shared" si="10"/>
        <v>2263</v>
      </c>
      <c r="J215" s="18">
        <v>15841</v>
      </c>
      <c r="K215" s="20">
        <f t="shared" si="12"/>
        <v>1.0327816803757726E-3</v>
      </c>
      <c r="L215" s="18">
        <f t="shared" si="11"/>
        <v>141.94444444444443</v>
      </c>
      <c r="M215" s="41"/>
    </row>
    <row r="216" spans="1:13" s="22" customFormat="1" x14ac:dyDescent="0.15">
      <c r="A216" s="16"/>
      <c r="B216" s="17" t="s">
        <v>403</v>
      </c>
      <c r="C216" s="33" t="s">
        <v>456</v>
      </c>
      <c r="D216" s="23" t="s">
        <v>457</v>
      </c>
      <c r="E216" s="18">
        <v>75.430000000000007</v>
      </c>
      <c r="F216" s="17" t="s">
        <v>48</v>
      </c>
      <c r="G216" s="18">
        <v>17478</v>
      </c>
      <c r="H216" s="19">
        <v>11</v>
      </c>
      <c r="I216" s="18">
        <f t="shared" si="10"/>
        <v>1588.909090909091</v>
      </c>
      <c r="J216" s="18">
        <v>17478</v>
      </c>
      <c r="K216" s="20">
        <f t="shared" si="12"/>
        <v>1.1395087563668804E-3</v>
      </c>
      <c r="L216" s="18">
        <f t="shared" si="11"/>
        <v>231.71152061513985</v>
      </c>
      <c r="M216" s="41"/>
    </row>
    <row r="217" spans="1:13" s="22" customFormat="1" x14ac:dyDescent="0.15">
      <c r="A217" s="16"/>
      <c r="B217" s="17" t="s">
        <v>403</v>
      </c>
      <c r="C217" s="33" t="s">
        <v>458</v>
      </c>
      <c r="D217" s="23" t="s">
        <v>459</v>
      </c>
      <c r="E217" s="18">
        <v>48.5</v>
      </c>
      <c r="F217" s="17" t="s">
        <v>45</v>
      </c>
      <c r="G217" s="18">
        <v>18379</v>
      </c>
      <c r="H217" s="19">
        <v>65</v>
      </c>
      <c r="I217" s="18">
        <f t="shared" si="10"/>
        <v>282.75384615384615</v>
      </c>
      <c r="J217" s="18">
        <v>18379</v>
      </c>
      <c r="K217" s="20">
        <f t="shared" si="12"/>
        <v>1.1982510260479973E-3</v>
      </c>
      <c r="L217" s="18">
        <f t="shared" si="11"/>
        <v>378.94845360824741</v>
      </c>
      <c r="M217" s="24"/>
    </row>
    <row r="218" spans="1:13" s="22" customFormat="1" x14ac:dyDescent="0.15">
      <c r="A218" s="16"/>
      <c r="B218" s="17" t="s">
        <v>388</v>
      </c>
      <c r="C218" s="33" t="s">
        <v>460</v>
      </c>
      <c r="D218" s="23" t="s">
        <v>461</v>
      </c>
      <c r="E218" s="18">
        <v>60</v>
      </c>
      <c r="F218" s="17" t="s">
        <v>48</v>
      </c>
      <c r="G218" s="18">
        <v>10685</v>
      </c>
      <c r="H218" s="19">
        <v>9</v>
      </c>
      <c r="I218" s="18">
        <f t="shared" si="10"/>
        <v>1187.2222222222222</v>
      </c>
      <c r="J218" s="18">
        <v>10685</v>
      </c>
      <c r="K218" s="20">
        <f t="shared" si="12"/>
        <v>6.9662724921501994E-4</v>
      </c>
      <c r="L218" s="18">
        <f t="shared" si="11"/>
        <v>178.08333333333334</v>
      </c>
      <c r="M218" s="24"/>
    </row>
    <row r="219" spans="1:13" s="22" customFormat="1" x14ac:dyDescent="0.15">
      <c r="A219" s="16"/>
      <c r="B219" s="17" t="s">
        <v>388</v>
      </c>
      <c r="C219" s="33" t="s">
        <v>462</v>
      </c>
      <c r="D219" s="23" t="s">
        <v>463</v>
      </c>
      <c r="E219" s="18">
        <v>60</v>
      </c>
      <c r="F219" s="17" t="s">
        <v>45</v>
      </c>
      <c r="G219" s="18">
        <v>20412</v>
      </c>
      <c r="H219" s="19">
        <v>160</v>
      </c>
      <c r="I219" s="18">
        <f t="shared" si="10"/>
        <v>127.575</v>
      </c>
      <c r="J219" s="18">
        <v>20412</v>
      </c>
      <c r="K219" s="20">
        <f t="shared" si="12"/>
        <v>1.3307960141298069E-3</v>
      </c>
      <c r="L219" s="18">
        <f t="shared" si="11"/>
        <v>340.2</v>
      </c>
      <c r="M219" s="24"/>
    </row>
    <row r="220" spans="1:13" s="22" customFormat="1" x14ac:dyDescent="0.15">
      <c r="A220" s="16"/>
      <c r="B220" s="17" t="s">
        <v>388</v>
      </c>
      <c r="C220" s="33" t="s">
        <v>464</v>
      </c>
      <c r="D220" s="23" t="s">
        <v>465</v>
      </c>
      <c r="E220" s="18">
        <v>115</v>
      </c>
      <c r="F220" s="17" t="s">
        <v>48</v>
      </c>
      <c r="G220" s="18">
        <v>32975</v>
      </c>
      <c r="H220" s="19">
        <v>34</v>
      </c>
      <c r="I220" s="18">
        <f t="shared" si="10"/>
        <v>969.85294117647061</v>
      </c>
      <c r="J220" s="18">
        <v>32975</v>
      </c>
      <c r="K220" s="20">
        <f t="shared" si="12"/>
        <v>2.1498627555325486E-3</v>
      </c>
      <c r="L220" s="18">
        <f t="shared" si="11"/>
        <v>286.73913043478262</v>
      </c>
      <c r="M220" s="24"/>
    </row>
    <row r="221" spans="1:13" s="22" customFormat="1" x14ac:dyDescent="0.15">
      <c r="A221" s="16"/>
      <c r="B221" s="17" t="s">
        <v>388</v>
      </c>
      <c r="C221" s="23" t="s">
        <v>466</v>
      </c>
      <c r="D221" s="23" t="s">
        <v>467</v>
      </c>
      <c r="E221" s="18">
        <v>55.43</v>
      </c>
      <c r="F221" s="17" t="s">
        <v>48</v>
      </c>
      <c r="G221" s="18">
        <v>5030.1000000000004</v>
      </c>
      <c r="H221" s="19">
        <v>23</v>
      </c>
      <c r="I221" s="18">
        <f t="shared" si="10"/>
        <v>218.70000000000002</v>
      </c>
      <c r="J221" s="18">
        <v>5030.1000000000004</v>
      </c>
      <c r="K221" s="20">
        <f t="shared" si="12"/>
        <v>3.2794616062484526E-4</v>
      </c>
      <c r="L221" s="18">
        <f t="shared" si="11"/>
        <v>90.746887966804991</v>
      </c>
      <c r="M221" s="41"/>
    </row>
    <row r="222" spans="1:13" s="22" customFormat="1" x14ac:dyDescent="0.15">
      <c r="A222" s="16"/>
      <c r="B222" s="17" t="s">
        <v>388</v>
      </c>
      <c r="C222" s="23" t="s">
        <v>468</v>
      </c>
      <c r="D222" s="23" t="s">
        <v>469</v>
      </c>
      <c r="E222" s="18">
        <v>52.68</v>
      </c>
      <c r="F222" s="17" t="s">
        <v>48</v>
      </c>
      <c r="G222" s="18">
        <v>11152</v>
      </c>
      <c r="H222" s="19">
        <v>43</v>
      </c>
      <c r="I222" s="18">
        <f t="shared" si="10"/>
        <v>259.3488372093023</v>
      </c>
      <c r="J222" s="18">
        <v>11152</v>
      </c>
      <c r="K222" s="20">
        <f t="shared" si="12"/>
        <v>7.2707413039269086E-4</v>
      </c>
      <c r="L222" s="18">
        <f t="shared" si="11"/>
        <v>211.69324221716022</v>
      </c>
      <c r="M222" s="41"/>
    </row>
    <row r="223" spans="1:13" s="22" customFormat="1" x14ac:dyDescent="0.15">
      <c r="A223" s="16"/>
      <c r="B223" s="17" t="s">
        <v>403</v>
      </c>
      <c r="C223" s="23" t="s">
        <v>470</v>
      </c>
      <c r="D223" s="23" t="s">
        <v>471</v>
      </c>
      <c r="E223" s="18">
        <v>44.16</v>
      </c>
      <c r="F223" s="17" t="s">
        <v>48</v>
      </c>
      <c r="G223" s="18">
        <v>9746</v>
      </c>
      <c r="H223" s="19">
        <v>20</v>
      </c>
      <c r="I223" s="18">
        <f t="shared" si="10"/>
        <v>487.3</v>
      </c>
      <c r="J223" s="18">
        <v>9746</v>
      </c>
      <c r="K223" s="20">
        <f t="shared" si="12"/>
        <v>6.3540750312115904E-4</v>
      </c>
      <c r="L223" s="18">
        <f t="shared" si="11"/>
        <v>220.69746376811597</v>
      </c>
      <c r="M223" s="41"/>
    </row>
    <row r="224" spans="1:13" s="22" customFormat="1" x14ac:dyDescent="0.15">
      <c r="A224" s="16"/>
      <c r="B224" s="17" t="s">
        <v>388</v>
      </c>
      <c r="C224" s="23" t="s">
        <v>472</v>
      </c>
      <c r="D224" s="23" t="s">
        <v>473</v>
      </c>
      <c r="E224" s="18">
        <v>89.88</v>
      </c>
      <c r="F224" s="17" t="s">
        <v>48</v>
      </c>
      <c r="G224" s="18">
        <v>18465</v>
      </c>
      <c r="H224" s="19">
        <v>17</v>
      </c>
      <c r="I224" s="18">
        <f t="shared" si="10"/>
        <v>1086.1764705882354</v>
      </c>
      <c r="J224" s="18">
        <v>18465</v>
      </c>
      <c r="K224" s="20">
        <f t="shared" si="12"/>
        <v>1.2038579463505234E-3</v>
      </c>
      <c r="L224" s="18">
        <f t="shared" si="11"/>
        <v>205.44058744993325</v>
      </c>
      <c r="M224" s="41"/>
    </row>
    <row r="225" spans="1:13" s="22" customFormat="1" x14ac:dyDescent="0.15">
      <c r="A225" s="16"/>
      <c r="B225" s="17" t="s">
        <v>388</v>
      </c>
      <c r="C225" s="23" t="s">
        <v>474</v>
      </c>
      <c r="D225" s="23" t="s">
        <v>475</v>
      </c>
      <c r="E225" s="18">
        <v>67.489999999999995</v>
      </c>
      <c r="F225" s="17" t="s">
        <v>48</v>
      </c>
      <c r="G225" s="18">
        <v>10726</v>
      </c>
      <c r="H225" s="19">
        <v>15</v>
      </c>
      <c r="I225" s="18">
        <f t="shared" si="10"/>
        <v>715.06666666666672</v>
      </c>
      <c r="J225" s="18">
        <v>10726</v>
      </c>
      <c r="K225" s="20">
        <f t="shared" si="12"/>
        <v>6.9930031587087538E-4</v>
      </c>
      <c r="L225" s="18">
        <f t="shared" si="11"/>
        <v>158.9272484812565</v>
      </c>
      <c r="M225" s="41"/>
    </row>
    <row r="226" spans="1:13" s="22" customFormat="1" x14ac:dyDescent="0.15">
      <c r="A226" s="16"/>
      <c r="B226" s="17" t="s">
        <v>388</v>
      </c>
      <c r="C226" s="17" t="s">
        <v>476</v>
      </c>
      <c r="D226" s="17" t="s">
        <v>477</v>
      </c>
      <c r="E226" s="18">
        <v>120.69</v>
      </c>
      <c r="F226" s="17" t="s">
        <v>48</v>
      </c>
      <c r="G226" s="18">
        <v>37557</v>
      </c>
      <c r="H226" s="19">
        <v>65</v>
      </c>
      <c r="I226" s="18">
        <f t="shared" si="10"/>
        <v>577.79999999999995</v>
      </c>
      <c r="J226" s="18">
        <v>37557</v>
      </c>
      <c r="K226" s="20">
        <f t="shared" si="12"/>
        <v>2.4485942535113245E-3</v>
      </c>
      <c r="L226" s="18">
        <f t="shared" si="11"/>
        <v>311.18568232662193</v>
      </c>
      <c r="M226" s="41"/>
    </row>
    <row r="227" spans="1:13" s="22" customFormat="1" x14ac:dyDescent="0.15">
      <c r="A227" s="16"/>
      <c r="B227" s="17" t="s">
        <v>388</v>
      </c>
      <c r="C227" s="23" t="s">
        <v>478</v>
      </c>
      <c r="D227" s="23" t="s">
        <v>479</v>
      </c>
      <c r="E227" s="18">
        <v>100</v>
      </c>
      <c r="F227" s="17" t="s">
        <v>42</v>
      </c>
      <c r="G227" s="18">
        <v>34113</v>
      </c>
      <c r="H227" s="19">
        <v>38</v>
      </c>
      <c r="I227" s="18">
        <f t="shared" si="10"/>
        <v>897.71052631578948</v>
      </c>
      <c r="J227" s="18">
        <v>34113</v>
      </c>
      <c r="K227" s="20">
        <f t="shared" si="12"/>
        <v>2.2240566544194642E-3</v>
      </c>
      <c r="L227" s="18">
        <f t="shared" si="11"/>
        <v>341.13</v>
      </c>
      <c r="M227" s="41"/>
    </row>
    <row r="228" spans="1:13" s="22" customFormat="1" x14ac:dyDescent="0.15">
      <c r="A228" s="16"/>
      <c r="B228" s="17" t="s">
        <v>388</v>
      </c>
      <c r="C228" s="23" t="s">
        <v>480</v>
      </c>
      <c r="D228" s="23" t="s">
        <v>481</v>
      </c>
      <c r="E228" s="18">
        <v>137</v>
      </c>
      <c r="F228" s="17" t="s">
        <v>48</v>
      </c>
      <c r="G228" s="18">
        <v>72405</v>
      </c>
      <c r="H228" s="19">
        <v>61</v>
      </c>
      <c r="I228" s="18">
        <f t="shared" si="10"/>
        <v>1186.967213114754</v>
      </c>
      <c r="J228" s="18">
        <v>72405</v>
      </c>
      <c r="K228" s="20">
        <f t="shared" si="12"/>
        <v>4.7205705174930756E-3</v>
      </c>
      <c r="L228" s="18">
        <f t="shared" si="11"/>
        <v>528.50364963503648</v>
      </c>
      <c r="M228" s="41"/>
    </row>
    <row r="229" spans="1:13" s="22" customFormat="1" x14ac:dyDescent="0.15">
      <c r="A229" s="16"/>
      <c r="B229" s="17" t="s">
        <v>388</v>
      </c>
      <c r="C229" s="23" t="s">
        <v>482</v>
      </c>
      <c r="D229" s="23" t="s">
        <v>483</v>
      </c>
      <c r="E229" s="18">
        <v>123.03</v>
      </c>
      <c r="F229" s="17" t="s">
        <v>48</v>
      </c>
      <c r="G229" s="18">
        <v>63445</v>
      </c>
      <c r="H229" s="19">
        <v>29</v>
      </c>
      <c r="I229" s="18">
        <f t="shared" si="10"/>
        <v>2187.7586206896553</v>
      </c>
      <c r="J229" s="18">
        <v>63445</v>
      </c>
      <c r="K229" s="20">
        <f t="shared" si="12"/>
        <v>4.1364076580670973E-3</v>
      </c>
      <c r="L229" s="18">
        <f t="shared" si="11"/>
        <v>515.68723075672597</v>
      </c>
      <c r="M229" s="41"/>
    </row>
    <row r="230" spans="1:13" s="22" customFormat="1" x14ac:dyDescent="0.15">
      <c r="A230" s="16"/>
      <c r="B230" s="17" t="s">
        <v>388</v>
      </c>
      <c r="C230" s="23" t="s">
        <v>484</v>
      </c>
      <c r="D230" s="23" t="s">
        <v>485</v>
      </c>
      <c r="E230" s="18">
        <v>90.09</v>
      </c>
      <c r="F230" s="17" t="s">
        <v>48</v>
      </c>
      <c r="G230" s="18">
        <v>25870</v>
      </c>
      <c r="H230" s="19">
        <v>14</v>
      </c>
      <c r="I230" s="18">
        <f t="shared" si="10"/>
        <v>1847.8571428571429</v>
      </c>
      <c r="J230" s="18">
        <v>25870</v>
      </c>
      <c r="K230" s="20">
        <f t="shared" si="12"/>
        <v>1.6866398630971048E-3</v>
      </c>
      <c r="L230" s="18">
        <f t="shared" si="11"/>
        <v>287.15728715728716</v>
      </c>
      <c r="M230" s="41"/>
    </row>
    <row r="231" spans="1:13" s="22" customFormat="1" x14ac:dyDescent="0.15">
      <c r="A231" s="16"/>
      <c r="B231" s="17" t="s">
        <v>388</v>
      </c>
      <c r="C231" s="23" t="s">
        <v>486</v>
      </c>
      <c r="D231" s="23" t="s">
        <v>487</v>
      </c>
      <c r="E231" s="18">
        <v>297.41000000000003</v>
      </c>
      <c r="F231" s="17" t="s">
        <v>38</v>
      </c>
      <c r="G231" s="18"/>
      <c r="H231" s="19"/>
      <c r="I231" s="18">
        <f t="shared" si="10"/>
        <v>0</v>
      </c>
      <c r="J231" s="18">
        <v>0</v>
      </c>
      <c r="K231" s="20">
        <f t="shared" si="12"/>
        <v>0</v>
      </c>
      <c r="L231" s="18">
        <f t="shared" si="11"/>
        <v>0</v>
      </c>
      <c r="M231" s="41"/>
    </row>
    <row r="232" spans="1:13" s="22" customFormat="1" x14ac:dyDescent="0.15">
      <c r="A232" s="16"/>
      <c r="B232" s="17" t="s">
        <v>388</v>
      </c>
      <c r="C232" s="23" t="s">
        <v>488</v>
      </c>
      <c r="D232" s="23" t="s">
        <v>489</v>
      </c>
      <c r="E232" s="18">
        <v>113</v>
      </c>
      <c r="F232" s="17" t="s">
        <v>48</v>
      </c>
      <c r="G232" s="18">
        <v>75165</v>
      </c>
      <c r="H232" s="19">
        <v>62</v>
      </c>
      <c r="I232" s="18">
        <f t="shared" si="10"/>
        <v>1212.3387096774193</v>
      </c>
      <c r="J232" s="18">
        <v>75165</v>
      </c>
      <c r="K232" s="20">
        <f t="shared" si="12"/>
        <v>4.9005135411555427E-3</v>
      </c>
      <c r="L232" s="18">
        <f t="shared" si="11"/>
        <v>665.17699115044252</v>
      </c>
      <c r="M232" s="41"/>
    </row>
    <row r="233" spans="1:13" s="22" customFormat="1" x14ac:dyDescent="0.15">
      <c r="A233" s="16"/>
      <c r="B233" s="17" t="s">
        <v>388</v>
      </c>
      <c r="C233" s="23" t="s">
        <v>490</v>
      </c>
      <c r="D233" s="23" t="s">
        <v>491</v>
      </c>
      <c r="E233" s="18">
        <v>57.85</v>
      </c>
      <c r="F233" s="17" t="s">
        <v>48</v>
      </c>
      <c r="G233" s="18">
        <v>28914</v>
      </c>
      <c r="H233" s="19">
        <v>32</v>
      </c>
      <c r="I233" s="18">
        <f t="shared" si="10"/>
        <v>903.5625</v>
      </c>
      <c r="J233" s="18">
        <v>28914</v>
      </c>
      <c r="K233" s="20">
        <f t="shared" si="12"/>
        <v>1.8850987631074483E-3</v>
      </c>
      <c r="L233" s="18">
        <f t="shared" si="11"/>
        <v>499.80985306828001</v>
      </c>
      <c r="M233" s="24"/>
    </row>
    <row r="234" spans="1:13" s="22" customFormat="1" x14ac:dyDescent="0.15">
      <c r="A234" s="16"/>
      <c r="B234" s="17" t="s">
        <v>388</v>
      </c>
      <c r="C234" s="23" t="s">
        <v>492</v>
      </c>
      <c r="D234" s="23" t="s">
        <v>493</v>
      </c>
      <c r="E234" s="18">
        <v>154</v>
      </c>
      <c r="F234" s="17" t="s">
        <v>48</v>
      </c>
      <c r="G234" s="18">
        <v>46906.5</v>
      </c>
      <c r="H234" s="19">
        <v>100</v>
      </c>
      <c r="I234" s="18">
        <f t="shared" si="10"/>
        <v>469.065</v>
      </c>
      <c r="J234" s="18">
        <v>46906.5</v>
      </c>
      <c r="K234" s="20">
        <f t="shared" si="12"/>
        <v>3.0581512461679301E-3</v>
      </c>
      <c r="L234" s="18">
        <f t="shared" si="11"/>
        <v>304.58766233766232</v>
      </c>
      <c r="M234" s="24"/>
    </row>
    <row r="235" spans="1:13" s="22" customFormat="1" x14ac:dyDescent="0.15">
      <c r="A235" s="16"/>
      <c r="B235" s="17" t="s">
        <v>388</v>
      </c>
      <c r="C235" s="23" t="s">
        <v>494</v>
      </c>
      <c r="D235" s="23" t="s">
        <v>495</v>
      </c>
      <c r="E235" s="18">
        <v>255</v>
      </c>
      <c r="F235" s="17" t="s">
        <v>48</v>
      </c>
      <c r="G235" s="18">
        <v>156620</v>
      </c>
      <c r="H235" s="19">
        <v>158</v>
      </c>
      <c r="I235" s="18">
        <f t="shared" si="10"/>
        <v>991.2658227848101</v>
      </c>
      <c r="J235" s="18">
        <v>156620</v>
      </c>
      <c r="K235" s="20">
        <f t="shared" si="12"/>
        <v>1.0211114625367938E-2</v>
      </c>
      <c r="L235" s="18">
        <f t="shared" si="11"/>
        <v>614.1960784313726</v>
      </c>
      <c r="M235" s="41"/>
    </row>
    <row r="236" spans="1:13" s="22" customFormat="1" x14ac:dyDescent="0.15">
      <c r="A236" s="16"/>
      <c r="B236" s="17" t="s">
        <v>388</v>
      </c>
      <c r="C236" s="23" t="s">
        <v>496</v>
      </c>
      <c r="D236" s="23" t="s">
        <v>497</v>
      </c>
      <c r="E236" s="18">
        <v>150</v>
      </c>
      <c r="F236" s="17" t="s">
        <v>48</v>
      </c>
      <c r="G236" s="18">
        <v>29866.400000000001</v>
      </c>
      <c r="H236" s="19">
        <v>45</v>
      </c>
      <c r="I236" s="18">
        <f t="shared" si="10"/>
        <v>663.69777777777779</v>
      </c>
      <c r="J236" s="18">
        <v>29866.400000000001</v>
      </c>
      <c r="K236" s="20">
        <f t="shared" si="12"/>
        <v>1.9471921456205401E-3</v>
      </c>
      <c r="L236" s="18">
        <f t="shared" si="11"/>
        <v>199.10933333333335</v>
      </c>
      <c r="M236" s="41"/>
    </row>
    <row r="237" spans="1:13" s="22" customFormat="1" x14ac:dyDescent="0.15">
      <c r="A237" s="16"/>
      <c r="B237" s="17" t="s">
        <v>388</v>
      </c>
      <c r="C237" s="23" t="s">
        <v>498</v>
      </c>
      <c r="D237" s="23" t="s">
        <v>499</v>
      </c>
      <c r="E237" s="18">
        <v>81</v>
      </c>
      <c r="F237" s="17" t="s">
        <v>38</v>
      </c>
      <c r="G237" s="18">
        <v>10356</v>
      </c>
      <c r="H237" s="19">
        <v>3</v>
      </c>
      <c r="I237" s="18">
        <f t="shared" si="10"/>
        <v>3452</v>
      </c>
      <c r="J237" s="18">
        <v>10356</v>
      </c>
      <c r="K237" s="20">
        <f t="shared" si="12"/>
        <v>6.7517751922047228E-4</v>
      </c>
      <c r="L237" s="18">
        <f t="shared" si="11"/>
        <v>127.85185185185185</v>
      </c>
      <c r="M237" s="41"/>
    </row>
    <row r="238" spans="1:13" s="22" customFormat="1" x14ac:dyDescent="0.15">
      <c r="A238" s="16"/>
      <c r="B238" s="17" t="s">
        <v>388</v>
      </c>
      <c r="C238" s="23" t="s">
        <v>500</v>
      </c>
      <c r="D238" s="23" t="s">
        <v>501</v>
      </c>
      <c r="E238" s="18">
        <v>14</v>
      </c>
      <c r="F238" s="17" t="s">
        <v>45</v>
      </c>
      <c r="G238" s="18">
        <v>5718</v>
      </c>
      <c r="H238" s="19">
        <v>10</v>
      </c>
      <c r="I238" s="18">
        <f t="shared" si="10"/>
        <v>571.79999999999995</v>
      </c>
      <c r="J238" s="18">
        <v>5718</v>
      </c>
      <c r="K238" s="20">
        <f t="shared" si="12"/>
        <v>3.7279500337028391E-4</v>
      </c>
      <c r="L238" s="18">
        <f t="shared" si="11"/>
        <v>408.42857142857144</v>
      </c>
      <c r="M238" s="41"/>
    </row>
    <row r="239" spans="1:13" s="22" customFormat="1" x14ac:dyDescent="0.15">
      <c r="A239" s="16"/>
      <c r="B239" s="17" t="s">
        <v>388</v>
      </c>
      <c r="C239" s="23" t="s">
        <v>502</v>
      </c>
      <c r="D239" s="23" t="s">
        <v>503</v>
      </c>
      <c r="E239" s="18">
        <v>2346</v>
      </c>
      <c r="F239" s="17" t="s">
        <v>83</v>
      </c>
      <c r="G239" s="18">
        <v>68466.399999999994</v>
      </c>
      <c r="H239" s="19">
        <v>341</v>
      </c>
      <c r="I239" s="18">
        <f t="shared" si="10"/>
        <v>200.78123167155422</v>
      </c>
      <c r="J239" s="18">
        <v>68466.399999999994</v>
      </c>
      <c r="K239" s="20">
        <f t="shared" si="12"/>
        <v>4.4637866069869199E-3</v>
      </c>
      <c r="L239" s="18">
        <f t="shared" si="11"/>
        <v>29.184313725490192</v>
      </c>
      <c r="M239" s="41"/>
    </row>
    <row r="240" spans="1:13" s="22" customFormat="1" x14ac:dyDescent="0.15">
      <c r="A240" s="16"/>
      <c r="B240" s="17" t="s">
        <v>388</v>
      </c>
      <c r="C240" s="23" t="s">
        <v>504</v>
      </c>
      <c r="D240" s="23" t="s">
        <v>505</v>
      </c>
      <c r="E240" s="18">
        <v>265</v>
      </c>
      <c r="F240" s="17" t="s">
        <v>48</v>
      </c>
      <c r="G240" s="18">
        <v>54927</v>
      </c>
      <c r="H240" s="19">
        <v>79</v>
      </c>
      <c r="I240" s="18">
        <f t="shared" si="10"/>
        <v>695.27848101265818</v>
      </c>
      <c r="J240" s="18">
        <v>54927</v>
      </c>
      <c r="K240" s="20">
        <f t="shared" si="12"/>
        <v>3.5810617611261955E-3</v>
      </c>
      <c r="L240" s="18">
        <f t="shared" si="11"/>
        <v>207.27169811320755</v>
      </c>
      <c r="M240" s="41"/>
    </row>
    <row r="241" spans="1:13" s="22" customFormat="1" x14ac:dyDescent="0.15">
      <c r="A241" s="16"/>
      <c r="B241" s="17" t="s">
        <v>388</v>
      </c>
      <c r="C241" s="23" t="s">
        <v>506</v>
      </c>
      <c r="D241" s="23" t="s">
        <v>507</v>
      </c>
      <c r="E241" s="18">
        <v>170</v>
      </c>
      <c r="F241" s="17" t="s">
        <v>48</v>
      </c>
      <c r="G241" s="18">
        <v>27640.1</v>
      </c>
      <c r="H241" s="19">
        <v>28</v>
      </c>
      <c r="I241" s="18">
        <f t="shared" si="10"/>
        <v>987.14642857142849</v>
      </c>
      <c r="J241" s="18">
        <v>27640.1</v>
      </c>
      <c r="K241" s="20">
        <f t="shared" si="12"/>
        <v>1.8020446262075873E-3</v>
      </c>
      <c r="L241" s="18">
        <f t="shared" si="11"/>
        <v>162.58882352941177</v>
      </c>
      <c r="M241" s="41"/>
    </row>
    <row r="242" spans="1:13" s="22" customFormat="1" x14ac:dyDescent="0.15">
      <c r="A242" s="16"/>
      <c r="B242" s="17" t="s">
        <v>388</v>
      </c>
      <c r="C242" s="23" t="s">
        <v>508</v>
      </c>
      <c r="D242" s="23" t="s">
        <v>509</v>
      </c>
      <c r="E242" s="18">
        <v>102.22</v>
      </c>
      <c r="F242" s="17" t="s">
        <v>48</v>
      </c>
      <c r="G242" s="18">
        <v>51630</v>
      </c>
      <c r="H242" s="19">
        <v>65</v>
      </c>
      <c r="I242" s="18">
        <f t="shared" si="10"/>
        <v>794.30769230769226</v>
      </c>
      <c r="J242" s="18">
        <v>51630</v>
      </c>
      <c r="K242" s="20">
        <f t="shared" si="12"/>
        <v>3.3661080839467927E-3</v>
      </c>
      <c r="L242" s="18">
        <f t="shared" si="11"/>
        <v>505.08706711015458</v>
      </c>
      <c r="M242" s="24"/>
    </row>
    <row r="243" spans="1:13" s="22" customFormat="1" x14ac:dyDescent="0.15">
      <c r="A243" s="16"/>
      <c r="B243" s="17" t="s">
        <v>388</v>
      </c>
      <c r="C243" s="23" t="s">
        <v>510</v>
      </c>
      <c r="D243" s="23" t="s">
        <v>511</v>
      </c>
      <c r="E243" s="18">
        <v>78</v>
      </c>
      <c r="F243" s="17" t="s">
        <v>42</v>
      </c>
      <c r="G243" s="18">
        <v>21535</v>
      </c>
      <c r="H243" s="19">
        <v>28</v>
      </c>
      <c r="I243" s="18">
        <f t="shared" si="10"/>
        <v>769.10714285714289</v>
      </c>
      <c r="J243" s="18">
        <v>21535</v>
      </c>
      <c r="K243" s="20">
        <f t="shared" si="12"/>
        <v>1.4040119618011656E-3</v>
      </c>
      <c r="L243" s="18">
        <f t="shared" si="11"/>
        <v>276.08974358974359</v>
      </c>
      <c r="M243" s="41"/>
    </row>
    <row r="244" spans="1:13" s="22" customFormat="1" x14ac:dyDescent="0.15">
      <c r="A244" s="16"/>
      <c r="B244" s="17" t="s">
        <v>388</v>
      </c>
      <c r="C244" s="36" t="s">
        <v>512</v>
      </c>
      <c r="D244" s="17" t="s">
        <v>513</v>
      </c>
      <c r="E244" s="18">
        <v>9</v>
      </c>
      <c r="F244" s="17" t="s">
        <v>45</v>
      </c>
      <c r="G244" s="18">
        <v>1334</v>
      </c>
      <c r="H244" s="19">
        <v>2</v>
      </c>
      <c r="I244" s="18">
        <f t="shared" si="10"/>
        <v>667</v>
      </c>
      <c r="J244" s="18">
        <v>1334</v>
      </c>
      <c r="K244" s="20">
        <f t="shared" si="12"/>
        <v>8.6972461436858823E-5</v>
      </c>
      <c r="L244" s="18">
        <f t="shared" si="11"/>
        <v>148.22222222222223</v>
      </c>
      <c r="M244" s="24"/>
    </row>
    <row r="245" spans="1:13" s="22" customFormat="1" x14ac:dyDescent="0.15">
      <c r="A245" s="16"/>
      <c r="B245" s="17" t="s">
        <v>388</v>
      </c>
      <c r="C245" s="36" t="s">
        <v>514</v>
      </c>
      <c r="D245" s="17" t="s">
        <v>515</v>
      </c>
      <c r="E245" s="18">
        <v>15</v>
      </c>
      <c r="F245" s="17" t="s">
        <v>45</v>
      </c>
      <c r="G245" s="18">
        <v>15853</v>
      </c>
      <c r="H245" s="19">
        <v>19</v>
      </c>
      <c r="I245" s="18">
        <f t="shared" si="10"/>
        <v>834.36842105263156</v>
      </c>
      <c r="J245" s="18">
        <v>15853</v>
      </c>
      <c r="K245" s="20">
        <f t="shared" si="12"/>
        <v>1.0335640413482181E-3</v>
      </c>
      <c r="L245" s="18">
        <f t="shared" si="11"/>
        <v>1056.8666666666666</v>
      </c>
      <c r="M245" s="24"/>
    </row>
    <row r="246" spans="1:13" s="22" customFormat="1" x14ac:dyDescent="0.15">
      <c r="A246" s="16"/>
      <c r="B246" s="17" t="s">
        <v>388</v>
      </c>
      <c r="C246" s="36" t="s">
        <v>516</v>
      </c>
      <c r="D246" s="17" t="s">
        <v>517</v>
      </c>
      <c r="E246" s="18">
        <v>90</v>
      </c>
      <c r="F246" s="17" t="s">
        <v>48</v>
      </c>
      <c r="G246" s="18">
        <v>8734</v>
      </c>
      <c r="H246" s="19">
        <v>20</v>
      </c>
      <c r="I246" s="18">
        <f t="shared" si="10"/>
        <v>436.7</v>
      </c>
      <c r="J246" s="18">
        <v>8734</v>
      </c>
      <c r="K246" s="20">
        <f t="shared" si="12"/>
        <v>5.6942839444492125E-4</v>
      </c>
      <c r="L246" s="18">
        <f t="shared" si="11"/>
        <v>97.044444444444451</v>
      </c>
      <c r="M246" s="24"/>
    </row>
    <row r="247" spans="1:13" s="22" customFormat="1" x14ac:dyDescent="0.15">
      <c r="A247" s="16"/>
      <c r="B247" s="17" t="s">
        <v>388</v>
      </c>
      <c r="C247" s="43" t="s">
        <v>518</v>
      </c>
      <c r="D247" s="17" t="s">
        <v>519</v>
      </c>
      <c r="E247" s="18">
        <v>15</v>
      </c>
      <c r="F247" s="17" t="s">
        <v>42</v>
      </c>
      <c r="G247" s="18">
        <v>599</v>
      </c>
      <c r="H247" s="19">
        <v>1</v>
      </c>
      <c r="I247" s="18">
        <f t="shared" si="10"/>
        <v>599</v>
      </c>
      <c r="J247" s="18">
        <v>599</v>
      </c>
      <c r="K247" s="20">
        <f t="shared" si="12"/>
        <v>3.905285187457154E-5</v>
      </c>
      <c r="L247" s="18">
        <f t="shared" si="11"/>
        <v>39.93333333333333</v>
      </c>
      <c r="M247" s="24"/>
    </row>
    <row r="248" spans="1:13" s="22" customFormat="1" x14ac:dyDescent="0.15">
      <c r="A248" s="16"/>
      <c r="B248" s="17" t="s">
        <v>388</v>
      </c>
      <c r="C248" s="43" t="s">
        <v>520</v>
      </c>
      <c r="D248" s="17" t="s">
        <v>521</v>
      </c>
      <c r="E248" s="18">
        <v>10</v>
      </c>
      <c r="F248" s="17" t="s">
        <v>83</v>
      </c>
      <c r="G248" s="18">
        <v>5413</v>
      </c>
      <c r="H248" s="19">
        <v>16</v>
      </c>
      <c r="I248" s="18">
        <f t="shared" si="10"/>
        <v>338.3125</v>
      </c>
      <c r="J248" s="18">
        <v>5413</v>
      </c>
      <c r="K248" s="20">
        <f t="shared" si="12"/>
        <v>3.5290999532062729E-4</v>
      </c>
      <c r="L248" s="18">
        <f t="shared" si="11"/>
        <v>541.29999999999995</v>
      </c>
      <c r="M248" s="24"/>
    </row>
    <row r="249" spans="1:13" s="22" customFormat="1" x14ac:dyDescent="0.15">
      <c r="A249" s="16"/>
      <c r="B249" s="17" t="s">
        <v>388</v>
      </c>
      <c r="C249" s="43" t="s">
        <v>522</v>
      </c>
      <c r="D249" s="17" t="s">
        <v>523</v>
      </c>
      <c r="E249" s="18">
        <v>20</v>
      </c>
      <c r="F249" s="17" t="s">
        <v>45</v>
      </c>
      <c r="G249" s="18">
        <v>2046</v>
      </c>
      <c r="H249" s="19">
        <v>4</v>
      </c>
      <c r="I249" s="18">
        <f t="shared" si="10"/>
        <v>511.5</v>
      </c>
      <c r="J249" s="18">
        <v>2046</v>
      </c>
      <c r="K249" s="20">
        <f t="shared" si="12"/>
        <v>1.3339254580195889E-4</v>
      </c>
      <c r="L249" s="18">
        <f t="shared" si="11"/>
        <v>102.3</v>
      </c>
      <c r="M249" s="24"/>
    </row>
    <row r="250" spans="1:13" s="22" customFormat="1" x14ac:dyDescent="0.15">
      <c r="A250" s="16"/>
      <c r="B250" s="17" t="s">
        <v>388</v>
      </c>
      <c r="C250" s="43" t="s">
        <v>524</v>
      </c>
      <c r="D250" s="17" t="s">
        <v>525</v>
      </c>
      <c r="E250" s="18">
        <v>20</v>
      </c>
      <c r="F250" s="17" t="s">
        <v>83</v>
      </c>
      <c r="G250" s="18">
        <v>1855</v>
      </c>
      <c r="H250" s="19">
        <v>17</v>
      </c>
      <c r="I250" s="18">
        <f t="shared" si="10"/>
        <v>109.11764705882354</v>
      </c>
      <c r="J250" s="18">
        <v>1855</v>
      </c>
      <c r="K250" s="20">
        <f t="shared" si="12"/>
        <v>1.2093996699053458E-4</v>
      </c>
      <c r="L250" s="18">
        <f t="shared" si="11"/>
        <v>92.75</v>
      </c>
      <c r="M250" s="24"/>
    </row>
    <row r="251" spans="1:13" s="22" customFormat="1" x14ac:dyDescent="0.15">
      <c r="A251" s="16"/>
      <c r="B251" s="17" t="s">
        <v>388</v>
      </c>
      <c r="C251" s="43" t="s">
        <v>526</v>
      </c>
      <c r="D251" s="17" t="s">
        <v>527</v>
      </c>
      <c r="E251" s="18">
        <v>50</v>
      </c>
      <c r="F251" s="17" t="s">
        <v>48</v>
      </c>
      <c r="G251" s="18"/>
      <c r="H251" s="19"/>
      <c r="I251" s="18">
        <f t="shared" si="10"/>
        <v>0</v>
      </c>
      <c r="J251" s="18">
        <v>0</v>
      </c>
      <c r="K251" s="20">
        <f t="shared" si="12"/>
        <v>0</v>
      </c>
      <c r="L251" s="18">
        <f t="shared" si="11"/>
        <v>0</v>
      </c>
      <c r="M251" s="24"/>
    </row>
    <row r="252" spans="1:13" s="22" customFormat="1" x14ac:dyDescent="0.15">
      <c r="A252" s="16"/>
      <c r="B252" s="17" t="s">
        <v>388</v>
      </c>
      <c r="C252" s="43" t="s">
        <v>528</v>
      </c>
      <c r="D252" s="17" t="s">
        <v>529</v>
      </c>
      <c r="E252" s="18">
        <v>50</v>
      </c>
      <c r="F252" s="17" t="s">
        <v>48</v>
      </c>
      <c r="G252" s="18">
        <v>20900</v>
      </c>
      <c r="H252" s="19">
        <v>38</v>
      </c>
      <c r="I252" s="18">
        <f t="shared" si="10"/>
        <v>550</v>
      </c>
      <c r="J252" s="18">
        <v>20900</v>
      </c>
      <c r="K252" s="20">
        <f t="shared" si="12"/>
        <v>1.3626120270092575E-3</v>
      </c>
      <c r="L252" s="18">
        <f t="shared" si="11"/>
        <v>418</v>
      </c>
      <c r="M252" s="24"/>
    </row>
    <row r="253" spans="1:13" s="39" customFormat="1" x14ac:dyDescent="0.15">
      <c r="A253" s="25" t="s">
        <v>27</v>
      </c>
      <c r="B253" s="26"/>
      <c r="C253" s="26"/>
      <c r="D253" s="27"/>
      <c r="E253" s="28">
        <f>SUM(E183:E252)</f>
        <v>9274.0199999999986</v>
      </c>
      <c r="F253" s="27"/>
      <c r="G253" s="28">
        <f>SUM(G183:G252)</f>
        <v>1596285</v>
      </c>
      <c r="H253" s="29">
        <f>SUM(H183:H252)</f>
        <v>2924</v>
      </c>
      <c r="I253" s="28">
        <f t="shared" si="10"/>
        <v>545.92510259917924</v>
      </c>
      <c r="J253" s="28">
        <f>SUM(J183:J252)</f>
        <v>1596285</v>
      </c>
      <c r="K253" s="30">
        <f t="shared" si="12"/>
        <v>0.10407259040834797</v>
      </c>
      <c r="L253" s="28">
        <f t="shared" si="11"/>
        <v>172.12438618851374</v>
      </c>
      <c r="M253" s="31"/>
    </row>
    <row r="254" spans="1:13" s="22" customFormat="1" x14ac:dyDescent="0.15">
      <c r="A254" s="16"/>
      <c r="B254" s="17" t="s">
        <v>530</v>
      </c>
      <c r="C254" s="23" t="s">
        <v>531</v>
      </c>
      <c r="D254" s="23" t="s">
        <v>532</v>
      </c>
      <c r="E254" s="18">
        <v>2000.83</v>
      </c>
      <c r="F254" s="17" t="s">
        <v>89</v>
      </c>
      <c r="G254" s="18">
        <v>291257</v>
      </c>
      <c r="H254" s="19">
        <v>130</v>
      </c>
      <c r="I254" s="18">
        <f t="shared" si="10"/>
        <v>2240.4384615384615</v>
      </c>
      <c r="J254" s="18">
        <v>291257</v>
      </c>
      <c r="K254" s="20">
        <f t="shared" si="12"/>
        <v>1.8989009145963413E-2</v>
      </c>
      <c r="L254" s="18">
        <f t="shared" si="11"/>
        <v>145.56808924296416</v>
      </c>
      <c r="M254" s="24"/>
    </row>
    <row r="255" spans="1:13" s="22" customFormat="1" x14ac:dyDescent="0.15">
      <c r="A255" s="16"/>
      <c r="B255" s="17" t="s">
        <v>533</v>
      </c>
      <c r="C255" s="23" t="s">
        <v>534</v>
      </c>
      <c r="D255" s="23" t="s">
        <v>535</v>
      </c>
      <c r="E255" s="18">
        <v>330</v>
      </c>
      <c r="F255" s="17" t="s">
        <v>83</v>
      </c>
      <c r="G255" s="18">
        <v>17356.3</v>
      </c>
      <c r="H255" s="19">
        <v>54</v>
      </c>
      <c r="I255" s="18">
        <f t="shared" si="10"/>
        <v>321.41296296296292</v>
      </c>
      <c r="J255" s="18">
        <v>17356.3</v>
      </c>
      <c r="K255" s="20">
        <f t="shared" si="12"/>
        <v>1.1315743121713289E-3</v>
      </c>
      <c r="L255" s="18">
        <f t="shared" si="11"/>
        <v>52.594848484848484</v>
      </c>
      <c r="M255" s="24"/>
    </row>
    <row r="256" spans="1:13" s="22" customFormat="1" x14ac:dyDescent="0.15">
      <c r="A256" s="16"/>
      <c r="B256" s="17" t="s">
        <v>533</v>
      </c>
      <c r="C256" s="23" t="s">
        <v>536</v>
      </c>
      <c r="D256" s="23" t="s">
        <v>537</v>
      </c>
      <c r="E256" s="18">
        <v>130.01</v>
      </c>
      <c r="F256" s="17" t="s">
        <v>48</v>
      </c>
      <c r="G256" s="18">
        <v>6144</v>
      </c>
      <c r="H256" s="19">
        <v>30</v>
      </c>
      <c r="I256" s="18">
        <f t="shared" si="10"/>
        <v>204.8</v>
      </c>
      <c r="J256" s="18">
        <v>6144</v>
      </c>
      <c r="K256" s="20">
        <f t="shared" si="12"/>
        <v>4.0056881789209944E-4</v>
      </c>
      <c r="L256" s="18">
        <f t="shared" si="11"/>
        <v>47.25790323821245</v>
      </c>
      <c r="M256" s="24"/>
    </row>
    <row r="257" spans="1:13" s="22" customFormat="1" x14ac:dyDescent="0.15">
      <c r="A257" s="16"/>
      <c r="B257" s="17" t="s">
        <v>533</v>
      </c>
      <c r="C257" s="23" t="s">
        <v>538</v>
      </c>
      <c r="D257" s="23" t="s">
        <v>539</v>
      </c>
      <c r="E257" s="18">
        <v>77.67</v>
      </c>
      <c r="F257" s="17" t="s">
        <v>48</v>
      </c>
      <c r="G257" s="18">
        <v>16981</v>
      </c>
      <c r="H257" s="19">
        <v>24</v>
      </c>
      <c r="I257" s="18">
        <f t="shared" si="10"/>
        <v>707.54166666666663</v>
      </c>
      <c r="J257" s="18">
        <v>16981</v>
      </c>
      <c r="K257" s="20">
        <f t="shared" si="12"/>
        <v>1.1071059727580958E-3</v>
      </c>
      <c r="L257" s="18">
        <f t="shared" si="11"/>
        <v>218.63010171237286</v>
      </c>
      <c r="M257" s="24"/>
    </row>
    <row r="258" spans="1:13" s="22" customFormat="1" x14ac:dyDescent="0.15">
      <c r="A258" s="16"/>
      <c r="B258" s="17" t="s">
        <v>533</v>
      </c>
      <c r="C258" s="23" t="s">
        <v>540</v>
      </c>
      <c r="D258" s="23" t="s">
        <v>541</v>
      </c>
      <c r="E258" s="18">
        <v>83.09</v>
      </c>
      <c r="F258" s="17" t="s">
        <v>48</v>
      </c>
      <c r="G258" s="18">
        <v>11112</v>
      </c>
      <c r="H258" s="19">
        <v>12</v>
      </c>
      <c r="I258" s="18">
        <f t="shared" si="10"/>
        <v>926</v>
      </c>
      <c r="J258" s="18">
        <v>11112</v>
      </c>
      <c r="K258" s="20">
        <f t="shared" si="12"/>
        <v>7.2446626048453921E-4</v>
      </c>
      <c r="L258" s="18">
        <f t="shared" si="11"/>
        <v>133.73450475388134</v>
      </c>
      <c r="M258" s="24"/>
    </row>
    <row r="259" spans="1:13" s="22" customFormat="1" x14ac:dyDescent="0.15">
      <c r="A259" s="16"/>
      <c r="B259" s="17" t="s">
        <v>530</v>
      </c>
      <c r="C259" s="23" t="s">
        <v>542</v>
      </c>
      <c r="D259" s="23" t="s">
        <v>543</v>
      </c>
      <c r="E259" s="18">
        <v>1299.53</v>
      </c>
      <c r="F259" s="17" t="s">
        <v>83</v>
      </c>
      <c r="G259" s="18">
        <v>166599.6</v>
      </c>
      <c r="H259" s="19">
        <v>923</v>
      </c>
      <c r="I259" s="18">
        <f t="shared" si="10"/>
        <v>180.49794149512459</v>
      </c>
      <c r="J259" s="18">
        <v>166599.6</v>
      </c>
      <c r="K259" s="20">
        <f t="shared" si="12"/>
        <v>1.0861752088752704E-2</v>
      </c>
      <c r="L259" s="18">
        <f t="shared" si="11"/>
        <v>128.19988765168947</v>
      </c>
      <c r="M259" s="24"/>
    </row>
    <row r="260" spans="1:13" s="22" customFormat="1" x14ac:dyDescent="0.15">
      <c r="A260" s="16"/>
      <c r="B260" s="17" t="s">
        <v>530</v>
      </c>
      <c r="C260" s="23" t="s">
        <v>544</v>
      </c>
      <c r="D260" s="23" t="s">
        <v>545</v>
      </c>
      <c r="E260" s="18">
        <v>84.31</v>
      </c>
      <c r="F260" s="17" t="s">
        <v>83</v>
      </c>
      <c r="G260" s="18">
        <v>6038</v>
      </c>
      <c r="H260" s="19">
        <v>14</v>
      </c>
      <c r="I260" s="18">
        <f t="shared" ref="I260:I323" si="14">IF(OR(H260=0,G260=0),0,G260/H260)</f>
        <v>431.28571428571428</v>
      </c>
      <c r="J260" s="18">
        <v>6038</v>
      </c>
      <c r="K260" s="20">
        <f t="shared" si="12"/>
        <v>3.9365796263549747E-4</v>
      </c>
      <c r="L260" s="18">
        <f t="shared" ref="L260:L323" si="15">G260/E260</f>
        <v>71.616652828845929</v>
      </c>
      <c r="M260" s="24"/>
    </row>
    <row r="261" spans="1:13" s="22" customFormat="1" x14ac:dyDescent="0.15">
      <c r="A261" s="16"/>
      <c r="B261" s="17" t="s">
        <v>530</v>
      </c>
      <c r="C261" s="23" t="s">
        <v>546</v>
      </c>
      <c r="D261" s="23" t="s">
        <v>547</v>
      </c>
      <c r="E261" s="18">
        <v>133.41</v>
      </c>
      <c r="F261" s="17" t="s">
        <v>83</v>
      </c>
      <c r="G261" s="18">
        <v>17251</v>
      </c>
      <c r="H261" s="19">
        <v>40</v>
      </c>
      <c r="I261" s="18">
        <f t="shared" si="14"/>
        <v>431.27499999999998</v>
      </c>
      <c r="J261" s="18">
        <v>17251</v>
      </c>
      <c r="K261" s="20">
        <f t="shared" si="12"/>
        <v>1.1247090946381196E-3</v>
      </c>
      <c r="L261" s="18">
        <f t="shared" si="15"/>
        <v>129.30814781500638</v>
      </c>
      <c r="M261" s="24"/>
    </row>
    <row r="262" spans="1:13" s="22" customFormat="1" x14ac:dyDescent="0.15">
      <c r="A262" s="16"/>
      <c r="B262" s="17" t="s">
        <v>533</v>
      </c>
      <c r="C262" s="23" t="s">
        <v>548</v>
      </c>
      <c r="D262" s="23" t="s">
        <v>549</v>
      </c>
      <c r="E262" s="18">
        <v>53</v>
      </c>
      <c r="F262" s="17" t="s">
        <v>83</v>
      </c>
      <c r="G262" s="18">
        <v>10726</v>
      </c>
      <c r="H262" s="19">
        <v>39</v>
      </c>
      <c r="I262" s="18">
        <f t="shared" si="14"/>
        <v>275.02564102564105</v>
      </c>
      <c r="J262" s="18">
        <v>10726</v>
      </c>
      <c r="K262" s="20">
        <f t="shared" ref="K262:K325" si="16">G262/$G$495</f>
        <v>6.9930031587087538E-4</v>
      </c>
      <c r="L262" s="18">
        <f t="shared" si="15"/>
        <v>202.37735849056602</v>
      </c>
      <c r="M262" s="24"/>
    </row>
    <row r="263" spans="1:13" s="22" customFormat="1" x14ac:dyDescent="0.15">
      <c r="A263" s="16"/>
      <c r="B263" s="17" t="s">
        <v>533</v>
      </c>
      <c r="C263" s="23" t="s">
        <v>550</v>
      </c>
      <c r="D263" s="23" t="s">
        <v>551</v>
      </c>
      <c r="E263" s="18">
        <v>8.36</v>
      </c>
      <c r="F263" s="17" t="s">
        <v>83</v>
      </c>
      <c r="G263" s="18">
        <v>7364</v>
      </c>
      <c r="H263" s="19">
        <v>44</v>
      </c>
      <c r="I263" s="18">
        <f t="shared" si="14"/>
        <v>167.36363636363637</v>
      </c>
      <c r="J263" s="18">
        <v>7364</v>
      </c>
      <c r="K263" s="20">
        <f t="shared" si="16"/>
        <v>4.8010885009072593E-4</v>
      </c>
      <c r="L263" s="18">
        <f t="shared" si="15"/>
        <v>880.86124401913878</v>
      </c>
      <c r="M263" s="24"/>
    </row>
    <row r="264" spans="1:13" s="22" customFormat="1" x14ac:dyDescent="0.15">
      <c r="A264" s="16"/>
      <c r="B264" s="17" t="s">
        <v>533</v>
      </c>
      <c r="C264" s="23" t="s">
        <v>552</v>
      </c>
      <c r="D264" s="23" t="s">
        <v>553</v>
      </c>
      <c r="E264" s="18">
        <v>56.32</v>
      </c>
      <c r="F264" s="17" t="s">
        <v>48</v>
      </c>
      <c r="G264" s="18">
        <v>6289</v>
      </c>
      <c r="H264" s="19">
        <v>3</v>
      </c>
      <c r="I264" s="18">
        <f t="shared" si="14"/>
        <v>2096.3333333333335</v>
      </c>
      <c r="J264" s="18">
        <v>6289</v>
      </c>
      <c r="K264" s="20">
        <f t="shared" si="16"/>
        <v>4.1002234630914928E-4</v>
      </c>
      <c r="L264" s="18">
        <f t="shared" si="15"/>
        <v>111.66548295454545</v>
      </c>
      <c r="M264" s="24"/>
    </row>
    <row r="265" spans="1:13" s="22" customFormat="1" x14ac:dyDescent="0.15">
      <c r="A265" s="16"/>
      <c r="B265" s="17" t="s">
        <v>533</v>
      </c>
      <c r="C265" s="23" t="s">
        <v>554</v>
      </c>
      <c r="D265" s="23" t="s">
        <v>555</v>
      </c>
      <c r="E265" s="18">
        <v>79.260000000000005</v>
      </c>
      <c r="F265" s="17" t="s">
        <v>83</v>
      </c>
      <c r="G265" s="18">
        <v>70559</v>
      </c>
      <c r="H265" s="19">
        <v>143</v>
      </c>
      <c r="I265" s="18">
        <f t="shared" si="14"/>
        <v>493.41958041958043</v>
      </c>
      <c r="J265" s="18">
        <v>70559</v>
      </c>
      <c r="K265" s="20">
        <f t="shared" si="16"/>
        <v>4.6002173212318755E-3</v>
      </c>
      <c r="L265" s="18">
        <f t="shared" si="15"/>
        <v>890.2220539994953</v>
      </c>
      <c r="M265" s="24"/>
    </row>
    <row r="266" spans="1:13" s="22" customFormat="1" x14ac:dyDescent="0.15">
      <c r="A266" s="16"/>
      <c r="B266" s="17" t="s">
        <v>533</v>
      </c>
      <c r="C266" s="23" t="s">
        <v>556</v>
      </c>
      <c r="D266" s="23" t="s">
        <v>557</v>
      </c>
      <c r="E266" s="18">
        <v>270.97000000000003</v>
      </c>
      <c r="F266" s="17" t="s">
        <v>21</v>
      </c>
      <c r="G266" s="18">
        <v>9440</v>
      </c>
      <c r="H266" s="19">
        <v>17</v>
      </c>
      <c r="I266" s="18">
        <f t="shared" si="14"/>
        <v>555.29411764705878</v>
      </c>
      <c r="J266" s="18">
        <v>9440</v>
      </c>
      <c r="K266" s="20">
        <f t="shared" si="16"/>
        <v>6.1545729832379863E-4</v>
      </c>
      <c r="L266" s="18">
        <f t="shared" si="15"/>
        <v>34.837804923054208</v>
      </c>
      <c r="M266" s="24"/>
    </row>
    <row r="267" spans="1:13" s="22" customFormat="1" x14ac:dyDescent="0.15">
      <c r="A267" s="16"/>
      <c r="B267" s="17" t="s">
        <v>533</v>
      </c>
      <c r="C267" s="23" t="s">
        <v>558</v>
      </c>
      <c r="D267" s="23" t="s">
        <v>559</v>
      </c>
      <c r="E267" s="18">
        <v>73</v>
      </c>
      <c r="F267" s="17" t="s">
        <v>83</v>
      </c>
      <c r="G267" s="18">
        <v>13143</v>
      </c>
      <c r="H267" s="19">
        <v>25</v>
      </c>
      <c r="I267" s="18">
        <f t="shared" si="14"/>
        <v>525.72</v>
      </c>
      <c r="J267" s="18">
        <v>13143</v>
      </c>
      <c r="K267" s="20">
        <f t="shared" si="16"/>
        <v>8.5688085507094121E-4</v>
      </c>
      <c r="L267" s="18">
        <f t="shared" si="15"/>
        <v>180.04109589041096</v>
      </c>
      <c r="M267" s="24"/>
    </row>
    <row r="268" spans="1:13" s="22" customFormat="1" x14ac:dyDescent="0.15">
      <c r="A268" s="16"/>
      <c r="B268" s="17" t="s">
        <v>533</v>
      </c>
      <c r="C268" s="23" t="s">
        <v>560</v>
      </c>
      <c r="D268" s="23" t="s">
        <v>561</v>
      </c>
      <c r="E268" s="18">
        <v>73</v>
      </c>
      <c r="F268" s="17" t="s">
        <v>83</v>
      </c>
      <c r="G268" s="18">
        <v>12564</v>
      </c>
      <c r="H268" s="19">
        <v>22</v>
      </c>
      <c r="I268" s="18">
        <f t="shared" si="14"/>
        <v>571.09090909090912</v>
      </c>
      <c r="J268" s="18">
        <v>12564</v>
      </c>
      <c r="K268" s="20">
        <f t="shared" si="16"/>
        <v>8.1913193815044553E-4</v>
      </c>
      <c r="L268" s="18">
        <f t="shared" si="15"/>
        <v>172.10958904109589</v>
      </c>
      <c r="M268" s="24"/>
    </row>
    <row r="269" spans="1:13" s="22" customFormat="1" x14ac:dyDescent="0.15">
      <c r="A269" s="16"/>
      <c r="B269" s="17" t="s">
        <v>533</v>
      </c>
      <c r="C269" s="23" t="s">
        <v>562</v>
      </c>
      <c r="D269" s="23" t="s">
        <v>563</v>
      </c>
      <c r="E269" s="18">
        <v>50.660000000000004</v>
      </c>
      <c r="F269" s="17" t="s">
        <v>48</v>
      </c>
      <c r="G269" s="18">
        <v>16627</v>
      </c>
      <c r="H269" s="19">
        <v>27</v>
      </c>
      <c r="I269" s="18">
        <f t="shared" si="14"/>
        <v>615.81481481481478</v>
      </c>
      <c r="J269" s="18">
        <v>16627</v>
      </c>
      <c r="K269" s="20">
        <f t="shared" si="16"/>
        <v>1.0840263240709533E-3</v>
      </c>
      <c r="L269" s="18">
        <f t="shared" si="15"/>
        <v>328.20765890248714</v>
      </c>
      <c r="M269" s="24"/>
    </row>
    <row r="270" spans="1:13" s="22" customFormat="1" x14ac:dyDescent="0.15">
      <c r="A270" s="16"/>
      <c r="B270" s="17" t="s">
        <v>533</v>
      </c>
      <c r="C270" s="23" t="s">
        <v>564</v>
      </c>
      <c r="D270" s="23" t="s">
        <v>565</v>
      </c>
      <c r="E270" s="18">
        <v>46</v>
      </c>
      <c r="F270" s="17" t="s">
        <v>48</v>
      </c>
      <c r="G270" s="18">
        <v>11331.6</v>
      </c>
      <c r="H270" s="19">
        <v>18</v>
      </c>
      <c r="I270" s="18">
        <f t="shared" si="14"/>
        <v>629.5333333333333</v>
      </c>
      <c r="J270" s="18">
        <v>11331.6</v>
      </c>
      <c r="K270" s="20">
        <f t="shared" si="16"/>
        <v>7.3878346628029196E-4</v>
      </c>
      <c r="L270" s="18">
        <f t="shared" si="15"/>
        <v>246.33913043478262</v>
      </c>
      <c r="M270" s="24"/>
    </row>
    <row r="271" spans="1:13" s="22" customFormat="1" x14ac:dyDescent="0.15">
      <c r="A271" s="16"/>
      <c r="B271" s="17" t="s">
        <v>533</v>
      </c>
      <c r="C271" s="23" t="s">
        <v>566</v>
      </c>
      <c r="D271" s="23" t="s">
        <v>567</v>
      </c>
      <c r="E271" s="18">
        <v>63</v>
      </c>
      <c r="F271" s="17" t="s">
        <v>83</v>
      </c>
      <c r="G271" s="18">
        <v>1908</v>
      </c>
      <c r="H271" s="19">
        <v>5</v>
      </c>
      <c r="I271" s="18">
        <f t="shared" si="14"/>
        <v>381.6</v>
      </c>
      <c r="J271" s="18">
        <v>1908</v>
      </c>
      <c r="K271" s="20">
        <f t="shared" si="16"/>
        <v>1.2439539461883556E-4</v>
      </c>
      <c r="L271" s="18">
        <f t="shared" si="15"/>
        <v>30.285714285714285</v>
      </c>
      <c r="M271" s="24"/>
    </row>
    <row r="272" spans="1:13" s="22" customFormat="1" x14ac:dyDescent="0.15">
      <c r="A272" s="16"/>
      <c r="B272" s="17" t="s">
        <v>530</v>
      </c>
      <c r="C272" s="23" t="s">
        <v>568</v>
      </c>
      <c r="D272" s="23" t="s">
        <v>569</v>
      </c>
      <c r="E272" s="18">
        <v>77.16</v>
      </c>
      <c r="F272" s="17" t="s">
        <v>83</v>
      </c>
      <c r="G272" s="18">
        <v>4700</v>
      </c>
      <c r="H272" s="19">
        <v>11</v>
      </c>
      <c r="I272" s="18">
        <f t="shared" si="14"/>
        <v>427.27272727272725</v>
      </c>
      <c r="J272" s="18">
        <v>4700</v>
      </c>
      <c r="K272" s="20">
        <f t="shared" si="16"/>
        <v>3.0642471420782344E-4</v>
      </c>
      <c r="L272" s="18">
        <f t="shared" si="15"/>
        <v>60.912389839294974</v>
      </c>
      <c r="M272" s="24"/>
    </row>
    <row r="273" spans="1:13" s="22" customFormat="1" x14ac:dyDescent="0.15">
      <c r="A273" s="16"/>
      <c r="B273" s="17" t="s">
        <v>533</v>
      </c>
      <c r="C273" s="17" t="s">
        <v>570</v>
      </c>
      <c r="D273" s="17" t="s">
        <v>571</v>
      </c>
      <c r="E273" s="18">
        <v>54.91</v>
      </c>
      <c r="F273" s="17" t="s">
        <v>83</v>
      </c>
      <c r="G273" s="18">
        <v>5399</v>
      </c>
      <c r="H273" s="19">
        <v>18</v>
      </c>
      <c r="I273" s="18">
        <f t="shared" si="14"/>
        <v>299.94444444444446</v>
      </c>
      <c r="J273" s="18">
        <v>5399</v>
      </c>
      <c r="K273" s="20">
        <f t="shared" si="16"/>
        <v>3.5199724085277419E-4</v>
      </c>
      <c r="L273" s="18">
        <f t="shared" si="15"/>
        <v>98.324531050810421</v>
      </c>
      <c r="M273" s="24"/>
    </row>
    <row r="274" spans="1:13" s="22" customFormat="1" x14ac:dyDescent="0.15">
      <c r="A274" s="16"/>
      <c r="B274" s="17" t="s">
        <v>533</v>
      </c>
      <c r="C274" s="17" t="s">
        <v>572</v>
      </c>
      <c r="D274" s="17" t="s">
        <v>573</v>
      </c>
      <c r="E274" s="18">
        <v>41.22</v>
      </c>
      <c r="F274" s="17" t="s">
        <v>48</v>
      </c>
      <c r="G274" s="18">
        <v>12625</v>
      </c>
      <c r="H274" s="19">
        <v>24</v>
      </c>
      <c r="I274" s="18">
        <f t="shared" si="14"/>
        <v>526.04166666666663</v>
      </c>
      <c r="J274" s="18">
        <v>12625</v>
      </c>
      <c r="K274" s="20">
        <f t="shared" si="16"/>
        <v>8.2310893976037685E-4</v>
      </c>
      <c r="L274" s="18">
        <f t="shared" si="15"/>
        <v>306.28335759340126</v>
      </c>
      <c r="M274" s="24"/>
    </row>
    <row r="275" spans="1:13" s="22" customFormat="1" x14ac:dyDescent="0.15">
      <c r="A275" s="16"/>
      <c r="B275" s="17" t="s">
        <v>533</v>
      </c>
      <c r="C275" s="23" t="s">
        <v>574</v>
      </c>
      <c r="D275" s="23" t="s">
        <v>575</v>
      </c>
      <c r="E275" s="18">
        <v>64.260000000000005</v>
      </c>
      <c r="F275" s="17" t="s">
        <v>48</v>
      </c>
      <c r="G275" s="18">
        <v>12474</v>
      </c>
      <c r="H275" s="19">
        <v>14</v>
      </c>
      <c r="I275" s="18">
        <f t="shared" si="14"/>
        <v>891</v>
      </c>
      <c r="J275" s="18">
        <v>12474</v>
      </c>
      <c r="K275" s="20">
        <f t="shared" si="16"/>
        <v>8.1326423085710422E-4</v>
      </c>
      <c r="L275" s="18">
        <f t="shared" si="15"/>
        <v>194.11764705882351</v>
      </c>
      <c r="M275" s="24"/>
    </row>
    <row r="276" spans="1:13" s="22" customFormat="1" x14ac:dyDescent="0.15">
      <c r="A276" s="16"/>
      <c r="B276" s="17" t="s">
        <v>533</v>
      </c>
      <c r="C276" s="33" t="s">
        <v>576</v>
      </c>
      <c r="D276" s="23" t="s">
        <v>577</v>
      </c>
      <c r="E276" s="18">
        <v>89.48</v>
      </c>
      <c r="F276" s="17" t="s">
        <v>83</v>
      </c>
      <c r="G276" s="18">
        <v>20310</v>
      </c>
      <c r="H276" s="19">
        <v>27</v>
      </c>
      <c r="I276" s="18">
        <f t="shared" si="14"/>
        <v>752.22222222222217</v>
      </c>
      <c r="J276" s="18">
        <v>20310</v>
      </c>
      <c r="K276" s="20">
        <f t="shared" si="16"/>
        <v>1.32414594586402E-3</v>
      </c>
      <c r="L276" s="18">
        <f t="shared" si="15"/>
        <v>226.97809566383549</v>
      </c>
      <c r="M276" s="24"/>
    </row>
    <row r="277" spans="1:13" s="22" customFormat="1" x14ac:dyDescent="0.15">
      <c r="A277" s="16"/>
      <c r="B277" s="17" t="s">
        <v>533</v>
      </c>
      <c r="C277" s="33" t="s">
        <v>578</v>
      </c>
      <c r="D277" s="23" t="s">
        <v>579</v>
      </c>
      <c r="E277" s="18">
        <v>86.18</v>
      </c>
      <c r="F277" s="17" t="s">
        <v>83</v>
      </c>
      <c r="G277" s="18">
        <v>6969</v>
      </c>
      <c r="H277" s="19">
        <v>16</v>
      </c>
      <c r="I277" s="18">
        <f t="shared" si="14"/>
        <v>435.5625</v>
      </c>
      <c r="J277" s="18">
        <v>6969</v>
      </c>
      <c r="K277" s="20">
        <f t="shared" si="16"/>
        <v>4.54356134747728E-4</v>
      </c>
      <c r="L277" s="18">
        <f t="shared" si="15"/>
        <v>80.865630076583884</v>
      </c>
      <c r="M277" s="24"/>
    </row>
    <row r="278" spans="1:13" s="22" customFormat="1" x14ac:dyDescent="0.15">
      <c r="A278" s="16"/>
      <c r="B278" s="17" t="s">
        <v>530</v>
      </c>
      <c r="C278" s="33" t="s">
        <v>580</v>
      </c>
      <c r="D278" s="23" t="s">
        <v>581</v>
      </c>
      <c r="E278" s="18">
        <v>103.97</v>
      </c>
      <c r="F278" s="17" t="s">
        <v>42</v>
      </c>
      <c r="G278" s="18">
        <v>4783</v>
      </c>
      <c r="H278" s="19">
        <v>10</v>
      </c>
      <c r="I278" s="18">
        <f t="shared" si="14"/>
        <v>478.3</v>
      </c>
      <c r="J278" s="18">
        <v>4783</v>
      </c>
      <c r="K278" s="20">
        <f t="shared" si="16"/>
        <v>3.1183604426723822E-4</v>
      </c>
      <c r="L278" s="18">
        <f t="shared" si="15"/>
        <v>46.003654900452055</v>
      </c>
      <c r="M278" s="24"/>
    </row>
    <row r="279" spans="1:13" s="22" customFormat="1" x14ac:dyDescent="0.15">
      <c r="A279" s="16"/>
      <c r="B279" s="17" t="s">
        <v>530</v>
      </c>
      <c r="C279" s="23" t="s">
        <v>582</v>
      </c>
      <c r="D279" s="23" t="s">
        <v>583</v>
      </c>
      <c r="E279" s="18">
        <v>60</v>
      </c>
      <c r="F279" s="17" t="s">
        <v>38</v>
      </c>
      <c r="G279" s="18">
        <v>25253.96</v>
      </c>
      <c r="H279" s="19">
        <v>846</v>
      </c>
      <c r="I279" s="18">
        <f t="shared" si="14"/>
        <v>29.851016548463356</v>
      </c>
      <c r="J279" s="18">
        <v>25253.96</v>
      </c>
      <c r="K279" s="20">
        <f t="shared" si="16"/>
        <v>1.6464760586416606E-3</v>
      </c>
      <c r="L279" s="18">
        <f t="shared" si="15"/>
        <v>420.89933333333335</v>
      </c>
      <c r="M279" s="24"/>
    </row>
    <row r="280" spans="1:13" s="22" customFormat="1" x14ac:dyDescent="0.15">
      <c r="A280" s="16"/>
      <c r="B280" s="17" t="s">
        <v>533</v>
      </c>
      <c r="C280" s="23" t="s">
        <v>584</v>
      </c>
      <c r="D280" s="23" t="s">
        <v>585</v>
      </c>
      <c r="E280" s="18">
        <v>61.3</v>
      </c>
      <c r="F280" s="17" t="s">
        <v>35</v>
      </c>
      <c r="G280" s="18">
        <v>4132</v>
      </c>
      <c r="H280" s="19">
        <v>7</v>
      </c>
      <c r="I280" s="18">
        <f t="shared" si="14"/>
        <v>590.28571428571433</v>
      </c>
      <c r="J280" s="18">
        <v>4132</v>
      </c>
      <c r="K280" s="20">
        <f t="shared" si="16"/>
        <v>2.6939296151206948E-4</v>
      </c>
      <c r="L280" s="18">
        <f t="shared" si="15"/>
        <v>67.406199021207186</v>
      </c>
      <c r="M280" s="24"/>
    </row>
    <row r="281" spans="1:13" s="22" customFormat="1" x14ac:dyDescent="0.15">
      <c r="A281" s="16"/>
      <c r="B281" s="17" t="s">
        <v>533</v>
      </c>
      <c r="C281" s="23" t="s">
        <v>586</v>
      </c>
      <c r="D281" s="23" t="s">
        <v>587</v>
      </c>
      <c r="E281" s="18">
        <v>164</v>
      </c>
      <c r="F281" s="17" t="s">
        <v>83</v>
      </c>
      <c r="G281" s="18">
        <v>10292</v>
      </c>
      <c r="H281" s="19">
        <v>20</v>
      </c>
      <c r="I281" s="18">
        <f t="shared" si="14"/>
        <v>514.6</v>
      </c>
      <c r="J281" s="18">
        <v>10292</v>
      </c>
      <c r="K281" s="20">
        <f t="shared" si="16"/>
        <v>6.7100492736742959E-4</v>
      </c>
      <c r="L281" s="18">
        <f t="shared" si="15"/>
        <v>62.756097560975611</v>
      </c>
      <c r="M281" s="24"/>
    </row>
    <row r="282" spans="1:13" s="22" customFormat="1" x14ac:dyDescent="0.15">
      <c r="A282" s="16"/>
      <c r="B282" s="17" t="s">
        <v>533</v>
      </c>
      <c r="C282" s="23" t="s">
        <v>588</v>
      </c>
      <c r="D282" s="23" t="s">
        <v>589</v>
      </c>
      <c r="E282" s="18">
        <v>32</v>
      </c>
      <c r="F282" s="17" t="s">
        <v>83</v>
      </c>
      <c r="G282" s="18">
        <v>2143</v>
      </c>
      <c r="H282" s="19">
        <v>12</v>
      </c>
      <c r="I282" s="18">
        <f t="shared" si="14"/>
        <v>178.58333333333334</v>
      </c>
      <c r="J282" s="18">
        <v>2143</v>
      </c>
      <c r="K282" s="20">
        <f t="shared" si="16"/>
        <v>1.3971663032922674E-4</v>
      </c>
      <c r="L282" s="18">
        <f t="shared" si="15"/>
        <v>66.96875</v>
      </c>
      <c r="M282" s="24"/>
    </row>
    <row r="283" spans="1:13" s="22" customFormat="1" x14ac:dyDescent="0.15">
      <c r="A283" s="16"/>
      <c r="B283" s="17" t="s">
        <v>533</v>
      </c>
      <c r="C283" s="23" t="s">
        <v>590</v>
      </c>
      <c r="D283" s="23" t="s">
        <v>591</v>
      </c>
      <c r="E283" s="18">
        <v>80.69</v>
      </c>
      <c r="F283" s="17" t="s">
        <v>45</v>
      </c>
      <c r="G283" s="18">
        <v>3343</v>
      </c>
      <c r="H283" s="19">
        <v>5</v>
      </c>
      <c r="I283" s="18">
        <f t="shared" si="14"/>
        <v>668.6</v>
      </c>
      <c r="J283" s="18">
        <v>3343</v>
      </c>
      <c r="K283" s="20">
        <f t="shared" si="16"/>
        <v>2.1795272757377739E-4</v>
      </c>
      <c r="L283" s="18">
        <f t="shared" si="15"/>
        <v>41.430164828355437</v>
      </c>
      <c r="M283" s="24"/>
    </row>
    <row r="284" spans="1:13" s="22" customFormat="1" x14ac:dyDescent="0.15">
      <c r="A284" s="16"/>
      <c r="B284" s="17" t="s">
        <v>530</v>
      </c>
      <c r="C284" s="23" t="s">
        <v>592</v>
      </c>
      <c r="D284" s="23" t="s">
        <v>593</v>
      </c>
      <c r="E284" s="18">
        <v>63.92</v>
      </c>
      <c r="F284" s="17" t="s">
        <v>83</v>
      </c>
      <c r="G284" s="18">
        <v>3613</v>
      </c>
      <c r="H284" s="19">
        <v>9</v>
      </c>
      <c r="I284" s="18">
        <f t="shared" si="14"/>
        <v>401.44444444444446</v>
      </c>
      <c r="J284" s="18">
        <v>3613</v>
      </c>
      <c r="K284" s="20">
        <f t="shared" si="16"/>
        <v>2.355558494538013E-4</v>
      </c>
      <c r="L284" s="18">
        <f t="shared" si="15"/>
        <v>56.523779724655817</v>
      </c>
      <c r="M284" s="24"/>
    </row>
    <row r="285" spans="1:13" s="22" customFormat="1" x14ac:dyDescent="0.15">
      <c r="A285" s="16"/>
      <c r="B285" s="17" t="s">
        <v>533</v>
      </c>
      <c r="C285" s="23" t="s">
        <v>594</v>
      </c>
      <c r="D285" s="23" t="s">
        <v>595</v>
      </c>
      <c r="E285" s="18">
        <v>384.3</v>
      </c>
      <c r="F285" s="17" t="s">
        <v>83</v>
      </c>
      <c r="G285" s="18"/>
      <c r="H285" s="19"/>
      <c r="I285" s="18">
        <f t="shared" si="14"/>
        <v>0</v>
      </c>
      <c r="J285" s="18">
        <v>0</v>
      </c>
      <c r="K285" s="20">
        <f t="shared" si="16"/>
        <v>0</v>
      </c>
      <c r="L285" s="18">
        <f t="shared" si="15"/>
        <v>0</v>
      </c>
      <c r="M285" s="24"/>
    </row>
    <row r="286" spans="1:13" s="22" customFormat="1" x14ac:dyDescent="0.15">
      <c r="A286" s="16"/>
      <c r="B286" s="17" t="s">
        <v>530</v>
      </c>
      <c r="C286" s="23" t="s">
        <v>596</v>
      </c>
      <c r="D286" s="23" t="s">
        <v>597</v>
      </c>
      <c r="E286" s="18">
        <v>47</v>
      </c>
      <c r="F286" s="17" t="s">
        <v>38</v>
      </c>
      <c r="G286" s="18">
        <v>4016</v>
      </c>
      <c r="H286" s="19">
        <v>39</v>
      </c>
      <c r="I286" s="18">
        <f t="shared" si="14"/>
        <v>102.97435897435898</v>
      </c>
      <c r="J286" s="18">
        <v>4016</v>
      </c>
      <c r="K286" s="20">
        <f t="shared" si="16"/>
        <v>2.6183013877842956E-4</v>
      </c>
      <c r="L286" s="18">
        <f t="shared" si="15"/>
        <v>85.446808510638292</v>
      </c>
      <c r="M286" s="24"/>
    </row>
    <row r="287" spans="1:13" s="22" customFormat="1" x14ac:dyDescent="0.15">
      <c r="A287" s="16"/>
      <c r="B287" s="17" t="s">
        <v>530</v>
      </c>
      <c r="C287" s="23" t="s">
        <v>598</v>
      </c>
      <c r="D287" s="23" t="s">
        <v>599</v>
      </c>
      <c r="E287" s="18">
        <v>48</v>
      </c>
      <c r="F287" s="17" t="s">
        <v>99</v>
      </c>
      <c r="G287" s="18">
        <v>954</v>
      </c>
      <c r="H287" s="19">
        <v>3</v>
      </c>
      <c r="I287" s="18">
        <f t="shared" si="14"/>
        <v>318</v>
      </c>
      <c r="J287" s="18">
        <v>954</v>
      </c>
      <c r="K287" s="20">
        <f t="shared" si="16"/>
        <v>6.2197697309417782E-5</v>
      </c>
      <c r="L287" s="18">
        <f t="shared" si="15"/>
        <v>19.875</v>
      </c>
      <c r="M287" s="24"/>
    </row>
    <row r="288" spans="1:13" s="22" customFormat="1" x14ac:dyDescent="0.15">
      <c r="A288" s="16"/>
      <c r="B288" s="17" t="s">
        <v>530</v>
      </c>
      <c r="C288" s="23" t="s">
        <v>600</v>
      </c>
      <c r="D288" s="23" t="s">
        <v>601</v>
      </c>
      <c r="E288" s="18">
        <v>54.6</v>
      </c>
      <c r="F288" s="17" t="s">
        <v>99</v>
      </c>
      <c r="G288" s="18">
        <v>2275</v>
      </c>
      <c r="H288" s="19">
        <v>10</v>
      </c>
      <c r="I288" s="18">
        <f t="shared" si="14"/>
        <v>227.5</v>
      </c>
      <c r="J288" s="18">
        <v>2275</v>
      </c>
      <c r="K288" s="20">
        <f t="shared" si="16"/>
        <v>1.483226010261273E-4</v>
      </c>
      <c r="L288" s="18">
        <f t="shared" si="15"/>
        <v>41.666666666666664</v>
      </c>
      <c r="M288" s="24"/>
    </row>
    <row r="289" spans="1:13" s="22" customFormat="1" x14ac:dyDescent="0.15">
      <c r="A289" s="16"/>
      <c r="B289" s="17" t="s">
        <v>530</v>
      </c>
      <c r="C289" s="23" t="s">
        <v>602</v>
      </c>
      <c r="D289" s="23" t="s">
        <v>603</v>
      </c>
      <c r="E289" s="18">
        <v>175</v>
      </c>
      <c r="F289" s="17" t="s">
        <v>99</v>
      </c>
      <c r="G289" s="18">
        <v>3178</v>
      </c>
      <c r="H289" s="19">
        <v>7</v>
      </c>
      <c r="I289" s="18">
        <f t="shared" si="14"/>
        <v>454</v>
      </c>
      <c r="J289" s="18">
        <v>3178</v>
      </c>
      <c r="K289" s="20">
        <f t="shared" si="16"/>
        <v>2.071952642026517E-4</v>
      </c>
      <c r="L289" s="18">
        <f t="shared" si="15"/>
        <v>18.16</v>
      </c>
      <c r="M289" s="24"/>
    </row>
    <row r="290" spans="1:13" s="22" customFormat="1" x14ac:dyDescent="0.15">
      <c r="A290" s="16"/>
      <c r="B290" s="17" t="s">
        <v>533</v>
      </c>
      <c r="C290" s="23" t="s">
        <v>604</v>
      </c>
      <c r="D290" s="23" t="s">
        <v>605</v>
      </c>
      <c r="E290" s="18">
        <v>190</v>
      </c>
      <c r="F290" s="17" t="s">
        <v>99</v>
      </c>
      <c r="G290" s="18">
        <v>2079</v>
      </c>
      <c r="H290" s="19">
        <v>10</v>
      </c>
      <c r="I290" s="18">
        <f t="shared" si="14"/>
        <v>207.9</v>
      </c>
      <c r="J290" s="18">
        <v>2079</v>
      </c>
      <c r="K290" s="20">
        <f t="shared" si="16"/>
        <v>1.3554403847618402E-4</v>
      </c>
      <c r="L290" s="18">
        <f t="shared" si="15"/>
        <v>10.942105263157895</v>
      </c>
      <c r="M290" s="24"/>
    </row>
    <row r="291" spans="1:13" s="22" customFormat="1" x14ac:dyDescent="0.15">
      <c r="A291" s="16"/>
      <c r="B291" s="17" t="s">
        <v>530</v>
      </c>
      <c r="C291" s="23" t="s">
        <v>606</v>
      </c>
      <c r="D291" s="23" t="s">
        <v>607</v>
      </c>
      <c r="E291" s="18">
        <v>93.9</v>
      </c>
      <c r="F291" s="17" t="s">
        <v>31</v>
      </c>
      <c r="G291" s="18"/>
      <c r="H291" s="19"/>
      <c r="I291" s="18">
        <f t="shared" si="14"/>
        <v>0</v>
      </c>
      <c r="J291" s="18">
        <v>0</v>
      </c>
      <c r="K291" s="20">
        <f t="shared" si="16"/>
        <v>0</v>
      </c>
      <c r="L291" s="18">
        <f t="shared" si="15"/>
        <v>0</v>
      </c>
      <c r="M291" s="24"/>
    </row>
    <row r="292" spans="1:13" s="22" customFormat="1" x14ac:dyDescent="0.15">
      <c r="A292" s="16"/>
      <c r="B292" s="17" t="s">
        <v>530</v>
      </c>
      <c r="C292" s="23" t="s">
        <v>608</v>
      </c>
      <c r="D292" s="23" t="s">
        <v>609</v>
      </c>
      <c r="E292" s="18">
        <v>295</v>
      </c>
      <c r="F292" s="17" t="s">
        <v>21</v>
      </c>
      <c r="G292" s="18">
        <v>18539.599999999999</v>
      </c>
      <c r="H292" s="19">
        <v>236</v>
      </c>
      <c r="I292" s="18">
        <f t="shared" si="14"/>
        <v>78.557627118644064</v>
      </c>
      <c r="J292" s="18">
        <v>18539.599999999999</v>
      </c>
      <c r="K292" s="20">
        <f t="shared" si="16"/>
        <v>1.2087216237292263E-3</v>
      </c>
      <c r="L292" s="18">
        <f t="shared" si="15"/>
        <v>62.846101694915248</v>
      </c>
      <c r="M292" s="24"/>
    </row>
    <row r="293" spans="1:13" s="22" customFormat="1" x14ac:dyDescent="0.15">
      <c r="A293" s="16"/>
      <c r="B293" s="17" t="s">
        <v>530</v>
      </c>
      <c r="C293" s="23" t="s">
        <v>610</v>
      </c>
      <c r="D293" s="23" t="s">
        <v>611</v>
      </c>
      <c r="E293" s="18">
        <v>105</v>
      </c>
      <c r="F293" s="17" t="s">
        <v>83</v>
      </c>
      <c r="G293" s="18">
        <v>3241</v>
      </c>
      <c r="H293" s="19">
        <v>31</v>
      </c>
      <c r="I293" s="18">
        <f t="shared" si="14"/>
        <v>104.54838709677419</v>
      </c>
      <c r="J293" s="18">
        <v>3241</v>
      </c>
      <c r="K293" s="20">
        <f t="shared" si="16"/>
        <v>2.113026593079906E-4</v>
      </c>
      <c r="L293" s="18">
        <f t="shared" si="15"/>
        <v>30.866666666666667</v>
      </c>
      <c r="M293" s="24"/>
    </row>
    <row r="294" spans="1:13" s="22" customFormat="1" x14ac:dyDescent="0.15">
      <c r="A294" s="16"/>
      <c r="B294" s="17" t="s">
        <v>530</v>
      </c>
      <c r="C294" s="23" t="s">
        <v>612</v>
      </c>
      <c r="D294" s="23" t="s">
        <v>613</v>
      </c>
      <c r="E294" s="18">
        <v>58.95</v>
      </c>
      <c r="F294" s="17" t="s">
        <v>89</v>
      </c>
      <c r="G294" s="18">
        <v>3714</v>
      </c>
      <c r="H294" s="19">
        <v>7</v>
      </c>
      <c r="I294" s="18">
        <f t="shared" si="14"/>
        <v>530.57142857142856</v>
      </c>
      <c r="J294" s="18">
        <v>3714</v>
      </c>
      <c r="K294" s="20">
        <f t="shared" si="16"/>
        <v>2.4214072097188431E-4</v>
      </c>
      <c r="L294" s="18">
        <f t="shared" si="15"/>
        <v>63.002544529262082</v>
      </c>
      <c r="M294" s="24"/>
    </row>
    <row r="295" spans="1:13" s="22" customFormat="1" x14ac:dyDescent="0.15">
      <c r="A295" s="16"/>
      <c r="B295" s="17" t="s">
        <v>530</v>
      </c>
      <c r="C295" s="23" t="s">
        <v>614</v>
      </c>
      <c r="D295" s="23" t="s">
        <v>615</v>
      </c>
      <c r="E295" s="18">
        <v>95.3</v>
      </c>
      <c r="F295" s="17" t="s">
        <v>38</v>
      </c>
      <c r="G295" s="18">
        <v>9273</v>
      </c>
      <c r="H295" s="19">
        <v>98</v>
      </c>
      <c r="I295" s="18">
        <f t="shared" si="14"/>
        <v>94.622448979591837</v>
      </c>
      <c r="J295" s="18">
        <v>9273</v>
      </c>
      <c r="K295" s="20">
        <f t="shared" si="16"/>
        <v>6.0456944145726528E-4</v>
      </c>
      <c r="L295" s="18">
        <f t="shared" si="15"/>
        <v>97.303252885624346</v>
      </c>
      <c r="M295" s="24"/>
    </row>
    <row r="296" spans="1:13" s="22" customFormat="1" x14ac:dyDescent="0.15">
      <c r="A296" s="16"/>
      <c r="B296" s="17" t="s">
        <v>530</v>
      </c>
      <c r="C296" s="23" t="s">
        <v>616</v>
      </c>
      <c r="D296" s="23" t="s">
        <v>617</v>
      </c>
      <c r="E296" s="18">
        <v>145</v>
      </c>
      <c r="F296" s="17" t="s">
        <v>38</v>
      </c>
      <c r="G296" s="18">
        <v>10561</v>
      </c>
      <c r="H296" s="19">
        <v>30</v>
      </c>
      <c r="I296" s="18">
        <f t="shared" si="14"/>
        <v>352.03333333333336</v>
      </c>
      <c r="J296" s="18">
        <v>10561</v>
      </c>
      <c r="K296" s="20">
        <f t="shared" si="16"/>
        <v>6.8854285249974972E-4</v>
      </c>
      <c r="L296" s="18">
        <f t="shared" si="15"/>
        <v>72.834482758620695</v>
      </c>
      <c r="M296" s="24"/>
    </row>
    <row r="297" spans="1:13" s="22" customFormat="1" x14ac:dyDescent="0.15">
      <c r="A297" s="16"/>
      <c r="B297" s="17" t="s">
        <v>530</v>
      </c>
      <c r="C297" s="23" t="s">
        <v>618</v>
      </c>
      <c r="D297" s="23" t="s">
        <v>619</v>
      </c>
      <c r="E297" s="18">
        <v>189.4</v>
      </c>
      <c r="F297" s="17" t="s">
        <v>31</v>
      </c>
      <c r="G297" s="18"/>
      <c r="H297" s="19"/>
      <c r="I297" s="18">
        <f t="shared" si="14"/>
        <v>0</v>
      </c>
      <c r="J297" s="18"/>
      <c r="K297" s="20">
        <f t="shared" si="16"/>
        <v>0</v>
      </c>
      <c r="L297" s="18">
        <f t="shared" si="15"/>
        <v>0</v>
      </c>
      <c r="M297" s="24"/>
    </row>
    <row r="298" spans="1:13" s="22" customFormat="1" x14ac:dyDescent="0.15">
      <c r="A298" s="16"/>
      <c r="B298" s="17" t="s">
        <v>533</v>
      </c>
      <c r="C298" s="23" t="s">
        <v>620</v>
      </c>
      <c r="D298" s="23" t="s">
        <v>621</v>
      </c>
      <c r="E298" s="18">
        <v>132</v>
      </c>
      <c r="F298" s="17" t="s">
        <v>38</v>
      </c>
      <c r="G298" s="18">
        <v>22374</v>
      </c>
      <c r="H298" s="19">
        <v>484</v>
      </c>
      <c r="I298" s="18">
        <f t="shared" si="14"/>
        <v>46.227272727272727</v>
      </c>
      <c r="J298" s="18">
        <v>22374</v>
      </c>
      <c r="K298" s="20">
        <f t="shared" si="16"/>
        <v>1.4587120331246472E-3</v>
      </c>
      <c r="L298" s="18">
        <f t="shared" si="15"/>
        <v>169.5</v>
      </c>
      <c r="M298" s="24"/>
    </row>
    <row r="299" spans="1:13" s="22" customFormat="1" x14ac:dyDescent="0.15">
      <c r="A299" s="16"/>
      <c r="B299" s="17" t="s">
        <v>530</v>
      </c>
      <c r="C299" s="23" t="s">
        <v>622</v>
      </c>
      <c r="D299" s="23" t="s">
        <v>623</v>
      </c>
      <c r="E299" s="18">
        <v>176</v>
      </c>
      <c r="F299" s="17" t="s">
        <v>624</v>
      </c>
      <c r="G299" s="18">
        <v>27657</v>
      </c>
      <c r="H299" s="19">
        <v>86</v>
      </c>
      <c r="I299" s="18">
        <f t="shared" si="14"/>
        <v>321.59302325581393</v>
      </c>
      <c r="J299" s="18">
        <v>27657</v>
      </c>
      <c r="K299" s="20">
        <f t="shared" si="16"/>
        <v>1.8031464512437815E-3</v>
      </c>
      <c r="L299" s="18">
        <f t="shared" si="15"/>
        <v>157.14204545454547</v>
      </c>
      <c r="M299" s="24"/>
    </row>
    <row r="300" spans="1:13" s="22" customFormat="1" x14ac:dyDescent="0.15">
      <c r="A300" s="16"/>
      <c r="B300" s="17" t="s">
        <v>533</v>
      </c>
      <c r="C300" s="23" t="s">
        <v>625</v>
      </c>
      <c r="D300" s="23" t="s">
        <v>626</v>
      </c>
      <c r="E300" s="18">
        <v>25</v>
      </c>
      <c r="F300" s="17" t="s">
        <v>38</v>
      </c>
      <c r="G300" s="18">
        <v>6767</v>
      </c>
      <c r="H300" s="19">
        <v>58</v>
      </c>
      <c r="I300" s="18">
        <f t="shared" si="14"/>
        <v>116.67241379310344</v>
      </c>
      <c r="J300" s="18">
        <v>6767</v>
      </c>
      <c r="K300" s="20">
        <f t="shared" si="16"/>
        <v>4.4118639171156199E-4</v>
      </c>
      <c r="L300" s="18">
        <f t="shared" si="15"/>
        <v>270.68</v>
      </c>
      <c r="M300" s="24"/>
    </row>
    <row r="301" spans="1:13" s="22" customFormat="1" x14ac:dyDescent="0.15">
      <c r="A301" s="16"/>
      <c r="B301" s="17" t="s">
        <v>530</v>
      </c>
      <c r="C301" s="36" t="s">
        <v>627</v>
      </c>
      <c r="D301" s="23" t="s">
        <v>628</v>
      </c>
      <c r="E301" s="18">
        <v>20</v>
      </c>
      <c r="F301" s="17" t="s">
        <v>83</v>
      </c>
      <c r="G301" s="18">
        <v>8753</v>
      </c>
      <c r="H301" s="19">
        <v>90</v>
      </c>
      <c r="I301" s="18">
        <f t="shared" si="14"/>
        <v>97.25555555555556</v>
      </c>
      <c r="J301" s="18">
        <v>8753</v>
      </c>
      <c r="K301" s="20">
        <f t="shared" si="16"/>
        <v>5.7066713265129334E-4</v>
      </c>
      <c r="L301" s="18">
        <f t="shared" si="15"/>
        <v>437.65</v>
      </c>
      <c r="M301" s="24"/>
    </row>
    <row r="302" spans="1:13" s="22" customFormat="1" x14ac:dyDescent="0.15">
      <c r="A302" s="16"/>
      <c r="B302" s="17" t="s">
        <v>533</v>
      </c>
      <c r="C302" s="36" t="s">
        <v>629</v>
      </c>
      <c r="D302" s="23" t="s">
        <v>630</v>
      </c>
      <c r="E302" s="18">
        <v>40</v>
      </c>
      <c r="F302" s="17" t="s">
        <v>21</v>
      </c>
      <c r="G302" s="18">
        <v>13890</v>
      </c>
      <c r="H302" s="19">
        <v>145</v>
      </c>
      <c r="I302" s="18">
        <f t="shared" si="14"/>
        <v>95.793103448275858</v>
      </c>
      <c r="J302" s="18">
        <v>13890</v>
      </c>
      <c r="K302" s="20">
        <f t="shared" si="16"/>
        <v>9.0558282560567393E-4</v>
      </c>
      <c r="L302" s="18">
        <f t="shared" si="15"/>
        <v>347.25</v>
      </c>
      <c r="M302" s="24"/>
    </row>
    <row r="303" spans="1:13" s="22" customFormat="1" x14ac:dyDescent="0.15">
      <c r="A303" s="16"/>
      <c r="B303" s="17" t="s">
        <v>533</v>
      </c>
      <c r="C303" s="36" t="s">
        <v>631</v>
      </c>
      <c r="D303" s="23" t="s">
        <v>632</v>
      </c>
      <c r="E303" s="18">
        <v>11</v>
      </c>
      <c r="F303" s="17" t="s">
        <v>83</v>
      </c>
      <c r="G303" s="18">
        <v>18828</v>
      </c>
      <c r="H303" s="19">
        <v>46</v>
      </c>
      <c r="I303" s="18">
        <f t="shared" si="14"/>
        <v>409.30434782608694</v>
      </c>
      <c r="J303" s="18">
        <v>18828</v>
      </c>
      <c r="K303" s="20">
        <f t="shared" si="16"/>
        <v>1.227524365767E-3</v>
      </c>
      <c r="L303" s="18">
        <f t="shared" si="15"/>
        <v>1711.6363636363637</v>
      </c>
      <c r="M303" s="24"/>
    </row>
    <row r="304" spans="1:13" s="22" customFormat="1" ht="18" customHeight="1" x14ac:dyDescent="0.15">
      <c r="A304" s="16"/>
      <c r="B304" s="17" t="s">
        <v>533</v>
      </c>
      <c r="C304" s="36" t="s">
        <v>633</v>
      </c>
      <c r="D304" s="23" t="s">
        <v>634</v>
      </c>
      <c r="E304" s="18">
        <v>6</v>
      </c>
      <c r="F304" s="17" t="s">
        <v>83</v>
      </c>
      <c r="G304" s="18"/>
      <c r="H304" s="19"/>
      <c r="I304" s="18">
        <f t="shared" si="14"/>
        <v>0</v>
      </c>
      <c r="J304" s="18"/>
      <c r="K304" s="20">
        <f t="shared" si="16"/>
        <v>0</v>
      </c>
      <c r="L304" s="18">
        <f t="shared" si="15"/>
        <v>0</v>
      </c>
      <c r="M304" s="24"/>
    </row>
    <row r="305" spans="1:13" s="22" customFormat="1" x14ac:dyDescent="0.15">
      <c r="A305" s="16"/>
      <c r="B305" s="17" t="s">
        <v>533</v>
      </c>
      <c r="C305" s="43" t="s">
        <v>635</v>
      </c>
      <c r="D305" s="17" t="s">
        <v>636</v>
      </c>
      <c r="E305" s="18">
        <v>30</v>
      </c>
      <c r="F305" s="17" t="s">
        <v>38</v>
      </c>
      <c r="G305" s="18">
        <v>5022</v>
      </c>
      <c r="H305" s="19">
        <v>37</v>
      </c>
      <c r="I305" s="18">
        <f t="shared" si="14"/>
        <v>135.72972972972974</v>
      </c>
      <c r="J305" s="18">
        <v>5022</v>
      </c>
      <c r="K305" s="20">
        <f t="shared" si="16"/>
        <v>3.2741806696844457E-4</v>
      </c>
      <c r="L305" s="18">
        <f t="shared" si="15"/>
        <v>167.4</v>
      </c>
      <c r="M305" s="24"/>
    </row>
    <row r="306" spans="1:13" s="22" customFormat="1" x14ac:dyDescent="0.15">
      <c r="A306" s="16"/>
      <c r="B306" s="17" t="s">
        <v>533</v>
      </c>
      <c r="C306" s="36" t="s">
        <v>637</v>
      </c>
      <c r="D306" s="23" t="s">
        <v>638</v>
      </c>
      <c r="E306" s="18">
        <v>16</v>
      </c>
      <c r="F306" s="17" t="s">
        <v>38</v>
      </c>
      <c r="G306" s="18">
        <v>3116</v>
      </c>
      <c r="H306" s="19">
        <v>81</v>
      </c>
      <c r="I306" s="18">
        <f t="shared" si="14"/>
        <v>38.469135802469133</v>
      </c>
      <c r="J306" s="18">
        <v>3116</v>
      </c>
      <c r="K306" s="20">
        <f t="shared" si="16"/>
        <v>2.0315306584501656E-4</v>
      </c>
      <c r="L306" s="18">
        <f t="shared" si="15"/>
        <v>194.75</v>
      </c>
      <c r="M306" s="24"/>
    </row>
    <row r="307" spans="1:13" s="22" customFormat="1" x14ac:dyDescent="0.15">
      <c r="A307" s="16"/>
      <c r="B307" s="17" t="s">
        <v>533</v>
      </c>
      <c r="C307" s="36" t="s">
        <v>639</v>
      </c>
      <c r="D307" s="23" t="s">
        <v>640</v>
      </c>
      <c r="E307" s="18">
        <v>28</v>
      </c>
      <c r="F307" s="17" t="s">
        <v>83</v>
      </c>
      <c r="G307" s="18">
        <v>8646</v>
      </c>
      <c r="H307" s="19">
        <v>186</v>
      </c>
      <c r="I307" s="18">
        <f t="shared" si="14"/>
        <v>46.483870967741936</v>
      </c>
      <c r="J307" s="18">
        <v>8646</v>
      </c>
      <c r="K307" s="20">
        <f t="shared" si="16"/>
        <v>5.6369108064698752E-4</v>
      </c>
      <c r="L307" s="18">
        <f t="shared" si="15"/>
        <v>308.78571428571428</v>
      </c>
      <c r="M307" s="24"/>
    </row>
    <row r="308" spans="1:13" s="22" customFormat="1" x14ac:dyDescent="0.15">
      <c r="A308" s="16"/>
      <c r="B308" s="17" t="s">
        <v>530</v>
      </c>
      <c r="C308" s="36" t="s">
        <v>641</v>
      </c>
      <c r="D308" s="23" t="s">
        <v>642</v>
      </c>
      <c r="E308" s="18">
        <v>73</v>
      </c>
      <c r="F308" s="17" t="s">
        <v>42</v>
      </c>
      <c r="G308" s="18">
        <v>25460</v>
      </c>
      <c r="H308" s="19">
        <v>213</v>
      </c>
      <c r="I308" s="18">
        <f t="shared" si="14"/>
        <v>119.53051643192488</v>
      </c>
      <c r="J308" s="18">
        <v>25460</v>
      </c>
      <c r="K308" s="20">
        <f t="shared" si="16"/>
        <v>1.65990919653855E-3</v>
      </c>
      <c r="L308" s="18">
        <f t="shared" si="15"/>
        <v>348.76712328767121</v>
      </c>
      <c r="M308" s="24"/>
    </row>
    <row r="309" spans="1:13" s="39" customFormat="1" x14ac:dyDescent="0.15">
      <c r="A309" s="25" t="s">
        <v>27</v>
      </c>
      <c r="B309" s="26"/>
      <c r="C309" s="26"/>
      <c r="D309" s="27"/>
      <c r="E309" s="28">
        <f>SUM(E254:E308)</f>
        <v>8329.9599999999991</v>
      </c>
      <c r="F309" s="27"/>
      <c r="G309" s="28">
        <f>SUM(G254:G308)</f>
        <v>1007071.0599999999</v>
      </c>
      <c r="H309" s="29">
        <f>SUM(H254:H308)</f>
        <v>4486</v>
      </c>
      <c r="I309" s="28">
        <f t="shared" si="14"/>
        <v>224.49198840838162</v>
      </c>
      <c r="J309" s="28">
        <f>SUM(J254:J308)</f>
        <v>1007071.0599999999</v>
      </c>
      <c r="K309" s="30">
        <f t="shared" si="16"/>
        <v>6.5657757818610593E-2</v>
      </c>
      <c r="L309" s="28">
        <f t="shared" si="15"/>
        <v>120.89746649443696</v>
      </c>
      <c r="M309" s="31"/>
    </row>
    <row r="310" spans="1:13" s="22" customFormat="1" x14ac:dyDescent="0.15">
      <c r="A310" s="16"/>
      <c r="B310" s="17" t="s">
        <v>643</v>
      </c>
      <c r="C310" s="23" t="s">
        <v>644</v>
      </c>
      <c r="D310" s="23" t="s">
        <v>645</v>
      </c>
      <c r="E310" s="18">
        <v>34</v>
      </c>
      <c r="F310" s="17" t="s">
        <v>38</v>
      </c>
      <c r="G310" s="18">
        <v>5524.6</v>
      </c>
      <c r="H310" s="19">
        <v>86</v>
      </c>
      <c r="I310" s="18">
        <f t="shared" si="14"/>
        <v>64.239534883720935</v>
      </c>
      <c r="J310" s="18">
        <v>5524.6</v>
      </c>
      <c r="K310" s="20">
        <f t="shared" si="16"/>
        <v>3.6018595236437053E-4</v>
      </c>
      <c r="L310" s="18">
        <f t="shared" si="15"/>
        <v>162.48823529411766</v>
      </c>
      <c r="M310" s="24"/>
    </row>
    <row r="311" spans="1:13" s="22" customFormat="1" x14ac:dyDescent="0.15">
      <c r="A311" s="16"/>
      <c r="B311" s="17" t="s">
        <v>643</v>
      </c>
      <c r="C311" s="23" t="s">
        <v>646</v>
      </c>
      <c r="D311" s="23" t="s">
        <v>647</v>
      </c>
      <c r="E311" s="18">
        <v>36.6</v>
      </c>
      <c r="F311" s="17" t="s">
        <v>38</v>
      </c>
      <c r="G311" s="18">
        <v>5517</v>
      </c>
      <c r="H311" s="19">
        <v>22</v>
      </c>
      <c r="I311" s="18">
        <f t="shared" si="14"/>
        <v>250.77272727272728</v>
      </c>
      <c r="J311" s="18">
        <v>5517</v>
      </c>
      <c r="K311" s="20">
        <f t="shared" si="16"/>
        <v>3.5969045708182169E-4</v>
      </c>
      <c r="L311" s="18">
        <f t="shared" si="15"/>
        <v>150.73770491803279</v>
      </c>
      <c r="M311" s="24"/>
    </row>
    <row r="312" spans="1:13" s="22" customFormat="1" x14ac:dyDescent="0.15">
      <c r="A312" s="16"/>
      <c r="B312" s="17" t="s">
        <v>648</v>
      </c>
      <c r="C312" s="23" t="s">
        <v>649</v>
      </c>
      <c r="D312" s="23" t="s">
        <v>650</v>
      </c>
      <c r="E312" s="18">
        <v>450.98</v>
      </c>
      <c r="F312" s="17" t="s">
        <v>624</v>
      </c>
      <c r="G312" s="18">
        <v>94525</v>
      </c>
      <c r="H312" s="19">
        <v>187</v>
      </c>
      <c r="I312" s="18">
        <f t="shared" si="14"/>
        <v>505.48128342245991</v>
      </c>
      <c r="J312" s="18">
        <v>94525</v>
      </c>
      <c r="K312" s="20">
        <f t="shared" si="16"/>
        <v>6.1627225767009602E-3</v>
      </c>
      <c r="L312" s="18">
        <f t="shared" si="15"/>
        <v>209.59909530356111</v>
      </c>
      <c r="M312" s="32"/>
    </row>
    <row r="313" spans="1:13" s="22" customFormat="1" x14ac:dyDescent="0.15">
      <c r="A313" s="16"/>
      <c r="B313" s="17" t="s">
        <v>648</v>
      </c>
      <c r="C313" s="23" t="s">
        <v>651</v>
      </c>
      <c r="D313" s="23" t="s">
        <v>652</v>
      </c>
      <c r="E313" s="18">
        <v>390.86</v>
      </c>
      <c r="F313" s="17" t="s">
        <v>38</v>
      </c>
      <c r="G313" s="18">
        <v>47861.1</v>
      </c>
      <c r="H313" s="19">
        <v>237</v>
      </c>
      <c r="I313" s="18">
        <f t="shared" si="14"/>
        <v>201.94556962025317</v>
      </c>
      <c r="J313" s="18">
        <v>47861.1</v>
      </c>
      <c r="K313" s="20">
        <f t="shared" si="16"/>
        <v>3.1203880615259701E-3</v>
      </c>
      <c r="L313" s="18">
        <f t="shared" si="15"/>
        <v>122.45074962902318</v>
      </c>
      <c r="M313" s="24"/>
    </row>
    <row r="314" spans="1:13" s="22" customFormat="1" x14ac:dyDescent="0.15">
      <c r="A314" s="16"/>
      <c r="B314" s="17" t="s">
        <v>643</v>
      </c>
      <c r="C314" s="23" t="s">
        <v>653</v>
      </c>
      <c r="D314" s="23" t="s">
        <v>654</v>
      </c>
      <c r="E314" s="18">
        <v>94.06</v>
      </c>
      <c r="F314" s="17" t="s">
        <v>38</v>
      </c>
      <c r="G314" s="18">
        <v>30738.5</v>
      </c>
      <c r="H314" s="19">
        <v>486</v>
      </c>
      <c r="I314" s="18">
        <f t="shared" si="14"/>
        <v>63.247942386831276</v>
      </c>
      <c r="J314" s="18">
        <v>30738.5</v>
      </c>
      <c r="K314" s="20">
        <f t="shared" si="16"/>
        <v>2.0040502292930171E-3</v>
      </c>
      <c r="L314" s="18">
        <f t="shared" si="15"/>
        <v>326.79672549436532</v>
      </c>
      <c r="M314" s="24"/>
    </row>
    <row r="315" spans="1:13" s="22" customFormat="1" x14ac:dyDescent="0.15">
      <c r="A315" s="16"/>
      <c r="B315" s="17" t="s">
        <v>648</v>
      </c>
      <c r="C315" s="23" t="s">
        <v>655</v>
      </c>
      <c r="D315" s="23" t="s">
        <v>656</v>
      </c>
      <c r="E315" s="18">
        <v>486.46</v>
      </c>
      <c r="F315" s="17" t="s">
        <v>38</v>
      </c>
      <c r="G315" s="18">
        <v>97735</v>
      </c>
      <c r="H315" s="19">
        <v>915</v>
      </c>
      <c r="I315" s="18">
        <f t="shared" si="14"/>
        <v>106.81420765027322</v>
      </c>
      <c r="J315" s="18">
        <v>97735</v>
      </c>
      <c r="K315" s="20">
        <f t="shared" si="16"/>
        <v>6.3720041368301329E-3</v>
      </c>
      <c r="L315" s="18">
        <f t="shared" si="15"/>
        <v>200.91066069152654</v>
      </c>
      <c r="M315" s="32"/>
    </row>
    <row r="316" spans="1:13" s="22" customFormat="1" x14ac:dyDescent="0.15">
      <c r="A316" s="16"/>
      <c r="B316" s="17" t="s">
        <v>643</v>
      </c>
      <c r="C316" s="23" t="s">
        <v>657</v>
      </c>
      <c r="D316" s="23" t="s">
        <v>658</v>
      </c>
      <c r="E316" s="18">
        <v>720</v>
      </c>
      <c r="F316" s="17" t="s">
        <v>624</v>
      </c>
      <c r="G316" s="18">
        <v>100406</v>
      </c>
      <c r="H316" s="19">
        <v>653</v>
      </c>
      <c r="I316" s="18">
        <f t="shared" si="14"/>
        <v>153.76110260336907</v>
      </c>
      <c r="J316" s="18">
        <v>100406</v>
      </c>
      <c r="K316" s="20">
        <f t="shared" si="16"/>
        <v>6.546144649946962E-3</v>
      </c>
      <c r="L316" s="18">
        <f t="shared" si="15"/>
        <v>139.45277777777778</v>
      </c>
      <c r="M316" s="32"/>
    </row>
    <row r="317" spans="1:13" s="22" customFormat="1" x14ac:dyDescent="0.15">
      <c r="A317" s="16"/>
      <c r="B317" s="17" t="s">
        <v>648</v>
      </c>
      <c r="C317" s="23" t="s">
        <v>659</v>
      </c>
      <c r="D317" s="23" t="s">
        <v>660</v>
      </c>
      <c r="E317" s="18">
        <v>615.91999999999996</v>
      </c>
      <c r="F317" s="17" t="s">
        <v>624</v>
      </c>
      <c r="G317" s="18">
        <v>44045.1</v>
      </c>
      <c r="H317" s="19">
        <v>193</v>
      </c>
      <c r="I317" s="18">
        <f t="shared" si="14"/>
        <v>228.21295336787563</v>
      </c>
      <c r="J317" s="18">
        <v>44045.1</v>
      </c>
      <c r="K317" s="20">
        <f t="shared" si="16"/>
        <v>2.8715972722882987E-3</v>
      </c>
      <c r="L317" s="18">
        <f t="shared" si="15"/>
        <v>71.511072866606057</v>
      </c>
      <c r="M317" s="32"/>
    </row>
    <row r="318" spans="1:13" s="22" customFormat="1" x14ac:dyDescent="0.15">
      <c r="A318" s="16"/>
      <c r="B318" s="17" t="s">
        <v>643</v>
      </c>
      <c r="C318" s="23" t="s">
        <v>661</v>
      </c>
      <c r="D318" s="23" t="s">
        <v>662</v>
      </c>
      <c r="E318" s="18">
        <v>170.92000000000002</v>
      </c>
      <c r="F318" s="17" t="s">
        <v>624</v>
      </c>
      <c r="G318" s="18">
        <v>31694</v>
      </c>
      <c r="H318" s="19">
        <v>176</v>
      </c>
      <c r="I318" s="18">
        <f t="shared" si="14"/>
        <v>180.07954545454547</v>
      </c>
      <c r="J318" s="18">
        <v>31694</v>
      </c>
      <c r="K318" s="20">
        <f t="shared" si="16"/>
        <v>2.0663457217239907E-3</v>
      </c>
      <c r="L318" s="18">
        <f t="shared" si="15"/>
        <v>185.4317809501521</v>
      </c>
      <c r="M318" s="32"/>
    </row>
    <row r="319" spans="1:13" s="22" customFormat="1" x14ac:dyDescent="0.15">
      <c r="A319" s="16"/>
      <c r="B319" s="17" t="s">
        <v>643</v>
      </c>
      <c r="C319" s="23" t="s">
        <v>663</v>
      </c>
      <c r="D319" s="23" t="s">
        <v>664</v>
      </c>
      <c r="E319" s="18">
        <v>303.01</v>
      </c>
      <c r="F319" s="17" t="s">
        <v>38</v>
      </c>
      <c r="G319" s="18">
        <v>55086</v>
      </c>
      <c r="H319" s="19">
        <v>293</v>
      </c>
      <c r="I319" s="18">
        <f t="shared" si="14"/>
        <v>188.00682593856655</v>
      </c>
      <c r="J319" s="18">
        <v>55086</v>
      </c>
      <c r="K319" s="20">
        <f t="shared" si="16"/>
        <v>3.5914280440110984E-3</v>
      </c>
      <c r="L319" s="18">
        <f t="shared" si="15"/>
        <v>181.79598033068217</v>
      </c>
      <c r="M319" s="32"/>
    </row>
    <row r="320" spans="1:13" s="22" customFormat="1" x14ac:dyDescent="0.15">
      <c r="A320" s="16"/>
      <c r="B320" s="17" t="s">
        <v>643</v>
      </c>
      <c r="C320" s="17" t="s">
        <v>665</v>
      </c>
      <c r="D320" s="23" t="s">
        <v>666</v>
      </c>
      <c r="E320" s="18">
        <v>122.19</v>
      </c>
      <c r="F320" s="17" t="s">
        <v>38</v>
      </c>
      <c r="G320" s="18">
        <v>8487</v>
      </c>
      <c r="H320" s="19">
        <v>105</v>
      </c>
      <c r="I320" s="18">
        <f t="shared" si="14"/>
        <v>80.828571428571422</v>
      </c>
      <c r="J320" s="18">
        <v>8487</v>
      </c>
      <c r="K320" s="20">
        <f t="shared" si="16"/>
        <v>5.5332479776208459E-4</v>
      </c>
      <c r="L320" s="18">
        <f t="shared" si="15"/>
        <v>69.457402406088875</v>
      </c>
      <c r="M320" s="32"/>
    </row>
    <row r="321" spans="1:13" s="22" customFormat="1" x14ac:dyDescent="0.15">
      <c r="A321" s="16"/>
      <c r="B321" s="17" t="s">
        <v>643</v>
      </c>
      <c r="C321" s="17" t="s">
        <v>667</v>
      </c>
      <c r="D321" s="23" t="s">
        <v>668</v>
      </c>
      <c r="E321" s="18">
        <v>223.06</v>
      </c>
      <c r="F321" s="17" t="s">
        <v>38</v>
      </c>
      <c r="G321" s="18">
        <v>20396.599999999999</v>
      </c>
      <c r="H321" s="19">
        <v>128</v>
      </c>
      <c r="I321" s="18">
        <f t="shared" si="14"/>
        <v>159.34843749999999</v>
      </c>
      <c r="J321" s="18">
        <v>20396.599999999999</v>
      </c>
      <c r="K321" s="20">
        <f t="shared" si="16"/>
        <v>1.3297919842151684E-3</v>
      </c>
      <c r="L321" s="18">
        <f t="shared" si="15"/>
        <v>91.439971308168197</v>
      </c>
      <c r="M321" s="32"/>
    </row>
    <row r="322" spans="1:13" s="22" customFormat="1" x14ac:dyDescent="0.15">
      <c r="A322" s="16"/>
      <c r="B322" s="17" t="s">
        <v>643</v>
      </c>
      <c r="C322" s="23" t="s">
        <v>669</v>
      </c>
      <c r="D322" s="23" t="s">
        <v>670</v>
      </c>
      <c r="E322" s="18">
        <v>90.6</v>
      </c>
      <c r="F322" s="17" t="s">
        <v>38</v>
      </c>
      <c r="G322" s="18">
        <v>30124</v>
      </c>
      <c r="H322" s="19">
        <v>269</v>
      </c>
      <c r="I322" s="18">
        <f t="shared" si="14"/>
        <v>111.98513011152416</v>
      </c>
      <c r="J322" s="18">
        <v>30124</v>
      </c>
      <c r="K322" s="20">
        <f t="shared" si="16"/>
        <v>1.9639868278290371E-3</v>
      </c>
      <c r="L322" s="18">
        <f t="shared" si="15"/>
        <v>332.49448123620311</v>
      </c>
      <c r="M322" s="32"/>
    </row>
    <row r="323" spans="1:13" s="22" customFormat="1" x14ac:dyDescent="0.15">
      <c r="A323" s="16"/>
      <c r="B323" s="17" t="s">
        <v>643</v>
      </c>
      <c r="C323" s="23" t="s">
        <v>671</v>
      </c>
      <c r="D323" s="23" t="s">
        <v>672</v>
      </c>
      <c r="E323" s="18">
        <v>488.17</v>
      </c>
      <c r="F323" s="17" t="s">
        <v>624</v>
      </c>
      <c r="G323" s="18">
        <v>40751</v>
      </c>
      <c r="H323" s="19">
        <v>82</v>
      </c>
      <c r="I323" s="18">
        <f t="shared" si="14"/>
        <v>496.96341463414632</v>
      </c>
      <c r="J323" s="18">
        <v>40751</v>
      </c>
      <c r="K323" s="20">
        <f t="shared" si="16"/>
        <v>2.6568326656772369E-3</v>
      </c>
      <c r="L323" s="18">
        <f t="shared" si="15"/>
        <v>83.477067415039841</v>
      </c>
      <c r="M323" s="32"/>
    </row>
    <row r="324" spans="1:13" s="22" customFormat="1" x14ac:dyDescent="0.15">
      <c r="A324" s="16"/>
      <c r="B324" s="17" t="s">
        <v>648</v>
      </c>
      <c r="C324" s="23" t="s">
        <v>673</v>
      </c>
      <c r="D324" s="17" t="s">
        <v>674</v>
      </c>
      <c r="E324" s="18">
        <v>125</v>
      </c>
      <c r="F324" s="17" t="s">
        <v>38</v>
      </c>
      <c r="G324" s="18">
        <v>18831</v>
      </c>
      <c r="H324" s="19">
        <v>277</v>
      </c>
      <c r="I324" s="18">
        <f t="shared" ref="I324:I391" si="17">IF(OR(H324=0,G324=0),0,G324/H324)</f>
        <v>67.981949458483754</v>
      </c>
      <c r="J324" s="18">
        <v>18831</v>
      </c>
      <c r="K324" s="20">
        <f t="shared" si="16"/>
        <v>1.2277199560101113E-3</v>
      </c>
      <c r="L324" s="18">
        <f t="shared" ref="L324:L391" si="18">G324/E324</f>
        <v>150.648</v>
      </c>
      <c r="M324" s="32"/>
    </row>
    <row r="325" spans="1:13" s="22" customFormat="1" x14ac:dyDescent="0.15">
      <c r="A325" s="16"/>
      <c r="B325" s="17" t="s">
        <v>648</v>
      </c>
      <c r="C325" s="23" t="s">
        <v>675</v>
      </c>
      <c r="D325" s="17" t="s">
        <v>676</v>
      </c>
      <c r="E325" s="18">
        <v>240</v>
      </c>
      <c r="F325" s="17" t="s">
        <v>624</v>
      </c>
      <c r="G325" s="18">
        <v>45857</v>
      </c>
      <c r="H325" s="19">
        <v>51</v>
      </c>
      <c r="I325" s="18">
        <f t="shared" si="17"/>
        <v>899.15686274509801</v>
      </c>
      <c r="J325" s="18">
        <v>45857</v>
      </c>
      <c r="K325" s="20">
        <f t="shared" si="16"/>
        <v>2.9897272594528001E-3</v>
      </c>
      <c r="L325" s="18">
        <f t="shared" si="18"/>
        <v>191.07083333333333</v>
      </c>
      <c r="M325" s="32"/>
    </row>
    <row r="326" spans="1:13" s="22" customFormat="1" x14ac:dyDescent="0.15">
      <c r="A326" s="16"/>
      <c r="B326" s="17" t="s">
        <v>643</v>
      </c>
      <c r="C326" s="23" t="s">
        <v>677</v>
      </c>
      <c r="D326" s="17" t="s">
        <v>678</v>
      </c>
      <c r="E326" s="18">
        <v>404</v>
      </c>
      <c r="F326" s="17" t="s">
        <v>38</v>
      </c>
      <c r="G326" s="18">
        <v>52397</v>
      </c>
      <c r="H326" s="19">
        <v>225</v>
      </c>
      <c r="I326" s="18">
        <f t="shared" si="17"/>
        <v>232.87555555555556</v>
      </c>
      <c r="J326" s="18">
        <v>52397</v>
      </c>
      <c r="K326" s="20">
        <f t="shared" ref="K326:K391" si="19">G326/$G$495</f>
        <v>3.4161139894356013E-3</v>
      </c>
      <c r="L326" s="18">
        <f t="shared" si="18"/>
        <v>129.69554455445544</v>
      </c>
      <c r="M326" s="32"/>
    </row>
    <row r="327" spans="1:13" s="22" customFormat="1" x14ac:dyDescent="0.15">
      <c r="A327" s="16"/>
      <c r="B327" s="17" t="s">
        <v>643</v>
      </c>
      <c r="C327" s="23" t="s">
        <v>679</v>
      </c>
      <c r="D327" s="17" t="s">
        <v>680</v>
      </c>
      <c r="E327" s="18">
        <v>75.19</v>
      </c>
      <c r="F327" s="17" t="s">
        <v>38</v>
      </c>
      <c r="G327" s="18">
        <v>33249</v>
      </c>
      <c r="H327" s="19">
        <v>210</v>
      </c>
      <c r="I327" s="18">
        <f t="shared" si="17"/>
        <v>158.32857142857142</v>
      </c>
      <c r="J327" s="18">
        <v>33249</v>
      </c>
      <c r="K327" s="20">
        <f t="shared" si="19"/>
        <v>2.1677266644033878E-3</v>
      </c>
      <c r="L327" s="18">
        <f t="shared" si="18"/>
        <v>442.19976060646366</v>
      </c>
      <c r="M327" s="32"/>
    </row>
    <row r="328" spans="1:13" s="22" customFormat="1" x14ac:dyDescent="0.15">
      <c r="A328" s="16"/>
      <c r="B328" s="17" t="s">
        <v>643</v>
      </c>
      <c r="C328" s="23" t="s">
        <v>681</v>
      </c>
      <c r="D328" s="23" t="s">
        <v>682</v>
      </c>
      <c r="E328" s="18">
        <v>402.76</v>
      </c>
      <c r="F328" s="17" t="s">
        <v>624</v>
      </c>
      <c r="G328" s="18">
        <v>80713</v>
      </c>
      <c r="H328" s="19">
        <v>42</v>
      </c>
      <c r="I328" s="18">
        <f t="shared" si="17"/>
        <v>1921.7380952380952</v>
      </c>
      <c r="J328" s="18">
        <v>80713</v>
      </c>
      <c r="K328" s="20">
        <f t="shared" si="19"/>
        <v>5.2622250974161816E-3</v>
      </c>
      <c r="L328" s="18">
        <f t="shared" si="18"/>
        <v>200.39974178170624</v>
      </c>
      <c r="M328" s="32"/>
    </row>
    <row r="329" spans="1:13" s="22" customFormat="1" x14ac:dyDescent="0.15">
      <c r="A329" s="16"/>
      <c r="B329" s="17" t="s">
        <v>643</v>
      </c>
      <c r="C329" s="23" t="s">
        <v>683</v>
      </c>
      <c r="D329" s="23" t="s">
        <v>684</v>
      </c>
      <c r="E329" s="18">
        <v>35</v>
      </c>
      <c r="F329" s="17" t="s">
        <v>38</v>
      </c>
      <c r="G329" s="18">
        <v>6339</v>
      </c>
      <c r="H329" s="19">
        <v>188</v>
      </c>
      <c r="I329" s="18">
        <f t="shared" si="17"/>
        <v>33.718085106382979</v>
      </c>
      <c r="J329" s="18">
        <v>6339</v>
      </c>
      <c r="K329" s="20">
        <f t="shared" si="19"/>
        <v>4.1328218369433888E-4</v>
      </c>
      <c r="L329" s="18">
        <f t="shared" si="18"/>
        <v>181.11428571428573</v>
      </c>
      <c r="M329" s="24"/>
    </row>
    <row r="330" spans="1:13" s="22" customFormat="1" x14ac:dyDescent="0.15">
      <c r="A330" s="16"/>
      <c r="B330" s="17" t="s">
        <v>643</v>
      </c>
      <c r="C330" s="23" t="s">
        <v>685</v>
      </c>
      <c r="D330" s="23" t="s">
        <v>686</v>
      </c>
      <c r="E330" s="18">
        <v>150</v>
      </c>
      <c r="F330" s="17" t="s">
        <v>38</v>
      </c>
      <c r="G330" s="18">
        <v>63123</v>
      </c>
      <c r="H330" s="19">
        <v>257</v>
      </c>
      <c r="I330" s="18">
        <f t="shared" si="17"/>
        <v>245.61478599221789</v>
      </c>
      <c r="J330" s="18">
        <v>63123</v>
      </c>
      <c r="K330" s="20">
        <f t="shared" si="19"/>
        <v>4.1154143053064767E-3</v>
      </c>
      <c r="L330" s="18">
        <f t="shared" si="18"/>
        <v>420.82</v>
      </c>
      <c r="M330" s="24"/>
    </row>
    <row r="331" spans="1:13" s="22" customFormat="1" x14ac:dyDescent="0.15">
      <c r="A331" s="16"/>
      <c r="B331" s="17" t="s">
        <v>643</v>
      </c>
      <c r="C331" s="23" t="s">
        <v>687</v>
      </c>
      <c r="D331" s="23" t="s">
        <v>688</v>
      </c>
      <c r="E331" s="18">
        <v>263</v>
      </c>
      <c r="F331" s="17" t="s">
        <v>38</v>
      </c>
      <c r="G331" s="18">
        <v>50153</v>
      </c>
      <c r="H331" s="19">
        <v>177</v>
      </c>
      <c r="I331" s="18">
        <f t="shared" si="17"/>
        <v>283.35028248587571</v>
      </c>
      <c r="J331" s="18">
        <v>50153</v>
      </c>
      <c r="K331" s="20">
        <f t="shared" si="19"/>
        <v>3.2698124875882913E-3</v>
      </c>
      <c r="L331" s="18">
        <f t="shared" si="18"/>
        <v>190.69581749049431</v>
      </c>
      <c r="M331" s="24"/>
    </row>
    <row r="332" spans="1:13" s="22" customFormat="1" x14ac:dyDescent="0.15">
      <c r="A332" s="16"/>
      <c r="B332" s="17" t="s">
        <v>643</v>
      </c>
      <c r="C332" s="23" t="s">
        <v>689</v>
      </c>
      <c r="D332" s="23" t="s">
        <v>690</v>
      </c>
      <c r="E332" s="18">
        <v>185</v>
      </c>
      <c r="F332" s="17" t="s">
        <v>624</v>
      </c>
      <c r="G332" s="18">
        <v>43780</v>
      </c>
      <c r="H332" s="19">
        <v>157</v>
      </c>
      <c r="I332" s="18">
        <f t="shared" si="17"/>
        <v>278.85350318471336</v>
      </c>
      <c r="J332" s="18">
        <v>43780</v>
      </c>
      <c r="K332" s="20">
        <f t="shared" si="19"/>
        <v>2.8543136144720234E-3</v>
      </c>
      <c r="L332" s="18">
        <f t="shared" si="18"/>
        <v>236.64864864864865</v>
      </c>
      <c r="M332" s="24"/>
    </row>
    <row r="333" spans="1:13" s="22" customFormat="1" x14ac:dyDescent="0.15">
      <c r="A333" s="16"/>
      <c r="B333" s="17" t="s">
        <v>691</v>
      </c>
      <c r="C333" s="23" t="s">
        <v>692</v>
      </c>
      <c r="D333" s="23" t="s">
        <v>693</v>
      </c>
      <c r="E333" s="18">
        <v>445</v>
      </c>
      <c r="F333" s="17" t="s">
        <v>38</v>
      </c>
      <c r="G333" s="18">
        <v>47805</v>
      </c>
      <c r="H333" s="19">
        <v>106</v>
      </c>
      <c r="I333" s="18">
        <f t="shared" si="17"/>
        <v>450.99056603773585</v>
      </c>
      <c r="J333" s="18">
        <v>47805</v>
      </c>
      <c r="K333" s="20">
        <f t="shared" si="19"/>
        <v>3.1167305239797874E-3</v>
      </c>
      <c r="L333" s="18">
        <f t="shared" si="18"/>
        <v>107.42696629213484</v>
      </c>
      <c r="M333" s="24"/>
    </row>
    <row r="334" spans="1:13" s="22" customFormat="1" x14ac:dyDescent="0.15">
      <c r="A334" s="16"/>
      <c r="B334" s="17" t="s">
        <v>691</v>
      </c>
      <c r="C334" s="23" t="s">
        <v>694</v>
      </c>
      <c r="D334" s="23" t="s">
        <v>695</v>
      </c>
      <c r="E334" s="18">
        <v>247.15</v>
      </c>
      <c r="F334" s="17" t="s">
        <v>624</v>
      </c>
      <c r="G334" s="18">
        <v>38049</v>
      </c>
      <c r="H334" s="19">
        <v>68</v>
      </c>
      <c r="I334" s="18">
        <f t="shared" si="17"/>
        <v>559.54411764705878</v>
      </c>
      <c r="J334" s="18">
        <v>38049</v>
      </c>
      <c r="K334" s="20">
        <f t="shared" si="19"/>
        <v>2.4806710533815902E-3</v>
      </c>
      <c r="L334" s="18">
        <f t="shared" si="18"/>
        <v>153.95104187740239</v>
      </c>
      <c r="M334" s="24"/>
    </row>
    <row r="335" spans="1:13" s="22" customFormat="1" x14ac:dyDescent="0.15">
      <c r="A335" s="16"/>
      <c r="B335" s="17" t="s">
        <v>696</v>
      </c>
      <c r="C335" s="23" t="s">
        <v>697</v>
      </c>
      <c r="D335" s="23" t="s">
        <v>698</v>
      </c>
      <c r="E335" s="18">
        <v>298</v>
      </c>
      <c r="F335" s="17" t="s">
        <v>38</v>
      </c>
      <c r="G335" s="18">
        <v>26652</v>
      </c>
      <c r="H335" s="19">
        <v>48</v>
      </c>
      <c r="I335" s="18">
        <f t="shared" si="17"/>
        <v>555.25</v>
      </c>
      <c r="J335" s="18">
        <v>26652</v>
      </c>
      <c r="K335" s="20">
        <f t="shared" si="19"/>
        <v>1.7376237198014704E-3</v>
      </c>
      <c r="L335" s="18">
        <f t="shared" si="18"/>
        <v>89.43624161073825</v>
      </c>
      <c r="M335" s="24"/>
    </row>
    <row r="336" spans="1:13" s="22" customFormat="1" x14ac:dyDescent="0.15">
      <c r="A336" s="16"/>
      <c r="B336" s="17" t="s">
        <v>643</v>
      </c>
      <c r="C336" s="23" t="s">
        <v>699</v>
      </c>
      <c r="D336" s="23" t="s">
        <v>700</v>
      </c>
      <c r="E336" s="18">
        <v>197.34</v>
      </c>
      <c r="F336" s="17" t="s">
        <v>624</v>
      </c>
      <c r="G336" s="18">
        <v>40659</v>
      </c>
      <c r="H336" s="19">
        <v>93</v>
      </c>
      <c r="I336" s="18">
        <f t="shared" si="17"/>
        <v>437.19354838709677</v>
      </c>
      <c r="J336" s="18">
        <v>40659</v>
      </c>
      <c r="K336" s="20">
        <f t="shared" si="19"/>
        <v>2.6508345648884879E-3</v>
      </c>
      <c r="L336" s="18">
        <f t="shared" si="18"/>
        <v>206.03526907874735</v>
      </c>
      <c r="M336" s="24"/>
    </row>
    <row r="337" spans="1:13" s="22" customFormat="1" x14ac:dyDescent="0.15">
      <c r="A337" s="16"/>
      <c r="B337" s="17" t="s">
        <v>643</v>
      </c>
      <c r="C337" s="23" t="s">
        <v>701</v>
      </c>
      <c r="D337" s="23" t="s">
        <v>702</v>
      </c>
      <c r="E337" s="18">
        <v>246</v>
      </c>
      <c r="F337" s="17" t="s">
        <v>38</v>
      </c>
      <c r="G337" s="18">
        <v>22718</v>
      </c>
      <c r="H337" s="19">
        <v>133</v>
      </c>
      <c r="I337" s="18">
        <f t="shared" si="17"/>
        <v>170.81203007518798</v>
      </c>
      <c r="J337" s="18">
        <v>22718</v>
      </c>
      <c r="K337" s="20">
        <f t="shared" si="19"/>
        <v>1.4811397143347517E-3</v>
      </c>
      <c r="L337" s="18">
        <f t="shared" si="18"/>
        <v>92.349593495934954</v>
      </c>
      <c r="M337" s="24"/>
    </row>
    <row r="338" spans="1:13" s="22" customFormat="1" x14ac:dyDescent="0.15">
      <c r="A338" s="16"/>
      <c r="B338" s="17" t="s">
        <v>643</v>
      </c>
      <c r="C338" s="23" t="s">
        <v>703</v>
      </c>
      <c r="D338" s="23" t="s">
        <v>704</v>
      </c>
      <c r="E338" s="18">
        <v>56</v>
      </c>
      <c r="F338" s="17" t="s">
        <v>38</v>
      </c>
      <c r="G338" s="18">
        <v>10801</v>
      </c>
      <c r="H338" s="19">
        <v>273</v>
      </c>
      <c r="I338" s="18">
        <f t="shared" si="17"/>
        <v>39.564102564102562</v>
      </c>
      <c r="J338" s="18">
        <v>10801</v>
      </c>
      <c r="K338" s="20">
        <f t="shared" si="19"/>
        <v>7.0419007194865975E-4</v>
      </c>
      <c r="L338" s="18">
        <f t="shared" si="18"/>
        <v>192.875</v>
      </c>
      <c r="M338" s="24"/>
    </row>
    <row r="339" spans="1:13" s="22" customFormat="1" x14ac:dyDescent="0.15">
      <c r="A339" s="34"/>
      <c r="B339" s="17" t="s">
        <v>643</v>
      </c>
      <c r="C339" s="23" t="s">
        <v>705</v>
      </c>
      <c r="D339" s="23" t="s">
        <v>706</v>
      </c>
      <c r="E339" s="18">
        <v>244.86</v>
      </c>
      <c r="F339" s="17" t="s">
        <v>624</v>
      </c>
      <c r="G339" s="18">
        <v>20914</v>
      </c>
      <c r="H339" s="19">
        <v>101</v>
      </c>
      <c r="I339" s="18">
        <f t="shared" si="17"/>
        <v>207.06930693069307</v>
      </c>
      <c r="J339" s="18">
        <v>20914</v>
      </c>
      <c r="K339" s="20">
        <f t="shared" si="19"/>
        <v>1.3635247814771105E-3</v>
      </c>
      <c r="L339" s="18">
        <f t="shared" si="18"/>
        <v>85.412072204525032</v>
      </c>
      <c r="M339" s="24"/>
    </row>
    <row r="340" spans="1:13" s="22" customFormat="1" x14ac:dyDescent="0.15">
      <c r="A340" s="34"/>
      <c r="B340" s="17" t="s">
        <v>643</v>
      </c>
      <c r="C340" s="44" t="s">
        <v>707</v>
      </c>
      <c r="D340" s="23" t="s">
        <v>708</v>
      </c>
      <c r="E340" s="18">
        <v>32.75</v>
      </c>
      <c r="F340" s="17" t="s">
        <v>38</v>
      </c>
      <c r="G340" s="18">
        <v>7700</v>
      </c>
      <c r="H340" s="19">
        <v>74</v>
      </c>
      <c r="I340" s="18">
        <f t="shared" si="17"/>
        <v>104.05405405405405</v>
      </c>
      <c r="J340" s="18">
        <v>7700</v>
      </c>
      <c r="K340" s="20">
        <f t="shared" si="19"/>
        <v>5.020149573192001E-4</v>
      </c>
      <c r="L340" s="18">
        <f t="shared" si="18"/>
        <v>235.1145038167939</v>
      </c>
      <c r="M340" s="32"/>
    </row>
    <row r="341" spans="1:13" s="22" customFormat="1" x14ac:dyDescent="0.15">
      <c r="A341" s="34"/>
      <c r="B341" s="17" t="s">
        <v>643</v>
      </c>
      <c r="C341" s="44" t="s">
        <v>709</v>
      </c>
      <c r="D341" s="23" t="s">
        <v>710</v>
      </c>
      <c r="E341" s="18">
        <v>16</v>
      </c>
      <c r="F341" s="17" t="s">
        <v>38</v>
      </c>
      <c r="G341" s="18">
        <v>12255</v>
      </c>
      <c r="H341" s="19">
        <v>324</v>
      </c>
      <c r="I341" s="18">
        <f t="shared" si="17"/>
        <v>37.824074074074076</v>
      </c>
      <c r="J341" s="18">
        <v>12255</v>
      </c>
      <c r="K341" s="20">
        <f t="shared" si="19"/>
        <v>7.9898614310997364E-4</v>
      </c>
      <c r="L341" s="18">
        <f t="shared" si="18"/>
        <v>765.9375</v>
      </c>
      <c r="M341" s="32"/>
    </row>
    <row r="342" spans="1:13" s="22" customFormat="1" x14ac:dyDescent="0.15">
      <c r="A342" s="34"/>
      <c r="B342" s="17" t="s">
        <v>643</v>
      </c>
      <c r="C342" s="44" t="s">
        <v>711</v>
      </c>
      <c r="D342" s="23" t="s">
        <v>712</v>
      </c>
      <c r="E342" s="18">
        <v>20</v>
      </c>
      <c r="F342" s="17" t="s">
        <v>38</v>
      </c>
      <c r="G342" s="18">
        <v>1873</v>
      </c>
      <c r="H342" s="19">
        <v>32</v>
      </c>
      <c r="I342" s="18">
        <f t="shared" si="17"/>
        <v>58.53125</v>
      </c>
      <c r="J342" s="18">
        <v>1873</v>
      </c>
      <c r="K342" s="20">
        <f t="shared" si="19"/>
        <v>1.2211350844920283E-4</v>
      </c>
      <c r="L342" s="18">
        <f t="shared" si="18"/>
        <v>93.65</v>
      </c>
      <c r="M342" s="32"/>
    </row>
    <row r="343" spans="1:13" s="39" customFormat="1" x14ac:dyDescent="0.15">
      <c r="A343" s="25" t="s">
        <v>27</v>
      </c>
      <c r="B343" s="26"/>
      <c r="C343" s="26"/>
      <c r="D343" s="27"/>
      <c r="E343" s="28">
        <f>SUM(E310:E338)</f>
        <v>7596.2699999999995</v>
      </c>
      <c r="F343" s="27"/>
      <c r="G343" s="28">
        <f>SUM(G310:G342)</f>
        <v>1236758.8999999999</v>
      </c>
      <c r="H343" s="29">
        <f>SUM(H310:H338)</f>
        <v>6137</v>
      </c>
      <c r="I343" s="28">
        <f t="shared" si="17"/>
        <v>201.52499592634837</v>
      </c>
      <c r="J343" s="28">
        <f>SUM(J310:J338)</f>
        <v>1194016.8999999999</v>
      </c>
      <c r="K343" s="30">
        <f t="shared" si="19"/>
        <v>8.0632657973719588E-2</v>
      </c>
      <c r="L343" s="28">
        <f t="shared" si="18"/>
        <v>162.81134030254321</v>
      </c>
      <c r="M343" s="31"/>
    </row>
    <row r="344" spans="1:13" s="22" customFormat="1" x14ac:dyDescent="0.15">
      <c r="A344" s="16"/>
      <c r="B344" s="17" t="s">
        <v>713</v>
      </c>
      <c r="C344" s="23" t="s">
        <v>714</v>
      </c>
      <c r="D344" s="23" t="s">
        <v>715</v>
      </c>
      <c r="E344" s="18">
        <v>290</v>
      </c>
      <c r="F344" s="17" t="s">
        <v>624</v>
      </c>
      <c r="G344" s="18">
        <v>58585.2</v>
      </c>
      <c r="H344" s="19">
        <v>4</v>
      </c>
      <c r="I344" s="18">
        <f t="shared" si="17"/>
        <v>14646.3</v>
      </c>
      <c r="J344" s="18">
        <v>58585.2</v>
      </c>
      <c r="K344" s="20">
        <f t="shared" si="19"/>
        <v>3.8195645035762078E-3</v>
      </c>
      <c r="L344" s="18">
        <f t="shared" si="18"/>
        <v>202.01793103448276</v>
      </c>
      <c r="M344" s="24"/>
    </row>
    <row r="345" spans="1:13" s="22" customFormat="1" x14ac:dyDescent="0.15">
      <c r="A345" s="16"/>
      <c r="B345" s="17" t="s">
        <v>691</v>
      </c>
      <c r="C345" s="23" t="s">
        <v>716</v>
      </c>
      <c r="D345" s="23" t="s">
        <v>717</v>
      </c>
      <c r="E345" s="18">
        <v>280</v>
      </c>
      <c r="F345" s="17" t="s">
        <v>38</v>
      </c>
      <c r="G345" s="18">
        <v>26841</v>
      </c>
      <c r="H345" s="19">
        <v>143</v>
      </c>
      <c r="I345" s="18">
        <f t="shared" si="17"/>
        <v>187.69930069930069</v>
      </c>
      <c r="J345" s="18">
        <v>26841</v>
      </c>
      <c r="K345" s="20">
        <f t="shared" si="19"/>
        <v>1.749945905117487E-3</v>
      </c>
      <c r="L345" s="18">
        <f t="shared" si="18"/>
        <v>95.86071428571428</v>
      </c>
      <c r="M345" s="24"/>
    </row>
    <row r="346" spans="1:13" s="22" customFormat="1" x14ac:dyDescent="0.15">
      <c r="A346" s="16"/>
      <c r="B346" s="17" t="s">
        <v>713</v>
      </c>
      <c r="C346" s="23" t="s">
        <v>718</v>
      </c>
      <c r="D346" s="23" t="s">
        <v>719</v>
      </c>
      <c r="E346" s="18">
        <v>283.75</v>
      </c>
      <c r="F346" s="17" t="s">
        <v>624</v>
      </c>
      <c r="G346" s="18">
        <v>74909</v>
      </c>
      <c r="H346" s="19">
        <v>118</v>
      </c>
      <c r="I346" s="18">
        <f t="shared" si="17"/>
        <v>634.82203389830511</v>
      </c>
      <c r="J346" s="18">
        <v>74909</v>
      </c>
      <c r="K346" s="20">
        <f t="shared" si="19"/>
        <v>4.8838231737433719E-3</v>
      </c>
      <c r="L346" s="18">
        <f t="shared" si="18"/>
        <v>263.99647577092509</v>
      </c>
      <c r="M346" s="24"/>
    </row>
    <row r="347" spans="1:13" s="22" customFormat="1" x14ac:dyDescent="0.15">
      <c r="A347" s="16"/>
      <c r="B347" s="17" t="s">
        <v>713</v>
      </c>
      <c r="C347" s="23" t="s">
        <v>720</v>
      </c>
      <c r="D347" s="23" t="s">
        <v>721</v>
      </c>
      <c r="E347" s="18">
        <v>258.79000000000002</v>
      </c>
      <c r="F347" s="17" t="s">
        <v>38</v>
      </c>
      <c r="G347" s="18">
        <v>36637</v>
      </c>
      <c r="H347" s="19">
        <v>167</v>
      </c>
      <c r="I347" s="18">
        <f t="shared" si="17"/>
        <v>219.38323353293413</v>
      </c>
      <c r="J347" s="18">
        <v>36637</v>
      </c>
      <c r="K347" s="20">
        <f t="shared" si="19"/>
        <v>2.3886132456238359E-3</v>
      </c>
      <c r="L347" s="18">
        <f t="shared" si="18"/>
        <v>141.57038525445341</v>
      </c>
      <c r="M347" s="32"/>
    </row>
    <row r="348" spans="1:13" s="22" customFormat="1" x14ac:dyDescent="0.15">
      <c r="A348" s="16"/>
      <c r="B348" s="17" t="s">
        <v>713</v>
      </c>
      <c r="C348" s="23" t="s">
        <v>722</v>
      </c>
      <c r="D348" s="23" t="s">
        <v>723</v>
      </c>
      <c r="E348" s="18">
        <v>232</v>
      </c>
      <c r="F348" s="17" t="s">
        <v>624</v>
      </c>
      <c r="G348" s="18">
        <v>42149</v>
      </c>
      <c r="H348" s="19">
        <v>230</v>
      </c>
      <c r="I348" s="18">
        <f t="shared" si="17"/>
        <v>183.25652173913045</v>
      </c>
      <c r="J348" s="18">
        <v>42149</v>
      </c>
      <c r="K348" s="20">
        <f t="shared" si="19"/>
        <v>2.7479777189671384E-3</v>
      </c>
      <c r="L348" s="18">
        <f t="shared" si="18"/>
        <v>181.67672413793105</v>
      </c>
      <c r="M348" s="32"/>
    </row>
    <row r="349" spans="1:13" s="22" customFormat="1" x14ac:dyDescent="0.15">
      <c r="A349" s="16"/>
      <c r="B349" s="17" t="s">
        <v>691</v>
      </c>
      <c r="C349" s="23" t="s">
        <v>724</v>
      </c>
      <c r="D349" s="23" t="s">
        <v>725</v>
      </c>
      <c r="E349" s="18">
        <v>281.10000000000002</v>
      </c>
      <c r="F349" s="17" t="s">
        <v>624</v>
      </c>
      <c r="G349" s="18">
        <v>32170.6</v>
      </c>
      <c r="H349" s="19">
        <v>42</v>
      </c>
      <c r="I349" s="18">
        <f t="shared" si="17"/>
        <v>765.96666666666658</v>
      </c>
      <c r="J349" s="18">
        <v>32170.6</v>
      </c>
      <c r="K349" s="20">
        <f t="shared" si="19"/>
        <v>2.0974184916796178E-3</v>
      </c>
      <c r="L349" s="18">
        <f t="shared" si="18"/>
        <v>114.44539309854143</v>
      </c>
      <c r="M349" s="32"/>
    </row>
    <row r="350" spans="1:13" s="22" customFormat="1" x14ac:dyDescent="0.15">
      <c r="A350" s="16"/>
      <c r="B350" s="17" t="s">
        <v>691</v>
      </c>
      <c r="C350" s="23" t="s">
        <v>726</v>
      </c>
      <c r="D350" s="23" t="s">
        <v>727</v>
      </c>
      <c r="E350" s="18">
        <v>261</v>
      </c>
      <c r="F350" s="17" t="s">
        <v>624</v>
      </c>
      <c r="G350" s="18">
        <v>47762</v>
      </c>
      <c r="H350" s="19">
        <v>185</v>
      </c>
      <c r="I350" s="18">
        <f t="shared" si="17"/>
        <v>258.17297297297296</v>
      </c>
      <c r="J350" s="18">
        <v>47762</v>
      </c>
      <c r="K350" s="20">
        <f t="shared" si="19"/>
        <v>3.1139270638285243E-3</v>
      </c>
      <c r="L350" s="18">
        <f t="shared" si="18"/>
        <v>182.99616858237547</v>
      </c>
      <c r="M350" s="32"/>
    </row>
    <row r="351" spans="1:13" s="22" customFormat="1" x14ac:dyDescent="0.15">
      <c r="A351" s="16"/>
      <c r="B351" s="17" t="s">
        <v>713</v>
      </c>
      <c r="C351" s="23" t="s">
        <v>728</v>
      </c>
      <c r="D351" s="23" t="s">
        <v>729</v>
      </c>
      <c r="E351" s="18">
        <v>408.26</v>
      </c>
      <c r="F351" s="17" t="s">
        <v>624</v>
      </c>
      <c r="G351" s="18">
        <v>38412</v>
      </c>
      <c r="H351" s="19">
        <v>135</v>
      </c>
      <c r="I351" s="18">
        <f t="shared" si="17"/>
        <v>284.53333333333336</v>
      </c>
      <c r="J351" s="18">
        <v>38412</v>
      </c>
      <c r="K351" s="20">
        <f t="shared" si="19"/>
        <v>2.5043374727980669E-3</v>
      </c>
      <c r="L351" s="18">
        <f t="shared" si="18"/>
        <v>94.087101356978394</v>
      </c>
      <c r="M351" s="32"/>
    </row>
    <row r="352" spans="1:13" s="22" customFormat="1" x14ac:dyDescent="0.15">
      <c r="A352" s="16"/>
      <c r="B352" s="17" t="s">
        <v>713</v>
      </c>
      <c r="C352" s="23" t="s">
        <v>730</v>
      </c>
      <c r="D352" s="23" t="s">
        <v>731</v>
      </c>
      <c r="E352" s="18">
        <v>1339.32</v>
      </c>
      <c r="F352" s="17" t="s">
        <v>624</v>
      </c>
      <c r="G352" s="18">
        <v>132945</v>
      </c>
      <c r="H352" s="19">
        <v>364</v>
      </c>
      <c r="I352" s="18">
        <f t="shared" si="17"/>
        <v>365.2335164835165</v>
      </c>
      <c r="J352" s="18">
        <v>132945</v>
      </c>
      <c r="K352" s="20">
        <f t="shared" si="19"/>
        <v>8.6675816234806566E-3</v>
      </c>
      <c r="L352" s="18">
        <f t="shared" si="18"/>
        <v>99.26305886569304</v>
      </c>
      <c r="M352" s="32"/>
    </row>
    <row r="353" spans="1:13" s="22" customFormat="1" x14ac:dyDescent="0.15">
      <c r="A353" s="16"/>
      <c r="B353" s="17" t="s">
        <v>713</v>
      </c>
      <c r="C353" s="23" t="s">
        <v>732</v>
      </c>
      <c r="D353" s="23" t="s">
        <v>733</v>
      </c>
      <c r="E353" s="18">
        <v>1020</v>
      </c>
      <c r="F353" s="17" t="s">
        <v>624</v>
      </c>
      <c r="G353" s="18">
        <v>155608.95000000001</v>
      </c>
      <c r="H353" s="19">
        <v>785</v>
      </c>
      <c r="I353" s="18">
        <f t="shared" si="17"/>
        <v>198.2279617834395</v>
      </c>
      <c r="J353" s="18">
        <v>155608.95000000001</v>
      </c>
      <c r="K353" s="20">
        <f t="shared" si="19"/>
        <v>1.014519745360202E-2</v>
      </c>
      <c r="L353" s="18">
        <f t="shared" si="18"/>
        <v>152.55779411764706</v>
      </c>
      <c r="M353" s="32"/>
    </row>
    <row r="354" spans="1:13" s="22" customFormat="1" x14ac:dyDescent="0.15">
      <c r="A354" s="16"/>
      <c r="B354" s="17" t="s">
        <v>713</v>
      </c>
      <c r="C354" s="23" t="s">
        <v>734</v>
      </c>
      <c r="D354" s="23" t="s">
        <v>735</v>
      </c>
      <c r="E354" s="18">
        <v>420.48</v>
      </c>
      <c r="F354" s="17" t="s">
        <v>624</v>
      </c>
      <c r="G354" s="18">
        <v>65262</v>
      </c>
      <c r="H354" s="19">
        <v>239</v>
      </c>
      <c r="I354" s="18">
        <f t="shared" si="17"/>
        <v>273.06276150627616</v>
      </c>
      <c r="J354" s="18">
        <v>65262</v>
      </c>
      <c r="K354" s="20">
        <f t="shared" si="19"/>
        <v>4.2548701486448881E-3</v>
      </c>
      <c r="L354" s="18">
        <f t="shared" si="18"/>
        <v>155.20833333333331</v>
      </c>
      <c r="M354" s="32"/>
    </row>
    <row r="355" spans="1:13" s="22" customFormat="1" x14ac:dyDescent="0.15">
      <c r="A355" s="16"/>
      <c r="B355" s="17" t="s">
        <v>713</v>
      </c>
      <c r="C355" s="23" t="s">
        <v>736</v>
      </c>
      <c r="D355" s="23" t="s">
        <v>737</v>
      </c>
      <c r="E355" s="18">
        <v>583.22</v>
      </c>
      <c r="F355" s="17" t="s">
        <v>624</v>
      </c>
      <c r="G355" s="18">
        <v>34811</v>
      </c>
      <c r="H355" s="19">
        <v>24</v>
      </c>
      <c r="I355" s="18">
        <f t="shared" si="17"/>
        <v>1450.4583333333333</v>
      </c>
      <c r="J355" s="18">
        <v>34811</v>
      </c>
      <c r="K355" s="20">
        <f t="shared" si="19"/>
        <v>2.2695639843167111E-3</v>
      </c>
      <c r="L355" s="18">
        <f t="shared" si="18"/>
        <v>59.687596447309758</v>
      </c>
      <c r="M355" s="32"/>
    </row>
    <row r="356" spans="1:13" s="22" customFormat="1" x14ac:dyDescent="0.15">
      <c r="A356" s="16"/>
      <c r="B356" s="17" t="s">
        <v>713</v>
      </c>
      <c r="C356" s="23" t="s">
        <v>738</v>
      </c>
      <c r="D356" s="23" t="s">
        <v>739</v>
      </c>
      <c r="E356" s="18">
        <v>787.98</v>
      </c>
      <c r="F356" s="17" t="s">
        <v>624</v>
      </c>
      <c r="G356" s="18">
        <v>59372</v>
      </c>
      <c r="H356" s="19">
        <v>398</v>
      </c>
      <c r="I356" s="18">
        <f t="shared" si="17"/>
        <v>149.17587939698493</v>
      </c>
      <c r="J356" s="18">
        <v>59372</v>
      </c>
      <c r="K356" s="20">
        <f t="shared" si="19"/>
        <v>3.8708613046695519E-3</v>
      </c>
      <c r="L356" s="18">
        <f t="shared" si="18"/>
        <v>75.347090027665672</v>
      </c>
      <c r="M356" s="32"/>
    </row>
    <row r="357" spans="1:13" s="22" customFormat="1" x14ac:dyDescent="0.15">
      <c r="A357" s="16"/>
      <c r="B357" s="17" t="s">
        <v>691</v>
      </c>
      <c r="C357" s="17" t="s">
        <v>740</v>
      </c>
      <c r="D357" s="17" t="s">
        <v>741</v>
      </c>
      <c r="E357" s="18">
        <v>98.52</v>
      </c>
      <c r="F357" s="17" t="s">
        <v>38</v>
      </c>
      <c r="G357" s="18">
        <v>22049</v>
      </c>
      <c r="H357" s="19">
        <v>87</v>
      </c>
      <c r="I357" s="18">
        <f t="shared" si="17"/>
        <v>253.43678160919541</v>
      </c>
      <c r="J357" s="18">
        <v>22049</v>
      </c>
      <c r="K357" s="20">
        <f t="shared" si="19"/>
        <v>1.4375230901209146E-3</v>
      </c>
      <c r="L357" s="18">
        <f t="shared" si="18"/>
        <v>223.80227365002031</v>
      </c>
      <c r="M357" s="32"/>
    </row>
    <row r="358" spans="1:13" s="22" customFormat="1" x14ac:dyDescent="0.15">
      <c r="A358" s="16"/>
      <c r="B358" s="17" t="s">
        <v>713</v>
      </c>
      <c r="C358" s="23" t="s">
        <v>742</v>
      </c>
      <c r="D358" s="23" t="s">
        <v>743</v>
      </c>
      <c r="E358" s="18">
        <v>584.27</v>
      </c>
      <c r="F358" s="17" t="s">
        <v>624</v>
      </c>
      <c r="G358" s="18">
        <v>96219.63</v>
      </c>
      <c r="H358" s="19">
        <v>290</v>
      </c>
      <c r="I358" s="18">
        <f t="shared" si="17"/>
        <v>331.79182758620692</v>
      </c>
      <c r="J358" s="18">
        <v>96219.63</v>
      </c>
      <c r="K358" s="20">
        <f t="shared" si="19"/>
        <v>6.2732069412622373E-3</v>
      </c>
      <c r="L358" s="18">
        <f t="shared" si="18"/>
        <v>164.68350249028703</v>
      </c>
      <c r="M358" s="32"/>
    </row>
    <row r="359" spans="1:13" s="22" customFormat="1" x14ac:dyDescent="0.15">
      <c r="A359" s="16"/>
      <c r="B359" s="17" t="s">
        <v>691</v>
      </c>
      <c r="C359" s="17" t="s">
        <v>744</v>
      </c>
      <c r="D359" s="17" t="s">
        <v>745</v>
      </c>
      <c r="E359" s="18">
        <v>134.41999999999999</v>
      </c>
      <c r="F359" s="17" t="s">
        <v>38</v>
      </c>
      <c r="G359" s="18">
        <v>12259</v>
      </c>
      <c r="H359" s="19">
        <v>138</v>
      </c>
      <c r="I359" s="18">
        <f t="shared" si="17"/>
        <v>88.833333333333329</v>
      </c>
      <c r="J359" s="18">
        <v>12259</v>
      </c>
      <c r="K359" s="20">
        <f t="shared" si="19"/>
        <v>7.9924693010078891E-4</v>
      </c>
      <c r="L359" s="18">
        <f t="shared" si="18"/>
        <v>91.199226305609287</v>
      </c>
      <c r="M359" s="32"/>
    </row>
    <row r="360" spans="1:13" s="22" customFormat="1" x14ac:dyDescent="0.15">
      <c r="A360" s="16"/>
      <c r="B360" s="17" t="s">
        <v>691</v>
      </c>
      <c r="C360" s="17" t="s">
        <v>746</v>
      </c>
      <c r="D360" s="17" t="s">
        <v>747</v>
      </c>
      <c r="E360" s="18">
        <v>290</v>
      </c>
      <c r="F360" s="17" t="s">
        <v>624</v>
      </c>
      <c r="G360" s="18">
        <v>76536</v>
      </c>
      <c r="H360" s="19">
        <v>218</v>
      </c>
      <c r="I360" s="18">
        <f t="shared" si="17"/>
        <v>351.08256880733944</v>
      </c>
      <c r="J360" s="18">
        <v>76536</v>
      </c>
      <c r="K360" s="20">
        <f t="shared" si="19"/>
        <v>4.9898982822574418E-3</v>
      </c>
      <c r="L360" s="18">
        <f t="shared" si="18"/>
        <v>263.91724137931033</v>
      </c>
      <c r="M360" s="32"/>
    </row>
    <row r="361" spans="1:13" s="22" customFormat="1" x14ac:dyDescent="0.15">
      <c r="A361" s="16"/>
      <c r="B361" s="17" t="s">
        <v>691</v>
      </c>
      <c r="C361" s="17" t="s">
        <v>748</v>
      </c>
      <c r="D361" s="17" t="s">
        <v>749</v>
      </c>
      <c r="E361" s="18">
        <v>349.3</v>
      </c>
      <c r="F361" s="17" t="s">
        <v>624</v>
      </c>
      <c r="G361" s="18">
        <v>40714.300000000003</v>
      </c>
      <c r="H361" s="19">
        <v>168</v>
      </c>
      <c r="I361" s="18">
        <f t="shared" si="17"/>
        <v>242.34702380952382</v>
      </c>
      <c r="J361" s="18">
        <v>40714.300000000003</v>
      </c>
      <c r="K361" s="20">
        <f t="shared" si="19"/>
        <v>2.654439945036508E-3</v>
      </c>
      <c r="L361" s="18">
        <f t="shared" si="18"/>
        <v>116.55969081019181</v>
      </c>
      <c r="M361" s="32"/>
    </row>
    <row r="362" spans="1:13" s="22" customFormat="1" x14ac:dyDescent="0.15">
      <c r="A362" s="16"/>
      <c r="B362" s="17" t="s">
        <v>691</v>
      </c>
      <c r="C362" s="17" t="s">
        <v>750</v>
      </c>
      <c r="D362" s="17" t="s">
        <v>751</v>
      </c>
      <c r="E362" s="18">
        <v>10</v>
      </c>
      <c r="F362" s="17" t="s">
        <v>83</v>
      </c>
      <c r="G362" s="18">
        <v>2386</v>
      </c>
      <c r="H362" s="19">
        <v>10</v>
      </c>
      <c r="I362" s="18">
        <f t="shared" si="17"/>
        <v>238.6</v>
      </c>
      <c r="J362" s="18">
        <v>2386</v>
      </c>
      <c r="K362" s="20">
        <f t="shared" si="19"/>
        <v>1.5555944002124824E-4</v>
      </c>
      <c r="L362" s="18"/>
      <c r="M362" s="32"/>
    </row>
    <row r="363" spans="1:13" s="22" customFormat="1" x14ac:dyDescent="0.15">
      <c r="A363" s="16"/>
      <c r="B363" s="17" t="s">
        <v>691</v>
      </c>
      <c r="C363" s="17" t="s">
        <v>752</v>
      </c>
      <c r="D363" s="17" t="s">
        <v>753</v>
      </c>
      <c r="E363" s="18">
        <v>552</v>
      </c>
      <c r="F363" s="17" t="s">
        <v>624</v>
      </c>
      <c r="G363" s="18">
        <v>46871.7</v>
      </c>
      <c r="H363" s="19">
        <v>170</v>
      </c>
      <c r="I363" s="18">
        <f t="shared" si="17"/>
        <v>275.71588235294115</v>
      </c>
      <c r="J363" s="18">
        <v>46871.7</v>
      </c>
      <c r="K363" s="20">
        <f t="shared" si="19"/>
        <v>3.0558823993478376E-3</v>
      </c>
      <c r="L363" s="18">
        <f t="shared" si="18"/>
        <v>84.912499999999994</v>
      </c>
      <c r="M363" s="32"/>
    </row>
    <row r="364" spans="1:13" s="22" customFormat="1" x14ac:dyDescent="0.15">
      <c r="A364" s="16"/>
      <c r="B364" s="17" t="s">
        <v>713</v>
      </c>
      <c r="C364" s="23" t="s">
        <v>754</v>
      </c>
      <c r="D364" s="23" t="s">
        <v>755</v>
      </c>
      <c r="E364" s="18">
        <v>115</v>
      </c>
      <c r="F364" s="17" t="s">
        <v>38</v>
      </c>
      <c r="G364" s="18">
        <v>20316.2</v>
      </c>
      <c r="H364" s="19">
        <v>606</v>
      </c>
      <c r="I364" s="18">
        <f t="shared" si="17"/>
        <v>33.525082508250826</v>
      </c>
      <c r="J364" s="18">
        <v>20316.2</v>
      </c>
      <c r="K364" s="20">
        <f t="shared" si="19"/>
        <v>1.3245501656997836E-3</v>
      </c>
      <c r="L364" s="18">
        <f t="shared" si="18"/>
        <v>176.66260869565218</v>
      </c>
      <c r="M364" s="32"/>
    </row>
    <row r="365" spans="1:13" s="22" customFormat="1" x14ac:dyDescent="0.15">
      <c r="A365" s="16"/>
      <c r="B365" s="17" t="s">
        <v>713</v>
      </c>
      <c r="C365" s="36" t="s">
        <v>756</v>
      </c>
      <c r="D365" s="23" t="s">
        <v>757</v>
      </c>
      <c r="E365" s="18">
        <v>3045.33</v>
      </c>
      <c r="F365" s="17" t="s">
        <v>31</v>
      </c>
      <c r="G365" s="18">
        <v>51532</v>
      </c>
      <c r="H365" s="19">
        <v>275</v>
      </c>
      <c r="I365" s="18">
        <f t="shared" si="17"/>
        <v>187.3890909090909</v>
      </c>
      <c r="J365" s="18">
        <v>51532</v>
      </c>
      <c r="K365" s="20">
        <f t="shared" si="19"/>
        <v>3.3597188026718208E-3</v>
      </c>
      <c r="L365" s="18">
        <f t="shared" si="18"/>
        <v>16.921647243484287</v>
      </c>
      <c r="M365" s="32"/>
    </row>
    <row r="366" spans="1:13" s="39" customFormat="1" x14ac:dyDescent="0.15">
      <c r="A366" s="25" t="s">
        <v>27</v>
      </c>
      <c r="B366" s="26"/>
      <c r="C366" s="26"/>
      <c r="D366" s="27"/>
      <c r="E366" s="28">
        <f>SUM(E344:E365)</f>
        <v>11624.74</v>
      </c>
      <c r="F366" s="27"/>
      <c r="G366" s="28">
        <f>SUM(G344:G365)</f>
        <v>1174348.5799999998</v>
      </c>
      <c r="H366" s="29">
        <f>SUM(H344:H365)</f>
        <v>4796</v>
      </c>
      <c r="I366" s="28">
        <f t="shared" si="17"/>
        <v>244.86000417014176</v>
      </c>
      <c r="J366" s="28">
        <f>SUM(J344:J365)</f>
        <v>1174348.5799999998</v>
      </c>
      <c r="K366" s="30">
        <f t="shared" si="19"/>
        <v>7.6563708086566651E-2</v>
      </c>
      <c r="L366" s="28">
        <f t="shared" si="18"/>
        <v>101.0214920935866</v>
      </c>
      <c r="M366" s="31"/>
    </row>
    <row r="367" spans="1:13" s="22" customFormat="1" x14ac:dyDescent="0.15">
      <c r="A367" s="16"/>
      <c r="B367" s="17" t="s">
        <v>758</v>
      </c>
      <c r="C367" s="23" t="s">
        <v>759</v>
      </c>
      <c r="D367" s="23" t="s">
        <v>760</v>
      </c>
      <c r="E367" s="18">
        <v>83</v>
      </c>
      <c r="F367" s="17" t="s">
        <v>38</v>
      </c>
      <c r="G367" s="18">
        <v>8116.5</v>
      </c>
      <c r="H367" s="19">
        <v>165</v>
      </c>
      <c r="I367" s="18">
        <f t="shared" si="17"/>
        <v>49.190909090909088</v>
      </c>
      <c r="J367" s="18">
        <v>8116.5</v>
      </c>
      <c r="K367" s="20">
        <f t="shared" si="19"/>
        <v>5.2916940273782954E-4</v>
      </c>
      <c r="L367" s="18">
        <f t="shared" si="18"/>
        <v>97.789156626506028</v>
      </c>
      <c r="M367" s="32"/>
    </row>
    <row r="368" spans="1:13" s="22" customFormat="1" x14ac:dyDescent="0.15">
      <c r="A368" s="16"/>
      <c r="B368" s="17" t="s">
        <v>758</v>
      </c>
      <c r="C368" s="23" t="s">
        <v>761</v>
      </c>
      <c r="D368" s="23" t="s">
        <v>762</v>
      </c>
      <c r="E368" s="18">
        <v>284.66000000000003</v>
      </c>
      <c r="F368" s="17" t="s">
        <v>38</v>
      </c>
      <c r="G368" s="18">
        <v>30096.03</v>
      </c>
      <c r="H368" s="19">
        <v>834</v>
      </c>
      <c r="I368" s="18">
        <f t="shared" si="17"/>
        <v>36.086366906474822</v>
      </c>
      <c r="J368" s="18">
        <v>30096.03</v>
      </c>
      <c r="K368" s="20">
        <f t="shared" si="19"/>
        <v>1.9621632747957619E-3</v>
      </c>
      <c r="L368" s="18">
        <f t="shared" si="18"/>
        <v>105.72623480643574</v>
      </c>
      <c r="M368" s="32"/>
    </row>
    <row r="369" spans="1:13" s="22" customFormat="1" x14ac:dyDescent="0.15">
      <c r="A369" s="16"/>
      <c r="B369" s="17" t="s">
        <v>696</v>
      </c>
      <c r="C369" s="23" t="s">
        <v>763</v>
      </c>
      <c r="D369" s="23" t="s">
        <v>764</v>
      </c>
      <c r="E369" s="18">
        <v>95</v>
      </c>
      <c r="F369" s="17" t="s">
        <v>38</v>
      </c>
      <c r="G369" s="18">
        <v>10556</v>
      </c>
      <c r="H369" s="19">
        <v>45</v>
      </c>
      <c r="I369" s="18">
        <f t="shared" si="17"/>
        <v>234.57777777777778</v>
      </c>
      <c r="J369" s="18">
        <v>10556</v>
      </c>
      <c r="K369" s="20">
        <f t="shared" si="19"/>
        <v>6.8821686876123066E-4</v>
      </c>
      <c r="L369" s="18">
        <f t="shared" si="18"/>
        <v>111.11578947368422</v>
      </c>
      <c r="M369" s="32"/>
    </row>
    <row r="370" spans="1:13" s="22" customFormat="1" x14ac:dyDescent="0.15">
      <c r="A370" s="16"/>
      <c r="B370" s="17" t="s">
        <v>758</v>
      </c>
      <c r="C370" s="23" t="s">
        <v>765</v>
      </c>
      <c r="D370" s="23" t="s">
        <v>766</v>
      </c>
      <c r="E370" s="18">
        <v>141.30000000000001</v>
      </c>
      <c r="F370" s="17" t="s">
        <v>38</v>
      </c>
      <c r="G370" s="18">
        <v>20281.599999999999</v>
      </c>
      <c r="H370" s="19">
        <v>394</v>
      </c>
      <c r="I370" s="18">
        <f t="shared" si="17"/>
        <v>51.476142131979692</v>
      </c>
      <c r="J370" s="18">
        <v>20281.599999999999</v>
      </c>
      <c r="K370" s="20">
        <f t="shared" si="19"/>
        <v>1.3222943582292322E-3</v>
      </c>
      <c r="L370" s="18">
        <f t="shared" si="18"/>
        <v>143.53573956121724</v>
      </c>
      <c r="M370" s="24"/>
    </row>
    <row r="371" spans="1:13" s="22" customFormat="1" x14ac:dyDescent="0.15">
      <c r="A371" s="16"/>
      <c r="B371" s="17" t="s">
        <v>758</v>
      </c>
      <c r="C371" s="23" t="s">
        <v>767</v>
      </c>
      <c r="D371" s="23" t="s">
        <v>768</v>
      </c>
      <c r="E371" s="18">
        <v>145.38999999999999</v>
      </c>
      <c r="F371" s="17" t="s">
        <v>38</v>
      </c>
      <c r="G371" s="18">
        <v>18935.7</v>
      </c>
      <c r="H371" s="19">
        <v>372</v>
      </c>
      <c r="I371" s="18">
        <f t="shared" si="17"/>
        <v>50.902419354838713</v>
      </c>
      <c r="J371" s="18">
        <v>18935.7</v>
      </c>
      <c r="K371" s="20">
        <f t="shared" si="19"/>
        <v>1.2345460554946985E-3</v>
      </c>
      <c r="L371" s="18">
        <f t="shared" si="18"/>
        <v>130.24073182474726</v>
      </c>
      <c r="M371" s="32"/>
    </row>
    <row r="372" spans="1:13" s="22" customFormat="1" x14ac:dyDescent="0.15">
      <c r="A372" s="16"/>
      <c r="B372" s="17" t="s">
        <v>758</v>
      </c>
      <c r="C372" s="23" t="s">
        <v>769</v>
      </c>
      <c r="D372" s="23" t="s">
        <v>770</v>
      </c>
      <c r="E372" s="18">
        <v>291.04000000000002</v>
      </c>
      <c r="F372" s="17" t="s">
        <v>38</v>
      </c>
      <c r="G372" s="18">
        <v>41742</v>
      </c>
      <c r="H372" s="19">
        <v>428</v>
      </c>
      <c r="I372" s="18">
        <f t="shared" si="17"/>
        <v>97.528037383177576</v>
      </c>
      <c r="J372" s="18">
        <v>41742</v>
      </c>
      <c r="K372" s="20">
        <f t="shared" si="19"/>
        <v>2.721442642651695E-3</v>
      </c>
      <c r="L372" s="18">
        <f t="shared" si="18"/>
        <v>143.42358438702584</v>
      </c>
      <c r="M372" s="32"/>
    </row>
    <row r="373" spans="1:13" s="22" customFormat="1" x14ac:dyDescent="0.15">
      <c r="A373" s="16"/>
      <c r="B373" s="17" t="s">
        <v>758</v>
      </c>
      <c r="C373" s="23" t="s">
        <v>771</v>
      </c>
      <c r="D373" s="23" t="s">
        <v>772</v>
      </c>
      <c r="E373" s="18">
        <v>128.26</v>
      </c>
      <c r="F373" s="17" t="s">
        <v>38</v>
      </c>
      <c r="G373" s="18">
        <v>26156.799999999999</v>
      </c>
      <c r="H373" s="19">
        <v>393</v>
      </c>
      <c r="I373" s="18">
        <f t="shared" si="17"/>
        <v>66.556743002544522</v>
      </c>
      <c r="J373" s="18">
        <v>26156.799999999999</v>
      </c>
      <c r="K373" s="20">
        <f t="shared" si="19"/>
        <v>1.7053382903385523E-3</v>
      </c>
      <c r="L373" s="18">
        <f t="shared" si="18"/>
        <v>203.93575549664743</v>
      </c>
      <c r="M373" s="32"/>
    </row>
    <row r="374" spans="1:13" s="22" customFormat="1" x14ac:dyDescent="0.15">
      <c r="A374" s="16"/>
      <c r="B374" s="17" t="s">
        <v>758</v>
      </c>
      <c r="C374" s="23" t="s">
        <v>773</v>
      </c>
      <c r="D374" s="23" t="s">
        <v>774</v>
      </c>
      <c r="E374" s="18">
        <v>350</v>
      </c>
      <c r="F374" s="17" t="s">
        <v>38</v>
      </c>
      <c r="G374" s="18">
        <v>34113.800000000003</v>
      </c>
      <c r="H374" s="19">
        <v>949</v>
      </c>
      <c r="I374" s="18">
        <f t="shared" si="17"/>
        <v>35.94710221285564</v>
      </c>
      <c r="J374" s="18">
        <v>34113.800000000003</v>
      </c>
      <c r="K374" s="20">
        <f t="shared" si="19"/>
        <v>2.2241088118176273E-3</v>
      </c>
      <c r="L374" s="18">
        <f t="shared" si="18"/>
        <v>97.468000000000004</v>
      </c>
      <c r="M374" s="32"/>
    </row>
    <row r="375" spans="1:13" s="22" customFormat="1" x14ac:dyDescent="0.15">
      <c r="A375" s="16"/>
      <c r="B375" s="17" t="s">
        <v>696</v>
      </c>
      <c r="C375" s="23" t="s">
        <v>775</v>
      </c>
      <c r="D375" s="23" t="s">
        <v>776</v>
      </c>
      <c r="E375" s="18">
        <v>30</v>
      </c>
      <c r="F375" s="17" t="s">
        <v>38</v>
      </c>
      <c r="G375" s="18">
        <v>6690</v>
      </c>
      <c r="H375" s="19">
        <v>237</v>
      </c>
      <c r="I375" s="18">
        <f t="shared" si="17"/>
        <v>28.227848101265824</v>
      </c>
      <c r="J375" s="18">
        <v>6690</v>
      </c>
      <c r="K375" s="20">
        <f t="shared" si="19"/>
        <v>4.3616624213836999E-4</v>
      </c>
      <c r="L375" s="18">
        <f t="shared" si="18"/>
        <v>223</v>
      </c>
      <c r="M375" s="32"/>
    </row>
    <row r="376" spans="1:13" s="22" customFormat="1" x14ac:dyDescent="0.15">
      <c r="A376" s="16"/>
      <c r="B376" s="17" t="s">
        <v>758</v>
      </c>
      <c r="C376" s="23" t="s">
        <v>777</v>
      </c>
      <c r="D376" s="23" t="s">
        <v>778</v>
      </c>
      <c r="E376" s="18">
        <v>45</v>
      </c>
      <c r="F376" s="17" t="s">
        <v>38</v>
      </c>
      <c r="G376" s="18">
        <v>6474.05</v>
      </c>
      <c r="H376" s="19">
        <v>151</v>
      </c>
      <c r="I376" s="18">
        <f t="shared" si="17"/>
        <v>42.87450331125828</v>
      </c>
      <c r="J376" s="18">
        <v>6474.05</v>
      </c>
      <c r="K376" s="20">
        <f t="shared" si="19"/>
        <v>4.2208700447173605E-4</v>
      </c>
      <c r="L376" s="18">
        <f t="shared" si="18"/>
        <v>143.86777777777777</v>
      </c>
      <c r="M376" s="32"/>
    </row>
    <row r="377" spans="1:13" s="22" customFormat="1" x14ac:dyDescent="0.15">
      <c r="A377" s="16"/>
      <c r="B377" s="17" t="s">
        <v>696</v>
      </c>
      <c r="C377" s="23" t="s">
        <v>779</v>
      </c>
      <c r="D377" s="23" t="s">
        <v>780</v>
      </c>
      <c r="E377" s="18">
        <v>15</v>
      </c>
      <c r="F377" s="17" t="s">
        <v>38</v>
      </c>
      <c r="G377" s="18">
        <v>6227</v>
      </c>
      <c r="H377" s="19">
        <v>165</v>
      </c>
      <c r="I377" s="18">
        <f t="shared" si="17"/>
        <v>37.739393939393942</v>
      </c>
      <c r="J377" s="18">
        <v>6227</v>
      </c>
      <c r="K377" s="20">
        <f t="shared" si="19"/>
        <v>4.0598014795151417E-4</v>
      </c>
      <c r="L377" s="18">
        <f t="shared" si="18"/>
        <v>415.13333333333333</v>
      </c>
      <c r="M377" s="32"/>
    </row>
    <row r="378" spans="1:13" s="22" customFormat="1" x14ac:dyDescent="0.15">
      <c r="A378" s="16"/>
      <c r="B378" s="17" t="s">
        <v>696</v>
      </c>
      <c r="C378" s="23" t="s">
        <v>781</v>
      </c>
      <c r="D378" s="23" t="s">
        <v>782</v>
      </c>
      <c r="E378" s="18">
        <v>193.14</v>
      </c>
      <c r="F378" s="17" t="s">
        <v>38</v>
      </c>
      <c r="G378" s="18">
        <v>26499.4</v>
      </c>
      <c r="H378" s="19">
        <v>7</v>
      </c>
      <c r="I378" s="18">
        <f t="shared" si="17"/>
        <v>3785.6285714285718</v>
      </c>
      <c r="J378" s="18">
        <v>26499.4</v>
      </c>
      <c r="K378" s="20">
        <f t="shared" si="19"/>
        <v>1.7276746961018717E-3</v>
      </c>
      <c r="L378" s="18">
        <f t="shared" si="18"/>
        <v>137.20306513409963</v>
      </c>
      <c r="M378" s="32"/>
    </row>
    <row r="379" spans="1:13" s="22" customFormat="1" x14ac:dyDescent="0.15">
      <c r="A379" s="16"/>
      <c r="B379" s="17" t="s">
        <v>696</v>
      </c>
      <c r="C379" s="17" t="s">
        <v>783</v>
      </c>
      <c r="D379" s="17" t="s">
        <v>784</v>
      </c>
      <c r="E379" s="18">
        <v>171.69</v>
      </c>
      <c r="F379" s="17" t="s">
        <v>38</v>
      </c>
      <c r="G379" s="18">
        <v>33267</v>
      </c>
      <c r="H379" s="19">
        <v>242</v>
      </c>
      <c r="I379" s="18">
        <f t="shared" si="17"/>
        <v>137.46694214876032</v>
      </c>
      <c r="J379" s="18">
        <v>33267</v>
      </c>
      <c r="K379" s="20">
        <f t="shared" si="19"/>
        <v>2.1689002058620558E-3</v>
      </c>
      <c r="L379" s="18">
        <f t="shared" si="18"/>
        <v>193.76201293028132</v>
      </c>
      <c r="M379" s="32"/>
    </row>
    <row r="380" spans="1:13" s="22" customFormat="1" x14ac:dyDescent="0.15">
      <c r="A380" s="16"/>
      <c r="B380" s="17" t="s">
        <v>696</v>
      </c>
      <c r="C380" s="17" t="s">
        <v>785</v>
      </c>
      <c r="D380" s="17" t="s">
        <v>786</v>
      </c>
      <c r="E380" s="18">
        <v>51.06</v>
      </c>
      <c r="F380" s="17" t="s">
        <v>38</v>
      </c>
      <c r="G380" s="18">
        <v>7466</v>
      </c>
      <c r="H380" s="19">
        <v>237</v>
      </c>
      <c r="I380" s="18">
        <f t="shared" si="17"/>
        <v>31.502109704641349</v>
      </c>
      <c r="J380" s="18">
        <v>7466</v>
      </c>
      <c r="K380" s="20">
        <f t="shared" si="19"/>
        <v>4.8675891835651275E-4</v>
      </c>
      <c r="L380" s="18">
        <f t="shared" si="18"/>
        <v>146.22013317665491</v>
      </c>
      <c r="M380" s="32"/>
    </row>
    <row r="381" spans="1:13" s="22" customFormat="1" x14ac:dyDescent="0.15">
      <c r="A381" s="16"/>
      <c r="B381" s="17" t="s">
        <v>696</v>
      </c>
      <c r="C381" s="17" t="s">
        <v>787</v>
      </c>
      <c r="D381" s="17" t="s">
        <v>788</v>
      </c>
      <c r="E381" s="18">
        <v>100</v>
      </c>
      <c r="F381" s="17" t="s">
        <v>38</v>
      </c>
      <c r="G381" s="18">
        <v>7807</v>
      </c>
      <c r="H381" s="19">
        <v>92</v>
      </c>
      <c r="I381" s="18">
        <f t="shared" si="17"/>
        <v>84.858695652173907</v>
      </c>
      <c r="J381" s="18">
        <v>7807</v>
      </c>
      <c r="K381" s="20">
        <f t="shared" si="19"/>
        <v>5.0899100932350592E-4</v>
      </c>
      <c r="L381" s="18">
        <f t="shared" si="18"/>
        <v>78.069999999999993</v>
      </c>
      <c r="M381" s="32"/>
    </row>
    <row r="382" spans="1:13" s="22" customFormat="1" x14ac:dyDescent="0.15">
      <c r="A382" s="16"/>
      <c r="B382" s="17" t="s">
        <v>696</v>
      </c>
      <c r="C382" s="17" t="s">
        <v>789</v>
      </c>
      <c r="D382" s="17" t="s">
        <v>790</v>
      </c>
      <c r="E382" s="18">
        <v>10</v>
      </c>
      <c r="F382" s="17" t="s">
        <v>38</v>
      </c>
      <c r="G382" s="18">
        <v>5401</v>
      </c>
      <c r="H382" s="19">
        <v>95</v>
      </c>
      <c r="I382" s="18">
        <f t="shared" si="17"/>
        <v>56.852631578947367</v>
      </c>
      <c r="J382" s="18">
        <v>5401</v>
      </c>
      <c r="K382" s="20">
        <f t="shared" si="19"/>
        <v>3.5212763434818182E-4</v>
      </c>
      <c r="L382" s="18">
        <f t="shared" si="18"/>
        <v>540.1</v>
      </c>
      <c r="M382" s="32"/>
    </row>
    <row r="383" spans="1:13" s="22" customFormat="1" x14ac:dyDescent="0.15">
      <c r="A383" s="16"/>
      <c r="B383" s="17" t="s">
        <v>758</v>
      </c>
      <c r="C383" s="44" t="s">
        <v>791</v>
      </c>
      <c r="D383" s="23" t="s">
        <v>792</v>
      </c>
      <c r="E383" s="18">
        <v>15</v>
      </c>
      <c r="F383" s="17" t="s">
        <v>38</v>
      </c>
      <c r="G383" s="18">
        <v>10175</v>
      </c>
      <c r="H383" s="19">
        <v>427</v>
      </c>
      <c r="I383" s="18">
        <f t="shared" si="17"/>
        <v>23.829039812646371</v>
      </c>
      <c r="J383" s="18">
        <v>10175</v>
      </c>
      <c r="K383" s="20">
        <f t="shared" si="19"/>
        <v>6.6337690788608589E-4</v>
      </c>
      <c r="L383" s="18">
        <f t="shared" si="18"/>
        <v>678.33333333333337</v>
      </c>
      <c r="M383" s="32"/>
    </row>
    <row r="384" spans="1:13" s="22" customFormat="1" x14ac:dyDescent="0.15">
      <c r="A384" s="16"/>
      <c r="B384" s="17" t="s">
        <v>696</v>
      </c>
      <c r="C384" s="44" t="s">
        <v>793</v>
      </c>
      <c r="D384" s="23" t="s">
        <v>794</v>
      </c>
      <c r="E384" s="18">
        <v>46</v>
      </c>
      <c r="F384" s="17" t="s">
        <v>38</v>
      </c>
      <c r="G384" s="18">
        <v>4764.8</v>
      </c>
      <c r="H384" s="19">
        <v>108</v>
      </c>
      <c r="I384" s="18">
        <f t="shared" si="17"/>
        <v>44.11851851851852</v>
      </c>
      <c r="J384" s="18">
        <v>4764.8</v>
      </c>
      <c r="K384" s="20">
        <f t="shared" si="19"/>
        <v>3.1064946345902921E-4</v>
      </c>
      <c r="L384" s="18">
        <f t="shared" si="18"/>
        <v>103.58260869565218</v>
      </c>
      <c r="M384" s="32"/>
    </row>
    <row r="385" spans="1:13" s="22" customFormat="1" x14ac:dyDescent="0.15">
      <c r="A385" s="16"/>
      <c r="B385" s="17" t="s">
        <v>696</v>
      </c>
      <c r="C385" s="44" t="s">
        <v>795</v>
      </c>
      <c r="D385" s="23" t="s">
        <v>796</v>
      </c>
      <c r="E385" s="18">
        <v>20</v>
      </c>
      <c r="F385" s="17" t="s">
        <v>38</v>
      </c>
      <c r="G385" s="18">
        <v>2901</v>
      </c>
      <c r="H385" s="19">
        <v>135</v>
      </c>
      <c r="I385" s="18">
        <f t="shared" si="17"/>
        <v>21.488888888888887</v>
      </c>
      <c r="J385" s="18">
        <v>2901</v>
      </c>
      <c r="K385" s="20">
        <f t="shared" si="19"/>
        <v>1.8913576508870124E-4</v>
      </c>
      <c r="L385" s="18">
        <f t="shared" si="18"/>
        <v>145.05000000000001</v>
      </c>
      <c r="M385" s="32"/>
    </row>
    <row r="386" spans="1:13" s="22" customFormat="1" x14ac:dyDescent="0.15">
      <c r="A386" s="16"/>
      <c r="B386" s="17" t="s">
        <v>696</v>
      </c>
      <c r="C386" s="44" t="s">
        <v>797</v>
      </c>
      <c r="D386" s="23" t="s">
        <v>798</v>
      </c>
      <c r="E386" s="18">
        <v>23.23</v>
      </c>
      <c r="F386" s="17" t="s">
        <v>38</v>
      </c>
      <c r="G386" s="18">
        <v>6209.3</v>
      </c>
      <c r="H386" s="19">
        <v>154</v>
      </c>
      <c r="I386" s="18">
        <f t="shared" si="17"/>
        <v>40.320129870129868</v>
      </c>
      <c r="J386" s="18">
        <v>6209.3</v>
      </c>
      <c r="K386" s="20">
        <f t="shared" si="19"/>
        <v>4.0482616551715706E-4</v>
      </c>
      <c r="L386" s="18">
        <f t="shared" si="18"/>
        <v>267.29659922513991</v>
      </c>
      <c r="M386" s="32"/>
    </row>
    <row r="387" spans="1:13" s="22" customFormat="1" x14ac:dyDescent="0.15">
      <c r="A387" s="16"/>
      <c r="B387" s="17" t="s">
        <v>758</v>
      </c>
      <c r="C387" s="23" t="s">
        <v>799</v>
      </c>
      <c r="D387" s="23" t="s">
        <v>800</v>
      </c>
      <c r="E387" s="18">
        <v>67.22</v>
      </c>
      <c r="F387" s="17" t="s">
        <v>38</v>
      </c>
      <c r="G387" s="18">
        <v>10660</v>
      </c>
      <c r="H387" s="19">
        <v>356</v>
      </c>
      <c r="I387" s="18">
        <f t="shared" si="17"/>
        <v>29.943820224719101</v>
      </c>
      <c r="J387" s="18">
        <v>10660</v>
      </c>
      <c r="K387" s="20">
        <f t="shared" si="19"/>
        <v>6.9499733052242512E-4</v>
      </c>
      <c r="L387" s="18">
        <f t="shared" si="18"/>
        <v>158.58375483487058</v>
      </c>
      <c r="M387" s="24"/>
    </row>
    <row r="388" spans="1:13" s="22" customFormat="1" x14ac:dyDescent="0.15">
      <c r="A388" s="16"/>
      <c r="B388" s="17" t="s">
        <v>696</v>
      </c>
      <c r="C388" s="23" t="s">
        <v>801</v>
      </c>
      <c r="D388" s="23" t="s">
        <v>802</v>
      </c>
      <c r="E388" s="18">
        <v>34</v>
      </c>
      <c r="F388" s="17" t="s">
        <v>38</v>
      </c>
      <c r="G388" s="18">
        <v>12103.65</v>
      </c>
      <c r="H388" s="19">
        <v>393</v>
      </c>
      <c r="I388" s="18">
        <f t="shared" si="17"/>
        <v>30.798091603053436</v>
      </c>
      <c r="J388" s="18">
        <v>12103.65</v>
      </c>
      <c r="K388" s="20">
        <f t="shared" si="19"/>
        <v>7.8911861534500477E-4</v>
      </c>
      <c r="L388" s="18">
        <f t="shared" si="18"/>
        <v>355.98970588235295</v>
      </c>
      <c r="M388" s="24"/>
    </row>
    <row r="389" spans="1:13" s="22" customFormat="1" x14ac:dyDescent="0.15">
      <c r="A389" s="16"/>
      <c r="B389" s="17" t="s">
        <v>758</v>
      </c>
      <c r="C389" s="23" t="s">
        <v>803</v>
      </c>
      <c r="D389" s="23" t="s">
        <v>804</v>
      </c>
      <c r="E389" s="18">
        <v>250</v>
      </c>
      <c r="F389" s="17" t="s">
        <v>38</v>
      </c>
      <c r="G389" s="18">
        <v>38755.800000000003</v>
      </c>
      <c r="H389" s="19">
        <v>923</v>
      </c>
      <c r="I389" s="18">
        <f t="shared" si="17"/>
        <v>41.988949079089927</v>
      </c>
      <c r="J389" s="18">
        <v>38755.800000000003</v>
      </c>
      <c r="K389" s="20">
        <f t="shared" si="19"/>
        <v>2.5267521146586308E-3</v>
      </c>
      <c r="L389" s="18">
        <f t="shared" si="18"/>
        <v>155.0232</v>
      </c>
      <c r="M389" s="32"/>
    </row>
    <row r="390" spans="1:13" s="22" customFormat="1" x14ac:dyDescent="0.15">
      <c r="A390" s="16"/>
      <c r="B390" s="17" t="s">
        <v>696</v>
      </c>
      <c r="C390" s="23" t="s">
        <v>805</v>
      </c>
      <c r="D390" s="23" t="s">
        <v>806</v>
      </c>
      <c r="E390" s="18">
        <v>258.42</v>
      </c>
      <c r="F390" s="17" t="s">
        <v>38</v>
      </c>
      <c r="G390" s="18">
        <v>48330</v>
      </c>
      <c r="H390" s="19">
        <v>659</v>
      </c>
      <c r="I390" s="18">
        <f t="shared" si="17"/>
        <v>73.338391502276181</v>
      </c>
      <c r="J390" s="18">
        <v>48330</v>
      </c>
      <c r="K390" s="20">
        <f t="shared" si="19"/>
        <v>3.150958816524278E-3</v>
      </c>
      <c r="L390" s="18">
        <f t="shared" si="18"/>
        <v>187.021128395635</v>
      </c>
      <c r="M390" s="32"/>
    </row>
    <row r="391" spans="1:13" s="22" customFormat="1" x14ac:dyDescent="0.15">
      <c r="A391" s="16"/>
      <c r="B391" s="17" t="s">
        <v>696</v>
      </c>
      <c r="C391" s="23" t="s">
        <v>807</v>
      </c>
      <c r="D391" s="23" t="s">
        <v>808</v>
      </c>
      <c r="E391" s="18">
        <v>26</v>
      </c>
      <c r="F391" s="17" t="s">
        <v>38</v>
      </c>
      <c r="G391" s="18">
        <v>8705</v>
      </c>
      <c r="H391" s="19">
        <v>344</v>
      </c>
      <c r="I391" s="18">
        <f t="shared" si="17"/>
        <v>25.305232558139537</v>
      </c>
      <c r="J391" s="18">
        <v>8705</v>
      </c>
      <c r="K391" s="20">
        <f t="shared" si="19"/>
        <v>5.6753768876151127E-4</v>
      </c>
      <c r="L391" s="18">
        <f t="shared" si="18"/>
        <v>334.80769230769232</v>
      </c>
      <c r="M391" s="32"/>
    </row>
    <row r="392" spans="1:13" s="22" customFormat="1" x14ac:dyDescent="0.15">
      <c r="A392" s="16"/>
      <c r="B392" s="17" t="s">
        <v>696</v>
      </c>
      <c r="C392" s="23" t="s">
        <v>809</v>
      </c>
      <c r="D392" s="23" t="s">
        <v>810</v>
      </c>
      <c r="E392" s="18">
        <v>30</v>
      </c>
      <c r="F392" s="17" t="s">
        <v>38</v>
      </c>
      <c r="G392" s="18">
        <v>2367</v>
      </c>
      <c r="H392" s="19">
        <v>76</v>
      </c>
      <c r="I392" s="18">
        <f t="shared" ref="I392:I455" si="20">IF(OR(H392=0,G392=0),0,G392/H392)</f>
        <v>31.144736842105264</v>
      </c>
      <c r="J392" s="18">
        <v>2367</v>
      </c>
      <c r="K392" s="20">
        <f t="shared" ref="K392:K455" si="21">G392/$G$495</f>
        <v>1.5432070181487618E-4</v>
      </c>
      <c r="L392" s="18">
        <f t="shared" ref="L392:L455" si="22">G392/E392</f>
        <v>78.900000000000006</v>
      </c>
      <c r="M392" s="32"/>
    </row>
    <row r="393" spans="1:13" s="22" customFormat="1" x14ac:dyDescent="0.15">
      <c r="A393" s="16"/>
      <c r="B393" s="17" t="s">
        <v>758</v>
      </c>
      <c r="C393" s="23" t="s">
        <v>811</v>
      </c>
      <c r="D393" s="23" t="s">
        <v>812</v>
      </c>
      <c r="E393" s="18">
        <v>84.16</v>
      </c>
      <c r="F393" s="17" t="s">
        <v>38</v>
      </c>
      <c r="G393" s="18">
        <v>14739</v>
      </c>
      <c r="H393" s="19">
        <v>231</v>
      </c>
      <c r="I393" s="18">
        <f t="shared" si="20"/>
        <v>63.805194805194802</v>
      </c>
      <c r="J393" s="18">
        <v>14739</v>
      </c>
      <c r="K393" s="20">
        <f t="shared" si="21"/>
        <v>9.6093486440619353E-4</v>
      </c>
      <c r="L393" s="18">
        <f t="shared" si="22"/>
        <v>175.13070342205324</v>
      </c>
      <c r="M393" s="32"/>
    </row>
    <row r="394" spans="1:13" s="22" customFormat="1" x14ac:dyDescent="0.15">
      <c r="A394" s="16"/>
      <c r="B394" s="17" t="s">
        <v>696</v>
      </c>
      <c r="C394" s="23" t="s">
        <v>813</v>
      </c>
      <c r="D394" s="23" t="s">
        <v>814</v>
      </c>
      <c r="E394" s="18">
        <v>70</v>
      </c>
      <c r="F394" s="17" t="s">
        <v>38</v>
      </c>
      <c r="G394" s="18">
        <v>16016</v>
      </c>
      <c r="H394" s="19">
        <v>172</v>
      </c>
      <c r="I394" s="18">
        <f t="shared" si="20"/>
        <v>93.116279069767444</v>
      </c>
      <c r="J394" s="18">
        <v>16016</v>
      </c>
      <c r="K394" s="20">
        <f t="shared" si="21"/>
        <v>1.0441911112239362E-3</v>
      </c>
      <c r="L394" s="18">
        <f t="shared" si="22"/>
        <v>228.8</v>
      </c>
      <c r="M394" s="24"/>
    </row>
    <row r="395" spans="1:13" s="22" customFormat="1" x14ac:dyDescent="0.15">
      <c r="A395" s="16"/>
      <c r="B395" s="17" t="s">
        <v>696</v>
      </c>
      <c r="C395" s="23" t="s">
        <v>815</v>
      </c>
      <c r="D395" s="23" t="s">
        <v>816</v>
      </c>
      <c r="E395" s="18">
        <v>44</v>
      </c>
      <c r="F395" s="17" t="s">
        <v>38</v>
      </c>
      <c r="G395" s="18">
        <v>3882</v>
      </c>
      <c r="H395" s="19">
        <v>98</v>
      </c>
      <c r="I395" s="18">
        <f t="shared" si="20"/>
        <v>39.612244897959187</v>
      </c>
      <c r="J395" s="18">
        <v>3882</v>
      </c>
      <c r="K395" s="20">
        <f t="shared" si="21"/>
        <v>2.530937745861214E-4</v>
      </c>
      <c r="L395" s="18">
        <f t="shared" si="22"/>
        <v>88.227272727272734</v>
      </c>
      <c r="M395" s="24"/>
    </row>
    <row r="396" spans="1:13" s="22" customFormat="1" x14ac:dyDescent="0.15">
      <c r="A396" s="16"/>
      <c r="B396" s="17" t="s">
        <v>696</v>
      </c>
      <c r="C396" s="23" t="s">
        <v>817</v>
      </c>
      <c r="D396" s="23" t="s">
        <v>818</v>
      </c>
      <c r="E396" s="18">
        <v>26</v>
      </c>
      <c r="F396" s="17" t="s">
        <v>38</v>
      </c>
      <c r="G396" s="18">
        <v>7578</v>
      </c>
      <c r="H396" s="19">
        <v>221</v>
      </c>
      <c r="I396" s="18">
        <f t="shared" si="20"/>
        <v>34.289592760180994</v>
      </c>
      <c r="J396" s="18">
        <v>7578</v>
      </c>
      <c r="K396" s="20">
        <f t="shared" si="21"/>
        <v>4.9406095409933746E-4</v>
      </c>
      <c r="L396" s="18">
        <f t="shared" si="22"/>
        <v>291.46153846153845</v>
      </c>
      <c r="M396" s="24"/>
    </row>
    <row r="397" spans="1:13" s="22" customFormat="1" x14ac:dyDescent="0.15">
      <c r="A397" s="16"/>
      <c r="B397" s="17" t="s">
        <v>696</v>
      </c>
      <c r="C397" s="23" t="s">
        <v>819</v>
      </c>
      <c r="D397" s="23" t="s">
        <v>820</v>
      </c>
      <c r="E397" s="18">
        <v>6</v>
      </c>
      <c r="F397" s="17" t="s">
        <v>38</v>
      </c>
      <c r="G397" s="18">
        <v>2011</v>
      </c>
      <c r="H397" s="19">
        <v>16</v>
      </c>
      <c r="I397" s="18">
        <f t="shared" si="20"/>
        <v>125.6875</v>
      </c>
      <c r="J397" s="18">
        <v>2011</v>
      </c>
      <c r="K397" s="20">
        <f t="shared" si="21"/>
        <v>1.3111065963232615E-4</v>
      </c>
      <c r="L397" s="18">
        <f t="shared" si="22"/>
        <v>335.16666666666669</v>
      </c>
      <c r="M397" s="24"/>
    </row>
    <row r="398" spans="1:13" s="22" customFormat="1" x14ac:dyDescent="0.15">
      <c r="A398" s="16"/>
      <c r="B398" s="17" t="s">
        <v>696</v>
      </c>
      <c r="C398" s="23" t="s">
        <v>821</v>
      </c>
      <c r="D398" s="17" t="s">
        <v>822</v>
      </c>
      <c r="E398" s="18">
        <v>8.3000000000000007</v>
      </c>
      <c r="F398" s="17" t="s">
        <v>38</v>
      </c>
      <c r="G398" s="18">
        <v>2575.6999999999998</v>
      </c>
      <c r="H398" s="19">
        <v>39</v>
      </c>
      <c r="I398" s="18">
        <f t="shared" si="20"/>
        <v>66.043589743589735</v>
      </c>
      <c r="J398" s="18">
        <v>2575.6999999999998</v>
      </c>
      <c r="K398" s="20">
        <f t="shared" si="21"/>
        <v>1.6792726306065763E-4</v>
      </c>
      <c r="L398" s="18">
        <f t="shared" si="22"/>
        <v>310.32530120481925</v>
      </c>
      <c r="M398" s="24"/>
    </row>
    <row r="399" spans="1:13" s="22" customFormat="1" x14ac:dyDescent="0.15">
      <c r="A399" s="16"/>
      <c r="B399" s="17" t="s">
        <v>696</v>
      </c>
      <c r="C399" s="23" t="s">
        <v>823</v>
      </c>
      <c r="D399" s="17" t="s">
        <v>824</v>
      </c>
      <c r="E399" s="18">
        <v>42</v>
      </c>
      <c r="F399" s="17" t="s">
        <v>38</v>
      </c>
      <c r="G399" s="18">
        <v>4021.5</v>
      </c>
      <c r="H399" s="19">
        <v>17</v>
      </c>
      <c r="I399" s="18">
        <f t="shared" si="20"/>
        <v>236.55882352941177</v>
      </c>
      <c r="J399" s="18">
        <v>4021.5</v>
      </c>
      <c r="K399" s="20">
        <f t="shared" si="21"/>
        <v>2.621887208908004E-4</v>
      </c>
      <c r="L399" s="18">
        <f t="shared" si="22"/>
        <v>95.75</v>
      </c>
      <c r="M399" s="24"/>
    </row>
    <row r="400" spans="1:13" s="22" customFormat="1" x14ac:dyDescent="0.15">
      <c r="A400" s="16"/>
      <c r="B400" s="17" t="s">
        <v>696</v>
      </c>
      <c r="C400" s="23" t="s">
        <v>825</v>
      </c>
      <c r="D400" s="17" t="s">
        <v>826</v>
      </c>
      <c r="E400" s="18">
        <v>40</v>
      </c>
      <c r="F400" s="17" t="s">
        <v>38</v>
      </c>
      <c r="G400" s="18">
        <v>3208</v>
      </c>
      <c r="H400" s="19">
        <v>36</v>
      </c>
      <c r="I400" s="18">
        <f t="shared" si="20"/>
        <v>89.111111111111114</v>
      </c>
      <c r="J400" s="18">
        <v>3208</v>
      </c>
      <c r="K400" s="20">
        <f t="shared" si="21"/>
        <v>2.0915116663376546E-4</v>
      </c>
      <c r="L400" s="18">
        <f t="shared" si="22"/>
        <v>80.2</v>
      </c>
      <c r="M400" s="24"/>
    </row>
    <row r="401" spans="1:13" s="22" customFormat="1" x14ac:dyDescent="0.15">
      <c r="A401" s="16"/>
      <c r="B401" s="17" t="s">
        <v>696</v>
      </c>
      <c r="C401" s="23" t="s">
        <v>827</v>
      </c>
      <c r="D401" s="17" t="s">
        <v>828</v>
      </c>
      <c r="E401" s="18">
        <v>30.23</v>
      </c>
      <c r="F401" s="17" t="s">
        <v>45</v>
      </c>
      <c r="G401" s="18">
        <v>113</v>
      </c>
      <c r="H401" s="19">
        <v>1</v>
      </c>
      <c r="I401" s="18">
        <f t="shared" si="20"/>
        <v>113</v>
      </c>
      <c r="J401" s="18">
        <v>113</v>
      </c>
      <c r="K401" s="20">
        <f t="shared" si="21"/>
        <v>7.3672324905285209E-6</v>
      </c>
      <c r="L401" s="18">
        <f t="shared" si="22"/>
        <v>3.738008600727754</v>
      </c>
      <c r="M401" s="24"/>
    </row>
    <row r="402" spans="1:13" s="22" customFormat="1" x14ac:dyDescent="0.15">
      <c r="A402" s="16"/>
      <c r="B402" s="17" t="s">
        <v>696</v>
      </c>
      <c r="C402" s="23" t="s">
        <v>829</v>
      </c>
      <c r="D402" s="17" t="s">
        <v>830</v>
      </c>
      <c r="E402" s="18">
        <v>6</v>
      </c>
      <c r="F402" s="17" t="s">
        <v>83</v>
      </c>
      <c r="G402" s="18">
        <v>1112</v>
      </c>
      <c r="H402" s="19">
        <v>3</v>
      </c>
      <c r="I402" s="18">
        <f t="shared" si="20"/>
        <v>370.66666666666669</v>
      </c>
      <c r="J402" s="18">
        <v>1112</v>
      </c>
      <c r="K402" s="20">
        <f t="shared" si="21"/>
        <v>7.2498783446616957E-5</v>
      </c>
      <c r="L402" s="18">
        <f t="shared" si="22"/>
        <v>185.33333333333334</v>
      </c>
      <c r="M402" s="24"/>
    </row>
    <row r="403" spans="1:13" s="22" customFormat="1" x14ac:dyDescent="0.15">
      <c r="A403" s="16"/>
      <c r="B403" s="17" t="s">
        <v>758</v>
      </c>
      <c r="C403" s="23" t="s">
        <v>831</v>
      </c>
      <c r="D403" s="23" t="s">
        <v>832</v>
      </c>
      <c r="E403" s="18">
        <v>1303.8599999999999</v>
      </c>
      <c r="F403" s="17" t="s">
        <v>31</v>
      </c>
      <c r="G403" s="18">
        <v>111140</v>
      </c>
      <c r="H403" s="19">
        <v>1592</v>
      </c>
      <c r="I403" s="18">
        <f t="shared" si="20"/>
        <v>69.811557788944725</v>
      </c>
      <c r="J403" s="18">
        <v>111140</v>
      </c>
      <c r="K403" s="20">
        <f t="shared" si="21"/>
        <v>7.2459665397994677E-3</v>
      </c>
      <c r="L403" s="18">
        <f t="shared" si="22"/>
        <v>85.239212798920136</v>
      </c>
      <c r="M403" s="32"/>
    </row>
    <row r="404" spans="1:13" s="22" customFormat="1" x14ac:dyDescent="0.15">
      <c r="A404" s="16"/>
      <c r="B404" s="17" t="s">
        <v>696</v>
      </c>
      <c r="C404" s="23" t="s">
        <v>833</v>
      </c>
      <c r="D404" s="23" t="s">
        <v>834</v>
      </c>
      <c r="E404" s="18">
        <v>6</v>
      </c>
      <c r="F404" s="17" t="s">
        <v>38</v>
      </c>
      <c r="G404" s="18">
        <v>3062</v>
      </c>
      <c r="H404" s="19">
        <v>128</v>
      </c>
      <c r="I404" s="18">
        <f t="shared" si="20"/>
        <v>23.921875</v>
      </c>
      <c r="J404" s="18">
        <v>3062</v>
      </c>
      <c r="K404" s="20">
        <f t="shared" si="21"/>
        <v>1.9963244146901178E-4</v>
      </c>
      <c r="L404" s="18">
        <f t="shared" si="22"/>
        <v>510.33333333333331</v>
      </c>
      <c r="M404" s="32"/>
    </row>
    <row r="405" spans="1:13" s="22" customFormat="1" x14ac:dyDescent="0.15">
      <c r="A405" s="16"/>
      <c r="B405" s="17" t="s">
        <v>696</v>
      </c>
      <c r="C405" s="23" t="s">
        <v>835</v>
      </c>
      <c r="D405" s="23" t="s">
        <v>836</v>
      </c>
      <c r="E405" s="18">
        <v>6</v>
      </c>
      <c r="F405" s="17" t="s">
        <v>38</v>
      </c>
      <c r="G405" s="18">
        <v>304</v>
      </c>
      <c r="H405" s="19">
        <v>3</v>
      </c>
      <c r="I405" s="18">
        <f t="shared" si="20"/>
        <v>101.33333333333333</v>
      </c>
      <c r="J405" s="18">
        <v>304</v>
      </c>
      <c r="K405" s="20">
        <f t="shared" si="21"/>
        <v>1.9819811301952836E-5</v>
      </c>
      <c r="L405" s="18">
        <f t="shared" si="22"/>
        <v>50.666666666666664</v>
      </c>
      <c r="M405" s="32"/>
    </row>
    <row r="406" spans="1:13" s="22" customFormat="1" x14ac:dyDescent="0.15">
      <c r="A406" s="16"/>
      <c r="B406" s="17" t="s">
        <v>696</v>
      </c>
      <c r="C406" s="23" t="s">
        <v>837</v>
      </c>
      <c r="D406" s="23" t="s">
        <v>838</v>
      </c>
      <c r="E406" s="18">
        <v>4886.24</v>
      </c>
      <c r="F406" s="17" t="s">
        <v>31</v>
      </c>
      <c r="G406" s="18">
        <v>462533</v>
      </c>
      <c r="H406" s="19">
        <v>7815</v>
      </c>
      <c r="I406" s="18">
        <f t="shared" si="20"/>
        <v>59.185284708893157</v>
      </c>
      <c r="J406" s="18">
        <v>462533</v>
      </c>
      <c r="K406" s="20">
        <f t="shared" si="21"/>
        <v>3.0155647305678129E-2</v>
      </c>
      <c r="L406" s="18">
        <f t="shared" si="22"/>
        <v>94.660311405088578</v>
      </c>
      <c r="M406" s="32"/>
    </row>
    <row r="407" spans="1:13" s="22" customFormat="1" x14ac:dyDescent="0.15">
      <c r="A407" s="16"/>
      <c r="B407" s="17" t="s">
        <v>696</v>
      </c>
      <c r="C407" s="23" t="s">
        <v>839</v>
      </c>
      <c r="D407" s="23" t="s">
        <v>840</v>
      </c>
      <c r="E407" s="18">
        <v>3</v>
      </c>
      <c r="F407" s="17" t="s">
        <v>31</v>
      </c>
      <c r="G407" s="18">
        <v>3100</v>
      </c>
      <c r="H407" s="19">
        <v>82</v>
      </c>
      <c r="I407" s="18">
        <f t="shared" si="20"/>
        <v>37.804878048780488</v>
      </c>
      <c r="J407" s="18">
        <v>3100</v>
      </c>
      <c r="K407" s="20">
        <f t="shared" si="21"/>
        <v>2.0210991788175588E-4</v>
      </c>
      <c r="L407" s="18">
        <f t="shared" si="22"/>
        <v>1033.3333333333333</v>
      </c>
      <c r="M407" s="32"/>
    </row>
    <row r="408" spans="1:13" s="22" customFormat="1" x14ac:dyDescent="0.15">
      <c r="A408" s="16"/>
      <c r="B408" s="17" t="s">
        <v>758</v>
      </c>
      <c r="C408" s="23" t="s">
        <v>841</v>
      </c>
      <c r="D408" s="23" t="s">
        <v>842</v>
      </c>
      <c r="E408" s="18">
        <v>1061.92</v>
      </c>
      <c r="F408" s="17" t="s">
        <v>624</v>
      </c>
      <c r="G408" s="18">
        <v>117691</v>
      </c>
      <c r="H408" s="19">
        <v>696</v>
      </c>
      <c r="I408" s="18">
        <f t="shared" si="20"/>
        <v>169.0962643678161</v>
      </c>
      <c r="J408" s="18">
        <v>117691</v>
      </c>
      <c r="K408" s="20">
        <f t="shared" si="21"/>
        <v>7.6730704340070106E-3</v>
      </c>
      <c r="L408" s="18">
        <f t="shared" si="22"/>
        <v>110.82849932198282</v>
      </c>
      <c r="M408" s="32"/>
    </row>
    <row r="409" spans="1:13" s="39" customFormat="1" x14ac:dyDescent="0.15">
      <c r="A409" s="25" t="s">
        <v>27</v>
      </c>
      <c r="B409" s="26"/>
      <c r="C409" s="26"/>
      <c r="D409" s="27"/>
      <c r="E409" s="28">
        <f>SUM(E367:E408)</f>
        <v>10528.12</v>
      </c>
      <c r="F409" s="27"/>
      <c r="G409" s="28">
        <f>SUM(G367:G408)</f>
        <v>1187887.6299999999</v>
      </c>
      <c r="H409" s="29">
        <f>SUM(H367:H408)</f>
        <v>19531</v>
      </c>
      <c r="I409" s="28">
        <f t="shared" si="20"/>
        <v>60.820625160002045</v>
      </c>
      <c r="J409" s="28">
        <f>SUM(J367:J408)</f>
        <v>1187887.6299999999</v>
      </c>
      <c r="K409" s="30">
        <f t="shared" si="21"/>
        <v>7.7446410113565678E-2</v>
      </c>
      <c r="L409" s="28">
        <f t="shared" si="22"/>
        <v>112.8299857904355</v>
      </c>
      <c r="M409" s="31"/>
    </row>
    <row r="410" spans="1:13" s="22" customFormat="1" x14ac:dyDescent="0.15">
      <c r="A410" s="16"/>
      <c r="B410" s="17" t="s">
        <v>843</v>
      </c>
      <c r="C410" s="23" t="s">
        <v>844</v>
      </c>
      <c r="D410" s="23" t="s">
        <v>845</v>
      </c>
      <c r="E410" s="18">
        <v>4996.6400000000003</v>
      </c>
      <c r="F410" s="17" t="s">
        <v>624</v>
      </c>
      <c r="G410" s="18">
        <v>142792</v>
      </c>
      <c r="H410" s="19">
        <v>2</v>
      </c>
      <c r="I410" s="18">
        <f t="shared" si="20"/>
        <v>71396</v>
      </c>
      <c r="J410" s="18">
        <v>142792</v>
      </c>
      <c r="K410" s="20">
        <f t="shared" si="21"/>
        <v>9.309573998119899E-3</v>
      </c>
      <c r="L410" s="18">
        <f t="shared" si="22"/>
        <v>28.57760414998879</v>
      </c>
      <c r="M410" s="24"/>
    </row>
    <row r="411" spans="1:13" s="22" customFormat="1" x14ac:dyDescent="0.15">
      <c r="A411" s="16"/>
      <c r="B411" s="17" t="s">
        <v>843</v>
      </c>
      <c r="C411" s="23" t="s">
        <v>846</v>
      </c>
      <c r="D411" s="23" t="s">
        <v>847</v>
      </c>
      <c r="E411" s="18">
        <v>2666</v>
      </c>
      <c r="F411" s="17" t="s">
        <v>624</v>
      </c>
      <c r="G411" s="18">
        <v>173096</v>
      </c>
      <c r="H411" s="19">
        <v>351</v>
      </c>
      <c r="I411" s="18">
        <f t="shared" si="20"/>
        <v>493.15099715099717</v>
      </c>
      <c r="J411" s="18">
        <v>173096</v>
      </c>
      <c r="K411" s="20">
        <f t="shared" si="21"/>
        <v>1.1285296240535619E-2</v>
      </c>
      <c r="L411" s="18">
        <f t="shared" si="22"/>
        <v>64.927231807951983</v>
      </c>
      <c r="M411" s="21"/>
    </row>
    <row r="412" spans="1:13" s="22" customFormat="1" x14ac:dyDescent="0.15">
      <c r="A412" s="16"/>
      <c r="B412" s="17" t="s">
        <v>848</v>
      </c>
      <c r="C412" s="23" t="s">
        <v>849</v>
      </c>
      <c r="D412" s="23" t="s">
        <v>850</v>
      </c>
      <c r="E412" s="18">
        <v>602.41</v>
      </c>
      <c r="F412" s="17" t="s">
        <v>624</v>
      </c>
      <c r="G412" s="18">
        <v>95610</v>
      </c>
      <c r="H412" s="19">
        <v>477</v>
      </c>
      <c r="I412" s="18">
        <f t="shared" si="20"/>
        <v>200.44025157232704</v>
      </c>
      <c r="J412" s="18">
        <v>95610</v>
      </c>
      <c r="K412" s="20">
        <f t="shared" si="21"/>
        <v>6.2334610479595747E-3</v>
      </c>
      <c r="L412" s="18">
        <f t="shared" si="22"/>
        <v>158.71250477249714</v>
      </c>
      <c r="M412" s="21"/>
    </row>
    <row r="413" spans="1:13" s="22" customFormat="1" x14ac:dyDescent="0.15">
      <c r="A413" s="16"/>
      <c r="B413" s="17" t="s">
        <v>848</v>
      </c>
      <c r="C413" s="23" t="s">
        <v>851</v>
      </c>
      <c r="D413" s="23" t="s">
        <v>852</v>
      </c>
      <c r="E413" s="18">
        <v>200</v>
      </c>
      <c r="F413" s="17" t="s">
        <v>624</v>
      </c>
      <c r="G413" s="18">
        <v>29223</v>
      </c>
      <c r="H413" s="19">
        <v>45</v>
      </c>
      <c r="I413" s="18">
        <f t="shared" si="20"/>
        <v>649.4</v>
      </c>
      <c r="J413" s="18">
        <v>29223</v>
      </c>
      <c r="K413" s="20">
        <f t="shared" si="21"/>
        <v>1.9052445581479202E-3</v>
      </c>
      <c r="L413" s="18">
        <f t="shared" si="22"/>
        <v>146.11500000000001</v>
      </c>
      <c r="M413" s="21"/>
    </row>
    <row r="414" spans="1:13" s="22" customFormat="1" x14ac:dyDescent="0.15">
      <c r="A414" s="16"/>
      <c r="B414" s="17" t="s">
        <v>843</v>
      </c>
      <c r="C414" s="23" t="s">
        <v>853</v>
      </c>
      <c r="D414" s="23" t="s">
        <v>854</v>
      </c>
      <c r="E414" s="18">
        <v>257.77999999999997</v>
      </c>
      <c r="F414" s="17" t="s">
        <v>21</v>
      </c>
      <c r="G414" s="18"/>
      <c r="H414" s="19"/>
      <c r="I414" s="18">
        <f t="shared" si="20"/>
        <v>0</v>
      </c>
      <c r="J414" s="18">
        <v>0</v>
      </c>
      <c r="K414" s="20">
        <f t="shared" si="21"/>
        <v>0</v>
      </c>
      <c r="L414" s="18">
        <f t="shared" si="22"/>
        <v>0</v>
      </c>
      <c r="M414" s="24"/>
    </row>
    <row r="415" spans="1:13" s="22" customFormat="1" x14ac:dyDescent="0.15">
      <c r="A415" s="16"/>
      <c r="B415" s="17" t="s">
        <v>843</v>
      </c>
      <c r="C415" s="23" t="s">
        <v>855</v>
      </c>
      <c r="D415" s="23" t="s">
        <v>856</v>
      </c>
      <c r="E415" s="18">
        <v>197.41</v>
      </c>
      <c r="F415" s="17" t="s">
        <v>21</v>
      </c>
      <c r="G415" s="18">
        <v>720</v>
      </c>
      <c r="H415" s="19">
        <v>3</v>
      </c>
      <c r="I415" s="18">
        <f t="shared" si="20"/>
        <v>240</v>
      </c>
      <c r="J415" s="18">
        <v>720</v>
      </c>
      <c r="K415" s="20">
        <f t="shared" si="21"/>
        <v>4.6941658346730399E-5</v>
      </c>
      <c r="L415" s="18">
        <f t="shared" si="22"/>
        <v>3.6472316498657618</v>
      </c>
      <c r="M415" s="21"/>
    </row>
    <row r="416" spans="1:13" s="39" customFormat="1" x14ac:dyDescent="0.15">
      <c r="A416" s="25" t="s">
        <v>27</v>
      </c>
      <c r="B416" s="26"/>
      <c r="C416" s="26"/>
      <c r="D416" s="27"/>
      <c r="E416" s="28">
        <f>SUM(E410:E415)</f>
        <v>8920.2400000000016</v>
      </c>
      <c r="F416" s="27"/>
      <c r="G416" s="28">
        <f>SUM(G410:G415)</f>
        <v>441441</v>
      </c>
      <c r="H416" s="29">
        <f>SUM(H410:H415)</f>
        <v>878</v>
      </c>
      <c r="I416" s="28">
        <f t="shared" si="20"/>
        <v>502.78018223234625</v>
      </c>
      <c r="J416" s="28">
        <f>SUM(J410:J415)</f>
        <v>441441</v>
      </c>
      <c r="K416" s="30">
        <f t="shared" si="21"/>
        <v>2.8780517503109743E-2</v>
      </c>
      <c r="L416" s="28">
        <f t="shared" si="22"/>
        <v>49.487569841170185</v>
      </c>
      <c r="M416" s="31"/>
    </row>
    <row r="417" spans="1:13" s="22" customFormat="1" x14ac:dyDescent="0.15">
      <c r="A417" s="16"/>
      <c r="B417" s="17" t="s">
        <v>857</v>
      </c>
      <c r="C417" s="23" t="s">
        <v>858</v>
      </c>
      <c r="D417" s="23" t="s">
        <v>859</v>
      </c>
      <c r="E417" s="18">
        <v>90.58</v>
      </c>
      <c r="F417" s="17" t="s">
        <v>48</v>
      </c>
      <c r="G417" s="18">
        <v>24829.7</v>
      </c>
      <c r="H417" s="19">
        <v>109</v>
      </c>
      <c r="I417" s="18">
        <f t="shared" si="20"/>
        <v>227.79541284403669</v>
      </c>
      <c r="J417" s="18">
        <v>24829.7</v>
      </c>
      <c r="K417" s="20">
        <f t="shared" si="21"/>
        <v>1.6188156864608498E-3</v>
      </c>
      <c r="L417" s="18">
        <f t="shared" si="22"/>
        <v>274.1190108191654</v>
      </c>
      <c r="M417" s="24"/>
    </row>
    <row r="418" spans="1:13" s="22" customFormat="1" x14ac:dyDescent="0.15">
      <c r="A418" s="16"/>
      <c r="B418" s="17" t="s">
        <v>857</v>
      </c>
      <c r="C418" s="23" t="s">
        <v>860</v>
      </c>
      <c r="D418" s="23" t="s">
        <v>861</v>
      </c>
      <c r="E418" s="18">
        <v>35.65</v>
      </c>
      <c r="F418" s="17" t="s">
        <v>35</v>
      </c>
      <c r="G418" s="18">
        <v>3328</v>
      </c>
      <c r="H418" s="19">
        <v>18</v>
      </c>
      <c r="I418" s="18">
        <f t="shared" si="20"/>
        <v>184.88888888888889</v>
      </c>
      <c r="J418" s="18">
        <v>3328</v>
      </c>
      <c r="K418" s="20">
        <f t="shared" si="21"/>
        <v>2.1697477635822051E-4</v>
      </c>
      <c r="L418" s="18">
        <f t="shared" si="22"/>
        <v>93.352033660589058</v>
      </c>
      <c r="M418" s="24"/>
    </row>
    <row r="419" spans="1:13" s="22" customFormat="1" x14ac:dyDescent="0.15">
      <c r="A419" s="16"/>
      <c r="B419" s="17" t="s">
        <v>857</v>
      </c>
      <c r="C419" s="23" t="s">
        <v>862</v>
      </c>
      <c r="D419" s="23" t="s">
        <v>515</v>
      </c>
      <c r="E419" s="18">
        <v>31.21</v>
      </c>
      <c r="F419" s="17" t="s">
        <v>45</v>
      </c>
      <c r="G419" s="18">
        <v>11384</v>
      </c>
      <c r="H419" s="19">
        <v>11</v>
      </c>
      <c r="I419" s="18">
        <f t="shared" si="20"/>
        <v>1034.909090909091</v>
      </c>
      <c r="J419" s="18">
        <v>11384</v>
      </c>
      <c r="K419" s="20">
        <f t="shared" si="21"/>
        <v>7.421997758599707E-4</v>
      </c>
      <c r="L419" s="18">
        <f t="shared" si="22"/>
        <v>364.75488625440562</v>
      </c>
      <c r="M419" s="24"/>
    </row>
    <row r="420" spans="1:13" s="42" customFormat="1" x14ac:dyDescent="0.15">
      <c r="A420" s="16"/>
      <c r="B420" s="17" t="s">
        <v>857</v>
      </c>
      <c r="C420" s="23" t="s">
        <v>863</v>
      </c>
      <c r="D420" s="23" t="s">
        <v>864</v>
      </c>
      <c r="E420" s="18">
        <v>51.68</v>
      </c>
      <c r="F420" s="17" t="s">
        <v>83</v>
      </c>
      <c r="G420" s="18">
        <v>9491.7999999999993</v>
      </c>
      <c r="H420" s="19">
        <v>127</v>
      </c>
      <c r="I420" s="18">
        <f t="shared" si="20"/>
        <v>74.738582677165354</v>
      </c>
      <c r="J420" s="18">
        <v>9491.7999999999993</v>
      </c>
      <c r="K420" s="20">
        <f t="shared" si="21"/>
        <v>6.1883448985485499E-4</v>
      </c>
      <c r="L420" s="18">
        <f t="shared" si="22"/>
        <v>183.66486068111453</v>
      </c>
      <c r="M420" s="24"/>
    </row>
    <row r="421" spans="1:13" s="42" customFormat="1" x14ac:dyDescent="0.15">
      <c r="A421" s="16"/>
      <c r="B421" s="17" t="s">
        <v>857</v>
      </c>
      <c r="C421" s="23" t="s">
        <v>865</v>
      </c>
      <c r="D421" s="23" t="s">
        <v>866</v>
      </c>
      <c r="E421" s="18">
        <v>46.85</v>
      </c>
      <c r="F421" s="17" t="s">
        <v>83</v>
      </c>
      <c r="G421" s="18">
        <v>16229</v>
      </c>
      <c r="H421" s="19">
        <v>32</v>
      </c>
      <c r="I421" s="18">
        <f t="shared" si="20"/>
        <v>507.15625</v>
      </c>
      <c r="J421" s="18">
        <v>16229</v>
      </c>
      <c r="K421" s="20">
        <f t="shared" si="21"/>
        <v>1.0580780184848439E-3</v>
      </c>
      <c r="L421" s="18">
        <f t="shared" si="22"/>
        <v>346.40341515474921</v>
      </c>
      <c r="M421" s="24"/>
    </row>
    <row r="422" spans="1:13" s="42" customFormat="1" x14ac:dyDescent="0.15">
      <c r="A422" s="16"/>
      <c r="B422" s="17" t="s">
        <v>857</v>
      </c>
      <c r="C422" s="23" t="s">
        <v>867</v>
      </c>
      <c r="D422" s="23" t="s">
        <v>868</v>
      </c>
      <c r="E422" s="18">
        <v>42.06</v>
      </c>
      <c r="F422" s="17" t="s">
        <v>99</v>
      </c>
      <c r="G422" s="18">
        <v>1510</v>
      </c>
      <c r="H422" s="19">
        <v>4</v>
      </c>
      <c r="I422" s="18">
        <f t="shared" si="20"/>
        <v>377.5</v>
      </c>
      <c r="J422" s="18">
        <v>1510</v>
      </c>
      <c r="K422" s="20">
        <f t="shared" si="21"/>
        <v>9.8447089032726261E-5</v>
      </c>
      <c r="L422" s="18">
        <f t="shared" si="22"/>
        <v>35.901093675701375</v>
      </c>
      <c r="M422" s="24"/>
    </row>
    <row r="423" spans="1:13" s="42" customFormat="1" x14ac:dyDescent="0.15">
      <c r="A423" s="16"/>
      <c r="B423" s="17" t="s">
        <v>857</v>
      </c>
      <c r="C423" s="23" t="s">
        <v>869</v>
      </c>
      <c r="D423" s="23" t="s">
        <v>870</v>
      </c>
      <c r="E423" s="18">
        <v>19</v>
      </c>
      <c r="F423" s="17" t="s">
        <v>35</v>
      </c>
      <c r="G423" s="18">
        <v>3383.1</v>
      </c>
      <c r="H423" s="19">
        <v>14</v>
      </c>
      <c r="I423" s="18">
        <f t="shared" si="20"/>
        <v>241.65</v>
      </c>
      <c r="J423" s="18">
        <v>3383.1</v>
      </c>
      <c r="K423" s="20">
        <f t="shared" si="21"/>
        <v>2.2056711715669945E-4</v>
      </c>
      <c r="L423" s="18">
        <f t="shared" si="22"/>
        <v>178.05789473684209</v>
      </c>
      <c r="M423" s="24"/>
    </row>
    <row r="424" spans="1:13" s="42" customFormat="1" x14ac:dyDescent="0.15">
      <c r="A424" s="16"/>
      <c r="B424" s="17" t="s">
        <v>857</v>
      </c>
      <c r="C424" s="23" t="s">
        <v>871</v>
      </c>
      <c r="D424" s="23" t="s">
        <v>872</v>
      </c>
      <c r="E424" s="18">
        <v>176.7</v>
      </c>
      <c r="F424" s="17" t="s">
        <v>99</v>
      </c>
      <c r="G424" s="18">
        <v>31163</v>
      </c>
      <c r="H424" s="19">
        <v>48</v>
      </c>
      <c r="I424" s="18">
        <f t="shared" si="20"/>
        <v>649.22916666666663</v>
      </c>
      <c r="J424" s="18">
        <v>31163</v>
      </c>
      <c r="K424" s="20">
        <f t="shared" si="21"/>
        <v>2.0317262486932771E-3</v>
      </c>
      <c r="L424" s="18">
        <f t="shared" si="22"/>
        <v>176.36106395019809</v>
      </c>
      <c r="M424" s="24"/>
    </row>
    <row r="425" spans="1:13" s="42" customFormat="1" x14ac:dyDescent="0.15">
      <c r="A425" s="16"/>
      <c r="B425" s="17" t="s">
        <v>857</v>
      </c>
      <c r="C425" s="23" t="s">
        <v>873</v>
      </c>
      <c r="D425" s="23" t="s">
        <v>874</v>
      </c>
      <c r="E425" s="18">
        <v>120</v>
      </c>
      <c r="F425" s="17" t="s">
        <v>31</v>
      </c>
      <c r="G425" s="18">
        <v>3280</v>
      </c>
      <c r="H425" s="19">
        <v>3</v>
      </c>
      <c r="I425" s="18">
        <f t="shared" si="20"/>
        <v>1093.3333333333333</v>
      </c>
      <c r="J425" s="18">
        <v>3280</v>
      </c>
      <c r="K425" s="20">
        <f t="shared" si="21"/>
        <v>2.1384533246843849E-4</v>
      </c>
      <c r="L425" s="18">
        <f t="shared" si="22"/>
        <v>27.333333333333332</v>
      </c>
      <c r="M425" s="24"/>
    </row>
    <row r="426" spans="1:13" s="42" customFormat="1" x14ac:dyDescent="0.15">
      <c r="A426" s="16"/>
      <c r="B426" s="17" t="s">
        <v>857</v>
      </c>
      <c r="C426" s="23" t="s">
        <v>875</v>
      </c>
      <c r="D426" s="23" t="s">
        <v>876</v>
      </c>
      <c r="E426" s="18">
        <v>78.430000000000007</v>
      </c>
      <c r="F426" s="17" t="s">
        <v>104</v>
      </c>
      <c r="G426" s="18">
        <v>13365</v>
      </c>
      <c r="H426" s="19">
        <v>71</v>
      </c>
      <c r="I426" s="18">
        <f t="shared" si="20"/>
        <v>188.2394366197183</v>
      </c>
      <c r="J426" s="18">
        <v>13365</v>
      </c>
      <c r="K426" s="20">
        <f t="shared" si="21"/>
        <v>8.7135453306118305E-4</v>
      </c>
      <c r="L426" s="18">
        <f t="shared" si="22"/>
        <v>170.40673211781206</v>
      </c>
      <c r="M426" s="24"/>
    </row>
    <row r="427" spans="1:13" s="42" customFormat="1" x14ac:dyDescent="0.15">
      <c r="A427" s="16"/>
      <c r="B427" s="17" t="s">
        <v>877</v>
      </c>
      <c r="C427" s="23" t="s">
        <v>878</v>
      </c>
      <c r="D427" s="23" t="s">
        <v>816</v>
      </c>
      <c r="E427" s="18">
        <v>88.82</v>
      </c>
      <c r="F427" s="17" t="s">
        <v>38</v>
      </c>
      <c r="G427" s="18">
        <v>9383.4</v>
      </c>
      <c r="H427" s="19">
        <v>271</v>
      </c>
      <c r="I427" s="18">
        <f t="shared" si="20"/>
        <v>34.625092250922506</v>
      </c>
      <c r="J427" s="18">
        <v>9383.4</v>
      </c>
      <c r="K427" s="20">
        <f t="shared" si="21"/>
        <v>6.1176716240376387E-4</v>
      </c>
      <c r="L427" s="18">
        <f t="shared" si="22"/>
        <v>105.64512497185319</v>
      </c>
      <c r="M427" s="24"/>
    </row>
    <row r="428" spans="1:13" s="46" customFormat="1" x14ac:dyDescent="0.15">
      <c r="A428" s="16"/>
      <c r="B428" s="45" t="s">
        <v>857</v>
      </c>
      <c r="C428" s="23" t="s">
        <v>879</v>
      </c>
      <c r="D428" s="23" t="s">
        <v>880</v>
      </c>
      <c r="E428" s="18">
        <v>165.15</v>
      </c>
      <c r="F428" s="17" t="s">
        <v>35</v>
      </c>
      <c r="G428" s="18">
        <v>18263</v>
      </c>
      <c r="H428" s="19">
        <v>119</v>
      </c>
      <c r="I428" s="18">
        <f t="shared" si="20"/>
        <v>153.47058823529412</v>
      </c>
      <c r="J428" s="18">
        <v>18263</v>
      </c>
      <c r="K428" s="20">
        <f t="shared" si="21"/>
        <v>1.1906882033143574E-3</v>
      </c>
      <c r="L428" s="18">
        <f t="shared" si="22"/>
        <v>110.58431728731456</v>
      </c>
      <c r="M428" s="24"/>
    </row>
    <row r="429" spans="1:13" s="42" customFormat="1" x14ac:dyDescent="0.15">
      <c r="A429" s="16"/>
      <c r="B429" s="17" t="s">
        <v>857</v>
      </c>
      <c r="C429" s="23" t="s">
        <v>881</v>
      </c>
      <c r="D429" s="23" t="s">
        <v>882</v>
      </c>
      <c r="E429" s="18">
        <v>76.64</v>
      </c>
      <c r="F429" s="17" t="s">
        <v>45</v>
      </c>
      <c r="G429" s="18">
        <v>31890</v>
      </c>
      <c r="H429" s="19">
        <v>62</v>
      </c>
      <c r="I429" s="18">
        <f t="shared" si="20"/>
        <v>514.35483870967744</v>
      </c>
      <c r="J429" s="18">
        <v>31890</v>
      </c>
      <c r="K429" s="20">
        <f t="shared" si="21"/>
        <v>2.0791242842739342E-3</v>
      </c>
      <c r="L429" s="18">
        <f t="shared" si="22"/>
        <v>416.10125260960336</v>
      </c>
      <c r="M429" s="24"/>
    </row>
    <row r="430" spans="1:13" s="42" customFormat="1" x14ac:dyDescent="0.15">
      <c r="A430" s="16"/>
      <c r="B430" s="17" t="s">
        <v>857</v>
      </c>
      <c r="C430" s="23" t="s">
        <v>883</v>
      </c>
      <c r="D430" s="23" t="s">
        <v>884</v>
      </c>
      <c r="E430" s="18">
        <v>20.34</v>
      </c>
      <c r="F430" s="17" t="s">
        <v>83</v>
      </c>
      <c r="G430" s="18">
        <v>1279</v>
      </c>
      <c r="H430" s="19">
        <v>23</v>
      </c>
      <c r="I430" s="18">
        <f t="shared" si="20"/>
        <v>55.608695652173914</v>
      </c>
      <c r="J430" s="18">
        <v>1279</v>
      </c>
      <c r="K430" s="20">
        <f t="shared" si="21"/>
        <v>8.3386640313150257E-5</v>
      </c>
      <c r="L430" s="18">
        <f t="shared" si="22"/>
        <v>62.88102261553589</v>
      </c>
      <c r="M430" s="32"/>
    </row>
    <row r="431" spans="1:13" s="42" customFormat="1" x14ac:dyDescent="0.15">
      <c r="A431" s="16"/>
      <c r="B431" s="17" t="s">
        <v>857</v>
      </c>
      <c r="C431" s="23" t="s">
        <v>885</v>
      </c>
      <c r="D431" s="23" t="s">
        <v>886</v>
      </c>
      <c r="E431" s="18">
        <v>18</v>
      </c>
      <c r="F431" s="17" t="s">
        <v>83</v>
      </c>
      <c r="G431" s="18">
        <v>371</v>
      </c>
      <c r="H431" s="19">
        <v>8</v>
      </c>
      <c r="I431" s="18">
        <f t="shared" si="20"/>
        <v>46.375</v>
      </c>
      <c r="J431" s="18">
        <v>371</v>
      </c>
      <c r="K431" s="20">
        <f t="shared" si="21"/>
        <v>2.4187993398106915E-5</v>
      </c>
      <c r="L431" s="18">
        <f t="shared" si="22"/>
        <v>20.611111111111111</v>
      </c>
      <c r="M431" s="24"/>
    </row>
    <row r="432" spans="1:13" s="42" customFormat="1" x14ac:dyDescent="0.15">
      <c r="A432" s="16"/>
      <c r="B432" s="17" t="s">
        <v>857</v>
      </c>
      <c r="C432" s="23" t="s">
        <v>887</v>
      </c>
      <c r="D432" s="23" t="s">
        <v>888</v>
      </c>
      <c r="E432" s="18">
        <v>80</v>
      </c>
      <c r="F432" s="17" t="s">
        <v>83</v>
      </c>
      <c r="G432" s="18">
        <v>15680.8</v>
      </c>
      <c r="H432" s="19">
        <v>38</v>
      </c>
      <c r="I432" s="18">
        <f t="shared" si="20"/>
        <v>412.65263157894736</v>
      </c>
      <c r="J432" s="18">
        <v>15680.8</v>
      </c>
      <c r="K432" s="20">
        <f t="shared" si="21"/>
        <v>1.0223371613936251E-3</v>
      </c>
      <c r="L432" s="18">
        <f t="shared" si="22"/>
        <v>196.01</v>
      </c>
      <c r="M432" s="24"/>
    </row>
    <row r="433" spans="1:13" s="42" customFormat="1" x14ac:dyDescent="0.15">
      <c r="A433" s="16"/>
      <c r="B433" s="17" t="s">
        <v>857</v>
      </c>
      <c r="C433" s="23" t="s">
        <v>889</v>
      </c>
      <c r="D433" s="23" t="s">
        <v>890</v>
      </c>
      <c r="E433" s="18">
        <v>19.7</v>
      </c>
      <c r="F433" s="17" t="s">
        <v>35</v>
      </c>
      <c r="G433" s="18">
        <v>6294</v>
      </c>
      <c r="H433" s="19">
        <v>17</v>
      </c>
      <c r="I433" s="18">
        <f t="shared" si="20"/>
        <v>370.23529411764707</v>
      </c>
      <c r="J433" s="18">
        <v>6294</v>
      </c>
      <c r="K433" s="20">
        <f t="shared" si="21"/>
        <v>4.1034833004766823E-4</v>
      </c>
      <c r="L433" s="18">
        <f t="shared" si="22"/>
        <v>319.49238578680206</v>
      </c>
      <c r="M433" s="24"/>
    </row>
    <row r="434" spans="1:13" s="42" customFormat="1" x14ac:dyDescent="0.15">
      <c r="A434" s="16"/>
      <c r="B434" s="17" t="s">
        <v>857</v>
      </c>
      <c r="C434" s="23" t="s">
        <v>891</v>
      </c>
      <c r="D434" s="17" t="s">
        <v>892</v>
      </c>
      <c r="E434" s="18">
        <v>20</v>
      </c>
      <c r="F434" s="17" t="s">
        <v>35</v>
      </c>
      <c r="G434" s="18">
        <v>1653.8</v>
      </c>
      <c r="H434" s="19">
        <v>4</v>
      </c>
      <c r="I434" s="18">
        <f t="shared" si="20"/>
        <v>413.45</v>
      </c>
      <c r="J434" s="18">
        <v>1653.8</v>
      </c>
      <c r="K434" s="20">
        <f t="shared" si="21"/>
        <v>1.0782238135253157E-4</v>
      </c>
      <c r="L434" s="18">
        <f t="shared" si="22"/>
        <v>82.69</v>
      </c>
      <c r="M434" s="24"/>
    </row>
    <row r="435" spans="1:13" s="42" customFormat="1" x14ac:dyDescent="0.15">
      <c r="A435" s="16"/>
      <c r="B435" s="17" t="s">
        <v>857</v>
      </c>
      <c r="C435" s="23" t="s">
        <v>893</v>
      </c>
      <c r="D435" s="23" t="s">
        <v>894</v>
      </c>
      <c r="E435" s="18">
        <v>67</v>
      </c>
      <c r="F435" s="17" t="s">
        <v>38</v>
      </c>
      <c r="G435" s="18">
        <v>29952.29</v>
      </c>
      <c r="H435" s="19">
        <v>654</v>
      </c>
      <c r="I435" s="18">
        <f t="shared" si="20"/>
        <v>45.798608562691136</v>
      </c>
      <c r="J435" s="18">
        <v>29952.29</v>
      </c>
      <c r="K435" s="20">
        <f t="shared" si="21"/>
        <v>1.9527918942808188E-3</v>
      </c>
      <c r="L435" s="18">
        <f t="shared" si="22"/>
        <v>447.04910447761193</v>
      </c>
      <c r="M435" s="24"/>
    </row>
    <row r="436" spans="1:13" x14ac:dyDescent="0.15">
      <c r="A436" s="16"/>
      <c r="B436" s="17" t="s">
        <v>857</v>
      </c>
      <c r="C436" s="23" t="s">
        <v>895</v>
      </c>
      <c r="D436" s="23" t="s">
        <v>896</v>
      </c>
      <c r="E436" s="18">
        <v>32</v>
      </c>
      <c r="F436" s="17" t="s">
        <v>38</v>
      </c>
      <c r="G436" s="18">
        <v>3490.8</v>
      </c>
      <c r="H436" s="19">
        <v>14</v>
      </c>
      <c r="I436" s="18">
        <f t="shared" si="20"/>
        <v>249.34285714285716</v>
      </c>
      <c r="J436" s="18">
        <v>3490.8</v>
      </c>
      <c r="K436" s="20">
        <f t="shared" si="21"/>
        <v>2.275888068843979E-4</v>
      </c>
      <c r="L436" s="18">
        <f t="shared" si="22"/>
        <v>109.08750000000001</v>
      </c>
      <c r="M436" s="24"/>
    </row>
    <row r="437" spans="1:13" x14ac:dyDescent="0.15">
      <c r="A437" s="16"/>
      <c r="B437" s="17" t="s">
        <v>857</v>
      </c>
      <c r="C437" s="23" t="s">
        <v>897</v>
      </c>
      <c r="D437" s="23" t="s">
        <v>898</v>
      </c>
      <c r="E437" s="18">
        <v>14.950000000000001</v>
      </c>
      <c r="F437" s="17" t="s">
        <v>38</v>
      </c>
      <c r="G437" s="18">
        <v>2910.7</v>
      </c>
      <c r="H437" s="19">
        <v>83</v>
      </c>
      <c r="I437" s="18">
        <f t="shared" si="20"/>
        <v>35.068674698795178</v>
      </c>
      <c r="J437" s="18">
        <v>2910.7</v>
      </c>
      <c r="K437" s="20">
        <f t="shared" si="21"/>
        <v>1.8976817354142802E-4</v>
      </c>
      <c r="L437" s="18">
        <f t="shared" si="22"/>
        <v>194.695652173913</v>
      </c>
      <c r="M437" s="24"/>
    </row>
    <row r="438" spans="1:13" x14ac:dyDescent="0.15">
      <c r="A438" s="16"/>
      <c r="B438" s="17" t="s">
        <v>857</v>
      </c>
      <c r="C438" s="23" t="s">
        <v>899</v>
      </c>
      <c r="D438" s="23" t="s">
        <v>900</v>
      </c>
      <c r="E438" s="18">
        <v>24.5</v>
      </c>
      <c r="F438" s="17" t="s">
        <v>38</v>
      </c>
      <c r="G438" s="18">
        <v>6744</v>
      </c>
      <c r="H438" s="19">
        <v>246</v>
      </c>
      <c r="I438" s="18">
        <f t="shared" si="20"/>
        <v>27.414634146341463</v>
      </c>
      <c r="J438" s="18">
        <v>6744</v>
      </c>
      <c r="K438" s="20">
        <f t="shared" si="21"/>
        <v>4.3968686651437474E-4</v>
      </c>
      <c r="L438" s="18">
        <f t="shared" si="22"/>
        <v>275.26530612244898</v>
      </c>
      <c r="M438" s="24"/>
    </row>
    <row r="439" spans="1:13" x14ac:dyDescent="0.15">
      <c r="A439" s="16"/>
      <c r="B439" s="17" t="s">
        <v>877</v>
      </c>
      <c r="C439" s="23" t="s">
        <v>901</v>
      </c>
      <c r="D439" s="23" t="s">
        <v>902</v>
      </c>
      <c r="E439" s="18">
        <v>24.5</v>
      </c>
      <c r="F439" s="17" t="s">
        <v>38</v>
      </c>
      <c r="G439" s="18">
        <v>5863.5</v>
      </c>
      <c r="H439" s="19">
        <v>302</v>
      </c>
      <c r="I439" s="18">
        <f t="shared" si="20"/>
        <v>19.415562913907284</v>
      </c>
      <c r="J439" s="18">
        <v>5863.5</v>
      </c>
      <c r="K439" s="20">
        <f t="shared" si="21"/>
        <v>3.822811301611857E-4</v>
      </c>
      <c r="L439" s="18">
        <f t="shared" si="22"/>
        <v>239.32653061224491</v>
      </c>
      <c r="M439" s="24"/>
    </row>
    <row r="440" spans="1:13" x14ac:dyDescent="0.15">
      <c r="A440" s="16"/>
      <c r="B440" s="17" t="s">
        <v>877</v>
      </c>
      <c r="C440" s="33" t="s">
        <v>903</v>
      </c>
      <c r="D440" s="23" t="s">
        <v>904</v>
      </c>
      <c r="E440" s="18">
        <v>221.97</v>
      </c>
      <c r="F440" s="17" t="s">
        <v>83</v>
      </c>
      <c r="G440" s="18">
        <v>15999.4</v>
      </c>
      <c r="H440" s="19">
        <v>18</v>
      </c>
      <c r="I440" s="18">
        <f t="shared" si="20"/>
        <v>888.8555555555555</v>
      </c>
      <c r="J440" s="18">
        <v>15999.4</v>
      </c>
      <c r="K440" s="20">
        <f t="shared" si="21"/>
        <v>1.0431088452120532E-3</v>
      </c>
      <c r="L440" s="18">
        <f t="shared" si="22"/>
        <v>72.079109789611209</v>
      </c>
      <c r="M440" s="24"/>
    </row>
    <row r="441" spans="1:13" x14ac:dyDescent="0.15">
      <c r="A441" s="16"/>
      <c r="B441" s="45" t="s">
        <v>857</v>
      </c>
      <c r="C441" s="33" t="s">
        <v>905</v>
      </c>
      <c r="D441" s="23" t="s">
        <v>906</v>
      </c>
      <c r="E441" s="18">
        <v>38</v>
      </c>
      <c r="F441" s="17" t="s">
        <v>38</v>
      </c>
      <c r="G441" s="18">
        <v>9355.92</v>
      </c>
      <c r="H441" s="19">
        <v>141</v>
      </c>
      <c r="I441" s="18">
        <f t="shared" si="20"/>
        <v>66.354042553191491</v>
      </c>
      <c r="J441" s="18">
        <v>9355.92</v>
      </c>
      <c r="K441" s="20">
        <f t="shared" si="21"/>
        <v>6.0997555577686378E-4</v>
      </c>
      <c r="L441" s="18">
        <f t="shared" si="22"/>
        <v>246.20842105263159</v>
      </c>
      <c r="M441" s="24"/>
    </row>
    <row r="442" spans="1:13" x14ac:dyDescent="0.15">
      <c r="A442" s="16"/>
      <c r="B442" s="45" t="s">
        <v>857</v>
      </c>
      <c r="C442" s="33" t="s">
        <v>907</v>
      </c>
      <c r="D442" s="23" t="s">
        <v>908</v>
      </c>
      <c r="E442" s="18">
        <v>40</v>
      </c>
      <c r="F442" s="17" t="s">
        <v>38</v>
      </c>
      <c r="G442" s="18">
        <v>15183.5</v>
      </c>
      <c r="H442" s="19">
        <v>568</v>
      </c>
      <c r="I442" s="18">
        <f t="shared" si="20"/>
        <v>26.731514084507044</v>
      </c>
      <c r="J442" s="18">
        <v>15183.5</v>
      </c>
      <c r="K442" s="20">
        <f t="shared" si="21"/>
        <v>9.8991481876052915E-4</v>
      </c>
      <c r="L442" s="18">
        <f t="shared" si="22"/>
        <v>379.58749999999998</v>
      </c>
      <c r="M442" s="24"/>
    </row>
    <row r="443" spans="1:13" x14ac:dyDescent="0.15">
      <c r="A443" s="16"/>
      <c r="B443" s="45" t="s">
        <v>857</v>
      </c>
      <c r="C443" s="33" t="s">
        <v>909</v>
      </c>
      <c r="D443" s="23" t="s">
        <v>910</v>
      </c>
      <c r="E443" s="18">
        <v>17.080000000000002</v>
      </c>
      <c r="F443" s="17" t="s">
        <v>45</v>
      </c>
      <c r="G443" s="18">
        <v>12098</v>
      </c>
      <c r="H443" s="19">
        <v>2</v>
      </c>
      <c r="I443" s="18">
        <f t="shared" si="20"/>
        <v>6049</v>
      </c>
      <c r="J443" s="18">
        <v>12098</v>
      </c>
      <c r="K443" s="20">
        <f t="shared" si="21"/>
        <v>7.8875025372047828E-4</v>
      </c>
      <c r="L443" s="18">
        <f t="shared" si="22"/>
        <v>708.31381733021067</v>
      </c>
      <c r="M443" s="24"/>
    </row>
    <row r="444" spans="1:13" x14ac:dyDescent="0.15">
      <c r="A444" s="16"/>
      <c r="B444" s="45" t="s">
        <v>857</v>
      </c>
      <c r="C444" s="23" t="s">
        <v>911</v>
      </c>
      <c r="D444" s="23" t="s">
        <v>912</v>
      </c>
      <c r="E444" s="18">
        <v>20</v>
      </c>
      <c r="F444" s="17" t="s">
        <v>45</v>
      </c>
      <c r="G444" s="18">
        <v>4257</v>
      </c>
      <c r="H444" s="19">
        <v>8</v>
      </c>
      <c r="I444" s="18">
        <f t="shared" si="20"/>
        <v>532.125</v>
      </c>
      <c r="J444" s="18">
        <v>4257</v>
      </c>
      <c r="K444" s="20">
        <f t="shared" si="21"/>
        <v>2.7754255497504349E-4</v>
      </c>
      <c r="L444" s="18">
        <f t="shared" si="22"/>
        <v>212.85</v>
      </c>
      <c r="M444" s="24"/>
    </row>
    <row r="445" spans="1:13" x14ac:dyDescent="0.15">
      <c r="A445" s="16"/>
      <c r="B445" s="17" t="s">
        <v>857</v>
      </c>
      <c r="C445" s="23" t="s">
        <v>913</v>
      </c>
      <c r="D445" s="23" t="s">
        <v>914</v>
      </c>
      <c r="E445" s="18">
        <v>21.9</v>
      </c>
      <c r="F445" s="17" t="s">
        <v>35</v>
      </c>
      <c r="G445" s="18">
        <v>5394</v>
      </c>
      <c r="H445" s="19">
        <v>11</v>
      </c>
      <c r="I445" s="18">
        <f t="shared" si="20"/>
        <v>490.36363636363637</v>
      </c>
      <c r="J445" s="18">
        <v>5394</v>
      </c>
      <c r="K445" s="20">
        <f t="shared" si="21"/>
        <v>3.5167125711425525E-4</v>
      </c>
      <c r="L445" s="18">
        <f t="shared" si="22"/>
        <v>246.30136986301372</v>
      </c>
      <c r="M445" s="24"/>
    </row>
    <row r="446" spans="1:13" x14ac:dyDescent="0.15">
      <c r="A446" s="16"/>
      <c r="B446" s="45" t="s">
        <v>857</v>
      </c>
      <c r="C446" s="33" t="s">
        <v>915</v>
      </c>
      <c r="D446" s="23" t="s">
        <v>916</v>
      </c>
      <c r="E446" s="18">
        <v>20</v>
      </c>
      <c r="F446" s="17" t="s">
        <v>45</v>
      </c>
      <c r="G446" s="18">
        <v>3553</v>
      </c>
      <c r="H446" s="19">
        <v>20</v>
      </c>
      <c r="I446" s="18">
        <f t="shared" si="20"/>
        <v>177.65</v>
      </c>
      <c r="J446" s="18">
        <v>3553</v>
      </c>
      <c r="K446" s="20">
        <f t="shared" si="21"/>
        <v>2.3164404459157377E-4</v>
      </c>
      <c r="L446" s="18">
        <f t="shared" si="22"/>
        <v>177.65</v>
      </c>
      <c r="M446" s="24"/>
    </row>
    <row r="447" spans="1:13" x14ac:dyDescent="0.15">
      <c r="A447" s="16"/>
      <c r="B447" s="45" t="s">
        <v>857</v>
      </c>
      <c r="C447" s="33" t="s">
        <v>917</v>
      </c>
      <c r="D447" s="23" t="s">
        <v>918</v>
      </c>
      <c r="E447" s="18">
        <v>20</v>
      </c>
      <c r="F447" s="17" t="s">
        <v>83</v>
      </c>
      <c r="G447" s="18">
        <v>3192</v>
      </c>
      <c r="H447" s="19">
        <v>26</v>
      </c>
      <c r="I447" s="18">
        <f t="shared" si="20"/>
        <v>122.76923076923077</v>
      </c>
      <c r="J447" s="18">
        <v>3192</v>
      </c>
      <c r="K447" s="20">
        <f t="shared" si="21"/>
        <v>2.0810801867050477E-4</v>
      </c>
      <c r="L447" s="18">
        <f t="shared" si="22"/>
        <v>159.6</v>
      </c>
      <c r="M447" s="24"/>
    </row>
    <row r="448" spans="1:13" x14ac:dyDescent="0.15">
      <c r="A448" s="16"/>
      <c r="B448" s="45" t="s">
        <v>857</v>
      </c>
      <c r="C448" s="33" t="s">
        <v>919</v>
      </c>
      <c r="D448" s="23" t="s">
        <v>920</v>
      </c>
      <c r="E448" s="18">
        <v>22.06</v>
      </c>
      <c r="F448" s="17" t="s">
        <v>83</v>
      </c>
      <c r="G448" s="18">
        <v>1305</v>
      </c>
      <c r="H448" s="19">
        <v>9</v>
      </c>
      <c r="I448" s="18">
        <f t="shared" si="20"/>
        <v>145</v>
      </c>
      <c r="J448" s="18">
        <v>1305</v>
      </c>
      <c r="K448" s="20">
        <f t="shared" si="21"/>
        <v>8.5081755753448857E-5</v>
      </c>
      <c r="L448" s="18">
        <f t="shared" si="22"/>
        <v>59.156844968268359</v>
      </c>
      <c r="M448" s="24"/>
    </row>
    <row r="449" spans="1:13" x14ac:dyDescent="0.15">
      <c r="A449" s="16"/>
      <c r="B449" s="45" t="s">
        <v>857</v>
      </c>
      <c r="C449" s="33" t="s">
        <v>921</v>
      </c>
      <c r="D449" s="23" t="s">
        <v>922</v>
      </c>
      <c r="E449" s="18">
        <v>17.75</v>
      </c>
      <c r="F449" s="17" t="s">
        <v>38</v>
      </c>
      <c r="G449" s="18">
        <v>350</v>
      </c>
      <c r="H449" s="19">
        <v>19</v>
      </c>
      <c r="I449" s="18">
        <f t="shared" si="20"/>
        <v>18.421052631578949</v>
      </c>
      <c r="J449" s="18">
        <v>350</v>
      </c>
      <c r="K449" s="20">
        <f t="shared" si="21"/>
        <v>2.2818861696327279E-5</v>
      </c>
      <c r="L449" s="18">
        <f t="shared" si="22"/>
        <v>19.718309859154928</v>
      </c>
      <c r="M449" s="24"/>
    </row>
    <row r="450" spans="1:13" x14ac:dyDescent="0.15">
      <c r="A450" s="16"/>
      <c r="B450" s="17" t="s">
        <v>857</v>
      </c>
      <c r="C450" s="23" t="s">
        <v>923</v>
      </c>
      <c r="D450" s="23" t="s">
        <v>924</v>
      </c>
      <c r="E450" s="18">
        <v>10</v>
      </c>
      <c r="F450" s="17" t="s">
        <v>38</v>
      </c>
      <c r="G450" s="18">
        <v>3852</v>
      </c>
      <c r="H450" s="19">
        <v>159</v>
      </c>
      <c r="I450" s="18">
        <f t="shared" si="20"/>
        <v>24.226415094339622</v>
      </c>
      <c r="J450" s="18">
        <v>3852</v>
      </c>
      <c r="K450" s="20">
        <f t="shared" si="21"/>
        <v>2.5113787215500763E-4</v>
      </c>
      <c r="L450" s="18">
        <f t="shared" si="22"/>
        <v>385.2</v>
      </c>
      <c r="M450" s="24"/>
    </row>
    <row r="451" spans="1:13" x14ac:dyDescent="0.15">
      <c r="A451" s="16"/>
      <c r="B451" s="17" t="s">
        <v>857</v>
      </c>
      <c r="C451" s="23" t="s">
        <v>925</v>
      </c>
      <c r="D451" s="17" t="s">
        <v>926</v>
      </c>
      <c r="E451" s="18">
        <v>18.38</v>
      </c>
      <c r="F451" s="17" t="s">
        <v>38</v>
      </c>
      <c r="G451" s="18">
        <v>3493.2</v>
      </c>
      <c r="H451" s="19">
        <v>53</v>
      </c>
      <c r="I451" s="18">
        <f t="shared" si="20"/>
        <v>65.909433962264146</v>
      </c>
      <c r="J451" s="18">
        <v>3493.2</v>
      </c>
      <c r="K451" s="20">
        <f t="shared" si="21"/>
        <v>2.2774527907888699E-4</v>
      </c>
      <c r="L451" s="18">
        <f t="shared" si="22"/>
        <v>190.05440696409141</v>
      </c>
      <c r="M451" s="24"/>
    </row>
    <row r="452" spans="1:13" x14ac:dyDescent="0.15">
      <c r="A452" s="16"/>
      <c r="B452" s="17" t="s">
        <v>857</v>
      </c>
      <c r="C452" s="23" t="s">
        <v>927</v>
      </c>
      <c r="D452" s="23" t="s">
        <v>928</v>
      </c>
      <c r="E452" s="18">
        <v>15.1</v>
      </c>
      <c r="F452" s="17" t="s">
        <v>38</v>
      </c>
      <c r="G452" s="18">
        <v>3682.1</v>
      </c>
      <c r="H452" s="19">
        <v>99</v>
      </c>
      <c r="I452" s="18">
        <f t="shared" si="20"/>
        <v>37.192929292929293</v>
      </c>
      <c r="J452" s="18">
        <v>3682.1</v>
      </c>
      <c r="K452" s="20">
        <f t="shared" si="21"/>
        <v>2.4006094472013334E-4</v>
      </c>
      <c r="L452" s="18">
        <f t="shared" si="22"/>
        <v>243.8476821192053</v>
      </c>
      <c r="M452" s="24"/>
    </row>
    <row r="453" spans="1:13" s="46" customFormat="1" x14ac:dyDescent="0.15">
      <c r="A453" s="16"/>
      <c r="B453" s="17" t="s">
        <v>857</v>
      </c>
      <c r="C453" s="23" t="s">
        <v>929</v>
      </c>
      <c r="D453" s="23" t="s">
        <v>930</v>
      </c>
      <c r="E453" s="18">
        <v>21.6</v>
      </c>
      <c r="F453" s="17" t="s">
        <v>38</v>
      </c>
      <c r="G453" s="18">
        <v>8748.7000000000007</v>
      </c>
      <c r="H453" s="19">
        <v>3</v>
      </c>
      <c r="I453" s="18">
        <f t="shared" si="20"/>
        <v>2916.2333333333336</v>
      </c>
      <c r="J453" s="18">
        <v>8748.7000000000007</v>
      </c>
      <c r="K453" s="20">
        <f t="shared" si="21"/>
        <v>5.703867866361671E-4</v>
      </c>
      <c r="L453" s="18">
        <f t="shared" si="22"/>
        <v>405.03240740740739</v>
      </c>
      <c r="M453" s="24"/>
    </row>
    <row r="454" spans="1:13" s="46" customFormat="1" x14ac:dyDescent="0.15">
      <c r="A454" s="16"/>
      <c r="B454" s="17" t="s">
        <v>857</v>
      </c>
      <c r="C454" s="23" t="s">
        <v>931</v>
      </c>
      <c r="D454" s="23" t="s">
        <v>932</v>
      </c>
      <c r="E454" s="18">
        <v>15.9</v>
      </c>
      <c r="F454" s="17" t="s">
        <v>38</v>
      </c>
      <c r="G454" s="18">
        <v>6277</v>
      </c>
      <c r="H454" s="19">
        <v>292</v>
      </c>
      <c r="I454" s="18">
        <f t="shared" si="20"/>
        <v>21.496575342465754</v>
      </c>
      <c r="J454" s="18">
        <v>6277</v>
      </c>
      <c r="K454" s="20">
        <f t="shared" si="21"/>
        <v>4.0923998533670377E-4</v>
      </c>
      <c r="L454" s="18">
        <f t="shared" si="22"/>
        <v>394.77987421383648</v>
      </c>
      <c r="M454" s="24"/>
    </row>
    <row r="455" spans="1:13" s="46" customFormat="1" x14ac:dyDescent="0.15">
      <c r="A455" s="16"/>
      <c r="B455" s="45" t="s">
        <v>857</v>
      </c>
      <c r="C455" s="33" t="s">
        <v>933</v>
      </c>
      <c r="D455" s="17" t="s">
        <v>934</v>
      </c>
      <c r="E455" s="18">
        <v>10</v>
      </c>
      <c r="F455" s="17" t="s">
        <v>38</v>
      </c>
      <c r="G455" s="18">
        <v>2269</v>
      </c>
      <c r="H455" s="19">
        <v>83</v>
      </c>
      <c r="I455" s="18">
        <f t="shared" si="20"/>
        <v>27.337349397590362</v>
      </c>
      <c r="J455" s="18">
        <v>2269</v>
      </c>
      <c r="K455" s="20">
        <f t="shared" si="21"/>
        <v>1.4793142053990457E-4</v>
      </c>
      <c r="L455" s="18">
        <f t="shared" si="22"/>
        <v>226.9</v>
      </c>
      <c r="M455" s="24"/>
    </row>
    <row r="456" spans="1:13" s="46" customFormat="1" x14ac:dyDescent="0.15">
      <c r="A456" s="16"/>
      <c r="B456" s="45" t="s">
        <v>857</v>
      </c>
      <c r="C456" s="33" t="s">
        <v>935</v>
      </c>
      <c r="D456" s="23" t="s">
        <v>936</v>
      </c>
      <c r="E456" s="18">
        <v>21.2</v>
      </c>
      <c r="F456" s="17" t="s">
        <v>38</v>
      </c>
      <c r="G456" s="18">
        <v>4178</v>
      </c>
      <c r="H456" s="19">
        <v>82</v>
      </c>
      <c r="I456" s="18">
        <f t="shared" ref="I456:I502" si="23">IF(OR(H456=0,G456=0),0,G456/H456)</f>
        <v>50.951219512195124</v>
      </c>
      <c r="J456" s="18">
        <v>4178</v>
      </c>
      <c r="K456" s="20">
        <f t="shared" ref="K456:K475" si="24">G456/$G$495</f>
        <v>2.7239201190644392E-4</v>
      </c>
      <c r="L456" s="18">
        <f t="shared" ref="L456:L503" si="25">G456/E456</f>
        <v>197.0754716981132</v>
      </c>
      <c r="M456" s="24"/>
    </row>
    <row r="457" spans="1:13" s="46" customFormat="1" x14ac:dyDescent="0.15">
      <c r="A457" s="16"/>
      <c r="B457" s="45" t="s">
        <v>857</v>
      </c>
      <c r="C457" s="23" t="s">
        <v>937</v>
      </c>
      <c r="D457" s="23" t="s">
        <v>938</v>
      </c>
      <c r="E457" s="18">
        <v>17.079999999999998</v>
      </c>
      <c r="F457" s="17" t="s">
        <v>35</v>
      </c>
      <c r="G457" s="18">
        <v>6284</v>
      </c>
      <c r="H457" s="19">
        <v>23</v>
      </c>
      <c r="I457" s="18">
        <f t="shared" si="23"/>
        <v>273.21739130434781</v>
      </c>
      <c r="J457" s="18">
        <v>6284</v>
      </c>
      <c r="K457" s="20">
        <f t="shared" si="24"/>
        <v>4.0969636257063034E-4</v>
      </c>
      <c r="L457" s="18">
        <f t="shared" si="25"/>
        <v>367.9156908665106</v>
      </c>
      <c r="M457" s="24"/>
    </row>
    <row r="458" spans="1:13" s="46" customFormat="1" x14ac:dyDescent="0.15">
      <c r="A458" s="16"/>
      <c r="B458" s="17" t="s">
        <v>857</v>
      </c>
      <c r="C458" s="23" t="s">
        <v>939</v>
      </c>
      <c r="D458" s="23" t="s">
        <v>940</v>
      </c>
      <c r="E458" s="18">
        <v>19</v>
      </c>
      <c r="F458" s="17" t="s">
        <v>45</v>
      </c>
      <c r="G458" s="18">
        <v>6468</v>
      </c>
      <c r="H458" s="19">
        <v>27</v>
      </c>
      <c r="I458" s="18">
        <f t="shared" si="23"/>
        <v>239.55555555555554</v>
      </c>
      <c r="J458" s="18">
        <v>6468</v>
      </c>
      <c r="K458" s="20">
        <f t="shared" si="24"/>
        <v>4.216925641481281E-4</v>
      </c>
      <c r="L458" s="18">
        <f t="shared" si="25"/>
        <v>340.42105263157896</v>
      </c>
      <c r="M458" s="24"/>
    </row>
    <row r="459" spans="1:13" s="46" customFormat="1" x14ac:dyDescent="0.15">
      <c r="A459" s="16"/>
      <c r="B459" s="17" t="s">
        <v>857</v>
      </c>
      <c r="C459" s="23" t="s">
        <v>941</v>
      </c>
      <c r="D459" s="23" t="s">
        <v>942</v>
      </c>
      <c r="E459" s="18">
        <v>20</v>
      </c>
      <c r="F459" s="17" t="s">
        <v>83</v>
      </c>
      <c r="G459" s="18">
        <v>1687</v>
      </c>
      <c r="H459" s="19">
        <v>13</v>
      </c>
      <c r="I459" s="18">
        <f t="shared" si="23"/>
        <v>129.76923076923077</v>
      </c>
      <c r="J459" s="18">
        <v>1687</v>
      </c>
      <c r="K459" s="20">
        <f t="shared" si="24"/>
        <v>1.0998691337629747E-4</v>
      </c>
      <c r="L459" s="18">
        <f t="shared" si="25"/>
        <v>84.35</v>
      </c>
      <c r="M459" s="24"/>
    </row>
    <row r="460" spans="1:13" s="46" customFormat="1" x14ac:dyDescent="0.15">
      <c r="A460" s="16"/>
      <c r="B460" s="17" t="s">
        <v>857</v>
      </c>
      <c r="C460" s="33" t="s">
        <v>943</v>
      </c>
      <c r="D460" s="23" t="s">
        <v>944</v>
      </c>
      <c r="E460" s="18">
        <v>20</v>
      </c>
      <c r="F460" s="17" t="s">
        <v>35</v>
      </c>
      <c r="G460" s="18">
        <v>363</v>
      </c>
      <c r="H460" s="19">
        <v>4</v>
      </c>
      <c r="I460" s="18">
        <f t="shared" si="23"/>
        <v>90.75</v>
      </c>
      <c r="J460" s="18">
        <v>363</v>
      </c>
      <c r="K460" s="20">
        <f t="shared" si="24"/>
        <v>2.3666419416476576E-5</v>
      </c>
      <c r="L460" s="18">
        <f t="shared" si="25"/>
        <v>18.149999999999999</v>
      </c>
      <c r="M460" s="24"/>
    </row>
    <row r="461" spans="1:13" s="46" customFormat="1" x14ac:dyDescent="0.15">
      <c r="A461" s="16"/>
      <c r="B461" s="17" t="s">
        <v>857</v>
      </c>
      <c r="C461" s="23" t="s">
        <v>945</v>
      </c>
      <c r="D461" s="23" t="s">
        <v>946</v>
      </c>
      <c r="E461" s="18">
        <v>20</v>
      </c>
      <c r="F461" s="17" t="s">
        <v>83</v>
      </c>
      <c r="G461" s="18">
        <v>3615</v>
      </c>
      <c r="H461" s="19">
        <v>12</v>
      </c>
      <c r="I461" s="18">
        <f t="shared" si="23"/>
        <v>301.25</v>
      </c>
      <c r="J461" s="18">
        <v>3615</v>
      </c>
      <c r="K461" s="20">
        <f t="shared" si="24"/>
        <v>2.3568624294920888E-4</v>
      </c>
      <c r="L461" s="18">
        <f t="shared" si="25"/>
        <v>180.75</v>
      </c>
      <c r="M461" s="24"/>
    </row>
    <row r="462" spans="1:13" s="46" customFormat="1" x14ac:dyDescent="0.15">
      <c r="A462" s="16"/>
      <c r="B462" s="17" t="s">
        <v>857</v>
      </c>
      <c r="C462" s="23" t="s">
        <v>947</v>
      </c>
      <c r="D462" s="23" t="s">
        <v>948</v>
      </c>
      <c r="E462" s="18">
        <v>30.2</v>
      </c>
      <c r="F462" s="17" t="s">
        <v>83</v>
      </c>
      <c r="G462" s="18">
        <v>5479</v>
      </c>
      <c r="H462" s="19">
        <v>6</v>
      </c>
      <c r="I462" s="18">
        <f t="shared" si="23"/>
        <v>913.16666666666663</v>
      </c>
      <c r="J462" s="18">
        <v>5479</v>
      </c>
      <c r="K462" s="20">
        <f t="shared" si="24"/>
        <v>3.5721298066907761E-4</v>
      </c>
      <c r="L462" s="18">
        <f t="shared" si="25"/>
        <v>181.42384105960267</v>
      </c>
      <c r="M462" s="24"/>
    </row>
    <row r="463" spans="1:13" s="46" customFormat="1" x14ac:dyDescent="0.15">
      <c r="A463" s="16"/>
      <c r="B463" s="17" t="s">
        <v>857</v>
      </c>
      <c r="C463" s="23" t="s">
        <v>949</v>
      </c>
      <c r="D463" s="23" t="s">
        <v>950</v>
      </c>
      <c r="E463" s="18">
        <v>14.86</v>
      </c>
      <c r="F463" s="17" t="s">
        <v>38</v>
      </c>
      <c r="G463" s="18">
        <v>5907</v>
      </c>
      <c r="H463" s="19">
        <v>8</v>
      </c>
      <c r="I463" s="18">
        <f t="shared" si="23"/>
        <v>738.375</v>
      </c>
      <c r="J463" s="18">
        <v>5907</v>
      </c>
      <c r="K463" s="20">
        <f t="shared" si="24"/>
        <v>3.8511718868630067E-4</v>
      </c>
      <c r="L463" s="18">
        <f t="shared" si="25"/>
        <v>397.51009421265144</v>
      </c>
      <c r="M463" s="24"/>
    </row>
    <row r="464" spans="1:13" s="46" customFormat="1" x14ac:dyDescent="0.15">
      <c r="A464" s="16"/>
      <c r="B464" s="17" t="s">
        <v>857</v>
      </c>
      <c r="C464" s="23" t="s">
        <v>951</v>
      </c>
      <c r="D464" s="17" t="s">
        <v>952</v>
      </c>
      <c r="E464" s="18">
        <v>17</v>
      </c>
      <c r="F464" s="17" t="s">
        <v>83</v>
      </c>
      <c r="G464" s="18"/>
      <c r="H464" s="19"/>
      <c r="I464" s="18">
        <f t="shared" si="23"/>
        <v>0</v>
      </c>
      <c r="J464" s="18"/>
      <c r="K464" s="20">
        <f t="shared" si="24"/>
        <v>0</v>
      </c>
      <c r="L464" s="18">
        <f t="shared" si="25"/>
        <v>0</v>
      </c>
      <c r="M464" s="24"/>
    </row>
    <row r="465" spans="1:13" s="46" customFormat="1" x14ac:dyDescent="0.15">
      <c r="A465" s="16"/>
      <c r="B465" s="45" t="s">
        <v>857</v>
      </c>
      <c r="C465" s="33" t="s">
        <v>953</v>
      </c>
      <c r="D465" s="17" t="s">
        <v>954</v>
      </c>
      <c r="E465" s="18">
        <v>13.67</v>
      </c>
      <c r="F465" s="17" t="s">
        <v>83</v>
      </c>
      <c r="G465" s="18"/>
      <c r="H465" s="19"/>
      <c r="I465" s="18">
        <f t="shared" si="23"/>
        <v>0</v>
      </c>
      <c r="J465" s="18"/>
      <c r="K465" s="20">
        <f t="shared" si="24"/>
        <v>0</v>
      </c>
      <c r="L465" s="18">
        <f t="shared" si="25"/>
        <v>0</v>
      </c>
      <c r="M465" s="24"/>
    </row>
    <row r="466" spans="1:13" s="46" customFormat="1" x14ac:dyDescent="0.15">
      <c r="A466" s="16"/>
      <c r="B466" s="45" t="s">
        <v>857</v>
      </c>
      <c r="C466" s="33" t="s">
        <v>955</v>
      </c>
      <c r="D466" s="23" t="s">
        <v>956</v>
      </c>
      <c r="E466" s="18">
        <v>20.62</v>
      </c>
      <c r="F466" s="17" t="s">
        <v>38</v>
      </c>
      <c r="G466" s="18">
        <v>6347</v>
      </c>
      <c r="H466" s="19">
        <v>27</v>
      </c>
      <c r="I466" s="18">
        <f t="shared" si="23"/>
        <v>235.07407407407408</v>
      </c>
      <c r="J466" s="18">
        <v>6347</v>
      </c>
      <c r="K466" s="20">
        <f t="shared" si="24"/>
        <v>4.1380375767596924E-4</v>
      </c>
      <c r="L466" s="18">
        <f t="shared" si="25"/>
        <v>307.80795344325895</v>
      </c>
      <c r="M466" s="24"/>
    </row>
    <row r="467" spans="1:13" s="46" customFormat="1" x14ac:dyDescent="0.15">
      <c r="A467" s="16"/>
      <c r="B467" s="45" t="s">
        <v>857</v>
      </c>
      <c r="C467" s="33" t="s">
        <v>957</v>
      </c>
      <c r="D467" s="23" t="s">
        <v>958</v>
      </c>
      <c r="E467" s="18">
        <v>51.91</v>
      </c>
      <c r="F467" s="17" t="s">
        <v>38</v>
      </c>
      <c r="G467" s="18">
        <v>9810</v>
      </c>
      <c r="H467" s="19">
        <v>149</v>
      </c>
      <c r="I467" s="18">
        <f t="shared" si="23"/>
        <v>65.838926174496649</v>
      </c>
      <c r="J467" s="18">
        <v>9810</v>
      </c>
      <c r="K467" s="20">
        <f t="shared" si="24"/>
        <v>6.3958009497420173E-4</v>
      </c>
      <c r="L467" s="18">
        <f t="shared" si="25"/>
        <v>188.98092853014833</v>
      </c>
      <c r="M467" s="24"/>
    </row>
    <row r="468" spans="1:13" s="46" customFormat="1" x14ac:dyDescent="0.15">
      <c r="A468" s="16"/>
      <c r="B468" s="45" t="s">
        <v>857</v>
      </c>
      <c r="C468" s="33" t="s">
        <v>959</v>
      </c>
      <c r="D468" s="23" t="s">
        <v>960</v>
      </c>
      <c r="E468" s="18">
        <v>11</v>
      </c>
      <c r="F468" s="17" t="s">
        <v>38</v>
      </c>
      <c r="G468" s="18">
        <v>2458</v>
      </c>
      <c r="H468" s="19">
        <v>56</v>
      </c>
      <c r="I468" s="18">
        <f t="shared" si="23"/>
        <v>43.892857142857146</v>
      </c>
      <c r="J468" s="18">
        <v>2458</v>
      </c>
      <c r="K468" s="20">
        <f t="shared" si="24"/>
        <v>1.602536058559213E-4</v>
      </c>
      <c r="L468" s="18">
        <f t="shared" si="25"/>
        <v>223.45454545454547</v>
      </c>
      <c r="M468" s="24"/>
    </row>
    <row r="469" spans="1:13" s="46" customFormat="1" x14ac:dyDescent="0.15">
      <c r="A469" s="16"/>
      <c r="B469" s="17" t="s">
        <v>877</v>
      </c>
      <c r="C469" s="23" t="s">
        <v>961</v>
      </c>
      <c r="D469" s="23" t="s">
        <v>962</v>
      </c>
      <c r="E469" s="18">
        <v>21.6</v>
      </c>
      <c r="F469" s="17" t="s">
        <v>35</v>
      </c>
      <c r="G469" s="18">
        <v>8218</v>
      </c>
      <c r="H469" s="19">
        <v>14</v>
      </c>
      <c r="I469" s="18">
        <f t="shared" si="23"/>
        <v>587</v>
      </c>
      <c r="J469" s="18">
        <v>8218</v>
      </c>
      <c r="K469" s="20">
        <f t="shared" si="24"/>
        <v>5.3578687262976446E-4</v>
      </c>
      <c r="L469" s="18">
        <f t="shared" si="25"/>
        <v>380.46296296296293</v>
      </c>
      <c r="M469" s="24"/>
    </row>
    <row r="470" spans="1:13" s="46" customFormat="1" x14ac:dyDescent="0.15">
      <c r="A470" s="16"/>
      <c r="B470" s="17" t="s">
        <v>877</v>
      </c>
      <c r="C470" s="23" t="s">
        <v>963</v>
      </c>
      <c r="D470" s="23" t="s">
        <v>964</v>
      </c>
      <c r="E470" s="18">
        <v>59.9</v>
      </c>
      <c r="F470" s="17" t="s">
        <v>83</v>
      </c>
      <c r="G470" s="18">
        <v>1160</v>
      </c>
      <c r="H470" s="19">
        <v>2</v>
      </c>
      <c r="I470" s="18">
        <f t="shared" si="23"/>
        <v>580</v>
      </c>
      <c r="J470" s="18">
        <v>1160</v>
      </c>
      <c r="K470" s="20">
        <f t="shared" si="24"/>
        <v>7.5628227336398975E-5</v>
      </c>
      <c r="L470" s="18">
        <f t="shared" si="25"/>
        <v>19.365609348914859</v>
      </c>
      <c r="M470" s="24"/>
    </row>
    <row r="471" spans="1:13" x14ac:dyDescent="0.15">
      <c r="A471" s="16"/>
      <c r="B471" s="17" t="s">
        <v>857</v>
      </c>
      <c r="C471" s="23" t="s">
        <v>965</v>
      </c>
      <c r="D471" s="23" t="s">
        <v>966</v>
      </c>
      <c r="E471" s="18">
        <v>39.58</v>
      </c>
      <c r="F471" s="17" t="s">
        <v>83</v>
      </c>
      <c r="G471" s="18">
        <v>14297</v>
      </c>
      <c r="H471" s="19">
        <v>12</v>
      </c>
      <c r="I471" s="18">
        <f t="shared" si="23"/>
        <v>1191.4166666666667</v>
      </c>
      <c r="J471" s="18">
        <v>14297</v>
      </c>
      <c r="K471" s="20">
        <f>G471/$G$495</f>
        <v>9.3211790192111743E-4</v>
      </c>
      <c r="L471" s="18">
        <f t="shared" si="25"/>
        <v>361.21778676099041</v>
      </c>
      <c r="M471" s="24"/>
    </row>
    <row r="472" spans="1:13" x14ac:dyDescent="0.15">
      <c r="A472" s="16"/>
      <c r="B472" s="17" t="s">
        <v>857</v>
      </c>
      <c r="C472" s="23" t="s">
        <v>967</v>
      </c>
      <c r="D472" s="23" t="s">
        <v>968</v>
      </c>
      <c r="E472" s="18">
        <v>21.21</v>
      </c>
      <c r="F472" s="17" t="s">
        <v>38</v>
      </c>
      <c r="G472" s="18">
        <v>2176</v>
      </c>
      <c r="H472" s="19">
        <v>14</v>
      </c>
      <c r="I472" s="18">
        <f t="shared" si="23"/>
        <v>155.42857142857142</v>
      </c>
      <c r="J472" s="18">
        <v>2176</v>
      </c>
      <c r="K472" s="20">
        <f>G472/$G$495</f>
        <v>1.4186812300345187E-4</v>
      </c>
      <c r="L472" s="18">
        <f t="shared" si="25"/>
        <v>102.59311645450259</v>
      </c>
      <c r="M472" s="24"/>
    </row>
    <row r="473" spans="1:13" x14ac:dyDescent="0.15">
      <c r="A473" s="16"/>
      <c r="B473" s="17" t="s">
        <v>857</v>
      </c>
      <c r="C473" s="23" t="s">
        <v>969</v>
      </c>
      <c r="D473" s="23" t="s">
        <v>970</v>
      </c>
      <c r="E473" s="18">
        <v>22.990000000000002</v>
      </c>
      <c r="F473" s="17" t="s">
        <v>971</v>
      </c>
      <c r="G473" s="18">
        <v>4081.5</v>
      </c>
      <c r="H473" s="19">
        <v>14</v>
      </c>
      <c r="I473" s="18">
        <f t="shared" si="23"/>
        <v>291.53571428571428</v>
      </c>
      <c r="J473" s="18">
        <v>4081.5</v>
      </c>
      <c r="K473" s="20">
        <f>G473/$G$495</f>
        <v>2.6610052575302794E-4</v>
      </c>
      <c r="L473" s="18">
        <f t="shared" si="25"/>
        <v>177.53371030882991</v>
      </c>
      <c r="M473" s="24"/>
    </row>
    <row r="474" spans="1:13" x14ac:dyDescent="0.15">
      <c r="A474" s="16"/>
      <c r="B474" s="17" t="s">
        <v>857</v>
      </c>
      <c r="C474" s="23" t="s">
        <v>972</v>
      </c>
      <c r="D474" s="17" t="s">
        <v>973</v>
      </c>
      <c r="E474" s="18">
        <v>22.72</v>
      </c>
      <c r="F474" s="17" t="s">
        <v>971</v>
      </c>
      <c r="G474" s="18"/>
      <c r="H474" s="19"/>
      <c r="I474" s="18">
        <f t="shared" si="23"/>
        <v>0</v>
      </c>
      <c r="J474" s="18"/>
      <c r="K474" s="20">
        <f>G474/$G$495</f>
        <v>0</v>
      </c>
      <c r="L474" s="18">
        <f t="shared" si="25"/>
        <v>0</v>
      </c>
      <c r="M474" s="24"/>
    </row>
    <row r="475" spans="1:13" x14ac:dyDescent="0.15">
      <c r="A475" s="16"/>
      <c r="B475" s="45" t="s">
        <v>857</v>
      </c>
      <c r="C475" s="23" t="s">
        <v>974</v>
      </c>
      <c r="D475" s="23" t="s">
        <v>975</v>
      </c>
      <c r="E475" s="18">
        <v>43.3</v>
      </c>
      <c r="F475" s="17" t="s">
        <v>971</v>
      </c>
      <c r="G475" s="18">
        <v>4042</v>
      </c>
      <c r="H475" s="19">
        <v>19</v>
      </c>
      <c r="I475" s="18">
        <f t="shared" si="23"/>
        <v>212.73684210526315</v>
      </c>
      <c r="J475" s="18">
        <v>4042</v>
      </c>
      <c r="K475" s="20">
        <f t="shared" ref="K475:K495" si="26">G475/$G$495</f>
        <v>2.6352525421872818E-4</v>
      </c>
      <c r="L475" s="18">
        <f t="shared" si="25"/>
        <v>93.348729792147807</v>
      </c>
      <c r="M475" s="24"/>
    </row>
    <row r="476" spans="1:13" x14ac:dyDescent="0.15">
      <c r="A476" s="16"/>
      <c r="B476" s="45" t="s">
        <v>857</v>
      </c>
      <c r="C476" s="33" t="s">
        <v>976</v>
      </c>
      <c r="D476" s="23" t="s">
        <v>977</v>
      </c>
      <c r="E476" s="18">
        <v>27.38</v>
      </c>
      <c r="F476" s="17" t="s">
        <v>978</v>
      </c>
      <c r="G476" s="18">
        <v>2570</v>
      </c>
      <c r="H476" s="19">
        <v>9</v>
      </c>
      <c r="I476" s="18">
        <f t="shared" si="23"/>
        <v>285.55555555555554</v>
      </c>
      <c r="J476" s="18">
        <v>2570</v>
      </c>
      <c r="K476" s="20">
        <f t="shared" si="26"/>
        <v>1.6755564159874601E-4</v>
      </c>
      <c r="L476" s="18">
        <f t="shared" si="25"/>
        <v>93.864134404674942</v>
      </c>
      <c r="M476" s="24"/>
    </row>
    <row r="477" spans="1:13" x14ac:dyDescent="0.15">
      <c r="A477" s="16"/>
      <c r="B477" s="45" t="s">
        <v>857</v>
      </c>
      <c r="C477" s="33" t="s">
        <v>979</v>
      </c>
      <c r="D477" s="17" t="s">
        <v>980</v>
      </c>
      <c r="E477" s="18">
        <v>33.06</v>
      </c>
      <c r="F477" s="17" t="s">
        <v>971</v>
      </c>
      <c r="G477" s="18">
        <v>8694</v>
      </c>
      <c r="H477" s="19">
        <v>26</v>
      </c>
      <c r="I477" s="18">
        <f t="shared" si="23"/>
        <v>334.38461538461536</v>
      </c>
      <c r="J477" s="18">
        <v>8694</v>
      </c>
      <c r="K477" s="20">
        <f t="shared" si="26"/>
        <v>5.6682052453676959E-4</v>
      </c>
      <c r="L477" s="18">
        <f t="shared" si="25"/>
        <v>262.9764065335753</v>
      </c>
      <c r="M477" s="24"/>
    </row>
    <row r="478" spans="1:13" x14ac:dyDescent="0.15">
      <c r="A478" s="16"/>
      <c r="B478" s="45" t="s">
        <v>857</v>
      </c>
      <c r="C478" s="33" t="s">
        <v>981</v>
      </c>
      <c r="D478" s="23" t="s">
        <v>982</v>
      </c>
      <c r="E478" s="18">
        <v>24.5</v>
      </c>
      <c r="F478" s="17" t="s">
        <v>971</v>
      </c>
      <c r="G478" s="18">
        <v>283</v>
      </c>
      <c r="H478" s="19">
        <v>1</v>
      </c>
      <c r="I478" s="18">
        <f t="shared" si="23"/>
        <v>283</v>
      </c>
      <c r="J478" s="18">
        <v>283</v>
      </c>
      <c r="K478" s="20">
        <f t="shared" si="26"/>
        <v>1.84506796001732E-5</v>
      </c>
      <c r="L478" s="18">
        <f t="shared" si="25"/>
        <v>11.551020408163266</v>
      </c>
      <c r="M478" s="24"/>
    </row>
    <row r="479" spans="1:13" x14ac:dyDescent="0.15">
      <c r="A479" s="16"/>
      <c r="B479" s="45" t="s">
        <v>857</v>
      </c>
      <c r="C479" s="33" t="s">
        <v>983</v>
      </c>
      <c r="D479" s="23" t="s">
        <v>984</v>
      </c>
      <c r="E479" s="18">
        <v>24.5</v>
      </c>
      <c r="F479" s="17" t="s">
        <v>971</v>
      </c>
      <c r="G479" s="18">
        <v>2659</v>
      </c>
      <c r="H479" s="19">
        <v>6</v>
      </c>
      <c r="I479" s="18">
        <f t="shared" si="23"/>
        <v>443.16666666666669</v>
      </c>
      <c r="J479" s="18">
        <v>2659</v>
      </c>
      <c r="K479" s="20">
        <f t="shared" si="26"/>
        <v>1.7335815214438352E-4</v>
      </c>
      <c r="L479" s="18">
        <f t="shared" si="25"/>
        <v>108.53061224489795</v>
      </c>
      <c r="M479" s="24"/>
    </row>
    <row r="480" spans="1:13" x14ac:dyDescent="0.15">
      <c r="A480" s="16"/>
      <c r="B480" s="45" t="s">
        <v>857</v>
      </c>
      <c r="C480" s="33" t="s">
        <v>985</v>
      </c>
      <c r="D480" s="23" t="s">
        <v>986</v>
      </c>
      <c r="E480" s="18">
        <v>26.01</v>
      </c>
      <c r="F480" s="17" t="s">
        <v>971</v>
      </c>
      <c r="G480" s="18">
        <v>9289</v>
      </c>
      <c r="H480" s="19">
        <v>12</v>
      </c>
      <c r="I480" s="18">
        <f t="shared" si="23"/>
        <v>774.08333333333337</v>
      </c>
      <c r="J480" s="18">
        <v>9289</v>
      </c>
      <c r="K480" s="20">
        <f t="shared" si="26"/>
        <v>6.0561258942052601E-4</v>
      </c>
      <c r="L480" s="18">
        <f t="shared" si="25"/>
        <v>357.13187235678583</v>
      </c>
      <c r="M480" s="24"/>
    </row>
    <row r="481" spans="1:13" x14ac:dyDescent="0.15">
      <c r="A481" s="16"/>
      <c r="B481" s="45" t="s">
        <v>857</v>
      </c>
      <c r="C481" s="33" t="s">
        <v>987</v>
      </c>
      <c r="D481" s="23" t="s">
        <v>988</v>
      </c>
      <c r="E481" s="18">
        <v>25.88</v>
      </c>
      <c r="F481" s="17" t="s">
        <v>989</v>
      </c>
      <c r="G481" s="18">
        <v>3018</v>
      </c>
      <c r="H481" s="19">
        <v>13</v>
      </c>
      <c r="I481" s="18">
        <f t="shared" si="23"/>
        <v>232.15384615384616</v>
      </c>
      <c r="J481" s="18">
        <v>3018</v>
      </c>
      <c r="K481" s="20">
        <f t="shared" si="26"/>
        <v>1.9676378457004492E-4</v>
      </c>
      <c r="L481" s="18">
        <f t="shared" si="25"/>
        <v>116.61514683153014</v>
      </c>
      <c r="M481" s="24"/>
    </row>
    <row r="482" spans="1:13" x14ac:dyDescent="0.15">
      <c r="A482" s="16"/>
      <c r="B482" s="45" t="s">
        <v>990</v>
      </c>
      <c r="C482" s="33" t="s">
        <v>991</v>
      </c>
      <c r="D482" s="23" t="s">
        <v>992</v>
      </c>
      <c r="E482" s="18">
        <v>311</v>
      </c>
      <c r="F482" s="17" t="s">
        <v>993</v>
      </c>
      <c r="G482" s="19">
        <v>91007</v>
      </c>
      <c r="H482" s="19">
        <v>768</v>
      </c>
      <c r="I482" s="18">
        <f t="shared" si="23"/>
        <v>118.49869791666667</v>
      </c>
      <c r="J482" s="18">
        <v>91007</v>
      </c>
      <c r="K482" s="20">
        <f t="shared" si="26"/>
        <v>5.9333604182790186E-3</v>
      </c>
      <c r="L482" s="18">
        <f t="shared" si="25"/>
        <v>292.62700964630227</v>
      </c>
      <c r="M482" s="32"/>
    </row>
    <row r="483" spans="1:13" x14ac:dyDescent="0.15">
      <c r="A483" s="16"/>
      <c r="B483" s="45" t="s">
        <v>857</v>
      </c>
      <c r="C483" s="33" t="s">
        <v>994</v>
      </c>
      <c r="D483" s="17" t="s">
        <v>995</v>
      </c>
      <c r="E483" s="18">
        <v>6.2</v>
      </c>
      <c r="F483" s="17" t="s">
        <v>996</v>
      </c>
      <c r="G483" s="19">
        <v>5226</v>
      </c>
      <c r="H483" s="19">
        <v>20</v>
      </c>
      <c r="I483" s="18">
        <f t="shared" si="23"/>
        <v>261.3</v>
      </c>
      <c r="J483" s="18">
        <v>5226</v>
      </c>
      <c r="K483" s="20">
        <f t="shared" si="26"/>
        <v>3.4071820350001816E-4</v>
      </c>
      <c r="L483" s="18">
        <f t="shared" si="25"/>
        <v>842.90322580645159</v>
      </c>
      <c r="M483" s="32"/>
    </row>
    <row r="484" spans="1:13" x14ac:dyDescent="0.15">
      <c r="A484" s="16"/>
      <c r="B484" s="45" t="s">
        <v>857</v>
      </c>
      <c r="C484" s="33" t="s">
        <v>997</v>
      </c>
      <c r="D484" s="23" t="s">
        <v>998</v>
      </c>
      <c r="E484" s="18">
        <v>12</v>
      </c>
      <c r="F484" s="17" t="s">
        <v>996</v>
      </c>
      <c r="G484" s="18">
        <v>5388</v>
      </c>
      <c r="H484" s="19">
        <v>28</v>
      </c>
      <c r="I484" s="18">
        <f t="shared" si="23"/>
        <v>192.42857142857142</v>
      </c>
      <c r="J484" s="18">
        <v>5388</v>
      </c>
      <c r="K484" s="20">
        <f t="shared" si="26"/>
        <v>3.5128007662803252E-4</v>
      </c>
      <c r="L484" s="18">
        <f t="shared" si="25"/>
        <v>449</v>
      </c>
      <c r="M484" s="32"/>
    </row>
    <row r="485" spans="1:13" x14ac:dyDescent="0.15">
      <c r="A485" s="16"/>
      <c r="B485" s="45" t="s">
        <v>857</v>
      </c>
      <c r="C485" s="33" t="s">
        <v>999</v>
      </c>
      <c r="D485" s="23" t="s">
        <v>1000</v>
      </c>
      <c r="E485" s="18">
        <v>12</v>
      </c>
      <c r="F485" s="17" t="s">
        <v>996</v>
      </c>
      <c r="G485" s="18"/>
      <c r="H485" s="19"/>
      <c r="I485" s="18">
        <f t="shared" si="23"/>
        <v>0</v>
      </c>
      <c r="J485" s="18">
        <v>0</v>
      </c>
      <c r="K485" s="20">
        <f t="shared" si="26"/>
        <v>0</v>
      </c>
      <c r="L485" s="18">
        <f t="shared" si="25"/>
        <v>0</v>
      </c>
      <c r="M485" s="32"/>
    </row>
    <row r="486" spans="1:13" x14ac:dyDescent="0.15">
      <c r="A486" s="16"/>
      <c r="B486" s="45" t="s">
        <v>857</v>
      </c>
      <c r="C486" s="33" t="s">
        <v>1001</v>
      </c>
      <c r="D486" s="23" t="s">
        <v>1002</v>
      </c>
      <c r="E486" s="18">
        <v>6</v>
      </c>
      <c r="F486" s="17" t="s">
        <v>996</v>
      </c>
      <c r="G486" s="18">
        <v>4398</v>
      </c>
      <c r="H486" s="19">
        <v>20</v>
      </c>
      <c r="I486" s="18">
        <f t="shared" si="23"/>
        <v>219.9</v>
      </c>
      <c r="J486" s="18">
        <v>4398</v>
      </c>
      <c r="K486" s="20">
        <f t="shared" si="26"/>
        <v>2.8673529640127818E-4</v>
      </c>
      <c r="L486" s="18">
        <f t="shared" si="25"/>
        <v>733</v>
      </c>
      <c r="M486" s="32"/>
    </row>
    <row r="487" spans="1:13" x14ac:dyDescent="0.15">
      <c r="A487" s="16"/>
      <c r="B487" s="45" t="s">
        <v>857</v>
      </c>
      <c r="C487" s="33" t="s">
        <v>1003</v>
      </c>
      <c r="D487" s="23" t="s">
        <v>1004</v>
      </c>
      <c r="E487" s="18">
        <v>5</v>
      </c>
      <c r="F487" s="17" t="s">
        <v>978</v>
      </c>
      <c r="G487" s="18">
        <v>2099</v>
      </c>
      <c r="H487" s="19">
        <v>69</v>
      </c>
      <c r="I487" s="18">
        <f t="shared" si="23"/>
        <v>30.420289855072465</v>
      </c>
      <c r="J487" s="18">
        <v>2099</v>
      </c>
      <c r="K487" s="20">
        <f t="shared" si="26"/>
        <v>1.3684797343025987E-4</v>
      </c>
      <c r="L487" s="18">
        <f t="shared" si="25"/>
        <v>419.8</v>
      </c>
      <c r="M487" s="32"/>
    </row>
    <row r="488" spans="1:13" x14ac:dyDescent="0.15">
      <c r="A488" s="16"/>
      <c r="B488" s="45" t="s">
        <v>857</v>
      </c>
      <c r="C488" s="33" t="s">
        <v>1005</v>
      </c>
      <c r="D488" s="23" t="s">
        <v>1006</v>
      </c>
      <c r="E488" s="18">
        <v>22</v>
      </c>
      <c r="F488" s="17" t="s">
        <v>978</v>
      </c>
      <c r="G488" s="18">
        <v>12409.9</v>
      </c>
      <c r="H488" s="19">
        <v>278</v>
      </c>
      <c r="I488" s="18">
        <f t="shared" si="23"/>
        <v>44.639928057553952</v>
      </c>
      <c r="J488" s="18">
        <v>12409.9</v>
      </c>
      <c r="K488" s="20">
        <f t="shared" si="26"/>
        <v>8.090851193292911E-4</v>
      </c>
      <c r="L488" s="18">
        <f t="shared" si="25"/>
        <v>564.08636363636367</v>
      </c>
      <c r="M488" s="32"/>
    </row>
    <row r="489" spans="1:13" x14ac:dyDescent="0.15">
      <c r="A489" s="16"/>
      <c r="B489" s="45" t="s">
        <v>857</v>
      </c>
      <c r="C489" s="33" t="s">
        <v>1007</v>
      </c>
      <c r="D489" s="23" t="s">
        <v>1008</v>
      </c>
      <c r="E489" s="18">
        <v>35.33</v>
      </c>
      <c r="F489" s="17" t="s">
        <v>978</v>
      </c>
      <c r="G489" s="18">
        <v>7749</v>
      </c>
      <c r="H489" s="19">
        <v>305</v>
      </c>
      <c r="I489" s="18">
        <f t="shared" si="23"/>
        <v>25.406557377049179</v>
      </c>
      <c r="J489" s="18">
        <v>7749</v>
      </c>
      <c r="K489" s="20">
        <f t="shared" si="26"/>
        <v>5.0520959795668596E-4</v>
      </c>
      <c r="L489" s="18">
        <f t="shared" si="25"/>
        <v>219.33201245400511</v>
      </c>
      <c r="M489" s="32"/>
    </row>
    <row r="490" spans="1:13" x14ac:dyDescent="0.15">
      <c r="A490" s="16"/>
      <c r="B490" s="45" t="s">
        <v>857</v>
      </c>
      <c r="C490" s="33" t="s">
        <v>1009</v>
      </c>
      <c r="D490" s="23" t="s">
        <v>1010</v>
      </c>
      <c r="E490" s="18">
        <v>27.53</v>
      </c>
      <c r="F490" s="17" t="s">
        <v>978</v>
      </c>
      <c r="G490" s="18">
        <v>5535</v>
      </c>
      <c r="H490" s="19">
        <v>262</v>
      </c>
      <c r="I490" s="18">
        <f t="shared" si="23"/>
        <v>21.125954198473284</v>
      </c>
      <c r="J490" s="18">
        <v>5535</v>
      </c>
      <c r="K490" s="20">
        <f t="shared" si="26"/>
        <v>3.6086399854048994E-4</v>
      </c>
      <c r="L490" s="18">
        <f t="shared" si="25"/>
        <v>201.05339629495094</v>
      </c>
      <c r="M490" s="32"/>
    </row>
    <row r="491" spans="1:13" x14ac:dyDescent="0.15">
      <c r="A491" s="16"/>
      <c r="B491" s="45" t="s">
        <v>990</v>
      </c>
      <c r="C491" s="33" t="s">
        <v>1011</v>
      </c>
      <c r="D491" s="23" t="s">
        <v>1012</v>
      </c>
      <c r="E491" s="18">
        <v>14537.8</v>
      </c>
      <c r="F491" s="17" t="s">
        <v>993</v>
      </c>
      <c r="G491" s="18">
        <v>825784.23</v>
      </c>
      <c r="H491" s="19">
        <v>1</v>
      </c>
      <c r="I491" s="18">
        <f t="shared" si="23"/>
        <v>825784.23</v>
      </c>
      <c r="J491" s="18">
        <v>825784.23</v>
      </c>
      <c r="K491" s="20">
        <f t="shared" si="26"/>
        <v>5.383844610108033E-2</v>
      </c>
      <c r="L491" s="18">
        <f t="shared" si="25"/>
        <v>56.802558158731031</v>
      </c>
      <c r="M491" s="24"/>
    </row>
    <row r="492" spans="1:13" x14ac:dyDescent="0.15">
      <c r="A492" s="16"/>
      <c r="B492" s="45" t="s">
        <v>857</v>
      </c>
      <c r="C492" s="33" t="s">
        <v>1013</v>
      </c>
      <c r="D492" s="23" t="s">
        <v>1014</v>
      </c>
      <c r="E492" s="18">
        <v>838.41</v>
      </c>
      <c r="F492" s="17" t="s">
        <v>1015</v>
      </c>
      <c r="G492" s="18">
        <v>68915</v>
      </c>
      <c r="H492" s="19">
        <v>32</v>
      </c>
      <c r="I492" s="18">
        <f t="shared" si="23"/>
        <v>2153.59375</v>
      </c>
      <c r="J492" s="18">
        <v>68915</v>
      </c>
      <c r="K492" s="20">
        <f t="shared" si="26"/>
        <v>4.4930338680068413E-3</v>
      </c>
      <c r="L492" s="18">
        <f t="shared" si="25"/>
        <v>82.197254326642096</v>
      </c>
      <c r="M492" s="24"/>
    </row>
    <row r="493" spans="1:13" x14ac:dyDescent="0.15">
      <c r="A493" s="16"/>
      <c r="B493" s="17" t="s">
        <v>1016</v>
      </c>
      <c r="C493" s="23" t="s">
        <v>1017</v>
      </c>
      <c r="D493" s="23" t="s">
        <v>1018</v>
      </c>
      <c r="E493" s="18">
        <v>11</v>
      </c>
      <c r="F493" s="17" t="s">
        <v>1019</v>
      </c>
      <c r="G493" s="18"/>
      <c r="H493" s="19"/>
      <c r="I493" s="18">
        <f t="shared" si="23"/>
        <v>0</v>
      </c>
      <c r="J493" s="18"/>
      <c r="K493" s="20">
        <f t="shared" si="26"/>
        <v>0</v>
      </c>
      <c r="L493" s="18">
        <f t="shared" si="25"/>
        <v>0</v>
      </c>
      <c r="M493" s="24"/>
    </row>
    <row r="494" spans="1:13" x14ac:dyDescent="0.15">
      <c r="A494" s="25" t="s">
        <v>1020</v>
      </c>
      <c r="B494" s="26"/>
      <c r="C494" s="26"/>
      <c r="D494" s="27"/>
      <c r="E494" s="28">
        <f>SUM(E417:E493)</f>
        <v>18366.939999999999</v>
      </c>
      <c r="F494" s="27"/>
      <c r="G494" s="28">
        <f>SUM(G417:G493)</f>
        <v>1492344.3399999999</v>
      </c>
      <c r="H494" s="29">
        <f>SUM(H417:H493)</f>
        <v>6121</v>
      </c>
      <c r="I494" s="28">
        <f t="shared" si="23"/>
        <v>243.80727658879266</v>
      </c>
      <c r="J494" s="28">
        <f>SUM(J417:J493)</f>
        <v>1492344.3399999999</v>
      </c>
      <c r="K494" s="30">
        <f t="shared" si="26"/>
        <v>9.7295997422162314E-2</v>
      </c>
      <c r="L494" s="28">
        <f t="shared" si="25"/>
        <v>81.251658686749124</v>
      </c>
      <c r="M494" s="31"/>
    </row>
    <row r="495" spans="1:13" x14ac:dyDescent="0.15">
      <c r="A495" s="47" t="s">
        <v>1021</v>
      </c>
      <c r="B495" s="48"/>
      <c r="C495" s="48"/>
      <c r="D495" s="49"/>
      <c r="E495" s="49">
        <f>E494+E416+E409+E366+E343+E309+E253+E182+E119+E59+E6</f>
        <v>113347.20999999999</v>
      </c>
      <c r="F495" s="49"/>
      <c r="G495" s="49">
        <f>G494+G416+G409+G366+G343+G309+G253+G182+G119+G59+G6+G8</f>
        <v>15338188.41</v>
      </c>
      <c r="H495" s="49">
        <f>H494+H416+H409+H366+H343+H309+H253+H182+H119+H59+H6+H8</f>
        <v>60451</v>
      </c>
      <c r="I495" s="49">
        <f>G495/H495</f>
        <v>253.72927511538271</v>
      </c>
      <c r="J495" s="49">
        <f>J494+J416+J409+J366+J343+J309+J253+J182+J119+J59+J6+J8</f>
        <v>15191856.41</v>
      </c>
      <c r="K495" s="50">
        <f t="shared" si="26"/>
        <v>1</v>
      </c>
      <c r="L495" s="51">
        <f t="shared" si="25"/>
        <v>135.32038777134437</v>
      </c>
      <c r="M495" s="52"/>
    </row>
    <row r="496" spans="1:13" x14ac:dyDescent="0.15">
      <c r="A496" s="53" t="s">
        <v>1022</v>
      </c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5"/>
    </row>
    <row r="497" spans="1:13" x14ac:dyDescent="0.15">
      <c r="A497" s="56" t="s">
        <v>1023</v>
      </c>
      <c r="B497" s="57"/>
      <c r="C497" s="57"/>
      <c r="D497" s="58"/>
      <c r="E497" s="57"/>
      <c r="F497" s="57"/>
      <c r="G497" s="57"/>
      <c r="H497" s="57"/>
      <c r="I497" s="57"/>
      <c r="J497" s="57"/>
      <c r="K497" s="57"/>
      <c r="L497" s="57"/>
      <c r="M497" s="59"/>
    </row>
    <row r="498" spans="1:13" x14ac:dyDescent="0.15">
      <c r="A498" s="56" t="s">
        <v>1024</v>
      </c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9"/>
    </row>
    <row r="499" spans="1:13" x14ac:dyDescent="0.15">
      <c r="A499" s="57" t="s">
        <v>1025</v>
      </c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9"/>
    </row>
    <row r="500" spans="1:13" x14ac:dyDescent="0.15">
      <c r="G500" s="64"/>
    </row>
    <row r="501" spans="1:13" x14ac:dyDescent="0.15">
      <c r="D501" s="65"/>
      <c r="G501" s="64"/>
    </row>
    <row r="502" spans="1:13" x14ac:dyDescent="0.15">
      <c r="G502" s="64"/>
    </row>
    <row r="503" spans="1:13" x14ac:dyDescent="0.15">
      <c r="G503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 user</dc:creator>
  <cp:lastModifiedBy>remote user</cp:lastModifiedBy>
  <dcterms:created xsi:type="dcterms:W3CDTF">2016-01-02T07:49:52Z</dcterms:created>
  <dcterms:modified xsi:type="dcterms:W3CDTF">2016-01-02T07:50:01Z</dcterms:modified>
</cp:coreProperties>
</file>