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6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I527" i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J442" i="1"/>
  <c r="H442" i="1"/>
  <c r="G442" i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I435" i="1"/>
  <c r="H435" i="1"/>
  <c r="G435" i="1"/>
  <c r="E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I392" i="1" s="1"/>
  <c r="G392" i="1"/>
  <c r="E392" i="1"/>
  <c r="L392" i="1" s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E369" i="1"/>
  <c r="L369" i="1" s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I333" i="1" s="1"/>
  <c r="G333" i="1"/>
  <c r="E333" i="1"/>
  <c r="L333" i="1" s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J275" i="1"/>
  <c r="H275" i="1"/>
  <c r="I275" i="1" s="1"/>
  <c r="G275" i="1"/>
  <c r="E275" i="1"/>
  <c r="L275" i="1" s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I194" i="1"/>
  <c r="H194" i="1"/>
  <c r="G194" i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I123" i="1" s="1"/>
  <c r="G123" i="1"/>
  <c r="E123" i="1"/>
  <c r="L123" i="1" s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I58" i="1"/>
  <c r="H58" i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I8" i="1" s="1"/>
  <c r="G8" i="1"/>
  <c r="E8" i="1"/>
  <c r="L8" i="1" s="1"/>
  <c r="L7" i="1"/>
  <c r="I7" i="1"/>
  <c r="L6" i="1"/>
  <c r="J6" i="1"/>
  <c r="H6" i="1"/>
  <c r="I6" i="1" s="1"/>
  <c r="G6" i="1"/>
  <c r="E6" i="1"/>
  <c r="L5" i="1"/>
  <c r="I5" i="1"/>
  <c r="L4" i="1"/>
  <c r="I4" i="1"/>
  <c r="L3" i="1"/>
  <c r="I3" i="1"/>
  <c r="K1" i="1"/>
  <c r="I1" i="1"/>
  <c r="G1" i="1"/>
  <c r="D1" i="1"/>
  <c r="B1" i="1"/>
  <c r="J528" i="1" l="1"/>
  <c r="L58" i="1"/>
  <c r="L194" i="1"/>
  <c r="K369" i="1"/>
  <c r="H528" i="1"/>
  <c r="I442" i="1"/>
  <c r="K392" i="1"/>
  <c r="E528" i="1"/>
  <c r="L435" i="1"/>
  <c r="L527" i="1"/>
  <c r="G528" i="1"/>
  <c r="K6" i="1" s="1"/>
  <c r="K333" i="1" l="1"/>
  <c r="K442" i="1"/>
  <c r="K435" i="1"/>
  <c r="K194" i="1"/>
  <c r="K275" i="1"/>
  <c r="K58" i="1"/>
  <c r="L528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1" i="1"/>
  <c r="K427" i="1"/>
  <c r="K423" i="1"/>
  <c r="K419" i="1"/>
  <c r="K415" i="1"/>
  <c r="K411" i="1"/>
  <c r="K407" i="1"/>
  <c r="K403" i="1"/>
  <c r="K399" i="1"/>
  <c r="K395" i="1"/>
  <c r="K391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85" i="1"/>
  <c r="K381" i="1"/>
  <c r="K377" i="1"/>
  <c r="K373" i="1"/>
  <c r="K365" i="1"/>
  <c r="K361" i="1"/>
  <c r="K357" i="1"/>
  <c r="K353" i="1"/>
  <c r="K349" i="1"/>
  <c r="K345" i="1"/>
  <c r="K341" i="1"/>
  <c r="K337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I528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517" i="1"/>
  <c r="K501" i="1"/>
  <c r="K485" i="1"/>
  <c r="K469" i="1"/>
  <c r="K453" i="1"/>
  <c r="K429" i="1"/>
  <c r="K413" i="1"/>
  <c r="K397" i="1"/>
  <c r="K389" i="1"/>
  <c r="K378" i="1"/>
  <c r="K354" i="1"/>
  <c r="K338" i="1"/>
  <c r="K330" i="1"/>
  <c r="K314" i="1"/>
  <c r="K298" i="1"/>
  <c r="K282" i="1"/>
  <c r="K270" i="1"/>
  <c r="K262" i="1"/>
  <c r="K254" i="1"/>
  <c r="K246" i="1"/>
  <c r="K238" i="1"/>
  <c r="K230" i="1"/>
  <c r="K222" i="1"/>
  <c r="K214" i="1"/>
  <c r="K210" i="1"/>
  <c r="K206" i="1"/>
  <c r="K202" i="1"/>
  <c r="K198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42" i="1"/>
  <c r="K38" i="1"/>
  <c r="K34" i="1"/>
  <c r="K27" i="1"/>
  <c r="K23" i="1"/>
  <c r="K19" i="1"/>
  <c r="K15" i="1"/>
  <c r="K3" i="1"/>
  <c r="K461" i="1"/>
  <c r="K445" i="1"/>
  <c r="K362" i="1"/>
  <c r="K346" i="1"/>
  <c r="K322" i="1"/>
  <c r="K513" i="1"/>
  <c r="K497" i="1"/>
  <c r="K481" i="1"/>
  <c r="K465" i="1"/>
  <c r="K449" i="1"/>
  <c r="K425" i="1"/>
  <c r="K409" i="1"/>
  <c r="K393" i="1"/>
  <c r="K374" i="1"/>
  <c r="K366" i="1"/>
  <c r="K350" i="1"/>
  <c r="K334" i="1"/>
  <c r="K326" i="1"/>
  <c r="K310" i="1"/>
  <c r="K294" i="1"/>
  <c r="K278" i="1"/>
  <c r="K268" i="1"/>
  <c r="K260" i="1"/>
  <c r="K252" i="1"/>
  <c r="K244" i="1"/>
  <c r="K236" i="1"/>
  <c r="K228" i="1"/>
  <c r="K220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8" i="1"/>
  <c r="K24" i="1"/>
  <c r="K20" i="1"/>
  <c r="K16" i="1"/>
  <c r="K12" i="1"/>
  <c r="K4" i="1"/>
  <c r="K405" i="1"/>
  <c r="K306" i="1"/>
  <c r="K290" i="1"/>
  <c r="K521" i="1"/>
  <c r="K505" i="1"/>
  <c r="K489" i="1"/>
  <c r="K473" i="1"/>
  <c r="K457" i="1"/>
  <c r="K437" i="1"/>
  <c r="K433" i="1"/>
  <c r="K417" i="1"/>
  <c r="K401" i="1"/>
  <c r="K382" i="1"/>
  <c r="K358" i="1"/>
  <c r="K342" i="1"/>
  <c r="K318" i="1"/>
  <c r="K302" i="1"/>
  <c r="K286" i="1"/>
  <c r="K272" i="1"/>
  <c r="K264" i="1"/>
  <c r="K256" i="1"/>
  <c r="K248" i="1"/>
  <c r="K240" i="1"/>
  <c r="K232" i="1"/>
  <c r="K224" i="1"/>
  <c r="K216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30" i="1"/>
  <c r="K26" i="1"/>
  <c r="K22" i="1"/>
  <c r="K18" i="1"/>
  <c r="K14" i="1"/>
  <c r="K10" i="1"/>
  <c r="K11" i="1"/>
  <c r="K7" i="1"/>
  <c r="K525" i="1"/>
  <c r="K509" i="1"/>
  <c r="K493" i="1"/>
  <c r="K477" i="1"/>
  <c r="K441" i="1"/>
  <c r="K421" i="1"/>
  <c r="K386" i="1"/>
  <c r="K370" i="1"/>
  <c r="K274" i="1"/>
  <c r="K242" i="1"/>
  <c r="K212" i="1"/>
  <c r="K196" i="1"/>
  <c r="K192" i="1"/>
  <c r="K176" i="1"/>
  <c r="K160" i="1"/>
  <c r="K144" i="1"/>
  <c r="K128" i="1"/>
  <c r="K184" i="1"/>
  <c r="K64" i="1"/>
  <c r="K44" i="1"/>
  <c r="K17" i="1"/>
  <c r="K5" i="1"/>
  <c r="K276" i="1"/>
  <c r="K266" i="1"/>
  <c r="K234" i="1"/>
  <c r="K208" i="1"/>
  <c r="K188" i="1"/>
  <c r="K172" i="1"/>
  <c r="K156" i="1"/>
  <c r="K140" i="1"/>
  <c r="K124" i="1"/>
  <c r="K116" i="1"/>
  <c r="K100" i="1"/>
  <c r="K84" i="1"/>
  <c r="K68" i="1"/>
  <c r="K48" i="1"/>
  <c r="K32" i="1"/>
  <c r="K21" i="1"/>
  <c r="K258" i="1"/>
  <c r="K226" i="1"/>
  <c r="K204" i="1"/>
  <c r="K136" i="1"/>
  <c r="K96" i="1"/>
  <c r="K250" i="1"/>
  <c r="K218" i="1"/>
  <c r="K200" i="1"/>
  <c r="K180" i="1"/>
  <c r="K164" i="1"/>
  <c r="K148" i="1"/>
  <c r="K132" i="1"/>
  <c r="K108" i="1"/>
  <c r="K92" i="1"/>
  <c r="K76" i="1"/>
  <c r="K60" i="1"/>
  <c r="K56" i="1"/>
  <c r="K40" i="1"/>
  <c r="K29" i="1"/>
  <c r="K13" i="1"/>
  <c r="K120" i="1"/>
  <c r="K104" i="1"/>
  <c r="K88" i="1"/>
  <c r="K72" i="1"/>
  <c r="K52" i="1"/>
  <c r="K36" i="1"/>
  <c r="K25" i="1"/>
  <c r="K9" i="1"/>
  <c r="K168" i="1"/>
  <c r="K152" i="1"/>
  <c r="K112" i="1"/>
  <c r="K80" i="1"/>
  <c r="K527" i="1"/>
  <c r="K123" i="1"/>
  <c r="K8" i="1"/>
</calcChain>
</file>

<file path=xl/sharedStrings.xml><?xml version="1.0" encoding="utf-8"?>
<sst xmlns="http://schemas.openxmlformats.org/spreadsheetml/2006/main" count="2087" uniqueCount="1162">
  <si>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</si>
  <si>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</si>
  <si>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</si>
  <si>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</si>
  <si>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</si>
  <si>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</si>
  <si>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</si>
  <si>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</si>
  <si>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</si>
  <si>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</si>
  <si>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</si>
  <si>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</si>
  <si>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</si>
  <si>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</si>
  <si>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</si>
  <si>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</si>
  <si>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</si>
  <si>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</si>
  <si>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</si>
  <si>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</si>
  <si>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</si>
  <si>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</si>
  <si>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</si>
  <si>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</si>
  <si>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</si>
  <si>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</si>
  <si>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</si>
  <si>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</si>
  <si>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</si>
  <si>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</si>
  <si>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</si>
  <si>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</si>
  <si>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</si>
  <si>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</si>
  <si>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</si>
  <si>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</si>
  <si>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</si>
  <si>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</si>
  <si>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</si>
  <si>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</si>
  <si>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</si>
  <si>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</si>
  <si>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</si>
  <si>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</si>
  <si>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</si>
  <si>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</si>
  <si>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</si>
  <si>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</si>
  <si>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</si>
  <si>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</si>
  <si>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</si>
  <si>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</si>
  <si>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</si>
  <si>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</si>
  <si>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</si>
  <si>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</si>
  <si>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</si>
  <si>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</si>
  <si>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</si>
  <si>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</si>
  <si>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</si>
  <si>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</si>
  <si>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</si>
  <si>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</si>
  <si>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</si>
  <si>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</si>
  <si>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</si>
  <si>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</si>
  <si>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</si>
  <si>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</si>
  <si>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</si>
  <si>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</si>
  <si>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</si>
  <si>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</si>
  <si>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</si>
  <si>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</si>
  <si>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</si>
  <si>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</si>
  <si>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</si>
  <si>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</si>
  <si>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</si>
  <si>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</si>
  <si>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</si>
  <si>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</si>
  <si>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</si>
  <si>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</si>
  <si>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</si>
  <si>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</si>
  <si>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</si>
  <si>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</si>
  <si>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</si>
  <si>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</si>
  <si>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</si>
  <si>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</si>
  <si>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</si>
  <si>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</si>
  <si>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</si>
  <si>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</si>
  <si>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</si>
  <si>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</si>
  <si>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</si>
  <si>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</si>
  <si>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</si>
  <si>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</si>
  <si>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</si>
  <si>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</si>
  <si>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</si>
  <si>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</si>
  <si>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</si>
  <si>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</si>
  <si>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</si>
  <si>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</si>
  <si>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</si>
  <si>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</si>
  <si>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</si>
  <si>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</si>
  <si>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</si>
  <si>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</si>
  <si>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</si>
  <si>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</si>
  <si>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</si>
  <si>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</si>
  <si>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</si>
  <si>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</si>
  <si>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</si>
  <si>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</si>
  <si>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</si>
  <si>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</si>
  <si>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</si>
  <si>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</si>
  <si>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</si>
  <si>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</si>
  <si>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</si>
  <si>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</si>
  <si>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</si>
  <si>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</si>
  <si>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</si>
  <si>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</si>
  <si>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</si>
  <si>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</si>
  <si>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</si>
  <si>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</si>
  <si>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</si>
  <si>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</si>
  <si>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</si>
  <si>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</si>
  <si>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</si>
  <si>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</si>
  <si>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</si>
  <si>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</si>
  <si>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</si>
  <si>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</si>
  <si>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</si>
  <si>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</si>
  <si>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</si>
  <si>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</si>
  <si>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</si>
  <si>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</si>
  <si>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</si>
  <si>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</si>
  <si>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</si>
  <si>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</si>
  <si>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</si>
  <si>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</si>
  <si>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</si>
  <si>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</si>
  <si>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</si>
  <si>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</si>
  <si>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</si>
  <si>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</si>
  <si>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</si>
  <si>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</si>
  <si>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</si>
  <si>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</si>
  <si>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</si>
  <si>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</si>
  <si>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</si>
  <si>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</si>
  <si>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</si>
  <si>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</si>
  <si>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</si>
  <si>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</si>
  <si>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</si>
  <si>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</si>
  <si>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</si>
  <si>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</si>
  <si>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</si>
  <si>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</si>
  <si>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</si>
  <si>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</si>
  <si>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</si>
  <si>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</si>
  <si>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</si>
  <si>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</si>
  <si>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</si>
  <si>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</si>
  <si>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</si>
  <si>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</si>
  <si>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</si>
  <si>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</si>
  <si>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</si>
  <si>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</si>
  <si>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</si>
  <si>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</si>
  <si>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</si>
  <si>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</si>
  <si>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</si>
  <si>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</si>
  <si>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</si>
  <si>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</si>
  <si>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</si>
  <si>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</si>
  <si>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</si>
  <si>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</si>
  <si>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</si>
  <si>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</si>
  <si>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</si>
  <si>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</si>
  <si>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</si>
  <si>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</si>
  <si>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</si>
  <si>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</si>
  <si>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</si>
  <si>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</si>
  <si>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</si>
  <si>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</si>
  <si>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</si>
  <si>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</si>
  <si>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</si>
  <si>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</si>
  <si>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</si>
  <si>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</si>
  <si>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</si>
  <si>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</si>
  <si>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2F5502</t>
  </si>
  <si>
    <t>STELLA LUNA</t>
    <phoneticPr fontId="4" type="noConversion"/>
  </si>
  <si>
    <t>皮具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</si>
  <si>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</si>
  <si>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</si>
  <si>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</si>
  <si>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</si>
  <si>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</si>
  <si>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</si>
  <si>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</si>
  <si>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</si>
  <si>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</si>
  <si>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</si>
  <si>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</si>
  <si>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</si>
  <si>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</si>
  <si>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</si>
  <si>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</si>
  <si>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</si>
  <si>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</si>
  <si>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</si>
  <si>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</si>
  <si>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</si>
  <si>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</si>
  <si>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</si>
  <si>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</si>
  <si>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</si>
  <si>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</si>
  <si>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</si>
  <si>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</si>
  <si>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</si>
  <si>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</si>
  <si>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</si>
  <si>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</si>
  <si>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</si>
  <si>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</si>
  <si>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</si>
  <si>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</si>
  <si>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</si>
  <si>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</si>
  <si>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</si>
  <si>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</si>
  <si>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</si>
  <si>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</si>
  <si>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</si>
  <si>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</si>
  <si>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</si>
  <si>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</si>
  <si>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</si>
  <si>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</si>
  <si>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</si>
  <si>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</si>
  <si>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</si>
  <si>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</si>
  <si>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</si>
  <si>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</si>
  <si>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</si>
  <si>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</si>
  <si>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</si>
  <si>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</si>
  <si>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</si>
  <si>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</si>
  <si>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</si>
  <si>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</si>
  <si>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</si>
  <si>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</si>
  <si>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</si>
  <si>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</si>
  <si>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F3</t>
    <phoneticPr fontId="4" type="noConversion"/>
  </si>
  <si>
    <t>3F0603</t>
    <phoneticPr fontId="4" type="noConversion"/>
  </si>
  <si>
    <t>Ochirly</t>
    <phoneticPr fontId="4" type="noConversion"/>
  </si>
  <si>
    <t>服装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</si>
  <si>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</si>
  <si>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</si>
  <si>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</si>
  <si>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</si>
  <si>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</si>
  <si>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</si>
  <si>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</si>
  <si>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</si>
  <si>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</si>
  <si>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</si>
  <si>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</si>
  <si>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</si>
  <si>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</si>
  <si>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</si>
  <si>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</si>
  <si>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</si>
  <si>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</si>
  <si>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</si>
  <si>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</si>
  <si>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</si>
  <si>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</si>
  <si>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</si>
  <si>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</si>
  <si>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</si>
  <si>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</si>
  <si>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</si>
  <si>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</si>
  <si>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</si>
  <si>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</si>
  <si>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</si>
  <si>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</si>
  <si>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</si>
  <si>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</si>
  <si>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</si>
  <si>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</si>
  <si>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</si>
  <si>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</si>
  <si>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</si>
  <si>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</si>
  <si>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</si>
  <si>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</si>
  <si>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</si>
  <si>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</si>
  <si>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</si>
  <si>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</si>
  <si>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</si>
  <si>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</si>
  <si>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</si>
  <si>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</si>
  <si>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</si>
  <si>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</si>
  <si>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</si>
  <si>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</si>
  <si>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</si>
  <si>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</si>
  <si>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</si>
  <si>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</si>
  <si>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</si>
  <si>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</si>
  <si>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</si>
  <si>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</si>
  <si>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</si>
  <si>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</si>
  <si>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</si>
  <si>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</si>
  <si>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</si>
  <si>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</si>
  <si>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</si>
  <si>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</si>
  <si>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</si>
  <si>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</si>
  <si>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</si>
  <si>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</si>
  <si>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</si>
  <si>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</si>
  <si>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</si>
  <si>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</si>
  <si>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</si>
  <si>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</si>
  <si>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</si>
  <si>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</si>
  <si>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</si>
  <si>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</si>
  <si>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</si>
  <si>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</si>
  <si>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</si>
  <si>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</si>
  <si>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</si>
  <si>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</si>
  <si>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</si>
  <si>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</si>
  <si>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</si>
  <si>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</si>
  <si>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</si>
  <si>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</si>
  <si>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</si>
  <si>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</si>
  <si>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</si>
  <si>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</si>
  <si>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</si>
  <si>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</si>
  <si>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</si>
  <si>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</si>
  <si>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</si>
  <si>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</si>
  <si>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</si>
  <si>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</si>
  <si>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</si>
  <si>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</si>
  <si>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</si>
  <si>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</si>
  <si>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</si>
  <si>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</si>
  <si>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</si>
  <si>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</si>
  <si>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</si>
  <si>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</si>
  <si>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</si>
  <si>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</si>
  <si>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</si>
  <si>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</si>
  <si>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</si>
  <si>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</si>
  <si>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</si>
  <si>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</si>
  <si>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</si>
  <si>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</si>
  <si>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</si>
  <si>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</si>
  <si>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</si>
  <si>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</si>
  <si>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</si>
  <si>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</si>
  <si>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</si>
  <si>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服装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</si>
  <si>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</si>
  <si>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</si>
  <si>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</si>
  <si>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</si>
  <si>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</si>
  <si>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</si>
  <si>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</si>
  <si>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</si>
  <si>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</si>
  <si>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</si>
  <si>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</si>
  <si>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</si>
  <si>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</si>
  <si>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</si>
  <si>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</si>
  <si>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</si>
  <si>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</si>
  <si>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</si>
  <si>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</si>
  <si>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</si>
  <si>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</si>
  <si>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</si>
  <si>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</si>
  <si>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</si>
  <si>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</si>
  <si>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</si>
  <si>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</si>
  <si>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</si>
  <si>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</si>
  <si>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</si>
  <si>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</si>
  <si>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</si>
  <si>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</si>
  <si>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</si>
  <si>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</si>
  <si>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</si>
  <si>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</si>
  <si>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</si>
  <si>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</si>
  <si>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</si>
  <si>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</si>
  <si>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</si>
  <si>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</si>
  <si>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</si>
  <si>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</si>
  <si>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</si>
  <si>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</si>
  <si>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</si>
  <si>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</si>
  <si>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</si>
  <si>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</si>
  <si>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</si>
  <si>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</si>
  <si>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</si>
  <si>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</si>
  <si>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</si>
  <si>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</si>
  <si>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</si>
  <si>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</si>
  <si>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</si>
  <si>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</si>
  <si>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</si>
  <si>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</si>
  <si>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</si>
  <si>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</si>
  <si>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</si>
  <si>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</si>
  <si>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</si>
  <si>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</si>
  <si>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</si>
  <si>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</si>
  <si>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</si>
  <si>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</si>
  <si>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</si>
  <si>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</si>
  <si>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</si>
  <si>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</si>
  <si>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</si>
  <si>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</si>
  <si>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</si>
  <si>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</si>
  <si>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</si>
  <si>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</si>
  <si>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</si>
  <si>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</si>
  <si>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</si>
  <si>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</si>
  <si>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</si>
  <si>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</si>
  <si>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</si>
  <si>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</si>
  <si>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</si>
  <si>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</si>
  <si>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</si>
  <si>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</si>
  <si>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</si>
  <si>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</si>
  <si>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</si>
  <si>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</si>
  <si>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</si>
  <si>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</si>
  <si>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</si>
  <si>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</si>
  <si>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</si>
  <si>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</si>
  <si>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</si>
  <si>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</si>
  <si>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</si>
  <si>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</si>
  <si>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</si>
  <si>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</si>
  <si>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</si>
  <si>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</si>
  <si>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</si>
  <si>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</si>
  <si>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</si>
  <si>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</si>
  <si>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</si>
  <si>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</si>
  <si>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</si>
  <si>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</si>
  <si>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</si>
  <si>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</si>
  <si>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</si>
  <si>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</si>
  <si>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</si>
  <si>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</si>
  <si>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</si>
  <si>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</si>
  <si>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</si>
  <si>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</si>
  <si>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</si>
  <si>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</si>
  <si>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</si>
  <si>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</si>
  <si>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</si>
  <si>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</si>
  <si>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</si>
  <si>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</si>
  <si>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</si>
  <si>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</si>
  <si>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</si>
  <si>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</si>
  <si>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</si>
  <si>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</si>
  <si>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</si>
  <si>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</si>
  <si>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</si>
  <si>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</si>
  <si>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</si>
  <si>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</si>
  <si>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</si>
  <si>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</si>
  <si>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</si>
  <si>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</si>
  <si>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</si>
  <si>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</si>
  <si>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</si>
  <si>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</si>
  <si>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</si>
  <si>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</si>
  <si>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</si>
  <si>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</si>
  <si>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</si>
  <si>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</si>
  <si>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</si>
  <si>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</si>
  <si>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家居生活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</si>
  <si>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</si>
  <si>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</si>
  <si>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</si>
  <si>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</si>
  <si>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</si>
  <si>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</si>
  <si>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</si>
  <si>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</si>
  <si>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</si>
  <si>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</si>
  <si>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</si>
  <si>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</si>
  <si>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</si>
  <si>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</si>
  <si>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</si>
  <si>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</si>
  <si>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</si>
  <si>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</si>
  <si>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</si>
  <si>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</si>
  <si>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</si>
  <si>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</si>
  <si>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</si>
  <si>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</si>
  <si>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</si>
  <si>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</si>
  <si>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</si>
  <si>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</si>
  <si>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</si>
  <si>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</si>
  <si>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</si>
  <si>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</si>
  <si>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</si>
  <si>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</si>
  <si>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</si>
  <si>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</si>
  <si>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</si>
  <si>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</si>
  <si>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</si>
  <si>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</si>
  <si>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</si>
  <si>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</si>
  <si>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</si>
  <si>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</si>
  <si>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</si>
  <si>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</si>
  <si>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</si>
  <si>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</si>
  <si>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</si>
  <si>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</si>
  <si>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</si>
  <si>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非正餐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</si>
  <si>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</si>
  <si>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</si>
  <si>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</si>
  <si>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</si>
  <si>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</si>
  <si>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</si>
  <si>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</si>
  <si>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</si>
  <si>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</si>
  <si>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配饰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</si>
  <si>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</si>
  <si>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</si>
  <si>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</si>
  <si>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</si>
  <si>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</si>
  <si>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</si>
  <si>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</si>
  <si>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</si>
  <si>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专项服务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</si>
  <si>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</si>
  <si>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</si>
  <si>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</si>
  <si>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</si>
  <si>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</si>
  <si>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</si>
  <si>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</si>
  <si>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</si>
  <si>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</si>
  <si>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</si>
  <si>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</si>
  <si>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</si>
  <si>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</si>
  <si>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</si>
  <si>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</si>
  <si>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</si>
  <si>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</si>
  <si>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</si>
  <si>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</si>
  <si>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</si>
  <si>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</si>
  <si>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</si>
  <si>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</si>
  <si>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</si>
  <si>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</si>
  <si>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</si>
  <si>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</si>
  <si>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</si>
  <si>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</si>
  <si>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</si>
  <si>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</si>
  <si>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</si>
  <si>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</si>
  <si>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</si>
  <si>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</si>
  <si>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</si>
  <si>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</si>
  <si>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</si>
  <si>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</si>
  <si>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</si>
  <si>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</si>
  <si>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</si>
  <si>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</si>
  <si>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</si>
  <si>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</si>
  <si>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</si>
  <si>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</si>
  <si>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</si>
  <si>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</si>
  <si>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</si>
  <si>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</si>
  <si>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</si>
  <si>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</si>
  <si>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</si>
  <si>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</si>
  <si>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</si>
  <si>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</si>
  <si>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6F0601</t>
    <phoneticPr fontId="4" type="noConversion"/>
  </si>
  <si>
    <t>MR.PIZZA</t>
    <phoneticPr fontId="4" type="noConversion"/>
  </si>
  <si>
    <t>非正餐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</si>
  <si>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</si>
  <si>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</si>
  <si>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</si>
  <si>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</si>
  <si>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</si>
  <si>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</si>
  <si>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</si>
  <si>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</si>
  <si>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</si>
  <si>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</si>
  <si>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</si>
  <si>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</si>
  <si>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</si>
  <si>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</si>
  <si>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</si>
  <si>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</si>
  <si>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</si>
  <si>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</si>
  <si>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</si>
  <si>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</si>
  <si>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</si>
  <si>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</si>
  <si>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</si>
  <si>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</si>
  <si>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</si>
  <si>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</si>
  <si>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</si>
  <si>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</si>
  <si>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</si>
  <si>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</si>
  <si>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</si>
  <si>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</si>
  <si>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</si>
  <si>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</si>
  <si>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</si>
  <si>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</si>
  <si>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</si>
  <si>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</si>
  <si>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</si>
  <si>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</si>
  <si>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</si>
  <si>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</si>
  <si>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</si>
  <si>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</si>
  <si>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</si>
  <si>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</si>
  <si>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</si>
  <si>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</si>
  <si>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</si>
  <si>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</si>
  <si>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</si>
  <si>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</si>
  <si>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</si>
  <si>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</si>
  <si>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</si>
  <si>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</si>
  <si>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</si>
  <si>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</si>
  <si>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</si>
  <si>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</si>
  <si>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</si>
  <si>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</si>
  <si>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</si>
  <si>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</si>
  <si>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</si>
  <si>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</si>
  <si>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</si>
  <si>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</si>
  <si>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</si>
  <si>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</si>
  <si>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</si>
  <si>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</si>
  <si>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</si>
  <si>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</si>
  <si>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</si>
  <si>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</si>
  <si>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</si>
  <si>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</si>
  <si>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</si>
  <si>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</si>
  <si>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</si>
  <si>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</si>
  <si>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</si>
  <si>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</si>
  <si>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</si>
  <si>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</si>
  <si>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</si>
  <si>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</si>
  <si>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</si>
  <si>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</si>
  <si>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</si>
  <si>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</si>
  <si>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</si>
  <si>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</si>
  <si>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</si>
  <si>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</si>
  <si>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</si>
  <si>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</si>
  <si>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</si>
  <si>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</si>
  <si>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</si>
  <si>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</si>
  <si>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</si>
  <si>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</si>
  <si>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</si>
  <si>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</si>
  <si>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</si>
  <si>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</si>
  <si>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</si>
  <si>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</si>
  <si>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</si>
  <si>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</si>
  <si>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</si>
  <si>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</si>
  <si>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</si>
  <si>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</si>
  <si>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</si>
  <si>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</si>
  <si>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</si>
  <si>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</si>
  <si>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</si>
  <si>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</si>
  <si>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</si>
  <si>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</si>
  <si>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</si>
  <si>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</si>
  <si>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</si>
  <si>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</si>
  <si>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</si>
  <si>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</si>
  <si>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</si>
  <si>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</si>
  <si>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</si>
  <si>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</si>
  <si>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</si>
  <si>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</si>
  <si>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非正餐</t>
    <phoneticPr fontId="4" type="noConversion"/>
  </si>
  <si>
    <t>8F10A1</t>
    <phoneticPr fontId="4" type="noConversion"/>
  </si>
  <si>
    <t>丸龟制面</t>
    <phoneticPr fontId="4" type="noConversion"/>
  </si>
  <si>
    <t>非正餐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</si>
  <si>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</si>
  <si>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</si>
  <si>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</si>
  <si>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</si>
  <si>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</si>
  <si>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</si>
  <si>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</si>
  <si>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</si>
  <si>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</si>
  <si>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</si>
  <si>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</si>
  <si>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</si>
  <si>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</si>
  <si>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</si>
  <si>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</si>
  <si>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</si>
  <si>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</si>
  <si>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</si>
  <si>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</si>
  <si>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</si>
  <si>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</si>
  <si>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</si>
  <si>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</si>
  <si>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</si>
  <si>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</si>
  <si>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</si>
  <si>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</si>
  <si>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</si>
  <si>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</si>
  <si>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</si>
  <si>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</si>
  <si>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</si>
  <si>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</si>
  <si>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</si>
  <si>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</si>
  <si>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</si>
  <si>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</si>
  <si>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</si>
  <si>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</si>
  <si>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</si>
  <si>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</si>
  <si>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</si>
  <si>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</si>
  <si>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</si>
  <si>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</si>
  <si>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</si>
  <si>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</si>
  <si>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</si>
  <si>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</si>
  <si>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</si>
  <si>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</si>
  <si>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</si>
  <si>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</si>
  <si>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</si>
  <si>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</si>
  <si>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</si>
  <si>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</si>
  <si>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</si>
  <si>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</si>
  <si>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</si>
  <si>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</si>
  <si>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</si>
  <si>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</si>
  <si>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</si>
  <si>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</si>
  <si>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</si>
  <si>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</si>
  <si>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</si>
  <si>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</si>
  <si>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</si>
  <si>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</si>
  <si>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</si>
  <si>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</si>
  <si>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</si>
  <si>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</si>
  <si>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</si>
  <si>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</si>
  <si>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</si>
  <si>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</si>
  <si>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</si>
  <si>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</si>
  <si>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</si>
  <si>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</si>
  <si>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</si>
  <si>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</si>
  <si>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</si>
  <si>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服装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</si>
  <si>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</si>
  <si>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</si>
  <si>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</si>
  <si>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</si>
  <si>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</si>
  <si>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配饰</t>
    <phoneticPr fontId="4" type="noConversion"/>
  </si>
  <si>
    <t>B10502</t>
    <phoneticPr fontId="4" type="noConversion"/>
  </si>
  <si>
    <t>可多</t>
    <phoneticPr fontId="4" type="noConversion"/>
  </si>
  <si>
    <t>家居生活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</si>
  <si>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</si>
  <si>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</si>
  <si>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</si>
  <si>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</si>
  <si>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</si>
  <si>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</si>
  <si>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</si>
  <si>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</si>
  <si>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</si>
  <si>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</si>
  <si>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</si>
  <si>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</si>
  <si>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</si>
  <si>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</si>
  <si>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</si>
  <si>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</si>
  <si>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</si>
  <si>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</si>
  <si>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非正餐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</si>
  <si>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</si>
  <si>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</si>
  <si>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</si>
  <si>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</si>
  <si>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</si>
  <si>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</si>
  <si>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</si>
  <si>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</si>
  <si>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</si>
  <si>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</si>
  <si>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</si>
  <si>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</si>
  <si>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</si>
  <si>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</si>
  <si>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</si>
  <si>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</si>
  <si>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</si>
  <si>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</si>
  <si>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</si>
  <si>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</si>
  <si>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</si>
  <si>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</si>
  <si>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</si>
  <si>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</si>
  <si>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</si>
  <si>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</si>
  <si>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</si>
  <si>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</si>
  <si>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</si>
  <si>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</si>
  <si>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</si>
  <si>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</si>
  <si>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</si>
  <si>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</si>
  <si>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非正餐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</si>
  <si>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</si>
  <si>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</si>
  <si>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</si>
  <si>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</si>
  <si>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</si>
  <si>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</si>
  <si>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</si>
  <si>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</si>
  <si>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</si>
  <si>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</si>
  <si>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</si>
  <si>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</si>
  <si>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</si>
  <si>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</si>
  <si>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家居生活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</si>
  <si>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</si>
  <si>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</si>
  <si>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</si>
  <si>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</si>
  <si>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</si>
  <si>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</si>
  <si>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</si>
  <si>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</si>
  <si>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</si>
  <si>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</si>
  <si>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</si>
  <si>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</si>
  <si>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</si>
  <si>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</si>
  <si>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</si>
  <si>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</si>
  <si>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</si>
  <si>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</si>
  <si>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</si>
  <si>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</si>
  <si>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</si>
  <si>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</si>
  <si>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</si>
  <si>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</si>
  <si>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</si>
  <si>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</si>
  <si>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</si>
  <si>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</si>
  <si>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</si>
  <si>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</si>
  <si>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</si>
  <si>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</si>
  <si>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</si>
  <si>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</si>
  <si>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</si>
  <si>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</si>
  <si>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</si>
  <si>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</si>
  <si>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</si>
  <si>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</si>
  <si>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</si>
  <si>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</si>
  <si>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</si>
  <si>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</si>
  <si>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</si>
  <si>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</si>
  <si>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</si>
  <si>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</si>
  <si>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</si>
  <si>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</si>
  <si>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</si>
  <si>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</si>
  <si>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</si>
  <si>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</si>
  <si>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</si>
  <si>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</si>
  <si>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</si>
  <si>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</si>
  <si>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</si>
  <si>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</si>
  <si>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</si>
  <si>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</si>
  <si>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</si>
  <si>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</si>
  <si>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非正餐</t>
    <phoneticPr fontId="4" type="noConversion"/>
  </si>
  <si>
    <t>B16502</t>
    <phoneticPr fontId="4" type="noConversion"/>
  </si>
  <si>
    <t>雷诺瓦</t>
    <phoneticPr fontId="4" type="noConversion"/>
  </si>
  <si>
    <t>家居生活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</si>
  <si>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</si>
  <si>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</si>
  <si>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</si>
  <si>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</si>
  <si>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化妆品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</si>
  <si>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</si>
  <si>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</si>
  <si>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</si>
  <si>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</si>
  <si>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</si>
  <si>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</si>
  <si>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</si>
  <si>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</si>
  <si>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</si>
  <si>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</si>
  <si>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</si>
  <si>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</si>
  <si>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配饰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</si>
  <si>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</si>
  <si>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</si>
  <si>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</si>
  <si>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</si>
  <si>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</si>
  <si>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</si>
  <si>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</si>
  <si>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</si>
  <si>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</si>
  <si>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</si>
  <si>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</si>
  <si>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</si>
  <si>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</si>
  <si>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</si>
  <si>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</si>
  <si>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</si>
  <si>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</si>
  <si>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</si>
  <si>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</si>
  <si>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</si>
  <si>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</si>
  <si>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</si>
  <si>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</si>
  <si>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</si>
  <si>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</si>
  <si>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</si>
  <si>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</si>
  <si>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</si>
  <si>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1、本日总销售6296046.8元，其中餐饮业态销售占25.1%，非餐饮业态销售占74.9%。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</si>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</sst>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253;&#21578;\&#26085;&#25253;-&#26397;&#38451;\&#26397;&#38451;&#22823;&#24742;&#22478;&#26085;&#25253;201603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7/-4℃</v>
          </cell>
        </row>
        <row r="10">
          <cell r="B10">
            <v>51756</v>
          </cell>
        </row>
        <row r="11">
          <cell r="B11">
            <v>3853</v>
          </cell>
        </row>
      </sheetData>
      <sheetData sheetId="1"/>
      <sheetData sheetId="2"/>
      <sheetData sheetId="3">
        <row r="2">
          <cell r="N2">
            <v>42439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3" activePane="bottomLeft" state="frozen"/>
      <selection pane="bottomLeft" activeCell="D14" sqref="D14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7/-4℃</v>
      </c>
      <c r="C1" s="2"/>
      <c r="D1" s="3">
        <f>[1]其他!N2</f>
        <v>42439</v>
      </c>
      <c r="E1" s="4" t="s">
        <v>1</v>
      </c>
      <c r="F1" s="4"/>
      <c r="G1" s="5">
        <f>[1]其他!N2</f>
        <v>42439</v>
      </c>
      <c r="H1" s="6" t="s">
        <v>2</v>
      </c>
      <c r="I1" s="7">
        <f>[1]P1!B11</f>
        <v>3853</v>
      </c>
      <c r="J1" s="6" t="s">
        <v>3</v>
      </c>
      <c r="K1" s="7">
        <f>[1]P1!B10</f>
        <v>51756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4745</v>
      </c>
      <c r="H3" s="19">
        <v>19</v>
      </c>
      <c r="I3" s="18">
        <f t="shared" ref="I3:I66" si="0">IF(OR(H3=0,G3=0),0,G3/H3)</f>
        <v>249.73684210526315</v>
      </c>
      <c r="J3" s="18">
        <v>184920</v>
      </c>
      <c r="K3" s="20">
        <f t="shared" ref="K3:K66" si="1">G3/$G$528</f>
        <v>7.5364751459748125E-4</v>
      </c>
      <c r="L3" s="18">
        <f t="shared" ref="L3:L66" si="2">G3/E3</f>
        <v>0.68932655192902481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/>
      <c r="H5" s="19"/>
      <c r="I5" s="18">
        <f t="shared" si="0"/>
        <v>0</v>
      </c>
      <c r="J5" s="18">
        <v>163157</v>
      </c>
      <c r="K5" s="20">
        <f t="shared" si="1"/>
        <v>0</v>
      </c>
      <c r="L5" s="18">
        <f t="shared" si="2"/>
        <v>0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4745</v>
      </c>
      <c r="H6" s="29">
        <f>SUM(H3:H5)</f>
        <v>19</v>
      </c>
      <c r="I6" s="28">
        <f t="shared" si="0"/>
        <v>249.73684210526315</v>
      </c>
      <c r="J6" s="28">
        <f>SUM(J3:J5)</f>
        <v>348077</v>
      </c>
      <c r="K6" s="30">
        <f t="shared" si="1"/>
        <v>7.5364751459748125E-4</v>
      </c>
      <c r="L6" s="28">
        <f t="shared" si="2"/>
        <v>0.50615978861828514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20463</v>
      </c>
      <c r="H7" s="19">
        <v>86</v>
      </c>
      <c r="I7" s="18">
        <f t="shared" si="0"/>
        <v>237.94186046511629</v>
      </c>
      <c r="J7" s="18">
        <v>274201</v>
      </c>
      <c r="K7" s="20">
        <f t="shared" si="1"/>
        <v>3.2501346872936265E-3</v>
      </c>
      <c r="L7" s="18">
        <f t="shared" si="2"/>
        <v>6.4902359422624958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20463</v>
      </c>
      <c r="H8" s="29">
        <f>SUM(H7)</f>
        <v>86</v>
      </c>
      <c r="I8" s="28">
        <f t="shared" si="0"/>
        <v>237.94186046511629</v>
      </c>
      <c r="J8" s="28">
        <f>SUM(J7)</f>
        <v>274201</v>
      </c>
      <c r="K8" s="30">
        <f t="shared" si="1"/>
        <v>3.2501346872936265E-3</v>
      </c>
      <c r="L8" s="28">
        <f t="shared" si="2"/>
        <v>6.4902359422624958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3866</v>
      </c>
      <c r="H9" s="19">
        <v>10</v>
      </c>
      <c r="I9" s="18">
        <f t="shared" si="0"/>
        <v>386.6</v>
      </c>
      <c r="J9" s="18">
        <v>56361</v>
      </c>
      <c r="K9" s="20">
        <f t="shared" si="1"/>
        <v>6.1403609935381715E-4</v>
      </c>
      <c r="L9" s="18">
        <f t="shared" si="2"/>
        <v>62.164335102106442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31188.5</v>
      </c>
      <c r="H10" s="19">
        <v>654</v>
      </c>
      <c r="I10" s="18">
        <f t="shared" si="0"/>
        <v>47.688837920489298</v>
      </c>
      <c r="J10" s="18">
        <v>333641.58</v>
      </c>
      <c r="K10" s="20">
        <f t="shared" si="1"/>
        <v>4.9536639639670274E-3</v>
      </c>
      <c r="L10" s="18">
        <f t="shared" si="2"/>
        <v>170.54079177602799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6560</v>
      </c>
      <c r="H11" s="19">
        <v>7</v>
      </c>
      <c r="I11" s="18">
        <f t="shared" si="0"/>
        <v>937.14285714285711</v>
      </c>
      <c r="J11" s="18">
        <v>100698</v>
      </c>
      <c r="K11" s="20">
        <f t="shared" si="1"/>
        <v>1.0419236450494155E-3</v>
      </c>
      <c r="L11" s="18">
        <f t="shared" si="2"/>
        <v>32.799999999999997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390</v>
      </c>
      <c r="H13" s="19">
        <v>1</v>
      </c>
      <c r="I13" s="18">
        <f t="shared" si="0"/>
        <v>390</v>
      </c>
      <c r="J13" s="18">
        <v>55390.8</v>
      </c>
      <c r="K13" s="20">
        <f t="shared" si="1"/>
        <v>6.1943631336779282E-5</v>
      </c>
      <c r="L13" s="18">
        <f t="shared" si="2"/>
        <v>3.9393939393939394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53004</v>
      </c>
      <c r="H14" s="19">
        <v>23</v>
      </c>
      <c r="I14" s="18">
        <f t="shared" si="0"/>
        <v>2304.521739130435</v>
      </c>
      <c r="J14" s="18">
        <v>567706</v>
      </c>
      <c r="K14" s="20">
        <f t="shared" si="1"/>
        <v>8.4186159881401261E-3</v>
      </c>
      <c r="L14" s="18">
        <f t="shared" si="2"/>
        <v>1606.1818181818182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12436</v>
      </c>
      <c r="H15" s="19">
        <v>29</v>
      </c>
      <c r="I15" s="18">
        <f t="shared" si="0"/>
        <v>428.82758620689657</v>
      </c>
      <c r="J15" s="18">
        <v>202438</v>
      </c>
      <c r="K15" s="20">
        <f t="shared" si="1"/>
        <v>1.9752076905235568E-3</v>
      </c>
      <c r="L15" s="18">
        <f t="shared" si="2"/>
        <v>177.65714285714284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7430</v>
      </c>
      <c r="H16" s="19">
        <v>14</v>
      </c>
      <c r="I16" s="18">
        <f t="shared" si="0"/>
        <v>530.71428571428567</v>
      </c>
      <c r="J16" s="18">
        <v>169835</v>
      </c>
      <c r="K16" s="20">
        <f t="shared" si="1"/>
        <v>1.1801055918776156E-3</v>
      </c>
      <c r="L16" s="18">
        <f t="shared" si="2"/>
        <v>206.38888888888889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4154</v>
      </c>
      <c r="H17" s="19">
        <v>38</v>
      </c>
      <c r="I17" s="18">
        <f t="shared" si="0"/>
        <v>109.31578947368421</v>
      </c>
      <c r="J17" s="18">
        <v>102338.62</v>
      </c>
      <c r="K17" s="20">
        <f t="shared" si="1"/>
        <v>6.5977908864866955E-4</v>
      </c>
      <c r="L17" s="18">
        <f t="shared" si="2"/>
        <v>22.699453551912569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64278.799999999996</v>
      </c>
      <c r="H18" s="19">
        <v>221</v>
      </c>
      <c r="I18" s="18">
        <f t="shared" si="0"/>
        <v>290.85429864253393</v>
      </c>
      <c r="J18" s="18">
        <v>977260.60000000009</v>
      </c>
      <c r="K18" s="20">
        <f t="shared" si="1"/>
        <v>1.0209390487104019E-2</v>
      </c>
      <c r="L18" s="18">
        <f t="shared" si="2"/>
        <v>35.599295532836365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4225</v>
      </c>
      <c r="H19" s="19">
        <v>3</v>
      </c>
      <c r="I19" s="18">
        <f t="shared" si="0"/>
        <v>1408.3333333333333</v>
      </c>
      <c r="J19" s="18">
        <v>63050</v>
      </c>
      <c r="K19" s="20">
        <f t="shared" si="1"/>
        <v>6.7105600614844217E-4</v>
      </c>
      <c r="L19" s="18">
        <f t="shared" si="2"/>
        <v>92.208642514185939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4228</v>
      </c>
      <c r="H20" s="19">
        <v>1</v>
      </c>
      <c r="I20" s="18">
        <f t="shared" si="0"/>
        <v>4228</v>
      </c>
      <c r="J20" s="18">
        <v>136238</v>
      </c>
      <c r="K20" s="20">
        <f t="shared" si="1"/>
        <v>6.7153249562026355E-4</v>
      </c>
      <c r="L20" s="18">
        <f t="shared" si="2"/>
        <v>69.391104546200552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103982.2</v>
      </c>
      <c r="H21" s="19">
        <v>246</v>
      </c>
      <c r="I21" s="18">
        <f t="shared" si="0"/>
        <v>422.69186991869918</v>
      </c>
      <c r="J21" s="18">
        <v>1595658</v>
      </c>
      <c r="K21" s="20">
        <f t="shared" si="1"/>
        <v>1.6515474518941666E-2</v>
      </c>
      <c r="L21" s="18">
        <f t="shared" si="2"/>
        <v>269.37695914613613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26920</v>
      </c>
      <c r="H22" s="19">
        <v>50</v>
      </c>
      <c r="I22" s="18">
        <f t="shared" si="0"/>
        <v>538.4</v>
      </c>
      <c r="J22" s="18">
        <v>318333</v>
      </c>
      <c r="K22" s="20">
        <f t="shared" si="1"/>
        <v>4.2756988604771753E-3</v>
      </c>
      <c r="L22" s="18">
        <f t="shared" si="2"/>
        <v>421.4811335525286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5415</v>
      </c>
      <c r="H23" s="19">
        <v>4</v>
      </c>
      <c r="I23" s="18">
        <f t="shared" si="0"/>
        <v>1353.75</v>
      </c>
      <c r="J23" s="18">
        <v>149024</v>
      </c>
      <c r="K23" s="20">
        <f t="shared" si="1"/>
        <v>8.6006349663758923E-4</v>
      </c>
      <c r="L23" s="18">
        <f t="shared" si="2"/>
        <v>38.678571428571431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-455</v>
      </c>
      <c r="H24" s="19">
        <v>3</v>
      </c>
      <c r="I24" s="18">
        <f t="shared" si="0"/>
        <v>-151.66666666666666</v>
      </c>
      <c r="J24" s="18">
        <v>38799</v>
      </c>
      <c r="K24" s="20">
        <f t="shared" si="1"/>
        <v>-7.2267569892909154E-5</v>
      </c>
      <c r="L24" s="18">
        <f t="shared" si="2"/>
        <v>-5.6875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5049</v>
      </c>
      <c r="H25" s="19">
        <v>5</v>
      </c>
      <c r="I25" s="18">
        <f t="shared" si="0"/>
        <v>1009.8</v>
      </c>
      <c r="J25" s="18">
        <v>66501</v>
      </c>
      <c r="K25" s="20">
        <f t="shared" si="1"/>
        <v>8.01931781075381E-4</v>
      </c>
      <c r="L25" s="18">
        <f t="shared" si="2"/>
        <v>50.439560439560445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23655</v>
      </c>
      <c r="H26" s="19">
        <v>10</v>
      </c>
      <c r="I26" s="18">
        <f t="shared" si="0"/>
        <v>2365.5</v>
      </c>
      <c r="J26" s="18">
        <v>113858</v>
      </c>
      <c r="K26" s="20">
        <f t="shared" si="1"/>
        <v>3.7571194853115741E-3</v>
      </c>
      <c r="L26" s="18">
        <f t="shared" si="2"/>
        <v>136.26937035543523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41605</v>
      </c>
      <c r="H27" s="19">
        <v>5</v>
      </c>
      <c r="I27" s="18">
        <f t="shared" si="0"/>
        <v>8321</v>
      </c>
      <c r="J27" s="18">
        <v>408101</v>
      </c>
      <c r="K27" s="20">
        <f t="shared" si="1"/>
        <v>6.6081148250428257E-3</v>
      </c>
      <c r="L27" s="18">
        <f t="shared" si="2"/>
        <v>523.26751352031192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16146</v>
      </c>
      <c r="H28" s="19">
        <v>21</v>
      </c>
      <c r="I28" s="18">
        <f t="shared" si="0"/>
        <v>768.85714285714289</v>
      </c>
      <c r="J28" s="18">
        <v>154374</v>
      </c>
      <c r="K28" s="20">
        <f t="shared" si="1"/>
        <v>2.5644663373426621E-3</v>
      </c>
      <c r="L28" s="18">
        <f t="shared" si="2"/>
        <v>214.85029940119759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42420.7</v>
      </c>
      <c r="H29" s="19">
        <v>123</v>
      </c>
      <c r="I29" s="18">
        <f t="shared" si="0"/>
        <v>344.88373983739837</v>
      </c>
      <c r="J29" s="18">
        <v>613302.69999999995</v>
      </c>
      <c r="K29" s="20">
        <f t="shared" si="1"/>
        <v>6.7376723124310577E-3</v>
      </c>
      <c r="L29" s="18">
        <f t="shared" si="2"/>
        <v>644.39769102233026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66969</v>
      </c>
      <c r="H30" s="19">
        <v>462</v>
      </c>
      <c r="I30" s="18">
        <f t="shared" si="0"/>
        <v>144.95454545454547</v>
      </c>
      <c r="J30" s="18">
        <v>931855</v>
      </c>
      <c r="K30" s="20">
        <f t="shared" si="1"/>
        <v>1.0636674479468646E-2</v>
      </c>
      <c r="L30" s="18">
        <f t="shared" si="2"/>
        <v>89.555891359873769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1564</v>
      </c>
      <c r="H31" s="19">
        <v>2</v>
      </c>
      <c r="I31" s="18">
        <v>10</v>
      </c>
      <c r="J31" s="18">
        <v>61595</v>
      </c>
      <c r="K31" s="20">
        <f t="shared" si="1"/>
        <v>2.4840984464287897E-4</v>
      </c>
      <c r="L31" s="18">
        <f t="shared" si="2"/>
        <v>17.496364246560017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580000</v>
      </c>
      <c r="H32" s="19">
        <v>1</v>
      </c>
      <c r="I32" s="18">
        <f t="shared" ref="I32" si="3">IF(OR(H32=0,G32=0),0,G32/H32)</f>
        <v>580000</v>
      </c>
      <c r="J32" s="18">
        <v>6620000</v>
      </c>
      <c r="K32" s="20">
        <f t="shared" si="1"/>
        <v>9.2121297885466621E-2</v>
      </c>
      <c r="L32" s="18">
        <f t="shared" si="2"/>
        <v>701.33010882708584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159000</v>
      </c>
      <c r="H33" s="19">
        <v>480</v>
      </c>
      <c r="I33" s="18">
        <f t="shared" si="0"/>
        <v>331.25</v>
      </c>
      <c r="J33" s="18">
        <v>1917000</v>
      </c>
      <c r="K33" s="20">
        <f t="shared" si="1"/>
        <v>2.5253942006533091E-2</v>
      </c>
      <c r="L33" s="18">
        <f t="shared" si="2"/>
        <v>81.342405484217522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25000</v>
      </c>
      <c r="H34" s="19">
        <v>1</v>
      </c>
      <c r="I34" s="18">
        <f t="shared" si="0"/>
        <v>25000</v>
      </c>
      <c r="J34" s="18">
        <v>302000</v>
      </c>
      <c r="K34" s="20">
        <f t="shared" si="1"/>
        <v>3.9707455985114925E-3</v>
      </c>
      <c r="L34" s="18">
        <f t="shared" si="2"/>
        <v>57.577153385536619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45</v>
      </c>
      <c r="H36" s="19">
        <v>1</v>
      </c>
      <c r="I36" s="18">
        <f t="shared" si="0"/>
        <v>45</v>
      </c>
      <c r="J36" s="18">
        <v>5598</v>
      </c>
      <c r="K36" s="20">
        <f t="shared" si="1"/>
        <v>7.1473420773206861E-6</v>
      </c>
      <c r="L36" s="18">
        <f t="shared" si="2"/>
        <v>0.26011560693641617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19650.2</v>
      </c>
      <c r="H37" s="19">
        <v>3</v>
      </c>
      <c r="I37" s="18">
        <f t="shared" si="0"/>
        <v>6550.0666666666666</v>
      </c>
      <c r="J37" s="18">
        <v>215219.10000000003</v>
      </c>
      <c r="K37" s="20">
        <f t="shared" si="1"/>
        <v>3.1210378063948213E-3</v>
      </c>
      <c r="L37" s="18">
        <f t="shared" si="2"/>
        <v>153.62520522242204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26555.4</v>
      </c>
      <c r="H38" s="19">
        <v>1479</v>
      </c>
      <c r="I38" s="18">
        <f t="shared" si="0"/>
        <v>17.954969574036511</v>
      </c>
      <c r="J38" s="18">
        <v>296630.5</v>
      </c>
      <c r="K38" s="20">
        <f t="shared" si="1"/>
        <v>4.2177895066684836E-3</v>
      </c>
      <c r="L38" s="18">
        <f t="shared" si="2"/>
        <v>189.57310108509424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/>
      <c r="H39" s="19"/>
      <c r="I39" s="18">
        <f t="shared" si="0"/>
        <v>0</v>
      </c>
      <c r="J39" s="18">
        <v>83357</v>
      </c>
      <c r="K39" s="20">
        <f t="shared" si="1"/>
        <v>0</v>
      </c>
      <c r="L39" s="18">
        <f t="shared" si="2"/>
        <v>0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5564.2</v>
      </c>
      <c r="H41" s="19">
        <v>7</v>
      </c>
      <c r="I41" s="18">
        <f t="shared" si="0"/>
        <v>794.88571428571424</v>
      </c>
      <c r="J41" s="18">
        <v>73246.599999999991</v>
      </c>
      <c r="K41" s="20">
        <f t="shared" si="1"/>
        <v>8.8376090636950574E-4</v>
      </c>
      <c r="L41" s="18">
        <f t="shared" si="2"/>
        <v>61.824444444444445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27957</v>
      </c>
      <c r="H42" s="19">
        <v>16</v>
      </c>
      <c r="I42" s="18">
        <f t="shared" si="0"/>
        <v>1747.3125</v>
      </c>
      <c r="J42" s="18">
        <v>301244</v>
      </c>
      <c r="K42" s="20">
        <f t="shared" si="1"/>
        <v>4.4404053879034313E-3</v>
      </c>
      <c r="L42" s="18">
        <f t="shared" si="2"/>
        <v>143.95983522142123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21661</v>
      </c>
      <c r="H43" s="19">
        <v>54</v>
      </c>
      <c r="I43" s="18">
        <f t="shared" si="0"/>
        <v>401.12962962962962</v>
      </c>
      <c r="J43" s="18">
        <v>341080</v>
      </c>
      <c r="K43" s="20">
        <f t="shared" si="1"/>
        <v>3.4404128163742975E-3</v>
      </c>
      <c r="L43" s="18">
        <f t="shared" si="2"/>
        <v>123.77714285714286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9150</v>
      </c>
      <c r="H44" s="19">
        <v>3</v>
      </c>
      <c r="I44" s="18">
        <f t="shared" si="0"/>
        <v>3050</v>
      </c>
      <c r="J44" s="18">
        <v>52970</v>
      </c>
      <c r="K44" s="20">
        <f t="shared" si="1"/>
        <v>1.4532928890552061E-3</v>
      </c>
      <c r="L44" s="18">
        <f t="shared" si="2"/>
        <v>280.41679436101742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36983</v>
      </c>
      <c r="H45" s="19">
        <v>21</v>
      </c>
      <c r="I45" s="18">
        <f t="shared" si="0"/>
        <v>1761.0952380952381</v>
      </c>
      <c r="J45" s="18">
        <v>462276.5</v>
      </c>
      <c r="K45" s="20">
        <f t="shared" si="1"/>
        <v>5.8740033787900211E-3</v>
      </c>
      <c r="L45" s="18">
        <f t="shared" si="2"/>
        <v>500.44654939106897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10700</v>
      </c>
      <c r="H46" s="19">
        <v>3</v>
      </c>
      <c r="I46" s="18">
        <f t="shared" si="0"/>
        <v>3566.6666666666665</v>
      </c>
      <c r="J46" s="18">
        <v>130125</v>
      </c>
      <c r="K46" s="20">
        <f t="shared" si="1"/>
        <v>1.6994791161629187E-3</v>
      </c>
      <c r="L46" s="18">
        <f t="shared" si="2"/>
        <v>215.03215434083603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10060</v>
      </c>
      <c r="H47" s="19">
        <v>6</v>
      </c>
      <c r="I47" s="18">
        <f t="shared" si="0"/>
        <v>1676.6666666666667</v>
      </c>
      <c r="J47" s="18">
        <v>131910</v>
      </c>
      <c r="K47" s="20">
        <f t="shared" si="1"/>
        <v>1.5978280288410245E-3</v>
      </c>
      <c r="L47" s="18">
        <f t="shared" si="2"/>
        <v>167.66666666666666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10100</v>
      </c>
      <c r="H48" s="19">
        <v>2</v>
      </c>
      <c r="I48" s="18">
        <f t="shared" si="0"/>
        <v>5050</v>
      </c>
      <c r="J48" s="18">
        <v>87520</v>
      </c>
      <c r="K48" s="20">
        <f t="shared" si="1"/>
        <v>1.6041812217986429E-3</v>
      </c>
      <c r="L48" s="18">
        <f t="shared" si="2"/>
        <v>133.45665961945031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24945</v>
      </c>
      <c r="H49" s="19">
        <v>15</v>
      </c>
      <c r="I49" s="18">
        <f t="shared" si="0"/>
        <v>1663</v>
      </c>
      <c r="J49" s="18">
        <v>376835</v>
      </c>
      <c r="K49" s="20">
        <f t="shared" si="1"/>
        <v>3.9620099581947673E-3</v>
      </c>
      <c r="L49" s="18">
        <f t="shared" si="2"/>
        <v>307.96296296296299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88560</v>
      </c>
      <c r="H50" s="19">
        <v>445</v>
      </c>
      <c r="I50" s="18">
        <f t="shared" si="0"/>
        <v>199.01123595505618</v>
      </c>
      <c r="J50" s="18">
        <v>1450054</v>
      </c>
      <c r="K50" s="20">
        <f t="shared" si="1"/>
        <v>1.406596920816711E-2</v>
      </c>
      <c r="L50" s="18">
        <f t="shared" si="2"/>
        <v>39.16019597785521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15718</v>
      </c>
      <c r="H51" s="19">
        <v>44</v>
      </c>
      <c r="I51" s="18">
        <f t="shared" si="0"/>
        <v>357.22727272727275</v>
      </c>
      <c r="J51" s="18">
        <v>166680</v>
      </c>
      <c r="K51" s="20">
        <f t="shared" si="1"/>
        <v>2.4964871726961455E-3</v>
      </c>
      <c r="L51" s="18">
        <f t="shared" si="2"/>
        <v>30.940944881889763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6482</v>
      </c>
      <c r="H54" s="19">
        <v>130</v>
      </c>
      <c r="I54" s="18">
        <f t="shared" si="0"/>
        <v>49.861538461538458</v>
      </c>
      <c r="J54" s="18">
        <v>76731</v>
      </c>
      <c r="K54" s="20">
        <f t="shared" si="1"/>
        <v>1.0295349187820597E-3</v>
      </c>
      <c r="L54" s="18">
        <f t="shared" si="2"/>
        <v>23.581199068684516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1149</v>
      </c>
      <c r="H55" s="19">
        <v>17</v>
      </c>
      <c r="I55" s="18">
        <f t="shared" si="0"/>
        <v>67.588235294117652</v>
      </c>
      <c r="J55" s="18">
        <v>10608</v>
      </c>
      <c r="K55" s="20">
        <f t="shared" si="1"/>
        <v>1.8249546770758817E-4</v>
      </c>
      <c r="L55" s="18">
        <f t="shared" si="2"/>
        <v>54.714285714285715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8938</v>
      </c>
      <c r="H56" s="19">
        <v>48</v>
      </c>
      <c r="I56" s="18">
        <f t="shared" si="0"/>
        <v>186.20833333333334</v>
      </c>
      <c r="J56" s="18">
        <v>119065</v>
      </c>
      <c r="K56" s="20">
        <f t="shared" si="1"/>
        <v>1.4196209663798287E-3</v>
      </c>
      <c r="L56" s="18">
        <f t="shared" si="2"/>
        <v>14.69872385212472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49000</v>
      </c>
      <c r="H57" s="19">
        <v>1</v>
      </c>
      <c r="I57" s="18">
        <f t="shared" si="0"/>
        <v>49000</v>
      </c>
      <c r="J57" s="18">
        <v>496000</v>
      </c>
      <c r="K57" s="20">
        <f t="shared" si="1"/>
        <v>7.7826613730825247E-3</v>
      </c>
      <c r="L57" s="18">
        <f t="shared" si="2"/>
        <v>111.36363636363636</v>
      </c>
      <c r="M57" s="23"/>
    </row>
    <row r="58" spans="1:13" s="22" customFormat="1" x14ac:dyDescent="0.15">
      <c r="A58" s="25" t="s">
        <v>144</v>
      </c>
      <c r="B58" s="26"/>
      <c r="C58" s="26"/>
      <c r="D58" s="27"/>
      <c r="E58" s="28">
        <f>SUM(E9:E56)</f>
        <v>13250.5</v>
      </c>
      <c r="F58" s="27"/>
      <c r="G58" s="28">
        <f>SUM(G9:G57)</f>
        <v>1662248.9999999998</v>
      </c>
      <c r="H58" s="29">
        <f>SUM(H9:H56)</f>
        <v>4708</v>
      </c>
      <c r="I58" s="28">
        <f t="shared" si="0"/>
        <v>353.06903143585384</v>
      </c>
      <c r="J58" s="28">
        <f>SUM(J9:J56)</f>
        <v>20436508</v>
      </c>
      <c r="K58" s="30">
        <f t="shared" si="1"/>
        <v>0.26401471601520515</v>
      </c>
      <c r="L58" s="28">
        <f t="shared" si="2"/>
        <v>125.44802082940265</v>
      </c>
      <c r="M58" s="31"/>
    </row>
    <row r="59" spans="1:13" s="22" customFormat="1" x14ac:dyDescent="0.15">
      <c r="A59" s="16"/>
      <c r="B59" s="17" t="s">
        <v>95</v>
      </c>
      <c r="C59" s="36" t="s">
        <v>145</v>
      </c>
      <c r="D59" s="23" t="s">
        <v>146</v>
      </c>
      <c r="E59" s="18">
        <v>108.21</v>
      </c>
      <c r="F59" s="17" t="s">
        <v>147</v>
      </c>
      <c r="G59" s="18">
        <v>7613</v>
      </c>
      <c r="H59" s="19">
        <v>7</v>
      </c>
      <c r="I59" s="18">
        <f t="shared" si="0"/>
        <v>1087.5714285714287</v>
      </c>
      <c r="J59" s="18">
        <v>157992</v>
      </c>
      <c r="K59" s="20">
        <f t="shared" si="1"/>
        <v>1.2091714496587198E-3</v>
      </c>
      <c r="L59" s="18">
        <f t="shared" si="2"/>
        <v>70.35394141022087</v>
      </c>
      <c r="M59" s="32"/>
    </row>
    <row r="60" spans="1:13" s="22" customFormat="1" x14ac:dyDescent="0.15">
      <c r="A60" s="16"/>
      <c r="B60" s="17" t="s">
        <v>148</v>
      </c>
      <c r="C60" s="36" t="s">
        <v>149</v>
      </c>
      <c r="D60" s="23" t="s">
        <v>150</v>
      </c>
      <c r="E60" s="18">
        <v>124.35</v>
      </c>
      <c r="F60" s="17" t="s">
        <v>147</v>
      </c>
      <c r="G60" s="18">
        <v>4636</v>
      </c>
      <c r="H60" s="19">
        <v>2</v>
      </c>
      <c r="I60" s="18">
        <f t="shared" si="0"/>
        <v>2318</v>
      </c>
      <c r="J60" s="18">
        <v>39763</v>
      </c>
      <c r="K60" s="20">
        <f t="shared" si="1"/>
        <v>7.3633506378797118E-4</v>
      </c>
      <c r="L60" s="18">
        <f t="shared" si="2"/>
        <v>37.281865701648577</v>
      </c>
      <c r="M60" s="32"/>
    </row>
    <row r="61" spans="1:13" s="22" customFormat="1" x14ac:dyDescent="0.15">
      <c r="A61" s="16"/>
      <c r="B61" s="17" t="s">
        <v>95</v>
      </c>
      <c r="C61" s="36" t="s">
        <v>151</v>
      </c>
      <c r="D61" s="23" t="s">
        <v>152</v>
      </c>
      <c r="E61" s="18">
        <v>137.86000000000001</v>
      </c>
      <c r="F61" s="17" t="s">
        <v>147</v>
      </c>
      <c r="G61" s="18">
        <v>17065</v>
      </c>
      <c r="H61" s="19">
        <v>5</v>
      </c>
      <c r="I61" s="18">
        <f t="shared" si="0"/>
        <v>3413</v>
      </c>
      <c r="J61" s="18">
        <v>129439</v>
      </c>
      <c r="K61" s="20">
        <f t="shared" si="1"/>
        <v>2.7104309455439446E-3</v>
      </c>
      <c r="L61" s="18">
        <f t="shared" si="2"/>
        <v>123.78499927462641</v>
      </c>
      <c r="M61" s="32"/>
    </row>
    <row r="62" spans="1:13" s="22" customFormat="1" x14ac:dyDescent="0.15">
      <c r="A62" s="16"/>
      <c r="B62" s="17" t="s">
        <v>95</v>
      </c>
      <c r="C62" s="36" t="s">
        <v>153</v>
      </c>
      <c r="D62" s="23" t="s">
        <v>154</v>
      </c>
      <c r="E62" s="18">
        <v>93.11</v>
      </c>
      <c r="F62" s="17" t="s">
        <v>147</v>
      </c>
      <c r="G62" s="18">
        <v>2768</v>
      </c>
      <c r="H62" s="19">
        <v>2</v>
      </c>
      <c r="I62" s="18">
        <f t="shared" si="0"/>
        <v>1384</v>
      </c>
      <c r="J62" s="18">
        <v>34308</v>
      </c>
      <c r="K62" s="20">
        <f t="shared" si="1"/>
        <v>4.3964095266719241E-4</v>
      </c>
      <c r="L62" s="18">
        <f t="shared" si="2"/>
        <v>29.728278380410266</v>
      </c>
      <c r="M62" s="32"/>
    </row>
    <row r="63" spans="1:13" s="22" customFormat="1" x14ac:dyDescent="0.15">
      <c r="A63" s="16"/>
      <c r="B63" s="17" t="s">
        <v>95</v>
      </c>
      <c r="C63" s="36" t="s">
        <v>155</v>
      </c>
      <c r="D63" s="23" t="s">
        <v>156</v>
      </c>
      <c r="E63" s="18">
        <v>309.69</v>
      </c>
      <c r="F63" s="17" t="s">
        <v>147</v>
      </c>
      <c r="G63" s="18">
        <v>11800</v>
      </c>
      <c r="H63" s="19">
        <v>7</v>
      </c>
      <c r="I63" s="18">
        <f t="shared" si="0"/>
        <v>1685.7142857142858</v>
      </c>
      <c r="J63" s="18">
        <v>178913</v>
      </c>
      <c r="K63" s="20">
        <f t="shared" si="1"/>
        <v>1.8741919224974245E-3</v>
      </c>
      <c r="L63" s="18">
        <f t="shared" si="2"/>
        <v>38.102618747780035</v>
      </c>
      <c r="M63" s="32"/>
    </row>
    <row r="64" spans="1:13" s="22" customFormat="1" x14ac:dyDescent="0.15">
      <c r="A64" s="16"/>
      <c r="B64" s="17" t="s">
        <v>148</v>
      </c>
      <c r="C64" s="36" t="s">
        <v>157</v>
      </c>
      <c r="D64" s="23" t="s">
        <v>158</v>
      </c>
      <c r="E64" s="18">
        <v>90</v>
      </c>
      <c r="F64" s="17" t="s">
        <v>159</v>
      </c>
      <c r="G64" s="18">
        <v>25120</v>
      </c>
      <c r="H64" s="19">
        <v>6</v>
      </c>
      <c r="I64" s="18">
        <f t="shared" si="0"/>
        <v>4186.666666666667</v>
      </c>
      <c r="J64" s="18">
        <v>152428</v>
      </c>
      <c r="K64" s="20">
        <f t="shared" si="1"/>
        <v>3.9898051773843476E-3</v>
      </c>
      <c r="L64" s="18">
        <f t="shared" si="2"/>
        <v>279.11111111111109</v>
      </c>
      <c r="M64" s="24"/>
    </row>
    <row r="65" spans="1:13" s="22" customFormat="1" x14ac:dyDescent="0.15">
      <c r="A65" s="16"/>
      <c r="B65" s="17" t="s">
        <v>95</v>
      </c>
      <c r="C65" s="36" t="s">
        <v>160</v>
      </c>
      <c r="D65" s="23" t="s">
        <v>161</v>
      </c>
      <c r="E65" s="18">
        <v>59</v>
      </c>
      <c r="F65" s="17" t="s">
        <v>159</v>
      </c>
      <c r="G65" s="18">
        <v>8087</v>
      </c>
      <c r="H65" s="19">
        <v>5</v>
      </c>
      <c r="I65" s="18">
        <f t="shared" si="0"/>
        <v>1617.4</v>
      </c>
      <c r="J65" s="18">
        <v>87350</v>
      </c>
      <c r="K65" s="20">
        <f t="shared" si="1"/>
        <v>1.2844567862064975E-3</v>
      </c>
      <c r="L65" s="18">
        <f t="shared" si="2"/>
        <v>137.06779661016949</v>
      </c>
      <c r="M65" s="32"/>
    </row>
    <row r="66" spans="1:13" s="22" customFormat="1" x14ac:dyDescent="0.15">
      <c r="A66" s="16"/>
      <c r="B66" s="17" t="s">
        <v>95</v>
      </c>
      <c r="C66" s="36" t="s">
        <v>162</v>
      </c>
      <c r="D66" s="23" t="s">
        <v>163</v>
      </c>
      <c r="E66" s="18">
        <v>80</v>
      </c>
      <c r="F66" s="17" t="s">
        <v>147</v>
      </c>
      <c r="G66" s="18">
        <v>2554</v>
      </c>
      <c r="H66" s="19">
        <v>4</v>
      </c>
      <c r="I66" s="18">
        <f t="shared" si="0"/>
        <v>638.5</v>
      </c>
      <c r="J66" s="18">
        <v>58704.2</v>
      </c>
      <c r="K66" s="20">
        <f t="shared" si="1"/>
        <v>4.0565137034393405E-4</v>
      </c>
      <c r="L66" s="18">
        <f t="shared" si="2"/>
        <v>31.925000000000001</v>
      </c>
      <c r="M66" s="32"/>
    </row>
    <row r="67" spans="1:13" s="22" customFormat="1" x14ac:dyDescent="0.15">
      <c r="A67" s="16"/>
      <c r="B67" s="17" t="s">
        <v>95</v>
      </c>
      <c r="C67" s="36" t="s">
        <v>164</v>
      </c>
      <c r="D67" s="23" t="s">
        <v>165</v>
      </c>
      <c r="E67" s="18">
        <v>72</v>
      </c>
      <c r="F67" s="17" t="s">
        <v>147</v>
      </c>
      <c r="G67" s="18">
        <v>2592</v>
      </c>
      <c r="H67" s="19">
        <v>1</v>
      </c>
      <c r="I67" s="18">
        <f t="shared" ref="I67:I130" si="4">IF(OR(H67=0,G67=0),0,G67/H67)</f>
        <v>2592</v>
      </c>
      <c r="J67" s="18">
        <v>58038</v>
      </c>
      <c r="K67" s="20">
        <f t="shared" ref="K67:K130" si="5">G67/$G$528</f>
        <v>4.1168690365367151E-4</v>
      </c>
      <c r="L67" s="18">
        <f t="shared" ref="L67:L130" si="6">G67/E67</f>
        <v>36</v>
      </c>
      <c r="M67" s="32"/>
    </row>
    <row r="68" spans="1:13" s="22" customFormat="1" x14ac:dyDescent="0.15">
      <c r="A68" s="16"/>
      <c r="B68" s="17" t="s">
        <v>166</v>
      </c>
      <c r="C68" s="23" t="s">
        <v>167</v>
      </c>
      <c r="D68" s="23" t="s">
        <v>168</v>
      </c>
      <c r="E68" s="18">
        <v>86.42</v>
      </c>
      <c r="F68" s="17" t="s">
        <v>169</v>
      </c>
      <c r="G68" s="18">
        <v>8317</v>
      </c>
      <c r="H68" s="19">
        <v>4</v>
      </c>
      <c r="I68" s="18">
        <f t="shared" si="4"/>
        <v>2079.25</v>
      </c>
      <c r="J68" s="18">
        <v>91973</v>
      </c>
      <c r="K68" s="20">
        <f t="shared" si="5"/>
        <v>1.3209876457128034E-3</v>
      </c>
      <c r="L68" s="18">
        <f t="shared" si="6"/>
        <v>96.239296459152968</v>
      </c>
      <c r="M68" s="32"/>
    </row>
    <row r="69" spans="1:13" s="22" customFormat="1" x14ac:dyDescent="0.15">
      <c r="A69" s="16"/>
      <c r="B69" s="17" t="s">
        <v>166</v>
      </c>
      <c r="C69" s="23" t="s">
        <v>170</v>
      </c>
      <c r="D69" s="17" t="s">
        <v>171</v>
      </c>
      <c r="E69" s="18">
        <v>122.47</v>
      </c>
      <c r="F69" s="17" t="s">
        <v>169</v>
      </c>
      <c r="G69" s="18">
        <v>23747</v>
      </c>
      <c r="H69" s="19">
        <v>16</v>
      </c>
      <c r="I69" s="18">
        <f t="shared" si="4"/>
        <v>1484.1875</v>
      </c>
      <c r="J69" s="18">
        <v>291783</v>
      </c>
      <c r="K69" s="20">
        <f t="shared" si="5"/>
        <v>3.7717318291140963E-3</v>
      </c>
      <c r="L69" s="18">
        <f t="shared" si="6"/>
        <v>193.90054707275252</v>
      </c>
      <c r="M69" s="32"/>
    </row>
    <row r="70" spans="1:13" s="22" customFormat="1" x14ac:dyDescent="0.15">
      <c r="A70" s="16"/>
      <c r="B70" s="17" t="s">
        <v>95</v>
      </c>
      <c r="C70" s="23" t="s">
        <v>172</v>
      </c>
      <c r="D70" s="17" t="s">
        <v>173</v>
      </c>
      <c r="E70" s="18">
        <v>85</v>
      </c>
      <c r="F70" s="17" t="s">
        <v>169</v>
      </c>
      <c r="G70" s="18">
        <v>5922</v>
      </c>
      <c r="H70" s="19">
        <v>4</v>
      </c>
      <c r="I70" s="18">
        <f t="shared" si="4"/>
        <v>1480.5</v>
      </c>
      <c r="J70" s="18">
        <v>40736</v>
      </c>
      <c r="K70" s="20">
        <f t="shared" si="5"/>
        <v>9.4059021737540234E-4</v>
      </c>
      <c r="L70" s="18">
        <f t="shared" si="6"/>
        <v>69.670588235294119</v>
      </c>
      <c r="M70" s="32"/>
    </row>
    <row r="71" spans="1:13" s="22" customFormat="1" x14ac:dyDescent="0.15">
      <c r="A71" s="16"/>
      <c r="B71" s="17" t="s">
        <v>95</v>
      </c>
      <c r="C71" s="23" t="s">
        <v>174</v>
      </c>
      <c r="D71" s="17" t="s">
        <v>175</v>
      </c>
      <c r="E71" s="18">
        <v>95</v>
      </c>
      <c r="F71" s="17" t="s">
        <v>169</v>
      </c>
      <c r="G71" s="18">
        <v>11719</v>
      </c>
      <c r="H71" s="19">
        <v>5</v>
      </c>
      <c r="I71" s="18">
        <f t="shared" si="4"/>
        <v>2343.8000000000002</v>
      </c>
      <c r="J71" s="18">
        <v>136468</v>
      </c>
      <c r="K71" s="20">
        <f t="shared" si="5"/>
        <v>1.8613267067582471E-3</v>
      </c>
      <c r="L71" s="18">
        <f t="shared" si="6"/>
        <v>123.3578947368421</v>
      </c>
      <c r="M71" s="32"/>
    </row>
    <row r="72" spans="1:13" s="22" customFormat="1" x14ac:dyDescent="0.15">
      <c r="A72" s="16"/>
      <c r="B72" s="17" t="s">
        <v>95</v>
      </c>
      <c r="C72" s="23" t="s">
        <v>176</v>
      </c>
      <c r="D72" s="17" t="s">
        <v>177</v>
      </c>
      <c r="E72" s="18">
        <v>179</v>
      </c>
      <c r="F72" s="17" t="s">
        <v>169</v>
      </c>
      <c r="G72" s="18">
        <v>2988.1</v>
      </c>
      <c r="H72" s="19">
        <v>6</v>
      </c>
      <c r="I72" s="18">
        <f t="shared" si="4"/>
        <v>498.01666666666665</v>
      </c>
      <c r="J72" s="18">
        <v>126072.90000000001</v>
      </c>
      <c r="K72" s="20">
        <f t="shared" si="5"/>
        <v>4.7459939691648761E-4</v>
      </c>
      <c r="L72" s="18">
        <f t="shared" si="6"/>
        <v>16.693296089385473</v>
      </c>
      <c r="M72" s="32"/>
    </row>
    <row r="73" spans="1:13" s="22" customFormat="1" x14ac:dyDescent="0.15">
      <c r="A73" s="16"/>
      <c r="B73" s="17" t="s">
        <v>95</v>
      </c>
      <c r="C73" s="23" t="s">
        <v>178</v>
      </c>
      <c r="D73" s="17" t="s">
        <v>179</v>
      </c>
      <c r="E73" s="18">
        <v>153</v>
      </c>
      <c r="F73" s="17" t="s">
        <v>169</v>
      </c>
      <c r="G73" s="18">
        <v>8181.9</v>
      </c>
      <c r="H73" s="19">
        <v>9</v>
      </c>
      <c r="I73" s="18">
        <f t="shared" si="4"/>
        <v>909.09999999999991</v>
      </c>
      <c r="J73" s="18">
        <v>82116.399999999994</v>
      </c>
      <c r="K73" s="20">
        <f t="shared" si="5"/>
        <v>1.2995297364984471E-3</v>
      </c>
      <c r="L73" s="18">
        <f t="shared" si="6"/>
        <v>53.476470588235294</v>
      </c>
      <c r="M73" s="32"/>
    </row>
    <row r="74" spans="1:13" s="22" customFormat="1" x14ac:dyDescent="0.15">
      <c r="A74" s="16"/>
      <c r="B74" s="17" t="s">
        <v>95</v>
      </c>
      <c r="C74" s="23" t="s">
        <v>180</v>
      </c>
      <c r="D74" s="17" t="s">
        <v>181</v>
      </c>
      <c r="E74" s="18">
        <v>97</v>
      </c>
      <c r="F74" s="17" t="s">
        <v>169</v>
      </c>
      <c r="G74" s="18">
        <v>10261</v>
      </c>
      <c r="H74" s="19">
        <v>4</v>
      </c>
      <c r="I74" s="18">
        <f t="shared" si="4"/>
        <v>2565.25</v>
      </c>
      <c r="J74" s="18">
        <v>143711</v>
      </c>
      <c r="K74" s="20">
        <f t="shared" si="5"/>
        <v>1.629752823453057E-3</v>
      </c>
      <c r="L74" s="18">
        <f t="shared" si="6"/>
        <v>105.78350515463917</v>
      </c>
      <c r="M74" s="32"/>
    </row>
    <row r="75" spans="1:13" s="22" customFormat="1" x14ac:dyDescent="0.15">
      <c r="A75" s="16"/>
      <c r="B75" s="17" t="s">
        <v>95</v>
      </c>
      <c r="C75" s="23" t="s">
        <v>182</v>
      </c>
      <c r="D75" s="17" t="s">
        <v>183</v>
      </c>
      <c r="E75" s="18">
        <v>100</v>
      </c>
      <c r="F75" s="17" t="s">
        <v>169</v>
      </c>
      <c r="G75" s="18">
        <v>3024</v>
      </c>
      <c r="H75" s="19">
        <v>1</v>
      </c>
      <c r="I75" s="18">
        <f t="shared" si="4"/>
        <v>3024</v>
      </c>
      <c r="J75" s="18">
        <v>76958</v>
      </c>
      <c r="K75" s="20">
        <f t="shared" si="5"/>
        <v>4.8030138759595011E-4</v>
      </c>
      <c r="L75" s="18">
        <f t="shared" si="6"/>
        <v>30.24</v>
      </c>
      <c r="M75" s="24"/>
    </row>
    <row r="76" spans="1:13" s="22" customFormat="1" x14ac:dyDescent="0.15">
      <c r="A76" s="16"/>
      <c r="B76" s="17" t="s">
        <v>166</v>
      </c>
      <c r="C76" s="23" t="s">
        <v>184</v>
      </c>
      <c r="D76" s="23" t="s">
        <v>185</v>
      </c>
      <c r="E76" s="18">
        <v>169.64</v>
      </c>
      <c r="F76" s="17" t="s">
        <v>169</v>
      </c>
      <c r="G76" s="18">
        <v>10835</v>
      </c>
      <c r="H76" s="19">
        <v>4</v>
      </c>
      <c r="I76" s="18">
        <f t="shared" si="4"/>
        <v>2708.75</v>
      </c>
      <c r="J76" s="18">
        <v>88000</v>
      </c>
      <c r="K76" s="20">
        <f t="shared" si="5"/>
        <v>1.7209211423948809E-3</v>
      </c>
      <c r="L76" s="18">
        <f t="shared" si="6"/>
        <v>63.870549398726723</v>
      </c>
      <c r="M76" s="24"/>
    </row>
    <row r="77" spans="1:13" s="22" customFormat="1" x14ac:dyDescent="0.15">
      <c r="A77" s="16"/>
      <c r="B77" s="17" t="s">
        <v>166</v>
      </c>
      <c r="C77" s="23" t="s">
        <v>186</v>
      </c>
      <c r="D77" s="23" t="s">
        <v>187</v>
      </c>
      <c r="E77" s="18">
        <v>140.63999999999999</v>
      </c>
      <c r="F77" s="17" t="s">
        <v>169</v>
      </c>
      <c r="G77" s="18">
        <v>7174</v>
      </c>
      <c r="H77" s="19">
        <v>3</v>
      </c>
      <c r="I77" s="18">
        <f t="shared" si="4"/>
        <v>2391.3333333333335</v>
      </c>
      <c r="J77" s="18">
        <v>89067</v>
      </c>
      <c r="K77" s="20">
        <f t="shared" si="5"/>
        <v>1.1394451569488578E-3</v>
      </c>
      <c r="L77" s="18">
        <f t="shared" si="6"/>
        <v>51.009670079635953</v>
      </c>
      <c r="M77" s="24"/>
    </row>
    <row r="78" spans="1:13" s="22" customFormat="1" x14ac:dyDescent="0.15">
      <c r="A78" s="16"/>
      <c r="B78" s="17" t="s">
        <v>95</v>
      </c>
      <c r="C78" s="23" t="s">
        <v>188</v>
      </c>
      <c r="D78" s="23" t="s">
        <v>189</v>
      </c>
      <c r="E78" s="18">
        <v>85.68</v>
      </c>
      <c r="F78" s="17" t="s">
        <v>169</v>
      </c>
      <c r="G78" s="18">
        <v>1390</v>
      </c>
      <c r="H78" s="19">
        <v>1</v>
      </c>
      <c r="I78" s="18">
        <f t="shared" si="4"/>
        <v>1390</v>
      </c>
      <c r="J78" s="18">
        <v>25404</v>
      </c>
      <c r="K78" s="20">
        <f t="shared" si="5"/>
        <v>2.2077345527723899E-4</v>
      </c>
      <c r="L78" s="18">
        <f t="shared" si="6"/>
        <v>16.223155929038281</v>
      </c>
      <c r="M78" s="24"/>
    </row>
    <row r="79" spans="1:13" s="22" customFormat="1" x14ac:dyDescent="0.15">
      <c r="A79" s="16"/>
      <c r="B79" s="17" t="s">
        <v>95</v>
      </c>
      <c r="C79" s="23" t="s">
        <v>190</v>
      </c>
      <c r="D79" s="23" t="s">
        <v>191</v>
      </c>
      <c r="E79" s="18">
        <v>137</v>
      </c>
      <c r="F79" s="17" t="s">
        <v>169</v>
      </c>
      <c r="G79" s="18">
        <v>-16</v>
      </c>
      <c r="H79" s="19">
        <v>4</v>
      </c>
      <c r="I79" s="18">
        <f t="shared" si="4"/>
        <v>-4</v>
      </c>
      <c r="J79" s="18">
        <v>88784</v>
      </c>
      <c r="K79" s="20">
        <f t="shared" si="5"/>
        <v>-2.5412771830473551E-6</v>
      </c>
      <c r="L79" s="18">
        <f t="shared" si="6"/>
        <v>-0.11678832116788321</v>
      </c>
      <c r="M79" s="32"/>
    </row>
    <row r="80" spans="1:13" s="22" customFormat="1" x14ac:dyDescent="0.15">
      <c r="A80" s="16"/>
      <c r="B80" s="17" t="s">
        <v>95</v>
      </c>
      <c r="C80" s="23" t="s">
        <v>192</v>
      </c>
      <c r="D80" s="23" t="s">
        <v>193</v>
      </c>
      <c r="E80" s="18">
        <v>105</v>
      </c>
      <c r="F80" s="17" t="s">
        <v>169</v>
      </c>
      <c r="G80" s="18">
        <v>1500</v>
      </c>
      <c r="H80" s="19">
        <v>1</v>
      </c>
      <c r="I80" s="18">
        <f t="shared" si="4"/>
        <v>1500</v>
      </c>
      <c r="J80" s="18">
        <v>57450</v>
      </c>
      <c r="K80" s="20">
        <f t="shared" si="5"/>
        <v>2.3824473591068954E-4</v>
      </c>
      <c r="L80" s="18">
        <f t="shared" si="6"/>
        <v>14.285714285714286</v>
      </c>
      <c r="M80" s="32"/>
    </row>
    <row r="81" spans="1:13" s="22" customFormat="1" x14ac:dyDescent="0.15">
      <c r="A81" s="16"/>
      <c r="B81" s="17" t="s">
        <v>166</v>
      </c>
      <c r="C81" s="23" t="s">
        <v>194</v>
      </c>
      <c r="D81" s="23" t="s">
        <v>195</v>
      </c>
      <c r="E81" s="18">
        <v>108.56</v>
      </c>
      <c r="F81" s="17" t="s">
        <v>169</v>
      </c>
      <c r="G81" s="18">
        <v>4688</v>
      </c>
      <c r="H81" s="19">
        <v>5</v>
      </c>
      <c r="I81" s="18">
        <f t="shared" si="4"/>
        <v>937.6</v>
      </c>
      <c r="J81" s="18">
        <v>66518</v>
      </c>
      <c r="K81" s="20">
        <f t="shared" si="5"/>
        <v>7.4459421463287506E-4</v>
      </c>
      <c r="L81" s="18">
        <f t="shared" si="6"/>
        <v>43.18349299926308</v>
      </c>
      <c r="M81" s="32"/>
    </row>
    <row r="82" spans="1:13" s="22" customFormat="1" x14ac:dyDescent="0.15">
      <c r="A82" s="16"/>
      <c r="B82" s="17" t="s">
        <v>166</v>
      </c>
      <c r="C82" s="23" t="s">
        <v>196</v>
      </c>
      <c r="D82" s="23" t="s">
        <v>197</v>
      </c>
      <c r="E82" s="18">
        <v>72.55</v>
      </c>
      <c r="F82" s="17" t="s">
        <v>169</v>
      </c>
      <c r="G82" s="18">
        <v>4602</v>
      </c>
      <c r="H82" s="19">
        <v>2</v>
      </c>
      <c r="I82" s="18">
        <f t="shared" si="4"/>
        <v>2301</v>
      </c>
      <c r="J82" s="18">
        <v>108556</v>
      </c>
      <c r="K82" s="20">
        <f t="shared" si="5"/>
        <v>7.3093484977399556E-4</v>
      </c>
      <c r="L82" s="18">
        <f t="shared" si="6"/>
        <v>63.432115782219164</v>
      </c>
      <c r="M82" s="32"/>
    </row>
    <row r="83" spans="1:13" s="22" customFormat="1" x14ac:dyDescent="0.15">
      <c r="A83" s="16"/>
      <c r="B83" s="17" t="s">
        <v>95</v>
      </c>
      <c r="C83" s="23" t="s">
        <v>198</v>
      </c>
      <c r="D83" s="23" t="s">
        <v>199</v>
      </c>
      <c r="E83" s="18">
        <v>78</v>
      </c>
      <c r="F83" s="17" t="s">
        <v>200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166</v>
      </c>
      <c r="C84" s="23" t="s">
        <v>201</v>
      </c>
      <c r="D84" s="17" t="s">
        <v>202</v>
      </c>
      <c r="E84" s="18">
        <v>78</v>
      </c>
      <c r="F84" s="17" t="s">
        <v>169</v>
      </c>
      <c r="G84" s="18">
        <v>9713</v>
      </c>
      <c r="H84" s="19">
        <v>6</v>
      </c>
      <c r="I84" s="18">
        <f t="shared" si="4"/>
        <v>1618.8333333333333</v>
      </c>
      <c r="J84" s="18">
        <v>132048</v>
      </c>
      <c r="K84" s="20">
        <f t="shared" si="5"/>
        <v>1.542714079933685E-3</v>
      </c>
      <c r="L84" s="18">
        <f t="shared" si="6"/>
        <v>124.52564102564102</v>
      </c>
      <c r="M84" s="32"/>
    </row>
    <row r="85" spans="1:13" s="22" customFormat="1" x14ac:dyDescent="0.15">
      <c r="A85" s="16"/>
      <c r="B85" s="17" t="s">
        <v>95</v>
      </c>
      <c r="C85" s="23" t="s">
        <v>203</v>
      </c>
      <c r="D85" s="17" t="s">
        <v>204</v>
      </c>
      <c r="E85" s="18">
        <v>81</v>
      </c>
      <c r="F85" s="17" t="s">
        <v>200</v>
      </c>
      <c r="G85" s="18">
        <v>7147</v>
      </c>
      <c r="H85" s="19">
        <v>4</v>
      </c>
      <c r="I85" s="18">
        <f t="shared" si="4"/>
        <v>1786.75</v>
      </c>
      <c r="J85" s="18">
        <v>117908</v>
      </c>
      <c r="K85" s="20">
        <f t="shared" si="5"/>
        <v>1.1351567517024655E-3</v>
      </c>
      <c r="L85" s="18">
        <f t="shared" si="6"/>
        <v>88.23456790123457</v>
      </c>
      <c r="M85" s="32"/>
    </row>
    <row r="86" spans="1:13" s="22" customFormat="1" x14ac:dyDescent="0.15">
      <c r="A86" s="16"/>
      <c r="B86" s="17" t="s">
        <v>95</v>
      </c>
      <c r="C86" s="23" t="s">
        <v>205</v>
      </c>
      <c r="D86" s="17" t="s">
        <v>206</v>
      </c>
      <c r="E86" s="18">
        <v>343</v>
      </c>
      <c r="F86" s="17" t="s">
        <v>169</v>
      </c>
      <c r="G86" s="18">
        <v>24415</v>
      </c>
      <c r="H86" s="19">
        <v>21</v>
      </c>
      <c r="I86" s="18">
        <f t="shared" si="4"/>
        <v>1162.6190476190477</v>
      </c>
      <c r="J86" s="18">
        <v>372273.3</v>
      </c>
      <c r="K86" s="20">
        <f t="shared" si="5"/>
        <v>3.8778301515063232E-3</v>
      </c>
      <c r="L86" s="18">
        <f t="shared" si="6"/>
        <v>71.180758017492707</v>
      </c>
      <c r="M86" s="32"/>
    </row>
    <row r="87" spans="1:13" s="22" customFormat="1" x14ac:dyDescent="0.15">
      <c r="A87" s="16"/>
      <c r="B87" s="17" t="s">
        <v>95</v>
      </c>
      <c r="C87" s="23" t="s">
        <v>207</v>
      </c>
      <c r="D87" s="17" t="s">
        <v>208</v>
      </c>
      <c r="E87" s="18">
        <v>343</v>
      </c>
      <c r="F87" s="17" t="s">
        <v>169</v>
      </c>
      <c r="G87" s="18">
        <v>16858.2</v>
      </c>
      <c r="H87" s="19">
        <v>16</v>
      </c>
      <c r="I87" s="18">
        <f t="shared" si="4"/>
        <v>1053.6375</v>
      </c>
      <c r="J87" s="18">
        <v>220775.00000000003</v>
      </c>
      <c r="K87" s="20">
        <f t="shared" si="5"/>
        <v>2.6775849379530579E-3</v>
      </c>
      <c r="L87" s="18">
        <f t="shared" si="6"/>
        <v>49.14927113702624</v>
      </c>
      <c r="M87" s="32"/>
    </row>
    <row r="88" spans="1:13" s="37" customFormat="1" x14ac:dyDescent="0.15">
      <c r="A88" s="16"/>
      <c r="B88" s="17" t="s">
        <v>95</v>
      </c>
      <c r="C88" s="23" t="s">
        <v>209</v>
      </c>
      <c r="D88" s="23" t="s">
        <v>210</v>
      </c>
      <c r="E88" s="18">
        <v>118.72</v>
      </c>
      <c r="F88" s="17" t="s">
        <v>169</v>
      </c>
      <c r="G88" s="18">
        <v>2000</v>
      </c>
      <c r="H88" s="19">
        <v>1</v>
      </c>
      <c r="I88" s="18">
        <f t="shared" si="4"/>
        <v>2000</v>
      </c>
      <c r="J88" s="18">
        <v>59021</v>
      </c>
      <c r="K88" s="20">
        <f t="shared" si="5"/>
        <v>3.1765964788091941E-4</v>
      </c>
      <c r="L88" s="18">
        <f t="shared" si="6"/>
        <v>16.846361185983827</v>
      </c>
      <c r="M88" s="32"/>
    </row>
    <row r="89" spans="1:13" s="37" customFormat="1" x14ac:dyDescent="0.15">
      <c r="A89" s="16"/>
      <c r="B89" s="17" t="s">
        <v>95</v>
      </c>
      <c r="C89" s="23" t="s">
        <v>211</v>
      </c>
      <c r="D89" s="17" t="s">
        <v>212</v>
      </c>
      <c r="E89" s="18">
        <v>51.3</v>
      </c>
      <c r="F89" s="17" t="s">
        <v>169</v>
      </c>
      <c r="G89" s="18">
        <v>9305</v>
      </c>
      <c r="H89" s="19">
        <v>9</v>
      </c>
      <c r="I89" s="18">
        <f t="shared" si="4"/>
        <v>1033.8888888888889</v>
      </c>
      <c r="J89" s="18">
        <v>125242</v>
      </c>
      <c r="K89" s="20">
        <f t="shared" si="5"/>
        <v>1.4779115117659774E-3</v>
      </c>
      <c r="L89" s="18">
        <f t="shared" si="6"/>
        <v>181.38401559454192</v>
      </c>
      <c r="M89" s="32"/>
    </row>
    <row r="90" spans="1:13" s="37" customFormat="1" x14ac:dyDescent="0.15">
      <c r="A90" s="16"/>
      <c r="B90" s="17" t="s">
        <v>95</v>
      </c>
      <c r="C90" s="23" t="s">
        <v>213</v>
      </c>
      <c r="D90" s="17" t="s">
        <v>214</v>
      </c>
      <c r="E90" s="18">
        <v>118.83</v>
      </c>
      <c r="F90" s="17" t="s">
        <v>169</v>
      </c>
      <c r="G90" s="18">
        <v>14012</v>
      </c>
      <c r="H90" s="19">
        <v>7</v>
      </c>
      <c r="I90" s="18">
        <f t="shared" si="4"/>
        <v>2001.7142857142858</v>
      </c>
      <c r="J90" s="18">
        <v>209568</v>
      </c>
      <c r="K90" s="20">
        <f t="shared" si="5"/>
        <v>2.2255234930537212E-3</v>
      </c>
      <c r="L90" s="18">
        <f t="shared" si="6"/>
        <v>117.91635108979214</v>
      </c>
      <c r="M90" s="32"/>
    </row>
    <row r="91" spans="1:13" s="38" customFormat="1" x14ac:dyDescent="0.15">
      <c r="A91" s="16"/>
      <c r="B91" s="17" t="s">
        <v>166</v>
      </c>
      <c r="C91" s="23" t="s">
        <v>215</v>
      </c>
      <c r="D91" s="23" t="s">
        <v>216</v>
      </c>
      <c r="E91" s="18">
        <v>114.8</v>
      </c>
      <c r="F91" s="17" t="s">
        <v>217</v>
      </c>
      <c r="G91" s="18">
        <v>8027</v>
      </c>
      <c r="H91" s="19">
        <v>120</v>
      </c>
      <c r="I91" s="18">
        <f t="shared" si="4"/>
        <v>66.891666666666666</v>
      </c>
      <c r="J91" s="18">
        <v>88493</v>
      </c>
      <c r="K91" s="20">
        <f t="shared" si="5"/>
        <v>1.2749269967700699E-3</v>
      </c>
      <c r="L91" s="18">
        <f t="shared" si="6"/>
        <v>69.92160278745645</v>
      </c>
      <c r="M91" s="24"/>
    </row>
    <row r="92" spans="1:13" s="38" customFormat="1" x14ac:dyDescent="0.15">
      <c r="A92" s="16"/>
      <c r="B92" s="17" t="s">
        <v>166</v>
      </c>
      <c r="C92" s="23" t="s">
        <v>218</v>
      </c>
      <c r="D92" s="23" t="s">
        <v>219</v>
      </c>
      <c r="E92" s="18">
        <v>178.06</v>
      </c>
      <c r="F92" s="17" t="s">
        <v>169</v>
      </c>
      <c r="G92" s="18"/>
      <c r="H92" s="19"/>
      <c r="I92" s="18">
        <f t="shared" si="4"/>
        <v>0</v>
      </c>
      <c r="J92" s="18">
        <v>163520</v>
      </c>
      <c r="K92" s="20">
        <f t="shared" si="5"/>
        <v>0</v>
      </c>
      <c r="L92" s="18">
        <f t="shared" si="6"/>
        <v>0</v>
      </c>
      <c r="M92" s="24"/>
    </row>
    <row r="93" spans="1:13" s="38" customFormat="1" x14ac:dyDescent="0.15">
      <c r="A93" s="16"/>
      <c r="B93" s="17" t="s">
        <v>95</v>
      </c>
      <c r="C93" s="23" t="s">
        <v>220</v>
      </c>
      <c r="D93" s="23" t="s">
        <v>221</v>
      </c>
      <c r="E93" s="18">
        <v>115.41</v>
      </c>
      <c r="F93" s="17" t="s">
        <v>169</v>
      </c>
      <c r="G93" s="18">
        <v>3338</v>
      </c>
      <c r="H93" s="19">
        <v>2</v>
      </c>
      <c r="I93" s="18">
        <f t="shared" si="4"/>
        <v>1669</v>
      </c>
      <c r="J93" s="18">
        <v>83201</v>
      </c>
      <c r="K93" s="20">
        <f t="shared" si="5"/>
        <v>5.3017395231325451E-4</v>
      </c>
      <c r="L93" s="18">
        <f t="shared" si="6"/>
        <v>28.922970279871763</v>
      </c>
      <c r="M93" s="32"/>
    </row>
    <row r="94" spans="1:13" s="38" customFormat="1" x14ac:dyDescent="0.15">
      <c r="A94" s="16"/>
      <c r="B94" s="17" t="s">
        <v>95</v>
      </c>
      <c r="C94" s="23" t="s">
        <v>222</v>
      </c>
      <c r="D94" s="17" t="s">
        <v>223</v>
      </c>
      <c r="E94" s="18">
        <v>112.69</v>
      </c>
      <c r="F94" s="17" t="s">
        <v>169</v>
      </c>
      <c r="G94" s="18"/>
      <c r="H94" s="19"/>
      <c r="I94" s="18">
        <f t="shared" si="4"/>
        <v>0</v>
      </c>
      <c r="J94" s="18"/>
      <c r="K94" s="20">
        <f t="shared" si="5"/>
        <v>0</v>
      </c>
      <c r="L94" s="18">
        <f t="shared" si="6"/>
        <v>0</v>
      </c>
      <c r="M94" s="32"/>
    </row>
    <row r="95" spans="1:13" s="38" customFormat="1" x14ac:dyDescent="0.15">
      <c r="A95" s="16"/>
      <c r="B95" s="17" t="s">
        <v>95</v>
      </c>
      <c r="C95" s="23" t="s">
        <v>224</v>
      </c>
      <c r="D95" s="23" t="s">
        <v>225</v>
      </c>
      <c r="E95" s="18">
        <v>59.89</v>
      </c>
      <c r="F95" s="17" t="s">
        <v>169</v>
      </c>
      <c r="G95" s="18">
        <v>2690</v>
      </c>
      <c r="H95" s="19">
        <v>4</v>
      </c>
      <c r="I95" s="18">
        <f t="shared" si="4"/>
        <v>672.5</v>
      </c>
      <c r="J95" s="18">
        <v>46763</v>
      </c>
      <c r="K95" s="20">
        <f t="shared" si="5"/>
        <v>4.2725222639983658E-4</v>
      </c>
      <c r="L95" s="18">
        <f t="shared" si="6"/>
        <v>44.915678744364669</v>
      </c>
      <c r="M95" s="32"/>
    </row>
    <row r="96" spans="1:13" s="38" customFormat="1" x14ac:dyDescent="0.15">
      <c r="A96" s="16"/>
      <c r="B96" s="17" t="s">
        <v>95</v>
      </c>
      <c r="C96" s="23" t="s">
        <v>226</v>
      </c>
      <c r="D96" s="23" t="s">
        <v>227</v>
      </c>
      <c r="E96" s="18">
        <v>174</v>
      </c>
      <c r="F96" s="17" t="s">
        <v>169</v>
      </c>
      <c r="G96" s="18">
        <v>2276</v>
      </c>
      <c r="H96" s="19">
        <v>2</v>
      </c>
      <c r="I96" s="18">
        <f t="shared" si="4"/>
        <v>1138</v>
      </c>
      <c r="J96" s="18">
        <v>136777</v>
      </c>
      <c r="K96" s="20">
        <f t="shared" si="5"/>
        <v>3.6149667928848624E-4</v>
      </c>
      <c r="L96" s="18">
        <f t="shared" si="6"/>
        <v>13.080459770114942</v>
      </c>
      <c r="M96" s="32"/>
    </row>
    <row r="97" spans="1:13" s="38" customFormat="1" x14ac:dyDescent="0.15">
      <c r="A97" s="16"/>
      <c r="B97" s="17" t="s">
        <v>95</v>
      </c>
      <c r="C97" s="23" t="s">
        <v>228</v>
      </c>
      <c r="D97" s="23" t="s">
        <v>229</v>
      </c>
      <c r="E97" s="18">
        <v>63.12</v>
      </c>
      <c r="F97" s="17" t="s">
        <v>169</v>
      </c>
      <c r="G97" s="18">
        <v>1125</v>
      </c>
      <c r="H97" s="19">
        <v>1</v>
      </c>
      <c r="I97" s="18">
        <f t="shared" si="4"/>
        <v>1125</v>
      </c>
      <c r="J97" s="18">
        <v>63858</v>
      </c>
      <c r="K97" s="20">
        <f t="shared" si="5"/>
        <v>1.7868355193301715E-4</v>
      </c>
      <c r="L97" s="18">
        <f t="shared" si="6"/>
        <v>17.823193916349812</v>
      </c>
      <c r="M97" s="32"/>
    </row>
    <row r="98" spans="1:13" s="38" customFormat="1" x14ac:dyDescent="0.15">
      <c r="A98" s="16"/>
      <c r="B98" s="17" t="s">
        <v>95</v>
      </c>
      <c r="C98" s="23" t="s">
        <v>230</v>
      </c>
      <c r="D98" s="23" t="s">
        <v>231</v>
      </c>
      <c r="E98" s="18">
        <v>152.74</v>
      </c>
      <c r="F98" s="17" t="s">
        <v>169</v>
      </c>
      <c r="G98" s="18">
        <v>2170</v>
      </c>
      <c r="H98" s="19">
        <v>4</v>
      </c>
      <c r="I98" s="18">
        <f t="shared" si="4"/>
        <v>542.5</v>
      </c>
      <c r="J98" s="18">
        <v>54148</v>
      </c>
      <c r="K98" s="20">
        <f t="shared" si="5"/>
        <v>3.4466071795079755E-4</v>
      </c>
      <c r="L98" s="18">
        <f t="shared" si="6"/>
        <v>14.207149404216315</v>
      </c>
      <c r="M98" s="32"/>
    </row>
    <row r="99" spans="1:13" s="38" customFormat="1" x14ac:dyDescent="0.15">
      <c r="A99" s="16"/>
      <c r="B99" s="17" t="s">
        <v>95</v>
      </c>
      <c r="C99" s="23" t="s">
        <v>232</v>
      </c>
      <c r="D99" s="23" t="s">
        <v>233</v>
      </c>
      <c r="E99" s="18">
        <v>65.260000000000005</v>
      </c>
      <c r="F99" s="17" t="s">
        <v>200</v>
      </c>
      <c r="G99" s="18">
        <v>2551</v>
      </c>
      <c r="H99" s="19">
        <v>2</v>
      </c>
      <c r="I99" s="18">
        <f t="shared" si="4"/>
        <v>1275.5</v>
      </c>
      <c r="J99" s="18">
        <v>50089</v>
      </c>
      <c r="K99" s="20">
        <f t="shared" si="5"/>
        <v>4.0517488087211267E-4</v>
      </c>
      <c r="L99" s="18">
        <f t="shared" si="6"/>
        <v>39.089794667483908</v>
      </c>
      <c r="M99" s="24"/>
    </row>
    <row r="100" spans="1:13" s="38" customFormat="1" x14ac:dyDescent="0.15">
      <c r="A100" s="16"/>
      <c r="B100" s="17" t="s">
        <v>95</v>
      </c>
      <c r="C100" s="23" t="s">
        <v>234</v>
      </c>
      <c r="D100" s="23" t="s">
        <v>235</v>
      </c>
      <c r="E100" s="18">
        <v>130.24</v>
      </c>
      <c r="F100" s="17" t="s">
        <v>236</v>
      </c>
      <c r="G100" s="18">
        <v>4714</v>
      </c>
      <c r="H100" s="19">
        <v>6</v>
      </c>
      <c r="I100" s="18">
        <f t="shared" si="4"/>
        <v>785.66666666666663</v>
      </c>
      <c r="J100" s="18">
        <v>6086</v>
      </c>
      <c r="K100" s="20">
        <f t="shared" si="5"/>
        <v>7.4872379005532701E-4</v>
      </c>
      <c r="L100" s="18">
        <f t="shared" si="6"/>
        <v>36.19471744471744</v>
      </c>
      <c r="M100" s="24"/>
    </row>
    <row r="101" spans="1:13" s="38" customFormat="1" x14ac:dyDescent="0.15">
      <c r="A101" s="16"/>
      <c r="B101" s="17" t="s">
        <v>95</v>
      </c>
      <c r="C101" s="23" t="s">
        <v>237</v>
      </c>
      <c r="D101" s="23" t="s">
        <v>238</v>
      </c>
      <c r="E101" s="18">
        <v>65.09</v>
      </c>
      <c r="F101" s="17" t="s">
        <v>200</v>
      </c>
      <c r="G101" s="18"/>
      <c r="H101" s="19"/>
      <c r="I101" s="18">
        <f t="shared" si="4"/>
        <v>0</v>
      </c>
      <c r="J101" s="18">
        <v>14626</v>
      </c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15">
      <c r="A102" s="16"/>
      <c r="B102" s="17" t="s">
        <v>95</v>
      </c>
      <c r="C102" s="23" t="s">
        <v>239</v>
      </c>
      <c r="D102" s="23" t="s">
        <v>240</v>
      </c>
      <c r="E102" s="18">
        <v>120.85</v>
      </c>
      <c r="F102" s="17" t="s">
        <v>200</v>
      </c>
      <c r="G102" s="18">
        <v>4740</v>
      </c>
      <c r="H102" s="19">
        <v>3</v>
      </c>
      <c r="I102" s="18">
        <f t="shared" si="4"/>
        <v>1580</v>
      </c>
      <c r="J102" s="18">
        <v>51912</v>
      </c>
      <c r="K102" s="20">
        <f t="shared" si="5"/>
        <v>7.5285336547777895E-4</v>
      </c>
      <c r="L102" s="18">
        <f t="shared" si="6"/>
        <v>39.22217625155151</v>
      </c>
      <c r="M102" s="32"/>
    </row>
    <row r="103" spans="1:13" s="38" customFormat="1" x14ac:dyDescent="0.15">
      <c r="A103" s="16"/>
      <c r="B103" s="17" t="s">
        <v>95</v>
      </c>
      <c r="C103" s="23" t="s">
        <v>241</v>
      </c>
      <c r="D103" s="23" t="s">
        <v>242</v>
      </c>
      <c r="E103" s="18">
        <v>83.45</v>
      </c>
      <c r="F103" s="17" t="s">
        <v>200</v>
      </c>
      <c r="G103" s="18">
        <v>3333</v>
      </c>
      <c r="H103" s="19">
        <v>5</v>
      </c>
      <c r="I103" s="18">
        <f t="shared" si="4"/>
        <v>666.6</v>
      </c>
      <c r="J103" s="18">
        <v>54836</v>
      </c>
      <c r="K103" s="20">
        <f t="shared" si="5"/>
        <v>5.2937980319355221E-4</v>
      </c>
      <c r="L103" s="18">
        <f t="shared" si="6"/>
        <v>39.940083882564409</v>
      </c>
      <c r="M103" s="32"/>
    </row>
    <row r="104" spans="1:13" s="38" customFormat="1" x14ac:dyDescent="0.15">
      <c r="A104" s="16"/>
      <c r="B104" s="17" t="s">
        <v>166</v>
      </c>
      <c r="C104" s="23" t="s">
        <v>243</v>
      </c>
      <c r="D104" s="23" t="s">
        <v>244</v>
      </c>
      <c r="E104" s="18">
        <v>59.05</v>
      </c>
      <c r="F104" s="17" t="s">
        <v>169</v>
      </c>
      <c r="G104" s="18"/>
      <c r="H104" s="19"/>
      <c r="I104" s="18">
        <f t="shared" si="4"/>
        <v>0</v>
      </c>
      <c r="J104" s="18">
        <v>29600</v>
      </c>
      <c r="K104" s="20">
        <f t="shared" si="5"/>
        <v>0</v>
      </c>
      <c r="L104" s="18">
        <f t="shared" si="6"/>
        <v>0</v>
      </c>
      <c r="M104" s="24"/>
    </row>
    <row r="105" spans="1:13" s="38" customFormat="1" x14ac:dyDescent="0.15">
      <c r="A105" s="16"/>
      <c r="B105" s="17" t="s">
        <v>166</v>
      </c>
      <c r="C105" s="23" t="s">
        <v>245</v>
      </c>
      <c r="D105" s="23" t="s">
        <v>246</v>
      </c>
      <c r="E105" s="18">
        <v>88.92</v>
      </c>
      <c r="F105" s="17" t="s">
        <v>169</v>
      </c>
      <c r="G105" s="18">
        <v>2567</v>
      </c>
      <c r="H105" s="19">
        <v>4</v>
      </c>
      <c r="I105" s="18">
        <f t="shared" si="4"/>
        <v>641.75</v>
      </c>
      <c r="J105" s="18">
        <v>46282</v>
      </c>
      <c r="K105" s="20">
        <f t="shared" si="5"/>
        <v>4.0771615805516002E-4</v>
      </c>
      <c r="L105" s="18">
        <f t="shared" si="6"/>
        <v>28.868645973909132</v>
      </c>
      <c r="M105" s="24"/>
    </row>
    <row r="106" spans="1:13" s="38" customFormat="1" x14ac:dyDescent="0.15">
      <c r="A106" s="16"/>
      <c r="B106" s="17" t="s">
        <v>95</v>
      </c>
      <c r="C106" s="23" t="s">
        <v>247</v>
      </c>
      <c r="D106" s="23" t="s">
        <v>248</v>
      </c>
      <c r="E106" s="18">
        <v>201.74</v>
      </c>
      <c r="F106" s="17" t="s">
        <v>169</v>
      </c>
      <c r="G106" s="18"/>
      <c r="H106" s="19"/>
      <c r="I106" s="18">
        <f t="shared" si="4"/>
        <v>0</v>
      </c>
      <c r="J106" s="18">
        <v>78419</v>
      </c>
      <c r="K106" s="20">
        <f t="shared" si="5"/>
        <v>0</v>
      </c>
      <c r="L106" s="18">
        <f t="shared" si="6"/>
        <v>0</v>
      </c>
      <c r="M106" s="24"/>
    </row>
    <row r="107" spans="1:13" s="38" customFormat="1" x14ac:dyDescent="0.15">
      <c r="A107" s="16"/>
      <c r="B107" s="17" t="s">
        <v>95</v>
      </c>
      <c r="C107" s="23" t="s">
        <v>249</v>
      </c>
      <c r="D107" s="23" t="s">
        <v>250</v>
      </c>
      <c r="E107" s="18">
        <v>218</v>
      </c>
      <c r="F107" s="17" t="s">
        <v>169</v>
      </c>
      <c r="G107" s="18">
        <v>22502</v>
      </c>
      <c r="H107" s="19">
        <v>21</v>
      </c>
      <c r="I107" s="18">
        <f t="shared" si="4"/>
        <v>1071.5238095238096</v>
      </c>
      <c r="J107" s="18">
        <v>390191</v>
      </c>
      <c r="K107" s="20">
        <f t="shared" si="5"/>
        <v>3.5739886983082239E-3</v>
      </c>
      <c r="L107" s="18">
        <f t="shared" si="6"/>
        <v>103.22018348623853</v>
      </c>
      <c r="M107" s="24"/>
    </row>
    <row r="108" spans="1:13" s="38" customFormat="1" x14ac:dyDescent="0.15">
      <c r="A108" s="16"/>
      <c r="B108" s="17" t="s">
        <v>95</v>
      </c>
      <c r="C108" s="23" t="s">
        <v>251</v>
      </c>
      <c r="D108" s="17" t="s">
        <v>252</v>
      </c>
      <c r="E108" s="18">
        <v>95</v>
      </c>
      <c r="F108" s="17" t="s">
        <v>169</v>
      </c>
      <c r="G108" s="18">
        <v>3226</v>
      </c>
      <c r="H108" s="19">
        <v>2</v>
      </c>
      <c r="I108" s="18">
        <f t="shared" si="4"/>
        <v>1613</v>
      </c>
      <c r="J108" s="18">
        <v>78733</v>
      </c>
      <c r="K108" s="20">
        <f t="shared" si="5"/>
        <v>5.1238501203192295E-4</v>
      </c>
      <c r="L108" s="18">
        <f t="shared" si="6"/>
        <v>33.957894736842107</v>
      </c>
      <c r="M108" s="24"/>
    </row>
    <row r="109" spans="1:13" s="38" customFormat="1" x14ac:dyDescent="0.15">
      <c r="A109" s="16"/>
      <c r="B109" s="17" t="s">
        <v>95</v>
      </c>
      <c r="C109" s="23" t="s">
        <v>253</v>
      </c>
      <c r="D109" s="23" t="s">
        <v>254</v>
      </c>
      <c r="E109" s="18">
        <v>72</v>
      </c>
      <c r="F109" s="17" t="s">
        <v>200</v>
      </c>
      <c r="G109" s="18">
        <v>7381</v>
      </c>
      <c r="H109" s="19">
        <v>13</v>
      </c>
      <c r="I109" s="18">
        <f t="shared" si="4"/>
        <v>567.76923076923072</v>
      </c>
      <c r="J109" s="18">
        <v>172843</v>
      </c>
      <c r="K109" s="20">
        <f t="shared" si="5"/>
        <v>1.172322930504533E-3</v>
      </c>
      <c r="L109" s="18">
        <f t="shared" si="6"/>
        <v>102.51388888888889</v>
      </c>
      <c r="M109" s="24"/>
    </row>
    <row r="110" spans="1:13" s="38" customFormat="1" x14ac:dyDescent="0.15">
      <c r="A110" s="16"/>
      <c r="B110" s="17" t="s">
        <v>95</v>
      </c>
      <c r="C110" s="23" t="s">
        <v>255</v>
      </c>
      <c r="D110" s="17" t="s">
        <v>256</v>
      </c>
      <c r="E110" s="18">
        <v>88</v>
      </c>
      <c r="F110" s="17" t="s">
        <v>200</v>
      </c>
      <c r="G110" s="18">
        <v>3684</v>
      </c>
      <c r="H110" s="19">
        <v>4</v>
      </c>
      <c r="I110" s="18">
        <f t="shared" si="4"/>
        <v>921</v>
      </c>
      <c r="J110" s="18">
        <v>66421</v>
      </c>
      <c r="K110" s="20">
        <f t="shared" si="5"/>
        <v>5.8512907139665355E-4</v>
      </c>
      <c r="L110" s="18">
        <f t="shared" si="6"/>
        <v>41.863636363636367</v>
      </c>
      <c r="M110" s="24"/>
    </row>
    <row r="111" spans="1:13" s="38" customFormat="1" x14ac:dyDescent="0.15">
      <c r="A111" s="16"/>
      <c r="B111" s="17" t="s">
        <v>95</v>
      </c>
      <c r="C111" s="23" t="s">
        <v>257</v>
      </c>
      <c r="D111" s="17" t="s">
        <v>258</v>
      </c>
      <c r="E111" s="18">
        <v>280.75</v>
      </c>
      <c r="F111" s="17" t="s">
        <v>169</v>
      </c>
      <c r="G111" s="18">
        <v>15000</v>
      </c>
      <c r="H111" s="19">
        <v>18</v>
      </c>
      <c r="I111" s="18">
        <f t="shared" si="4"/>
        <v>833.33333333333337</v>
      </c>
      <c r="J111" s="18">
        <v>200000</v>
      </c>
      <c r="K111" s="20">
        <f t="shared" si="5"/>
        <v>2.3824473591068955E-3</v>
      </c>
      <c r="L111" s="18">
        <f t="shared" si="6"/>
        <v>53.428317008014247</v>
      </c>
      <c r="M111" s="24"/>
    </row>
    <row r="112" spans="1:13" s="38" customFormat="1" x14ac:dyDescent="0.15">
      <c r="A112" s="16"/>
      <c r="B112" s="17" t="s">
        <v>95</v>
      </c>
      <c r="C112" s="23" t="s">
        <v>259</v>
      </c>
      <c r="D112" s="17" t="s">
        <v>260</v>
      </c>
      <c r="E112" s="18">
        <v>400</v>
      </c>
      <c r="F112" s="17" t="s">
        <v>169</v>
      </c>
      <c r="G112" s="18">
        <v>20648</v>
      </c>
      <c r="H112" s="19">
        <v>60</v>
      </c>
      <c r="I112" s="18">
        <f t="shared" si="4"/>
        <v>344.13333333333333</v>
      </c>
      <c r="J112" s="18">
        <v>287565</v>
      </c>
      <c r="K112" s="20">
        <f t="shared" si="5"/>
        <v>3.2795182047226116E-3</v>
      </c>
      <c r="L112" s="18">
        <f t="shared" si="6"/>
        <v>51.62</v>
      </c>
      <c r="M112" s="24"/>
    </row>
    <row r="113" spans="1:13" s="38" customFormat="1" x14ac:dyDescent="0.15">
      <c r="A113" s="16"/>
      <c r="B113" s="17" t="s">
        <v>95</v>
      </c>
      <c r="C113" s="23" t="s">
        <v>261</v>
      </c>
      <c r="D113" s="17" t="s">
        <v>262</v>
      </c>
      <c r="E113" s="18">
        <v>25.4</v>
      </c>
      <c r="F113" s="17" t="s">
        <v>263</v>
      </c>
      <c r="G113" s="18">
        <v>1984.7</v>
      </c>
      <c r="H113" s="19">
        <v>7</v>
      </c>
      <c r="I113" s="18">
        <f t="shared" si="4"/>
        <v>283.52857142857141</v>
      </c>
      <c r="J113" s="18">
        <v>16678.599999999999</v>
      </c>
      <c r="K113" s="20">
        <f t="shared" si="5"/>
        <v>3.1522955157463036E-4</v>
      </c>
      <c r="L113" s="18">
        <f t="shared" si="6"/>
        <v>78.137795275590562</v>
      </c>
      <c r="M113" s="24"/>
    </row>
    <row r="114" spans="1:13" s="38" customFormat="1" x14ac:dyDescent="0.15">
      <c r="A114" s="16"/>
      <c r="B114" s="17" t="s">
        <v>95</v>
      </c>
      <c r="C114" s="23" t="s">
        <v>264</v>
      </c>
      <c r="D114" s="23" t="s">
        <v>265</v>
      </c>
      <c r="E114" s="18">
        <v>13</v>
      </c>
      <c r="F114" s="17" t="s">
        <v>266</v>
      </c>
      <c r="G114" s="18">
        <v>1665</v>
      </c>
      <c r="H114" s="19">
        <v>8</v>
      </c>
      <c r="I114" s="18">
        <f t="shared" si="4"/>
        <v>208.125</v>
      </c>
      <c r="J114" s="18">
        <v>11231</v>
      </c>
      <c r="K114" s="20">
        <f t="shared" si="5"/>
        <v>2.6445165686086542E-4</v>
      </c>
      <c r="L114" s="18">
        <f t="shared" si="6"/>
        <v>128.07692307692307</v>
      </c>
      <c r="M114" s="32"/>
    </row>
    <row r="115" spans="1:13" s="38" customFormat="1" x14ac:dyDescent="0.15">
      <c r="A115" s="16"/>
      <c r="B115" s="17" t="s">
        <v>95</v>
      </c>
      <c r="C115" s="23" t="s">
        <v>267</v>
      </c>
      <c r="D115" s="23" t="s">
        <v>268</v>
      </c>
      <c r="E115" s="18">
        <v>66</v>
      </c>
      <c r="F115" s="17" t="s">
        <v>200</v>
      </c>
      <c r="G115" s="18">
        <v>5805</v>
      </c>
      <c r="H115" s="19">
        <v>13</v>
      </c>
      <c r="I115" s="18">
        <f t="shared" si="4"/>
        <v>446.53846153846155</v>
      </c>
      <c r="J115" s="18">
        <v>125000</v>
      </c>
      <c r="K115" s="20">
        <f t="shared" si="5"/>
        <v>9.2200712797436849E-4</v>
      </c>
      <c r="L115" s="18">
        <f t="shared" si="6"/>
        <v>87.954545454545453</v>
      </c>
      <c r="M115" s="32"/>
    </row>
    <row r="116" spans="1:13" s="38" customFormat="1" x14ac:dyDescent="0.15">
      <c r="A116" s="16"/>
      <c r="B116" s="17" t="s">
        <v>95</v>
      </c>
      <c r="C116" s="23" t="s">
        <v>269</v>
      </c>
      <c r="D116" s="23" t="s">
        <v>270</v>
      </c>
      <c r="E116" s="18">
        <v>10</v>
      </c>
      <c r="F116" s="17" t="s">
        <v>266</v>
      </c>
      <c r="G116" s="18"/>
      <c r="H116" s="19"/>
      <c r="I116" s="18">
        <f t="shared" si="4"/>
        <v>0</v>
      </c>
      <c r="J116" s="18">
        <v>2000</v>
      </c>
      <c r="K116" s="20">
        <f t="shared" si="5"/>
        <v>0</v>
      </c>
      <c r="L116" s="18">
        <f t="shared" si="6"/>
        <v>0</v>
      </c>
      <c r="M116" s="32"/>
    </row>
    <row r="117" spans="1:13" s="38" customFormat="1" x14ac:dyDescent="0.15">
      <c r="A117" s="16"/>
      <c r="B117" s="17" t="s">
        <v>95</v>
      </c>
      <c r="C117" s="23" t="s">
        <v>271</v>
      </c>
      <c r="D117" s="23" t="s">
        <v>272</v>
      </c>
      <c r="E117" s="18">
        <v>100</v>
      </c>
      <c r="F117" s="17" t="s">
        <v>217</v>
      </c>
      <c r="G117" s="18">
        <v>2006</v>
      </c>
      <c r="H117" s="19">
        <v>45</v>
      </c>
      <c r="I117" s="18">
        <f t="shared" si="4"/>
        <v>44.577777777777776</v>
      </c>
      <c r="J117" s="18">
        <v>35316</v>
      </c>
      <c r="K117" s="20">
        <f t="shared" si="5"/>
        <v>3.1861262682456216E-4</v>
      </c>
      <c r="L117" s="18">
        <f t="shared" si="6"/>
        <v>20.059999999999999</v>
      </c>
      <c r="M117" s="32"/>
    </row>
    <row r="118" spans="1:13" s="38" customFormat="1" x14ac:dyDescent="0.15">
      <c r="A118" s="16"/>
      <c r="B118" s="17" t="s">
        <v>95</v>
      </c>
      <c r="C118" s="23" t="s">
        <v>273</v>
      </c>
      <c r="D118" s="23" t="s">
        <v>274</v>
      </c>
      <c r="E118" s="18">
        <v>65</v>
      </c>
      <c r="F118" s="17" t="s">
        <v>200</v>
      </c>
      <c r="G118" s="18">
        <v>4996</v>
      </c>
      <c r="H118" s="19">
        <v>10</v>
      </c>
      <c r="I118" s="18">
        <f t="shared" si="4"/>
        <v>499.6</v>
      </c>
      <c r="J118" s="18">
        <v>58480</v>
      </c>
      <c r="K118" s="20">
        <f t="shared" si="5"/>
        <v>7.9351380040653665E-4</v>
      </c>
      <c r="L118" s="18">
        <f t="shared" si="6"/>
        <v>76.861538461538458</v>
      </c>
      <c r="M118" s="32"/>
    </row>
    <row r="119" spans="1:13" s="38" customFormat="1" x14ac:dyDescent="0.15">
      <c r="A119" s="16"/>
      <c r="B119" s="17" t="s">
        <v>95</v>
      </c>
      <c r="C119" s="23" t="s">
        <v>275</v>
      </c>
      <c r="D119" s="17" t="s">
        <v>276</v>
      </c>
      <c r="E119" s="18">
        <v>46</v>
      </c>
      <c r="F119" s="17" t="s">
        <v>200</v>
      </c>
      <c r="G119" s="18">
        <v>1096</v>
      </c>
      <c r="H119" s="19">
        <v>2</v>
      </c>
      <c r="I119" s="18">
        <f t="shared" si="4"/>
        <v>548</v>
      </c>
      <c r="J119" s="18">
        <v>35340</v>
      </c>
      <c r="K119" s="20">
        <f t="shared" si="5"/>
        <v>1.7407748703874383E-4</v>
      </c>
      <c r="L119" s="18">
        <f t="shared" si="6"/>
        <v>23.826086956521738</v>
      </c>
      <c r="M119" s="32"/>
    </row>
    <row r="120" spans="1:13" s="38" customFormat="1" x14ac:dyDescent="0.15">
      <c r="A120" s="16"/>
      <c r="B120" s="17" t="s">
        <v>95</v>
      </c>
      <c r="C120" s="23" t="s">
        <v>277</v>
      </c>
      <c r="D120" s="17" t="s">
        <v>278</v>
      </c>
      <c r="E120" s="18">
        <v>40</v>
      </c>
      <c r="F120" s="17" t="s">
        <v>200</v>
      </c>
      <c r="G120" s="18">
        <v>2270</v>
      </c>
      <c r="H120" s="19">
        <v>3</v>
      </c>
      <c r="I120" s="18">
        <f t="shared" si="4"/>
        <v>756.66666666666663</v>
      </c>
      <c r="J120" s="18">
        <v>58088</v>
      </c>
      <c r="K120" s="20">
        <f t="shared" si="5"/>
        <v>3.6054370034484349E-4</v>
      </c>
      <c r="L120" s="18">
        <f t="shared" si="6"/>
        <v>56.75</v>
      </c>
      <c r="M120" s="32"/>
    </row>
    <row r="121" spans="1:13" s="38" customFormat="1" x14ac:dyDescent="0.15">
      <c r="A121" s="16"/>
      <c r="B121" s="17" t="s">
        <v>95</v>
      </c>
      <c r="C121" s="23" t="s">
        <v>279</v>
      </c>
      <c r="D121" s="17" t="s">
        <v>280</v>
      </c>
      <c r="E121" s="18">
        <v>56</v>
      </c>
      <c r="F121" s="17" t="s">
        <v>200</v>
      </c>
      <c r="G121" s="18">
        <v>3691</v>
      </c>
      <c r="H121" s="19">
        <v>9</v>
      </c>
      <c r="I121" s="18">
        <f t="shared" si="4"/>
        <v>410.11111111111109</v>
      </c>
      <c r="J121" s="18">
        <v>87817</v>
      </c>
      <c r="K121" s="20">
        <f t="shared" si="5"/>
        <v>5.8624088016423677E-4</v>
      </c>
      <c r="L121" s="18">
        <f t="shared" si="6"/>
        <v>65.910714285714292</v>
      </c>
      <c r="M121" s="32"/>
    </row>
    <row r="122" spans="1:13" s="38" customFormat="1" x14ac:dyDescent="0.15">
      <c r="A122" s="16"/>
      <c r="B122" s="17" t="s">
        <v>95</v>
      </c>
      <c r="C122" s="23" t="s">
        <v>281</v>
      </c>
      <c r="D122" s="17" t="s">
        <v>195</v>
      </c>
      <c r="E122" s="18">
        <v>36</v>
      </c>
      <c r="F122" s="17" t="s">
        <v>200</v>
      </c>
      <c r="G122" s="18">
        <v>1348</v>
      </c>
      <c r="H122" s="19">
        <v>2</v>
      </c>
      <c r="I122" s="18">
        <f t="shared" si="4"/>
        <v>674</v>
      </c>
      <c r="J122" s="18">
        <v>26906</v>
      </c>
      <c r="K122" s="20">
        <f t="shared" si="5"/>
        <v>2.1410260267173967E-4</v>
      </c>
      <c r="L122" s="18">
        <f t="shared" si="6"/>
        <v>37.444444444444443</v>
      </c>
      <c r="M122" s="32"/>
    </row>
    <row r="123" spans="1:13" s="39" customFormat="1" x14ac:dyDescent="0.15">
      <c r="A123" s="25" t="s">
        <v>28</v>
      </c>
      <c r="B123" s="26"/>
      <c r="C123" s="26"/>
      <c r="D123" s="27"/>
      <c r="E123" s="28">
        <f>SUM(E59:E122)</f>
        <v>7419.49</v>
      </c>
      <c r="F123" s="27"/>
      <c r="G123" s="28">
        <f>SUM(G59:G122)</f>
        <v>404851.9</v>
      </c>
      <c r="H123" s="29">
        <f>SUM(H59:H122)</f>
        <v>542</v>
      </c>
      <c r="I123" s="28">
        <f t="shared" si="4"/>
        <v>746.95922509225102</v>
      </c>
      <c r="J123" s="28">
        <f>SUM(J59:J122)</f>
        <v>6268587.3999999994</v>
      </c>
      <c r="K123" s="30">
        <f t="shared" si="5"/>
        <v>6.4302555998960592E-2</v>
      </c>
      <c r="L123" s="28">
        <f t="shared" si="6"/>
        <v>54.566001167196134</v>
      </c>
      <c r="M123" s="31"/>
    </row>
    <row r="124" spans="1:13" s="22" customFormat="1" x14ac:dyDescent="0.15">
      <c r="A124" s="16"/>
      <c r="B124" s="17" t="s">
        <v>282</v>
      </c>
      <c r="C124" s="23" t="s">
        <v>283</v>
      </c>
      <c r="D124" s="23" t="s">
        <v>284</v>
      </c>
      <c r="E124" s="18">
        <v>120</v>
      </c>
      <c r="F124" s="17" t="s">
        <v>285</v>
      </c>
      <c r="G124" s="18">
        <v>3340</v>
      </c>
      <c r="H124" s="19">
        <v>2</v>
      </c>
      <c r="I124" s="18">
        <f t="shared" si="4"/>
        <v>1670</v>
      </c>
      <c r="J124" s="18">
        <v>101211</v>
      </c>
      <c r="K124" s="20">
        <f t="shared" si="5"/>
        <v>5.3049161196113543E-4</v>
      </c>
      <c r="L124" s="18">
        <f t="shared" si="6"/>
        <v>27.833333333333332</v>
      </c>
      <c r="M124" s="32"/>
    </row>
    <row r="125" spans="1:13" s="22" customFormat="1" x14ac:dyDescent="0.15">
      <c r="A125" s="16"/>
      <c r="B125" s="17" t="s">
        <v>286</v>
      </c>
      <c r="C125" s="23" t="s">
        <v>287</v>
      </c>
      <c r="D125" s="23" t="s">
        <v>288</v>
      </c>
      <c r="E125" s="18">
        <v>181.86</v>
      </c>
      <c r="F125" s="17" t="s">
        <v>285</v>
      </c>
      <c r="G125" s="18">
        <v>10407</v>
      </c>
      <c r="H125" s="19">
        <v>11</v>
      </c>
      <c r="I125" s="18">
        <f t="shared" si="4"/>
        <v>946.09090909090912</v>
      </c>
      <c r="J125" s="18">
        <v>180245</v>
      </c>
      <c r="K125" s="20">
        <f t="shared" si="5"/>
        <v>1.652941977748364E-3</v>
      </c>
      <c r="L125" s="18">
        <f t="shared" si="6"/>
        <v>57.225338172220383</v>
      </c>
      <c r="M125" s="32"/>
    </row>
    <row r="126" spans="1:13" s="22" customFormat="1" x14ac:dyDescent="0.15">
      <c r="A126" s="16"/>
      <c r="B126" s="17" t="s">
        <v>286</v>
      </c>
      <c r="C126" s="23" t="s">
        <v>289</v>
      </c>
      <c r="D126" s="23" t="s">
        <v>290</v>
      </c>
      <c r="E126" s="18">
        <v>34.28</v>
      </c>
      <c r="F126" s="17" t="s">
        <v>291</v>
      </c>
      <c r="G126" s="18">
        <v>6968</v>
      </c>
      <c r="H126" s="19">
        <v>23</v>
      </c>
      <c r="I126" s="18">
        <f t="shared" si="4"/>
        <v>302.95652173913044</v>
      </c>
      <c r="J126" s="18">
        <v>106291</v>
      </c>
      <c r="K126" s="20">
        <f t="shared" si="5"/>
        <v>1.1067262132171231E-3</v>
      </c>
      <c r="L126" s="18">
        <f t="shared" si="6"/>
        <v>203.26721120186698</v>
      </c>
      <c r="M126" s="32"/>
    </row>
    <row r="127" spans="1:13" s="22" customFormat="1" x14ac:dyDescent="0.15">
      <c r="A127" s="16"/>
      <c r="B127" s="17" t="s">
        <v>286</v>
      </c>
      <c r="C127" s="23" t="s">
        <v>292</v>
      </c>
      <c r="D127" s="23" t="s">
        <v>293</v>
      </c>
      <c r="E127" s="18">
        <v>119.87</v>
      </c>
      <c r="F127" s="17" t="s">
        <v>285</v>
      </c>
      <c r="G127" s="18">
        <v>11167</v>
      </c>
      <c r="H127" s="19">
        <v>9</v>
      </c>
      <c r="I127" s="18">
        <f t="shared" si="4"/>
        <v>1240.7777777777778</v>
      </c>
      <c r="J127" s="18">
        <v>179058</v>
      </c>
      <c r="K127" s="20">
        <f t="shared" si="5"/>
        <v>1.7736526439431134E-3</v>
      </c>
      <c r="L127" s="18">
        <f t="shared" si="6"/>
        <v>93.159255860515557</v>
      </c>
      <c r="M127" s="32"/>
    </row>
    <row r="128" spans="1:13" s="22" customFormat="1" x14ac:dyDescent="0.15">
      <c r="A128" s="16"/>
      <c r="B128" s="17" t="s">
        <v>282</v>
      </c>
      <c r="C128" s="23" t="s">
        <v>294</v>
      </c>
      <c r="D128" s="23" t="s">
        <v>295</v>
      </c>
      <c r="E128" s="18">
        <v>146.71</v>
      </c>
      <c r="F128" s="17" t="s">
        <v>285</v>
      </c>
      <c r="G128" s="18">
        <v>31608</v>
      </c>
      <c r="H128" s="19">
        <v>20</v>
      </c>
      <c r="I128" s="18">
        <f t="shared" si="4"/>
        <v>1580.4</v>
      </c>
      <c r="J128" s="18">
        <v>209920</v>
      </c>
      <c r="K128" s="20">
        <f t="shared" si="5"/>
        <v>5.0202930751100496E-3</v>
      </c>
      <c r="L128" s="18">
        <f t="shared" si="6"/>
        <v>215.44543657555721</v>
      </c>
      <c r="M128" s="32"/>
    </row>
    <row r="129" spans="1:13" s="22" customFormat="1" x14ac:dyDescent="0.15">
      <c r="A129" s="16"/>
      <c r="B129" s="17" t="s">
        <v>282</v>
      </c>
      <c r="C129" s="23" t="s">
        <v>296</v>
      </c>
      <c r="D129" s="23" t="s">
        <v>297</v>
      </c>
      <c r="E129" s="18">
        <v>265</v>
      </c>
      <c r="F129" s="17" t="s">
        <v>285</v>
      </c>
      <c r="G129" s="18">
        <v>16670</v>
      </c>
      <c r="H129" s="19">
        <v>11</v>
      </c>
      <c r="I129" s="18">
        <f t="shared" si="4"/>
        <v>1515.4545454545455</v>
      </c>
      <c r="J129" s="18">
        <v>230903.2</v>
      </c>
      <c r="K129" s="20">
        <f t="shared" si="5"/>
        <v>2.6476931650874632E-3</v>
      </c>
      <c r="L129" s="18">
        <f t="shared" si="6"/>
        <v>62.905660377358494</v>
      </c>
      <c r="M129" s="32"/>
    </row>
    <row r="130" spans="1:13" s="22" customFormat="1" x14ac:dyDescent="0.15">
      <c r="A130" s="16"/>
      <c r="B130" s="17" t="s">
        <v>286</v>
      </c>
      <c r="C130" s="23" t="s">
        <v>298</v>
      </c>
      <c r="D130" s="23" t="s">
        <v>299</v>
      </c>
      <c r="E130" s="18">
        <v>62</v>
      </c>
      <c r="F130" s="17" t="s">
        <v>285</v>
      </c>
      <c r="G130" s="18">
        <v>7943</v>
      </c>
      <c r="H130" s="19">
        <v>3</v>
      </c>
      <c r="I130" s="18">
        <f t="shared" si="4"/>
        <v>2647.6666666666665</v>
      </c>
      <c r="J130" s="18">
        <v>76021</v>
      </c>
      <c r="K130" s="20">
        <f t="shared" si="5"/>
        <v>1.2615852915590713E-3</v>
      </c>
      <c r="L130" s="18">
        <f t="shared" si="6"/>
        <v>128.11290322580646</v>
      </c>
      <c r="M130" s="32"/>
    </row>
    <row r="131" spans="1:13" s="22" customFormat="1" x14ac:dyDescent="0.15">
      <c r="A131" s="16"/>
      <c r="B131" s="17" t="s">
        <v>282</v>
      </c>
      <c r="C131" s="23" t="s">
        <v>300</v>
      </c>
      <c r="D131" s="23" t="s">
        <v>301</v>
      </c>
      <c r="E131" s="18">
        <v>90</v>
      </c>
      <c r="F131" s="17" t="s">
        <v>285</v>
      </c>
      <c r="G131" s="18">
        <v>2110</v>
      </c>
      <c r="H131" s="19">
        <v>1</v>
      </c>
      <c r="I131" s="18">
        <f t="shared" ref="I131:I194" si="7">IF(OR(H131=0,G131=0),0,G131/H131)</f>
        <v>2110</v>
      </c>
      <c r="J131" s="18">
        <v>65712</v>
      </c>
      <c r="K131" s="20">
        <f t="shared" ref="K131:K194" si="8">G131/$G$528</f>
        <v>3.3513092851436994E-4</v>
      </c>
      <c r="L131" s="18">
        <f t="shared" ref="L131:L194" si="9">G131/E131</f>
        <v>23.444444444444443</v>
      </c>
      <c r="M131" s="32"/>
    </row>
    <row r="132" spans="1:13" s="22" customFormat="1" x14ac:dyDescent="0.15">
      <c r="A132" s="16"/>
      <c r="B132" s="17" t="s">
        <v>302</v>
      </c>
      <c r="C132" s="23" t="s">
        <v>303</v>
      </c>
      <c r="D132" s="17" t="s">
        <v>304</v>
      </c>
      <c r="E132" s="18">
        <v>229.22</v>
      </c>
      <c r="F132" s="17" t="s">
        <v>305</v>
      </c>
      <c r="G132" s="18">
        <v>12163</v>
      </c>
      <c r="H132" s="19">
        <v>15</v>
      </c>
      <c r="I132" s="18">
        <f t="shared" si="7"/>
        <v>810.86666666666667</v>
      </c>
      <c r="J132" s="18">
        <v>127236</v>
      </c>
      <c r="K132" s="20">
        <f t="shared" si="8"/>
        <v>1.9318471485878113E-3</v>
      </c>
      <c r="L132" s="18">
        <f t="shared" si="9"/>
        <v>53.062559986039609</v>
      </c>
      <c r="M132" s="32"/>
    </row>
    <row r="133" spans="1:13" s="22" customFormat="1" x14ac:dyDescent="0.15">
      <c r="A133" s="16"/>
      <c r="B133" s="17" t="s">
        <v>286</v>
      </c>
      <c r="C133" s="23" t="s">
        <v>306</v>
      </c>
      <c r="D133" s="17" t="s">
        <v>307</v>
      </c>
      <c r="E133" s="18">
        <v>265</v>
      </c>
      <c r="F133" s="17" t="s">
        <v>305</v>
      </c>
      <c r="G133" s="18">
        <v>8654</v>
      </c>
      <c r="H133" s="19">
        <v>13</v>
      </c>
      <c r="I133" s="18">
        <f t="shared" si="7"/>
        <v>665.69230769230774</v>
      </c>
      <c r="J133" s="18">
        <v>216309.90000000002</v>
      </c>
      <c r="K133" s="20">
        <f t="shared" si="8"/>
        <v>1.3745132963807383E-3</v>
      </c>
      <c r="L133" s="18">
        <f t="shared" si="9"/>
        <v>32.656603773584905</v>
      </c>
      <c r="M133" s="32"/>
    </row>
    <row r="134" spans="1:13" s="22" customFormat="1" x14ac:dyDescent="0.15">
      <c r="A134" s="16"/>
      <c r="B134" s="17" t="s">
        <v>302</v>
      </c>
      <c r="C134" s="36" t="s">
        <v>308</v>
      </c>
      <c r="D134" s="23" t="s">
        <v>309</v>
      </c>
      <c r="E134" s="18">
        <v>1370.54</v>
      </c>
      <c r="F134" s="17" t="s">
        <v>310</v>
      </c>
      <c r="G134" s="18">
        <v>236036.7</v>
      </c>
      <c r="H134" s="19">
        <v>153</v>
      </c>
      <c r="I134" s="18">
        <f t="shared" si="7"/>
        <v>1542.7235294117647</v>
      </c>
      <c r="J134" s="18">
        <v>609326.9</v>
      </c>
      <c r="K134" s="20">
        <f t="shared" si="8"/>
        <v>3.7489667504487102E-2</v>
      </c>
      <c r="L134" s="18">
        <f t="shared" si="9"/>
        <v>172.22167904621537</v>
      </c>
      <c r="M134" s="32"/>
    </row>
    <row r="135" spans="1:13" s="22" customFormat="1" x14ac:dyDescent="0.15">
      <c r="A135" s="16"/>
      <c r="B135" s="17" t="s">
        <v>286</v>
      </c>
      <c r="C135" s="36" t="s">
        <v>311</v>
      </c>
      <c r="D135" s="23" t="s">
        <v>312</v>
      </c>
      <c r="E135" s="18">
        <v>126.62</v>
      </c>
      <c r="F135" s="17" t="s">
        <v>305</v>
      </c>
      <c r="G135" s="18">
        <v>6354</v>
      </c>
      <c r="H135" s="19">
        <v>3</v>
      </c>
      <c r="I135" s="18">
        <f t="shared" si="7"/>
        <v>2118</v>
      </c>
      <c r="J135" s="18">
        <v>120875</v>
      </c>
      <c r="K135" s="20">
        <f t="shared" si="8"/>
        <v>1.0092047013176809E-3</v>
      </c>
      <c r="L135" s="18">
        <f t="shared" si="9"/>
        <v>50.181645869530875</v>
      </c>
      <c r="M135" s="32"/>
    </row>
    <row r="136" spans="1:13" s="22" customFormat="1" x14ac:dyDescent="0.15">
      <c r="A136" s="16"/>
      <c r="B136" s="17" t="s">
        <v>302</v>
      </c>
      <c r="C136" s="23" t="s">
        <v>313</v>
      </c>
      <c r="D136" s="23" t="s">
        <v>314</v>
      </c>
      <c r="E136" s="18">
        <v>46.2</v>
      </c>
      <c r="F136" s="17" t="s">
        <v>305</v>
      </c>
      <c r="G136" s="18">
        <v>2977</v>
      </c>
      <c r="H136" s="19">
        <v>3</v>
      </c>
      <c r="I136" s="18">
        <f t="shared" si="7"/>
        <v>992.33333333333337</v>
      </c>
      <c r="J136" s="18">
        <v>44177</v>
      </c>
      <c r="K136" s="20">
        <f t="shared" si="8"/>
        <v>4.7283638587074852E-4</v>
      </c>
      <c r="L136" s="18">
        <f t="shared" si="9"/>
        <v>64.437229437229433</v>
      </c>
      <c r="M136" s="32"/>
    </row>
    <row r="137" spans="1:13" s="22" customFormat="1" x14ac:dyDescent="0.15">
      <c r="A137" s="16"/>
      <c r="B137" s="17" t="s">
        <v>286</v>
      </c>
      <c r="C137" s="23" t="s">
        <v>315</v>
      </c>
      <c r="D137" s="23" t="s">
        <v>316</v>
      </c>
      <c r="E137" s="18">
        <v>77.099999999999994</v>
      </c>
      <c r="F137" s="17" t="s">
        <v>305</v>
      </c>
      <c r="G137" s="18">
        <v>4040</v>
      </c>
      <c r="H137" s="19">
        <v>3</v>
      </c>
      <c r="I137" s="18">
        <f t="shared" si="7"/>
        <v>1346.6666666666667</v>
      </c>
      <c r="J137" s="18">
        <v>45169</v>
      </c>
      <c r="K137" s="20">
        <f t="shared" si="8"/>
        <v>6.4167248871945719E-4</v>
      </c>
      <c r="L137" s="18">
        <f t="shared" si="9"/>
        <v>52.399481193255518</v>
      </c>
      <c r="M137" s="32"/>
    </row>
    <row r="138" spans="1:13" s="22" customFormat="1" x14ac:dyDescent="0.15">
      <c r="A138" s="16"/>
      <c r="B138" s="17" t="s">
        <v>286</v>
      </c>
      <c r="C138" s="23" t="s">
        <v>317</v>
      </c>
      <c r="D138" s="23" t="s">
        <v>318</v>
      </c>
      <c r="E138" s="18">
        <v>200.8</v>
      </c>
      <c r="F138" s="17" t="s">
        <v>305</v>
      </c>
      <c r="G138" s="18">
        <v>2057</v>
      </c>
      <c r="H138" s="19">
        <v>4</v>
      </c>
      <c r="I138" s="18">
        <f t="shared" si="7"/>
        <v>514.25</v>
      </c>
      <c r="J138" s="18">
        <v>98613</v>
      </c>
      <c r="K138" s="20">
        <f t="shared" si="8"/>
        <v>3.2671294784552559E-4</v>
      </c>
      <c r="L138" s="18">
        <f t="shared" si="9"/>
        <v>10.24402390438247</v>
      </c>
      <c r="M138" s="32"/>
    </row>
    <row r="139" spans="1:13" s="22" customFormat="1" x14ac:dyDescent="0.15">
      <c r="A139" s="16"/>
      <c r="B139" s="17" t="s">
        <v>302</v>
      </c>
      <c r="C139" s="23" t="s">
        <v>319</v>
      </c>
      <c r="D139" s="23" t="s">
        <v>320</v>
      </c>
      <c r="E139" s="18">
        <v>286.68</v>
      </c>
      <c r="F139" s="17" t="s">
        <v>305</v>
      </c>
      <c r="G139" s="18">
        <v>4294.8</v>
      </c>
      <c r="H139" s="19">
        <v>3</v>
      </c>
      <c r="I139" s="18">
        <f t="shared" si="7"/>
        <v>1431.6000000000001</v>
      </c>
      <c r="J139" s="18">
        <v>161738.9</v>
      </c>
      <c r="K139" s="20">
        <f t="shared" si="8"/>
        <v>6.8214232785948636E-4</v>
      </c>
      <c r="L139" s="18">
        <f t="shared" si="9"/>
        <v>14.981163666806195</v>
      </c>
      <c r="M139" s="32"/>
    </row>
    <row r="140" spans="1:13" s="22" customFormat="1" x14ac:dyDescent="0.15">
      <c r="A140" s="16"/>
      <c r="B140" s="17" t="s">
        <v>302</v>
      </c>
      <c r="C140" s="23" t="s">
        <v>321</v>
      </c>
      <c r="D140" s="23" t="s">
        <v>322</v>
      </c>
      <c r="E140" s="18">
        <v>190.65</v>
      </c>
      <c r="F140" s="17" t="s">
        <v>305</v>
      </c>
      <c r="G140" s="18">
        <v>5582</v>
      </c>
      <c r="H140" s="19">
        <v>11</v>
      </c>
      <c r="I140" s="18">
        <f t="shared" si="7"/>
        <v>507.45454545454544</v>
      </c>
      <c r="J140" s="18">
        <v>156722</v>
      </c>
      <c r="K140" s="20">
        <f t="shared" si="8"/>
        <v>8.8658807723564605E-4</v>
      </c>
      <c r="L140" s="18">
        <f t="shared" si="9"/>
        <v>29.278783110411748</v>
      </c>
      <c r="M140" s="32"/>
    </row>
    <row r="141" spans="1:13" s="22" customFormat="1" x14ac:dyDescent="0.15">
      <c r="A141" s="16"/>
      <c r="B141" s="17" t="s">
        <v>286</v>
      </c>
      <c r="C141" s="23" t="s">
        <v>323</v>
      </c>
      <c r="D141" s="23" t="s">
        <v>324</v>
      </c>
      <c r="E141" s="18">
        <v>72.760000000000005</v>
      </c>
      <c r="F141" s="17" t="s">
        <v>305</v>
      </c>
      <c r="G141" s="18">
        <v>1759</v>
      </c>
      <c r="H141" s="19">
        <v>2</v>
      </c>
      <c r="I141" s="18">
        <f t="shared" si="7"/>
        <v>879.5</v>
      </c>
      <c r="J141" s="18">
        <v>41602</v>
      </c>
      <c r="K141" s="20">
        <f t="shared" si="8"/>
        <v>2.793816603112686E-4</v>
      </c>
      <c r="L141" s="18">
        <f t="shared" si="9"/>
        <v>24.175371083012642</v>
      </c>
      <c r="M141" s="32"/>
    </row>
    <row r="142" spans="1:13" s="22" customFormat="1" x14ac:dyDescent="0.15">
      <c r="A142" s="16"/>
      <c r="B142" s="17" t="s">
        <v>302</v>
      </c>
      <c r="C142" s="23" t="s">
        <v>325</v>
      </c>
      <c r="D142" s="23" t="s">
        <v>326</v>
      </c>
      <c r="E142" s="18">
        <v>53.78</v>
      </c>
      <c r="F142" s="17" t="s">
        <v>327</v>
      </c>
      <c r="G142" s="18">
        <v>210</v>
      </c>
      <c r="H142" s="19">
        <v>1</v>
      </c>
      <c r="I142" s="18">
        <f t="shared" si="7"/>
        <v>210</v>
      </c>
      <c r="J142" s="18">
        <v>28850</v>
      </c>
      <c r="K142" s="20">
        <f t="shared" si="8"/>
        <v>3.3354263027496538E-5</v>
      </c>
      <c r="L142" s="18">
        <f t="shared" si="9"/>
        <v>3.904797322424693</v>
      </c>
      <c r="M142" s="24"/>
    </row>
    <row r="143" spans="1:13" s="22" customFormat="1" x14ac:dyDescent="0.15">
      <c r="A143" s="16"/>
      <c r="B143" s="17" t="s">
        <v>302</v>
      </c>
      <c r="C143" s="23" t="s">
        <v>328</v>
      </c>
      <c r="D143" s="17" t="s">
        <v>329</v>
      </c>
      <c r="E143" s="18">
        <v>87.99</v>
      </c>
      <c r="F143" s="17" t="s">
        <v>305</v>
      </c>
      <c r="G143" s="18">
        <v>3955</v>
      </c>
      <c r="H143" s="19">
        <v>8</v>
      </c>
      <c r="I143" s="18">
        <f t="shared" si="7"/>
        <v>494.375</v>
      </c>
      <c r="J143" s="18">
        <v>77538</v>
      </c>
      <c r="K143" s="20">
        <f t="shared" si="8"/>
        <v>6.2817195368451804E-4</v>
      </c>
      <c r="L143" s="18">
        <f t="shared" si="9"/>
        <v>44.948289578361177</v>
      </c>
      <c r="M143" s="24"/>
    </row>
    <row r="144" spans="1:13" s="22" customFormat="1" x14ac:dyDescent="0.15">
      <c r="A144" s="16"/>
      <c r="B144" s="17" t="s">
        <v>302</v>
      </c>
      <c r="C144" s="23" t="s">
        <v>330</v>
      </c>
      <c r="D144" s="17" t="s">
        <v>331</v>
      </c>
      <c r="E144" s="18">
        <v>100</v>
      </c>
      <c r="F144" s="17" t="s">
        <v>305</v>
      </c>
      <c r="G144" s="18">
        <v>2918</v>
      </c>
      <c r="H144" s="19">
        <v>2</v>
      </c>
      <c r="I144" s="18">
        <f t="shared" si="7"/>
        <v>1459</v>
      </c>
      <c r="J144" s="18">
        <v>59346</v>
      </c>
      <c r="K144" s="20">
        <f t="shared" si="8"/>
        <v>4.6346542625826136E-4</v>
      </c>
      <c r="L144" s="18">
        <f t="shared" si="9"/>
        <v>29.18</v>
      </c>
      <c r="M144" s="24"/>
    </row>
    <row r="145" spans="1:13" s="22" customFormat="1" x14ac:dyDescent="0.15">
      <c r="A145" s="16"/>
      <c r="B145" s="17" t="s">
        <v>302</v>
      </c>
      <c r="C145" s="23" t="s">
        <v>332</v>
      </c>
      <c r="D145" s="17" t="s">
        <v>333</v>
      </c>
      <c r="E145" s="18">
        <v>137.53</v>
      </c>
      <c r="F145" s="17" t="s">
        <v>305</v>
      </c>
      <c r="G145" s="18">
        <v>1246</v>
      </c>
      <c r="H145" s="19">
        <v>1</v>
      </c>
      <c r="I145" s="18">
        <f t="shared" si="7"/>
        <v>1246</v>
      </c>
      <c r="J145" s="18">
        <v>74802.8</v>
      </c>
      <c r="K145" s="20">
        <f t="shared" si="8"/>
        <v>1.9790196062981279E-4</v>
      </c>
      <c r="L145" s="18">
        <f t="shared" si="9"/>
        <v>9.0598414891296439</v>
      </c>
      <c r="M145" s="24"/>
    </row>
    <row r="146" spans="1:13" s="22" customFormat="1" x14ac:dyDescent="0.15">
      <c r="A146" s="16"/>
      <c r="B146" s="17" t="s">
        <v>286</v>
      </c>
      <c r="C146" s="23" t="s">
        <v>334</v>
      </c>
      <c r="D146" s="23" t="s">
        <v>335</v>
      </c>
      <c r="E146" s="18">
        <v>73.760000000000005</v>
      </c>
      <c r="F146" s="17" t="s">
        <v>305</v>
      </c>
      <c r="G146" s="18">
        <v>1758</v>
      </c>
      <c r="H146" s="19">
        <v>4</v>
      </c>
      <c r="I146" s="18">
        <f t="shared" si="7"/>
        <v>439.5</v>
      </c>
      <c r="J146" s="18">
        <v>42192</v>
      </c>
      <c r="K146" s="20">
        <f t="shared" si="8"/>
        <v>2.7922283048732814E-4</v>
      </c>
      <c r="L146" s="18">
        <f t="shared" si="9"/>
        <v>23.834056399132319</v>
      </c>
      <c r="M146" s="32"/>
    </row>
    <row r="147" spans="1:13" s="22" customFormat="1" x14ac:dyDescent="0.15">
      <c r="A147" s="16"/>
      <c r="B147" s="17" t="s">
        <v>286</v>
      </c>
      <c r="C147" s="23" t="s">
        <v>336</v>
      </c>
      <c r="D147" s="17" t="s">
        <v>337</v>
      </c>
      <c r="E147" s="18">
        <v>276</v>
      </c>
      <c r="F147" s="17" t="s">
        <v>305</v>
      </c>
      <c r="G147" s="18">
        <v>56284</v>
      </c>
      <c r="H147" s="19">
        <v>24</v>
      </c>
      <c r="I147" s="18">
        <f t="shared" si="7"/>
        <v>2345.1666666666665</v>
      </c>
      <c r="J147" s="18">
        <v>481937</v>
      </c>
      <c r="K147" s="20">
        <f t="shared" si="8"/>
        <v>8.9395778106648328E-3</v>
      </c>
      <c r="L147" s="18">
        <f t="shared" si="9"/>
        <v>203.92753623188406</v>
      </c>
      <c r="M147" s="32"/>
    </row>
    <row r="148" spans="1:13" s="22" customFormat="1" x14ac:dyDescent="0.15">
      <c r="A148" s="16"/>
      <c r="B148" s="17" t="s">
        <v>286</v>
      </c>
      <c r="C148" s="23" t="s">
        <v>338</v>
      </c>
      <c r="D148" s="23" t="s">
        <v>339</v>
      </c>
      <c r="E148" s="18">
        <v>116.7</v>
      </c>
      <c r="F148" s="17" t="s">
        <v>305</v>
      </c>
      <c r="G148" s="18">
        <v>9756</v>
      </c>
      <c r="H148" s="19">
        <v>12</v>
      </c>
      <c r="I148" s="18">
        <f t="shared" si="7"/>
        <v>813</v>
      </c>
      <c r="J148" s="18">
        <v>113015</v>
      </c>
      <c r="K148" s="20">
        <f t="shared" si="8"/>
        <v>1.5495437623631247E-3</v>
      </c>
      <c r="L148" s="18">
        <f t="shared" si="9"/>
        <v>83.598971722365036</v>
      </c>
      <c r="M148" s="32"/>
    </row>
    <row r="149" spans="1:13" s="22" customFormat="1" x14ac:dyDescent="0.15">
      <c r="A149" s="16"/>
      <c r="B149" s="17" t="s">
        <v>286</v>
      </c>
      <c r="C149" s="23" t="s">
        <v>340</v>
      </c>
      <c r="D149" s="23" t="s">
        <v>341</v>
      </c>
      <c r="E149" s="18">
        <v>85</v>
      </c>
      <c r="F149" s="17" t="s">
        <v>305</v>
      </c>
      <c r="G149" s="18">
        <v>1856</v>
      </c>
      <c r="H149" s="19">
        <v>2</v>
      </c>
      <c r="I149" s="18">
        <f t="shared" si="7"/>
        <v>928</v>
      </c>
      <c r="J149" s="18">
        <v>48450</v>
      </c>
      <c r="K149" s="20">
        <f t="shared" si="8"/>
        <v>2.9478815323349321E-4</v>
      </c>
      <c r="L149" s="18">
        <f t="shared" si="9"/>
        <v>21.835294117647059</v>
      </c>
      <c r="M149" s="32"/>
    </row>
    <row r="150" spans="1:13" s="22" customFormat="1" x14ac:dyDescent="0.15">
      <c r="A150" s="16"/>
      <c r="B150" s="17" t="s">
        <v>286</v>
      </c>
      <c r="C150" s="23" t="s">
        <v>342</v>
      </c>
      <c r="D150" s="23" t="s">
        <v>343</v>
      </c>
      <c r="E150" s="18">
        <v>239.887</v>
      </c>
      <c r="F150" s="17" t="s">
        <v>305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15">
      <c r="A151" s="16"/>
      <c r="B151" s="17" t="s">
        <v>286</v>
      </c>
      <c r="C151" s="23" t="s">
        <v>344</v>
      </c>
      <c r="D151" s="23" t="s">
        <v>345</v>
      </c>
      <c r="E151" s="18">
        <v>105</v>
      </c>
      <c r="F151" s="17" t="s">
        <v>305</v>
      </c>
      <c r="G151" s="18">
        <v>4480</v>
      </c>
      <c r="H151" s="19">
        <v>3</v>
      </c>
      <c r="I151" s="18">
        <f t="shared" si="7"/>
        <v>1493.3333333333333</v>
      </c>
      <c r="J151" s="18">
        <v>52016</v>
      </c>
      <c r="K151" s="20">
        <f t="shared" si="8"/>
        <v>7.1155761125325941E-4</v>
      </c>
      <c r="L151" s="18">
        <f t="shared" si="9"/>
        <v>42.666666666666664</v>
      </c>
      <c r="M151" s="32"/>
    </row>
    <row r="152" spans="1:13" s="22" customFormat="1" x14ac:dyDescent="0.15">
      <c r="A152" s="16"/>
      <c r="B152" s="17" t="s">
        <v>286</v>
      </c>
      <c r="C152" s="23" t="s">
        <v>346</v>
      </c>
      <c r="D152" s="23" t="s">
        <v>347</v>
      </c>
      <c r="E152" s="18">
        <v>119.71</v>
      </c>
      <c r="F152" s="17" t="s">
        <v>305</v>
      </c>
      <c r="G152" s="18">
        <v>6019</v>
      </c>
      <c r="H152" s="19">
        <v>2</v>
      </c>
      <c r="I152" s="18">
        <f t="shared" si="7"/>
        <v>3009.5</v>
      </c>
      <c r="J152" s="18">
        <v>54715</v>
      </c>
      <c r="K152" s="20">
        <f t="shared" si="8"/>
        <v>9.5599671029762689E-4</v>
      </c>
      <c r="L152" s="18">
        <f t="shared" si="9"/>
        <v>50.27984295380503</v>
      </c>
      <c r="M152" s="32"/>
    </row>
    <row r="153" spans="1:13" s="22" customFormat="1" x14ac:dyDescent="0.15">
      <c r="A153" s="16"/>
      <c r="B153" s="17" t="s">
        <v>286</v>
      </c>
      <c r="C153" s="23" t="s">
        <v>348</v>
      </c>
      <c r="D153" s="23" t="s">
        <v>349</v>
      </c>
      <c r="E153" s="18">
        <v>100</v>
      </c>
      <c r="F153" s="17" t="s">
        <v>305</v>
      </c>
      <c r="G153" s="18">
        <v>2879</v>
      </c>
      <c r="H153" s="19">
        <v>4</v>
      </c>
      <c r="I153" s="18">
        <f t="shared" si="7"/>
        <v>719.75</v>
      </c>
      <c r="J153" s="18">
        <v>55890</v>
      </c>
      <c r="K153" s="20">
        <f t="shared" si="8"/>
        <v>4.5727106312458345E-4</v>
      </c>
      <c r="L153" s="18">
        <f t="shared" si="9"/>
        <v>28.79</v>
      </c>
      <c r="M153" s="32"/>
    </row>
    <row r="154" spans="1:13" s="22" customFormat="1" x14ac:dyDescent="0.15">
      <c r="A154" s="16"/>
      <c r="B154" s="17" t="s">
        <v>286</v>
      </c>
      <c r="C154" s="23" t="s">
        <v>350</v>
      </c>
      <c r="D154" s="23" t="s">
        <v>351</v>
      </c>
      <c r="E154" s="18">
        <v>36</v>
      </c>
      <c r="F154" s="17" t="s">
        <v>305</v>
      </c>
      <c r="G154" s="18">
        <v>4035.8</v>
      </c>
      <c r="H154" s="19">
        <v>21</v>
      </c>
      <c r="I154" s="18">
        <f t="shared" si="7"/>
        <v>192.18095238095239</v>
      </c>
      <c r="J154" s="18">
        <v>49774.600000000006</v>
      </c>
      <c r="K154" s="20">
        <f t="shared" si="8"/>
        <v>6.4100540345890728E-4</v>
      </c>
      <c r="L154" s="18">
        <f t="shared" si="9"/>
        <v>112.10555555555555</v>
      </c>
      <c r="M154" s="32"/>
    </row>
    <row r="155" spans="1:13" s="22" customFormat="1" x14ac:dyDescent="0.15">
      <c r="A155" s="16"/>
      <c r="B155" s="17" t="s">
        <v>286</v>
      </c>
      <c r="C155" s="23" t="s">
        <v>352</v>
      </c>
      <c r="D155" s="23" t="s">
        <v>353</v>
      </c>
      <c r="E155" s="18">
        <v>103</v>
      </c>
      <c r="F155" s="17" t="s">
        <v>305</v>
      </c>
      <c r="G155" s="18"/>
      <c r="H155" s="19"/>
      <c r="I155" s="18">
        <f t="shared" si="7"/>
        <v>0</v>
      </c>
      <c r="J155" s="18">
        <v>45216</v>
      </c>
      <c r="K155" s="20">
        <f t="shared" si="8"/>
        <v>0</v>
      </c>
      <c r="L155" s="18">
        <f t="shared" si="9"/>
        <v>0</v>
      </c>
      <c r="M155" s="32"/>
    </row>
    <row r="156" spans="1:13" s="22" customFormat="1" x14ac:dyDescent="0.15">
      <c r="A156" s="16"/>
      <c r="B156" s="17" t="s">
        <v>302</v>
      </c>
      <c r="C156" s="23" t="s">
        <v>354</v>
      </c>
      <c r="D156" s="23" t="s">
        <v>355</v>
      </c>
      <c r="E156" s="18">
        <v>67.989999999999995</v>
      </c>
      <c r="F156" s="17" t="s">
        <v>356</v>
      </c>
      <c r="G156" s="18">
        <v>2362</v>
      </c>
      <c r="H156" s="19">
        <v>4</v>
      </c>
      <c r="I156" s="18">
        <f t="shared" si="7"/>
        <v>590.5</v>
      </c>
      <c r="J156" s="18">
        <v>69025.099999999991</v>
      </c>
      <c r="K156" s="20">
        <f t="shared" si="8"/>
        <v>3.751560441473658E-4</v>
      </c>
      <c r="L156" s="18">
        <f t="shared" si="9"/>
        <v>34.740403000441241</v>
      </c>
      <c r="M156" s="32"/>
    </row>
    <row r="157" spans="1:13" s="22" customFormat="1" x14ac:dyDescent="0.15">
      <c r="A157" s="16"/>
      <c r="B157" s="17" t="s">
        <v>302</v>
      </c>
      <c r="C157" s="23" t="s">
        <v>357</v>
      </c>
      <c r="D157" s="23" t="s">
        <v>358</v>
      </c>
      <c r="E157" s="18">
        <v>370</v>
      </c>
      <c r="F157" s="17" t="s">
        <v>359</v>
      </c>
      <c r="G157" s="18">
        <v>14676.35</v>
      </c>
      <c r="H157" s="19">
        <v>118</v>
      </c>
      <c r="I157" s="18">
        <f t="shared" si="7"/>
        <v>124.37584745762712</v>
      </c>
      <c r="J157" s="18">
        <v>202857.40000000002</v>
      </c>
      <c r="K157" s="20">
        <f t="shared" si="8"/>
        <v>2.3310420865885655E-3</v>
      </c>
      <c r="L157" s="18">
        <f t="shared" si="9"/>
        <v>39.665810810810811</v>
      </c>
      <c r="M157" s="24"/>
    </row>
    <row r="158" spans="1:13" s="22" customFormat="1" x14ac:dyDescent="0.15">
      <c r="A158" s="16"/>
      <c r="B158" s="17" t="s">
        <v>286</v>
      </c>
      <c r="C158" s="23" t="s">
        <v>360</v>
      </c>
      <c r="D158" s="23" t="s">
        <v>361</v>
      </c>
      <c r="E158" s="18">
        <v>126.69</v>
      </c>
      <c r="F158" s="17" t="s">
        <v>305</v>
      </c>
      <c r="G158" s="18">
        <v>28884</v>
      </c>
      <c r="H158" s="19">
        <v>11</v>
      </c>
      <c r="I158" s="18">
        <f t="shared" si="7"/>
        <v>2625.818181818182</v>
      </c>
      <c r="J158" s="18">
        <v>168608</v>
      </c>
      <c r="K158" s="20">
        <f t="shared" si="8"/>
        <v>4.5876406346962379E-3</v>
      </c>
      <c r="L158" s="18">
        <f t="shared" si="9"/>
        <v>227.98958086668245</v>
      </c>
      <c r="M158" s="32"/>
    </row>
    <row r="159" spans="1:13" s="22" customFormat="1" x14ac:dyDescent="0.15">
      <c r="A159" s="16"/>
      <c r="B159" s="17" t="s">
        <v>286</v>
      </c>
      <c r="C159" s="40" t="s">
        <v>362</v>
      </c>
      <c r="D159" s="23" t="s">
        <v>363</v>
      </c>
      <c r="E159" s="18">
        <v>12.47</v>
      </c>
      <c r="F159" s="17" t="s">
        <v>327</v>
      </c>
      <c r="G159" s="18">
        <v>360</v>
      </c>
      <c r="H159" s="19">
        <v>2</v>
      </c>
      <c r="I159" s="18">
        <f t="shared" si="7"/>
        <v>180</v>
      </c>
      <c r="J159" s="18">
        <v>6140</v>
      </c>
      <c r="K159" s="20">
        <f t="shared" si="8"/>
        <v>5.7178736618565488E-5</v>
      </c>
      <c r="L159" s="18">
        <f t="shared" si="9"/>
        <v>28.869286287089011</v>
      </c>
      <c r="M159" s="24"/>
    </row>
    <row r="160" spans="1:13" s="22" customFormat="1" x14ac:dyDescent="0.15">
      <c r="A160" s="16"/>
      <c r="B160" s="17" t="s">
        <v>286</v>
      </c>
      <c r="C160" s="40" t="s">
        <v>364</v>
      </c>
      <c r="D160" s="23" t="s">
        <v>365</v>
      </c>
      <c r="E160" s="18">
        <v>21.93</v>
      </c>
      <c r="F160" s="17" t="s">
        <v>327</v>
      </c>
      <c r="G160" s="18">
        <v>400</v>
      </c>
      <c r="H160" s="19">
        <v>20</v>
      </c>
      <c r="I160" s="18">
        <f t="shared" si="7"/>
        <v>20</v>
      </c>
      <c r="J160" s="18">
        <v>4570</v>
      </c>
      <c r="K160" s="20">
        <f t="shared" si="8"/>
        <v>6.3531929576183876E-5</v>
      </c>
      <c r="L160" s="18">
        <f t="shared" si="9"/>
        <v>18.239854081167351</v>
      </c>
      <c r="M160" s="24"/>
    </row>
    <row r="161" spans="1:13" s="22" customFormat="1" x14ac:dyDescent="0.15">
      <c r="A161" s="16"/>
      <c r="B161" s="17" t="s">
        <v>286</v>
      </c>
      <c r="C161" s="40" t="s">
        <v>366</v>
      </c>
      <c r="D161" s="23" t="s">
        <v>367</v>
      </c>
      <c r="E161" s="18">
        <v>86.5</v>
      </c>
      <c r="F161" s="17" t="s">
        <v>305</v>
      </c>
      <c r="G161" s="18">
        <v>5178</v>
      </c>
      <c r="H161" s="19">
        <v>6</v>
      </c>
      <c r="I161" s="18">
        <f t="shared" si="7"/>
        <v>863</v>
      </c>
      <c r="J161" s="18">
        <v>60094</v>
      </c>
      <c r="K161" s="20">
        <f t="shared" si="8"/>
        <v>8.2242082836370026E-4</v>
      </c>
      <c r="L161" s="18">
        <f t="shared" si="9"/>
        <v>59.861271676300575</v>
      </c>
      <c r="M161" s="24"/>
    </row>
    <row r="162" spans="1:13" s="22" customFormat="1" x14ac:dyDescent="0.15">
      <c r="A162" s="16"/>
      <c r="B162" s="17" t="s">
        <v>286</v>
      </c>
      <c r="C162" s="40" t="s">
        <v>368</v>
      </c>
      <c r="D162" s="23" t="s">
        <v>369</v>
      </c>
      <c r="E162" s="18">
        <v>119.76</v>
      </c>
      <c r="F162" s="17" t="s">
        <v>305</v>
      </c>
      <c r="G162" s="18">
        <v>13829</v>
      </c>
      <c r="H162" s="19">
        <v>17</v>
      </c>
      <c r="I162" s="18">
        <f t="shared" si="7"/>
        <v>813.47058823529414</v>
      </c>
      <c r="J162" s="18">
        <v>306250</v>
      </c>
      <c r="K162" s="20">
        <f t="shared" si="8"/>
        <v>2.1964576352726172E-3</v>
      </c>
      <c r="L162" s="18">
        <f t="shared" si="9"/>
        <v>115.47261189044755</v>
      </c>
      <c r="M162" s="24"/>
    </row>
    <row r="163" spans="1:13" s="22" customFormat="1" x14ac:dyDescent="0.15">
      <c r="A163" s="16"/>
      <c r="B163" s="17" t="s">
        <v>286</v>
      </c>
      <c r="C163" s="40" t="s">
        <v>370</v>
      </c>
      <c r="D163" s="23" t="s">
        <v>371</v>
      </c>
      <c r="E163" s="18">
        <v>120.12</v>
      </c>
      <c r="F163" s="17" t="s">
        <v>50</v>
      </c>
      <c r="G163" s="18">
        <v>9762</v>
      </c>
      <c r="H163" s="19">
        <v>9</v>
      </c>
      <c r="I163" s="18">
        <f t="shared" si="7"/>
        <v>1084.6666666666667</v>
      </c>
      <c r="J163" s="18">
        <v>91721</v>
      </c>
      <c r="K163" s="20">
        <f t="shared" si="8"/>
        <v>1.5504967413067674E-3</v>
      </c>
      <c r="L163" s="18">
        <f t="shared" si="9"/>
        <v>81.268731268731273</v>
      </c>
      <c r="M163" s="32"/>
    </row>
    <row r="164" spans="1:13" s="22" customFormat="1" x14ac:dyDescent="0.15">
      <c r="A164" s="16"/>
      <c r="B164" s="17" t="s">
        <v>286</v>
      </c>
      <c r="C164" s="40" t="s">
        <v>372</v>
      </c>
      <c r="D164" s="23" t="s">
        <v>373</v>
      </c>
      <c r="E164" s="18">
        <v>70</v>
      </c>
      <c r="F164" s="17" t="s">
        <v>50</v>
      </c>
      <c r="G164" s="18">
        <v>2971</v>
      </c>
      <c r="H164" s="19">
        <v>16</v>
      </c>
      <c r="I164" s="18">
        <f t="shared" si="7"/>
        <v>185.6875</v>
      </c>
      <c r="J164" s="18">
        <v>52577</v>
      </c>
      <c r="K164" s="20">
        <f t="shared" si="8"/>
        <v>4.7188340692710576E-4</v>
      </c>
      <c r="L164" s="18">
        <f t="shared" si="9"/>
        <v>42.442857142857143</v>
      </c>
      <c r="M164" s="32"/>
    </row>
    <row r="165" spans="1:13" s="22" customFormat="1" x14ac:dyDescent="0.15">
      <c r="A165" s="16"/>
      <c r="B165" s="17" t="s">
        <v>286</v>
      </c>
      <c r="C165" s="40" t="s">
        <v>374</v>
      </c>
      <c r="D165" s="23" t="s">
        <v>375</v>
      </c>
      <c r="E165" s="18">
        <v>242.24</v>
      </c>
      <c r="F165" s="17" t="s">
        <v>50</v>
      </c>
      <c r="G165" s="18">
        <v>6659.2</v>
      </c>
      <c r="H165" s="19">
        <v>9</v>
      </c>
      <c r="I165" s="18">
        <f t="shared" si="7"/>
        <v>739.91111111111104</v>
      </c>
      <c r="J165" s="18">
        <v>110557.8</v>
      </c>
      <c r="K165" s="20">
        <f t="shared" si="8"/>
        <v>1.0576795635843092E-3</v>
      </c>
      <c r="L165" s="18">
        <f t="shared" si="9"/>
        <v>27.490092470277411</v>
      </c>
      <c r="M165" s="32"/>
    </row>
    <row r="166" spans="1:13" s="22" customFormat="1" x14ac:dyDescent="0.15">
      <c r="A166" s="16"/>
      <c r="B166" s="17" t="s">
        <v>286</v>
      </c>
      <c r="C166" s="40" t="s">
        <v>376</v>
      </c>
      <c r="D166" s="23" t="s">
        <v>377</v>
      </c>
      <c r="E166" s="18">
        <v>96.77</v>
      </c>
      <c r="F166" s="17" t="s">
        <v>50</v>
      </c>
      <c r="G166" s="18">
        <v>1385</v>
      </c>
      <c r="H166" s="19">
        <v>3</v>
      </c>
      <c r="I166" s="18">
        <f t="shared" si="7"/>
        <v>461.66666666666669</v>
      </c>
      <c r="J166" s="18">
        <v>34821</v>
      </c>
      <c r="K166" s="20">
        <f t="shared" si="8"/>
        <v>2.1997930615753666E-4</v>
      </c>
      <c r="L166" s="18">
        <f t="shared" si="9"/>
        <v>14.312286865764184</v>
      </c>
      <c r="M166" s="32"/>
    </row>
    <row r="167" spans="1:13" s="22" customFormat="1" x14ac:dyDescent="0.15">
      <c r="A167" s="16"/>
      <c r="B167" s="17" t="s">
        <v>286</v>
      </c>
      <c r="C167" s="40" t="s">
        <v>378</v>
      </c>
      <c r="D167" s="23" t="s">
        <v>379</v>
      </c>
      <c r="E167" s="18">
        <v>320.58999999999997</v>
      </c>
      <c r="F167" s="17" t="s">
        <v>50</v>
      </c>
      <c r="G167" s="18">
        <v>28723</v>
      </c>
      <c r="H167" s="19">
        <v>183</v>
      </c>
      <c r="I167" s="18">
        <f t="shared" si="7"/>
        <v>156.95628415300547</v>
      </c>
      <c r="J167" s="18">
        <v>496916</v>
      </c>
      <c r="K167" s="20">
        <f t="shared" si="8"/>
        <v>4.5620690330418238E-3</v>
      </c>
      <c r="L167" s="18">
        <f t="shared" si="9"/>
        <v>89.594185720078613</v>
      </c>
      <c r="M167" s="32"/>
    </row>
    <row r="168" spans="1:13" s="22" customFormat="1" x14ac:dyDescent="0.15">
      <c r="A168" s="16"/>
      <c r="B168" s="17" t="s">
        <v>286</v>
      </c>
      <c r="C168" s="40" t="s">
        <v>380</v>
      </c>
      <c r="D168" s="23" t="s">
        <v>381</v>
      </c>
      <c r="E168" s="18">
        <v>1905</v>
      </c>
      <c r="F168" s="17" t="s">
        <v>50</v>
      </c>
      <c r="G168" s="18">
        <v>84717</v>
      </c>
      <c r="H168" s="19">
        <v>425</v>
      </c>
      <c r="I168" s="18">
        <f t="shared" si="7"/>
        <v>199.33411764705883</v>
      </c>
      <c r="J168" s="18">
        <v>1774837</v>
      </c>
      <c r="K168" s="20">
        <f t="shared" si="8"/>
        <v>1.3455586194763924E-2</v>
      </c>
      <c r="L168" s="18">
        <f t="shared" si="9"/>
        <v>44.47086614173228</v>
      </c>
      <c r="M168" s="32"/>
    </row>
    <row r="169" spans="1:13" s="22" customFormat="1" x14ac:dyDescent="0.15">
      <c r="A169" s="16"/>
      <c r="B169" s="17" t="s">
        <v>286</v>
      </c>
      <c r="C169" s="40" t="s">
        <v>382</v>
      </c>
      <c r="D169" s="23" t="s">
        <v>383</v>
      </c>
      <c r="E169" s="18">
        <v>111.4</v>
      </c>
      <c r="F169" s="17" t="s">
        <v>50</v>
      </c>
      <c r="G169" s="18">
        <v>6007</v>
      </c>
      <c r="H169" s="19">
        <v>18</v>
      </c>
      <c r="I169" s="18">
        <f t="shared" si="7"/>
        <v>333.72222222222223</v>
      </c>
      <c r="J169" s="18">
        <v>127552</v>
      </c>
      <c r="K169" s="20">
        <f t="shared" si="8"/>
        <v>9.5409075241034138E-4</v>
      </c>
      <c r="L169" s="18">
        <f t="shared" si="9"/>
        <v>53.922800718132855</v>
      </c>
      <c r="M169" s="32"/>
    </row>
    <row r="170" spans="1:13" s="22" customFormat="1" x14ac:dyDescent="0.15">
      <c r="A170" s="16"/>
      <c r="B170" s="17" t="s">
        <v>286</v>
      </c>
      <c r="C170" s="40" t="s">
        <v>384</v>
      </c>
      <c r="D170" s="23" t="s">
        <v>385</v>
      </c>
      <c r="E170" s="18">
        <v>103.01</v>
      </c>
      <c r="F170" s="17" t="s">
        <v>50</v>
      </c>
      <c r="G170" s="18"/>
      <c r="H170" s="19"/>
      <c r="I170" s="18">
        <f t="shared" si="7"/>
        <v>0</v>
      </c>
      <c r="J170" s="18">
        <v>32088.2</v>
      </c>
      <c r="K170" s="20">
        <f t="shared" si="8"/>
        <v>0</v>
      </c>
      <c r="L170" s="18">
        <f t="shared" si="9"/>
        <v>0</v>
      </c>
      <c r="M170" s="32"/>
    </row>
    <row r="171" spans="1:13" s="22" customFormat="1" x14ac:dyDescent="0.15">
      <c r="A171" s="16"/>
      <c r="B171" s="17" t="s">
        <v>286</v>
      </c>
      <c r="C171" s="40" t="s">
        <v>386</v>
      </c>
      <c r="D171" s="23" t="s">
        <v>387</v>
      </c>
      <c r="E171" s="18">
        <v>111.92</v>
      </c>
      <c r="F171" s="17" t="s">
        <v>50</v>
      </c>
      <c r="G171" s="18">
        <v>2715</v>
      </c>
      <c r="H171" s="19">
        <v>1</v>
      </c>
      <c r="I171" s="18">
        <f t="shared" si="7"/>
        <v>2715</v>
      </c>
      <c r="J171" s="18">
        <v>90584</v>
      </c>
      <c r="K171" s="20">
        <f t="shared" si="8"/>
        <v>4.3122297199834806E-4</v>
      </c>
      <c r="L171" s="18">
        <f t="shared" si="9"/>
        <v>24.258398856325947</v>
      </c>
      <c r="M171" s="32"/>
    </row>
    <row r="172" spans="1:13" s="22" customFormat="1" x14ac:dyDescent="0.15">
      <c r="A172" s="16"/>
      <c r="B172" s="17" t="s">
        <v>286</v>
      </c>
      <c r="C172" s="40" t="s">
        <v>388</v>
      </c>
      <c r="D172" s="23" t="s">
        <v>389</v>
      </c>
      <c r="E172" s="18">
        <v>121</v>
      </c>
      <c r="F172" s="17" t="s">
        <v>50</v>
      </c>
      <c r="G172" s="18">
        <v>5688</v>
      </c>
      <c r="H172" s="19">
        <v>5</v>
      </c>
      <c r="I172" s="18">
        <f t="shared" si="7"/>
        <v>1137.5999999999999</v>
      </c>
      <c r="J172" s="18">
        <v>88217</v>
      </c>
      <c r="K172" s="20">
        <f t="shared" si="8"/>
        <v>9.0342403857333474E-4</v>
      </c>
      <c r="L172" s="18">
        <f t="shared" si="9"/>
        <v>47.008264462809919</v>
      </c>
      <c r="M172" s="32"/>
    </row>
    <row r="173" spans="1:13" s="22" customFormat="1" x14ac:dyDescent="0.15">
      <c r="A173" s="16"/>
      <c r="B173" s="17" t="s">
        <v>286</v>
      </c>
      <c r="C173" s="40" t="s">
        <v>390</v>
      </c>
      <c r="D173" s="23" t="s">
        <v>391</v>
      </c>
      <c r="E173" s="18">
        <v>83</v>
      </c>
      <c r="F173" s="17" t="s">
        <v>50</v>
      </c>
      <c r="G173" s="18">
        <v>3389</v>
      </c>
      <c r="H173" s="19">
        <v>2</v>
      </c>
      <c r="I173" s="18">
        <f t="shared" si="7"/>
        <v>1694.5</v>
      </c>
      <c r="J173" s="18">
        <v>62818</v>
      </c>
      <c r="K173" s="20">
        <f t="shared" si="8"/>
        <v>5.3827427333421793E-4</v>
      </c>
      <c r="L173" s="18">
        <f t="shared" si="9"/>
        <v>40.831325301204821</v>
      </c>
      <c r="M173" s="32"/>
    </row>
    <row r="174" spans="1:13" s="22" customFormat="1" x14ac:dyDescent="0.15">
      <c r="A174" s="16"/>
      <c r="B174" s="17" t="s">
        <v>286</v>
      </c>
      <c r="C174" s="40" t="s">
        <v>392</v>
      </c>
      <c r="D174" s="23" t="s">
        <v>393</v>
      </c>
      <c r="E174" s="18">
        <v>19.09</v>
      </c>
      <c r="F174" s="17" t="s">
        <v>44</v>
      </c>
      <c r="G174" s="18">
        <v>6904</v>
      </c>
      <c r="H174" s="19">
        <v>10</v>
      </c>
      <c r="I174" s="18">
        <f t="shared" si="7"/>
        <v>690.4</v>
      </c>
      <c r="J174" s="18">
        <v>68222</v>
      </c>
      <c r="K174" s="20">
        <f t="shared" si="8"/>
        <v>1.0965611044849337E-3</v>
      </c>
      <c r="L174" s="18">
        <f t="shared" si="9"/>
        <v>361.65531691985331</v>
      </c>
      <c r="M174" s="32"/>
    </row>
    <row r="175" spans="1:13" s="22" customFormat="1" x14ac:dyDescent="0.15">
      <c r="A175" s="16"/>
      <c r="B175" s="17" t="s">
        <v>286</v>
      </c>
      <c r="C175" s="40" t="s">
        <v>394</v>
      </c>
      <c r="D175" s="23" t="s">
        <v>395</v>
      </c>
      <c r="E175" s="18">
        <v>20</v>
      </c>
      <c r="F175" s="17" t="s">
        <v>37</v>
      </c>
      <c r="G175" s="18">
        <v>2460</v>
      </c>
      <c r="H175" s="19">
        <v>23</v>
      </c>
      <c r="I175" s="18">
        <f t="shared" si="7"/>
        <v>106.95652173913044</v>
      </c>
      <c r="J175" s="18">
        <v>22199</v>
      </c>
      <c r="K175" s="20">
        <f t="shared" si="8"/>
        <v>3.9072136689353087E-4</v>
      </c>
      <c r="L175" s="18">
        <f t="shared" si="9"/>
        <v>123</v>
      </c>
      <c r="M175" s="32"/>
    </row>
    <row r="176" spans="1:13" s="22" customFormat="1" x14ac:dyDescent="0.15">
      <c r="A176" s="16"/>
      <c r="B176" s="17" t="s">
        <v>286</v>
      </c>
      <c r="C176" s="40" t="s">
        <v>396</v>
      </c>
      <c r="D176" s="23" t="s">
        <v>397</v>
      </c>
      <c r="E176" s="18">
        <v>20</v>
      </c>
      <c r="F176" s="17" t="s">
        <v>47</v>
      </c>
      <c r="G176" s="18">
        <v>1444</v>
      </c>
      <c r="H176" s="19">
        <v>5</v>
      </c>
      <c r="I176" s="18">
        <f t="shared" si="7"/>
        <v>288.8</v>
      </c>
      <c r="J176" s="18">
        <v>22697</v>
      </c>
      <c r="K176" s="20">
        <f t="shared" si="8"/>
        <v>2.2935026577002379E-4</v>
      </c>
      <c r="L176" s="18">
        <f t="shared" si="9"/>
        <v>72.2</v>
      </c>
      <c r="M176" s="24"/>
    </row>
    <row r="177" spans="1:13" s="22" customFormat="1" x14ac:dyDescent="0.15">
      <c r="A177" s="16"/>
      <c r="B177" s="17" t="s">
        <v>286</v>
      </c>
      <c r="C177" s="40" t="s">
        <v>398</v>
      </c>
      <c r="D177" s="23" t="s">
        <v>399</v>
      </c>
      <c r="E177" s="18">
        <v>20</v>
      </c>
      <c r="F177" s="17" t="s">
        <v>47</v>
      </c>
      <c r="G177" s="18">
        <v>894</v>
      </c>
      <c r="H177" s="19">
        <v>5</v>
      </c>
      <c r="I177" s="18">
        <f t="shared" si="7"/>
        <v>178.8</v>
      </c>
      <c r="J177" s="18">
        <v>14754</v>
      </c>
      <c r="K177" s="20">
        <f t="shared" si="8"/>
        <v>1.4199386260277096E-4</v>
      </c>
      <c r="L177" s="18">
        <f t="shared" si="9"/>
        <v>44.7</v>
      </c>
      <c r="M177" s="24"/>
    </row>
    <row r="178" spans="1:13" s="22" customFormat="1" x14ac:dyDescent="0.15">
      <c r="A178" s="16"/>
      <c r="B178" s="17" t="s">
        <v>286</v>
      </c>
      <c r="C178" s="23" t="s">
        <v>400</v>
      </c>
      <c r="D178" s="23" t="s">
        <v>401</v>
      </c>
      <c r="E178" s="18">
        <v>30</v>
      </c>
      <c r="F178" s="17" t="s">
        <v>40</v>
      </c>
      <c r="G178" s="18">
        <v>2573</v>
      </c>
      <c r="H178" s="19">
        <v>70</v>
      </c>
      <c r="I178" s="18">
        <f t="shared" si="7"/>
        <v>36.75714285714286</v>
      </c>
      <c r="J178" s="18">
        <v>31158</v>
      </c>
      <c r="K178" s="20">
        <f t="shared" si="8"/>
        <v>4.0866913699880278E-4</v>
      </c>
      <c r="L178" s="18">
        <f t="shared" si="9"/>
        <v>85.766666666666666</v>
      </c>
      <c r="M178" s="24"/>
    </row>
    <row r="179" spans="1:13" s="22" customFormat="1" x14ac:dyDescent="0.15">
      <c r="A179" s="16"/>
      <c r="B179" s="17" t="s">
        <v>286</v>
      </c>
      <c r="C179" s="23" t="s">
        <v>402</v>
      </c>
      <c r="D179" s="17" t="s">
        <v>403</v>
      </c>
      <c r="E179" s="18">
        <v>12</v>
      </c>
      <c r="F179" s="17" t="s">
        <v>85</v>
      </c>
      <c r="G179" s="18">
        <v>1010</v>
      </c>
      <c r="H179" s="19">
        <v>8</v>
      </c>
      <c r="I179" s="18">
        <f t="shared" si="7"/>
        <v>126.25</v>
      </c>
      <c r="J179" s="18">
        <v>10027</v>
      </c>
      <c r="K179" s="20">
        <f t="shared" si="8"/>
        <v>1.604181221798643E-4</v>
      </c>
      <c r="L179" s="18">
        <f t="shared" si="9"/>
        <v>84.166666666666671</v>
      </c>
      <c r="M179" s="24"/>
    </row>
    <row r="180" spans="1:13" s="22" customFormat="1" x14ac:dyDescent="0.15">
      <c r="A180" s="16"/>
      <c r="B180" s="17" t="s">
        <v>286</v>
      </c>
      <c r="C180" s="17" t="s">
        <v>404</v>
      </c>
      <c r="D180" s="17" t="s">
        <v>405</v>
      </c>
      <c r="E180" s="18">
        <v>20</v>
      </c>
      <c r="F180" s="17" t="s">
        <v>47</v>
      </c>
      <c r="G180" s="18"/>
      <c r="H180" s="19"/>
      <c r="I180" s="18">
        <f t="shared" si="7"/>
        <v>0</v>
      </c>
      <c r="J180" s="18">
        <v>5121</v>
      </c>
      <c r="K180" s="20">
        <f t="shared" si="8"/>
        <v>0</v>
      </c>
      <c r="L180" s="18">
        <f t="shared" si="9"/>
        <v>0</v>
      </c>
      <c r="M180" s="24"/>
    </row>
    <row r="181" spans="1:13" s="22" customFormat="1" x14ac:dyDescent="0.15">
      <c r="A181" s="16"/>
      <c r="B181" s="17" t="s">
        <v>286</v>
      </c>
      <c r="C181" s="17" t="s">
        <v>406</v>
      </c>
      <c r="D181" s="17" t="s">
        <v>407</v>
      </c>
      <c r="E181" s="18">
        <v>20</v>
      </c>
      <c r="F181" s="17" t="s">
        <v>44</v>
      </c>
      <c r="G181" s="18">
        <v>858</v>
      </c>
      <c r="H181" s="19">
        <v>2</v>
      </c>
      <c r="I181" s="18">
        <f t="shared" si="7"/>
        <v>429</v>
      </c>
      <c r="J181" s="18">
        <v>11187</v>
      </c>
      <c r="K181" s="20">
        <f t="shared" si="8"/>
        <v>1.3627598894091442E-4</v>
      </c>
      <c r="L181" s="18">
        <f t="shared" si="9"/>
        <v>42.9</v>
      </c>
      <c r="M181" s="24"/>
    </row>
    <row r="182" spans="1:13" s="22" customFormat="1" x14ac:dyDescent="0.15">
      <c r="A182" s="16"/>
      <c r="B182" s="17" t="s">
        <v>286</v>
      </c>
      <c r="C182" s="17" t="s">
        <v>408</v>
      </c>
      <c r="D182" s="17" t="s">
        <v>409</v>
      </c>
      <c r="E182" s="18">
        <v>20</v>
      </c>
      <c r="F182" s="17" t="s">
        <v>47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15">
      <c r="A183" s="16"/>
      <c r="B183" s="17" t="s">
        <v>286</v>
      </c>
      <c r="C183" s="17" t="s">
        <v>410</v>
      </c>
      <c r="D183" s="17" t="s">
        <v>411</v>
      </c>
      <c r="E183" s="18">
        <v>16</v>
      </c>
      <c r="F183" s="17" t="s">
        <v>47</v>
      </c>
      <c r="G183" s="18"/>
      <c r="H183" s="19"/>
      <c r="I183" s="18">
        <f t="shared" si="7"/>
        <v>0</v>
      </c>
      <c r="J183" s="18"/>
      <c r="K183" s="20">
        <f t="shared" si="8"/>
        <v>0</v>
      </c>
      <c r="L183" s="18">
        <f t="shared" si="9"/>
        <v>0</v>
      </c>
      <c r="M183" s="24"/>
    </row>
    <row r="184" spans="1:13" s="22" customFormat="1" x14ac:dyDescent="0.15">
      <c r="A184" s="16"/>
      <c r="B184" s="17" t="s">
        <v>286</v>
      </c>
      <c r="C184" s="17" t="s">
        <v>412</v>
      </c>
      <c r="D184" s="17" t="s">
        <v>413</v>
      </c>
      <c r="E184" s="18">
        <v>49.5</v>
      </c>
      <c r="F184" s="17" t="s">
        <v>40</v>
      </c>
      <c r="G184" s="18">
        <v>1815</v>
      </c>
      <c r="H184" s="19">
        <v>52</v>
      </c>
      <c r="I184" s="18">
        <f t="shared" si="7"/>
        <v>34.903846153846153</v>
      </c>
      <c r="J184" s="18">
        <v>27246</v>
      </c>
      <c r="K184" s="20">
        <f t="shared" si="8"/>
        <v>2.8827613045193432E-4</v>
      </c>
      <c r="L184" s="18">
        <f t="shared" si="9"/>
        <v>36.666666666666664</v>
      </c>
      <c r="M184" s="24"/>
    </row>
    <row r="185" spans="1:13" s="22" customFormat="1" x14ac:dyDescent="0.15">
      <c r="A185" s="16"/>
      <c r="B185" s="17" t="s">
        <v>286</v>
      </c>
      <c r="C185" s="17" t="s">
        <v>414</v>
      </c>
      <c r="D185" s="17" t="s">
        <v>415</v>
      </c>
      <c r="E185" s="18">
        <v>20</v>
      </c>
      <c r="F185" s="17" t="s">
        <v>44</v>
      </c>
      <c r="G185" s="18"/>
      <c r="H185" s="19"/>
      <c r="I185" s="18">
        <f t="shared" si="7"/>
        <v>0</v>
      </c>
      <c r="J185" s="18">
        <v>5804</v>
      </c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15">
      <c r="A186" s="16"/>
      <c r="B186" s="17" t="s">
        <v>286</v>
      </c>
      <c r="C186" s="17" t="s">
        <v>416</v>
      </c>
      <c r="D186" s="17" t="s">
        <v>417</v>
      </c>
      <c r="E186" s="18">
        <v>12</v>
      </c>
      <c r="F186" s="17" t="s">
        <v>37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15">
      <c r="A187" s="16"/>
      <c r="B187" s="17" t="s">
        <v>286</v>
      </c>
      <c r="C187" s="17" t="s">
        <v>418</v>
      </c>
      <c r="D187" s="17" t="s">
        <v>419</v>
      </c>
      <c r="E187" s="18">
        <v>20</v>
      </c>
      <c r="F187" s="17" t="s">
        <v>50</v>
      </c>
      <c r="G187" s="18">
        <v>1505</v>
      </c>
      <c r="H187" s="19">
        <v>13</v>
      </c>
      <c r="I187" s="18">
        <f t="shared" si="7"/>
        <v>115.76923076923077</v>
      </c>
      <c r="J187" s="18">
        <v>14242</v>
      </c>
      <c r="K187" s="20">
        <f t="shared" si="8"/>
        <v>2.3903888503039184E-4</v>
      </c>
      <c r="L187" s="18">
        <f t="shared" si="9"/>
        <v>75.25</v>
      </c>
      <c r="M187" s="24"/>
    </row>
    <row r="188" spans="1:13" s="22" customFormat="1" x14ac:dyDescent="0.15">
      <c r="A188" s="16"/>
      <c r="B188" s="17" t="s">
        <v>286</v>
      </c>
      <c r="C188" s="17" t="s">
        <v>420</v>
      </c>
      <c r="D188" s="17" t="s">
        <v>421</v>
      </c>
      <c r="E188" s="18">
        <v>12</v>
      </c>
      <c r="F188" s="17" t="s">
        <v>47</v>
      </c>
      <c r="G188" s="18">
        <v>1800</v>
      </c>
      <c r="H188" s="19">
        <v>2</v>
      </c>
      <c r="I188" s="18">
        <f t="shared" si="7"/>
        <v>900</v>
      </c>
      <c r="J188" s="18">
        <v>15267</v>
      </c>
      <c r="K188" s="20">
        <f t="shared" si="8"/>
        <v>2.8589368309282743E-4</v>
      </c>
      <c r="L188" s="18">
        <f t="shared" si="9"/>
        <v>150</v>
      </c>
      <c r="M188" s="24"/>
    </row>
    <row r="189" spans="1:13" s="22" customFormat="1" x14ac:dyDescent="0.15">
      <c r="A189" s="16"/>
      <c r="B189" s="17" t="s">
        <v>286</v>
      </c>
      <c r="C189" s="17" t="s">
        <v>422</v>
      </c>
      <c r="D189" s="17" t="s">
        <v>423</v>
      </c>
      <c r="E189" s="18">
        <v>60</v>
      </c>
      <c r="F189" s="17" t="s">
        <v>40</v>
      </c>
      <c r="G189" s="18">
        <v>841</v>
      </c>
      <c r="H189" s="19">
        <v>17</v>
      </c>
      <c r="I189" s="18">
        <f t="shared" si="7"/>
        <v>49.470588235294116</v>
      </c>
      <c r="J189" s="18">
        <v>9099</v>
      </c>
      <c r="K189" s="20">
        <f t="shared" si="8"/>
        <v>1.3357588193392661E-4</v>
      </c>
      <c r="L189" s="18">
        <f t="shared" si="9"/>
        <v>14.016666666666667</v>
      </c>
      <c r="M189" s="24"/>
    </row>
    <row r="190" spans="1:13" s="22" customFormat="1" x14ac:dyDescent="0.15">
      <c r="A190" s="16"/>
      <c r="B190" s="17" t="s">
        <v>286</v>
      </c>
      <c r="C190" s="17" t="s">
        <v>424</v>
      </c>
      <c r="D190" s="17" t="s">
        <v>425</v>
      </c>
      <c r="E190" s="18">
        <v>15</v>
      </c>
      <c r="F190" s="17" t="s">
        <v>44</v>
      </c>
      <c r="G190" s="18">
        <v>569</v>
      </c>
      <c r="H190" s="19">
        <v>1</v>
      </c>
      <c r="I190" s="18">
        <f t="shared" si="7"/>
        <v>569</v>
      </c>
      <c r="J190" s="18">
        <v>15891</v>
      </c>
      <c r="K190" s="20">
        <f t="shared" si="8"/>
        <v>9.0374169822121561E-5</v>
      </c>
      <c r="L190" s="18">
        <f t="shared" si="9"/>
        <v>37.93333333333333</v>
      </c>
      <c r="M190" s="24"/>
    </row>
    <row r="191" spans="1:13" s="22" customFormat="1" x14ac:dyDescent="0.15">
      <c r="A191" s="16"/>
      <c r="B191" s="17" t="s">
        <v>286</v>
      </c>
      <c r="C191" s="17" t="s">
        <v>426</v>
      </c>
      <c r="D191" s="17" t="s">
        <v>427</v>
      </c>
      <c r="E191" s="18">
        <v>15</v>
      </c>
      <c r="F191" s="17" t="s">
        <v>50</v>
      </c>
      <c r="G191" s="18">
        <v>1994</v>
      </c>
      <c r="H191" s="19">
        <v>3</v>
      </c>
      <c r="I191" s="18">
        <f t="shared" si="7"/>
        <v>664.66666666666663</v>
      </c>
      <c r="J191" s="18">
        <v>33966</v>
      </c>
      <c r="K191" s="20">
        <f t="shared" si="8"/>
        <v>3.1670666893727665E-4</v>
      </c>
      <c r="L191" s="18">
        <f t="shared" si="9"/>
        <v>132.93333333333334</v>
      </c>
      <c r="M191" s="24"/>
    </row>
    <row r="192" spans="1:13" s="22" customFormat="1" x14ac:dyDescent="0.15">
      <c r="A192" s="16"/>
      <c r="B192" s="17" t="s">
        <v>286</v>
      </c>
      <c r="C192" s="17" t="s">
        <v>428</v>
      </c>
      <c r="D192" s="17" t="s">
        <v>429</v>
      </c>
      <c r="E192" s="18">
        <v>15</v>
      </c>
      <c r="F192" s="17" t="s">
        <v>47</v>
      </c>
      <c r="G192" s="18"/>
      <c r="H192" s="19"/>
      <c r="I192" s="18">
        <f t="shared" si="7"/>
        <v>0</v>
      </c>
      <c r="J192" s="18">
        <v>5927</v>
      </c>
      <c r="K192" s="20">
        <f t="shared" si="8"/>
        <v>0</v>
      </c>
      <c r="L192" s="18">
        <f t="shared" si="9"/>
        <v>0</v>
      </c>
      <c r="M192" s="24"/>
    </row>
    <row r="193" spans="1:13" s="22" customFormat="1" x14ac:dyDescent="0.15">
      <c r="A193" s="16"/>
      <c r="B193" s="17" t="s">
        <v>286</v>
      </c>
      <c r="C193" s="17" t="s">
        <v>430</v>
      </c>
      <c r="D193" s="17" t="s">
        <v>431</v>
      </c>
      <c r="E193" s="18">
        <v>20</v>
      </c>
      <c r="F193" s="17" t="s">
        <v>47</v>
      </c>
      <c r="G193" s="18">
        <v>798</v>
      </c>
      <c r="H193" s="19">
        <v>2</v>
      </c>
      <c r="I193" s="18">
        <f t="shared" si="7"/>
        <v>399</v>
      </c>
      <c r="J193" s="18">
        <v>12207</v>
      </c>
      <c r="K193" s="20">
        <f t="shared" si="8"/>
        <v>1.2674619950448683E-4</v>
      </c>
      <c r="L193" s="18">
        <f t="shared" si="9"/>
        <v>39.9</v>
      </c>
      <c r="M193" s="24"/>
    </row>
    <row r="194" spans="1:13" s="39" customFormat="1" x14ac:dyDescent="0.15">
      <c r="A194" s="25" t="s">
        <v>144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712697.84999999986</v>
      </c>
      <c r="H194" s="29">
        <f>SUM(H124:H193)</f>
        <v>1436</v>
      </c>
      <c r="I194" s="28">
        <f t="shared" si="7"/>
        <v>496.30769498607231</v>
      </c>
      <c r="J194" s="28">
        <f>SUM(J124:J193)</f>
        <v>8060120.7999999998</v>
      </c>
      <c r="K194" s="30">
        <f t="shared" si="8"/>
        <v>0.11319767403824413</v>
      </c>
      <c r="L194" s="28">
        <f t="shared" si="9"/>
        <v>70.946079323868986</v>
      </c>
      <c r="M194" s="31"/>
    </row>
    <row r="195" spans="1:13" s="22" customFormat="1" x14ac:dyDescent="0.15">
      <c r="A195" s="16"/>
      <c r="B195" s="17" t="s">
        <v>432</v>
      </c>
      <c r="C195" s="23" t="s">
        <v>433</v>
      </c>
      <c r="D195" s="23" t="s">
        <v>434</v>
      </c>
      <c r="E195" s="18">
        <v>141.72999999999999</v>
      </c>
      <c r="F195" s="17" t="s">
        <v>169</v>
      </c>
      <c r="G195" s="18">
        <v>12543</v>
      </c>
      <c r="H195" s="19">
        <v>29</v>
      </c>
      <c r="I195" s="18">
        <f t="shared" ref="I195:I267" si="10">IF(OR(H195=0,G195=0),0,G195/H195)</f>
        <v>432.51724137931035</v>
      </c>
      <c r="J195" s="18">
        <v>227800</v>
      </c>
      <c r="K195" s="20">
        <f t="shared" ref="K195:K258" si="11">G195/$G$528</f>
        <v>1.9922024816851859E-3</v>
      </c>
      <c r="L195" s="18">
        <f t="shared" ref="L195:L267" si="12">G195/E195</f>
        <v>88.499259154730836</v>
      </c>
      <c r="M195" s="32"/>
    </row>
    <row r="196" spans="1:13" s="22" customFormat="1" x14ac:dyDescent="0.15">
      <c r="A196" s="16"/>
      <c r="B196" s="17" t="s">
        <v>432</v>
      </c>
      <c r="C196" s="23" t="s">
        <v>435</v>
      </c>
      <c r="D196" s="23" t="s">
        <v>436</v>
      </c>
      <c r="E196" s="18">
        <v>45</v>
      </c>
      <c r="F196" s="17" t="s">
        <v>437</v>
      </c>
      <c r="G196" s="18">
        <v>5317.6</v>
      </c>
      <c r="H196" s="19">
        <v>11</v>
      </c>
      <c r="I196" s="18">
        <f t="shared" si="10"/>
        <v>483.41818181818184</v>
      </c>
      <c r="J196" s="18">
        <v>109890.7</v>
      </c>
      <c r="K196" s="20">
        <f t="shared" si="11"/>
        <v>8.4459347178578853E-4</v>
      </c>
      <c r="L196" s="18">
        <f t="shared" si="12"/>
        <v>118.1688888888889</v>
      </c>
      <c r="M196" s="32"/>
    </row>
    <row r="197" spans="1:13" s="22" customFormat="1" x14ac:dyDescent="0.15">
      <c r="A197" s="16"/>
      <c r="B197" s="17" t="s">
        <v>432</v>
      </c>
      <c r="C197" s="23" t="s">
        <v>438</v>
      </c>
      <c r="D197" s="23" t="s">
        <v>439</v>
      </c>
      <c r="E197" s="18">
        <v>86</v>
      </c>
      <c r="F197" s="17" t="s">
        <v>440</v>
      </c>
      <c r="G197" s="18">
        <v>10215</v>
      </c>
      <c r="H197" s="19">
        <v>10</v>
      </c>
      <c r="I197" s="18">
        <f t="shared" si="10"/>
        <v>1021.5</v>
      </c>
      <c r="J197" s="18">
        <v>125235</v>
      </c>
      <c r="K197" s="20">
        <f t="shared" si="11"/>
        <v>1.6224466515517959E-3</v>
      </c>
      <c r="L197" s="18">
        <f t="shared" si="12"/>
        <v>118.77906976744185</v>
      </c>
      <c r="M197" s="32"/>
    </row>
    <row r="198" spans="1:13" s="22" customFormat="1" x14ac:dyDescent="0.15">
      <c r="A198" s="16"/>
      <c r="B198" s="17" t="s">
        <v>432</v>
      </c>
      <c r="C198" s="23" t="s">
        <v>441</v>
      </c>
      <c r="D198" s="23" t="s">
        <v>442</v>
      </c>
      <c r="E198" s="18">
        <v>205</v>
      </c>
      <c r="F198" s="17" t="s">
        <v>440</v>
      </c>
      <c r="G198" s="18">
        <v>6836.3</v>
      </c>
      <c r="H198" s="19">
        <v>32</v>
      </c>
      <c r="I198" s="18">
        <f t="shared" si="10"/>
        <v>213.63437500000001</v>
      </c>
      <c r="J198" s="18">
        <v>128433.60000000002</v>
      </c>
      <c r="K198" s="20">
        <f t="shared" si="11"/>
        <v>1.0858083254041647E-3</v>
      </c>
      <c r="L198" s="18">
        <f t="shared" si="12"/>
        <v>33.347804878048784</v>
      </c>
      <c r="M198" s="32"/>
    </row>
    <row r="199" spans="1:13" s="22" customFormat="1" x14ac:dyDescent="0.15">
      <c r="A199" s="16"/>
      <c r="B199" s="17" t="s">
        <v>432</v>
      </c>
      <c r="C199" s="23" t="s">
        <v>443</v>
      </c>
      <c r="D199" s="23" t="s">
        <v>444</v>
      </c>
      <c r="E199" s="18">
        <v>15</v>
      </c>
      <c r="F199" s="17" t="s">
        <v>440</v>
      </c>
      <c r="G199" s="18"/>
      <c r="H199" s="19"/>
      <c r="I199" s="18">
        <f t="shared" si="10"/>
        <v>0</v>
      </c>
      <c r="J199" s="18">
        <v>11364</v>
      </c>
      <c r="K199" s="20">
        <f t="shared" si="11"/>
        <v>0</v>
      </c>
      <c r="L199" s="18">
        <f t="shared" si="12"/>
        <v>0</v>
      </c>
      <c r="M199" s="32"/>
    </row>
    <row r="200" spans="1:13" s="22" customFormat="1" x14ac:dyDescent="0.15">
      <c r="A200" s="16"/>
      <c r="B200" s="17" t="s">
        <v>432</v>
      </c>
      <c r="C200" s="23" t="s">
        <v>445</v>
      </c>
      <c r="D200" s="23" t="s">
        <v>446</v>
      </c>
      <c r="E200" s="18">
        <v>25</v>
      </c>
      <c r="F200" s="17" t="s">
        <v>437</v>
      </c>
      <c r="G200" s="18">
        <v>2358</v>
      </c>
      <c r="H200" s="19">
        <v>8</v>
      </c>
      <c r="I200" s="18">
        <f t="shared" si="10"/>
        <v>294.75</v>
      </c>
      <c r="J200" s="18">
        <v>24628</v>
      </c>
      <c r="K200" s="20">
        <f t="shared" si="11"/>
        <v>3.7452072485160396E-4</v>
      </c>
      <c r="L200" s="18">
        <f t="shared" si="12"/>
        <v>94.32</v>
      </c>
      <c r="M200" s="32"/>
    </row>
    <row r="201" spans="1:13" s="22" customFormat="1" x14ac:dyDescent="0.15">
      <c r="A201" s="16"/>
      <c r="B201" s="17" t="s">
        <v>432</v>
      </c>
      <c r="C201" s="23" t="s">
        <v>447</v>
      </c>
      <c r="D201" s="23" t="s">
        <v>448</v>
      </c>
      <c r="E201" s="18">
        <v>123.47</v>
      </c>
      <c r="F201" s="17" t="s">
        <v>440</v>
      </c>
      <c r="G201" s="18">
        <v>3495</v>
      </c>
      <c r="H201" s="19">
        <v>3</v>
      </c>
      <c r="I201" s="18">
        <f t="shared" si="10"/>
        <v>1165</v>
      </c>
      <c r="J201" s="18">
        <v>88148</v>
      </c>
      <c r="K201" s="20">
        <f t="shared" si="11"/>
        <v>5.5511023467190663E-4</v>
      </c>
      <c r="L201" s="18">
        <f t="shared" si="12"/>
        <v>28.306471207580788</v>
      </c>
      <c r="M201" s="32"/>
    </row>
    <row r="202" spans="1:13" s="42" customFormat="1" x14ac:dyDescent="0.15">
      <c r="A202" s="16"/>
      <c r="B202" s="17" t="s">
        <v>449</v>
      </c>
      <c r="C202" s="23" t="s">
        <v>450</v>
      </c>
      <c r="D202" s="23" t="s">
        <v>451</v>
      </c>
      <c r="E202" s="18">
        <v>119.74</v>
      </c>
      <c r="F202" s="17" t="s">
        <v>440</v>
      </c>
      <c r="G202" s="18">
        <v>3671</v>
      </c>
      <c r="H202" s="19">
        <v>2</v>
      </c>
      <c r="I202" s="18">
        <f t="shared" si="10"/>
        <v>1835.5</v>
      </c>
      <c r="J202" s="18">
        <v>90641</v>
      </c>
      <c r="K202" s="20">
        <f t="shared" si="11"/>
        <v>5.8306428368542758E-4</v>
      </c>
      <c r="L202" s="18">
        <f t="shared" si="12"/>
        <v>30.658092533823286</v>
      </c>
      <c r="M202" s="41"/>
    </row>
    <row r="203" spans="1:13" s="22" customFormat="1" x14ac:dyDescent="0.15">
      <c r="A203" s="16"/>
      <c r="B203" s="17" t="s">
        <v>432</v>
      </c>
      <c r="C203" s="23" t="s">
        <v>452</v>
      </c>
      <c r="D203" s="23" t="s">
        <v>453</v>
      </c>
      <c r="E203" s="18">
        <v>76.099999999999994</v>
      </c>
      <c r="F203" s="17" t="s">
        <v>437</v>
      </c>
      <c r="G203" s="18">
        <v>12934.1</v>
      </c>
      <c r="H203" s="19">
        <v>17</v>
      </c>
      <c r="I203" s="18">
        <f t="shared" si="10"/>
        <v>760.82941176470592</v>
      </c>
      <c r="J203" s="18">
        <v>111896.90000000001</v>
      </c>
      <c r="K203" s="20">
        <f t="shared" si="11"/>
        <v>2.0543208258282999E-3</v>
      </c>
      <c r="L203" s="18">
        <f t="shared" si="12"/>
        <v>169.96189224704338</v>
      </c>
      <c r="M203" s="41"/>
    </row>
    <row r="204" spans="1:13" s="22" customFormat="1" x14ac:dyDescent="0.15">
      <c r="A204" s="16"/>
      <c r="B204" s="17" t="s">
        <v>432</v>
      </c>
      <c r="C204" s="23" t="s">
        <v>454</v>
      </c>
      <c r="D204" s="23" t="s">
        <v>455</v>
      </c>
      <c r="E204" s="18">
        <v>43</v>
      </c>
      <c r="F204" s="17" t="s">
        <v>440</v>
      </c>
      <c r="G204" s="18">
        <v>2468.8000000000002</v>
      </c>
      <c r="H204" s="19">
        <v>18</v>
      </c>
      <c r="I204" s="18">
        <f t="shared" si="10"/>
        <v>137.15555555555557</v>
      </c>
      <c r="J204" s="18">
        <v>43154.600000000006</v>
      </c>
      <c r="K204" s="20">
        <f t="shared" si="11"/>
        <v>3.9211906934420694E-4</v>
      </c>
      <c r="L204" s="18">
        <f t="shared" si="12"/>
        <v>57.413953488372094</v>
      </c>
      <c r="M204" s="41"/>
    </row>
    <row r="205" spans="1:13" s="22" customFormat="1" x14ac:dyDescent="0.15">
      <c r="A205" s="16"/>
      <c r="B205" s="17" t="s">
        <v>432</v>
      </c>
      <c r="C205" s="23" t="s">
        <v>456</v>
      </c>
      <c r="D205" s="23" t="s">
        <v>457</v>
      </c>
      <c r="E205" s="18">
        <v>40.24</v>
      </c>
      <c r="F205" s="17" t="s">
        <v>458</v>
      </c>
      <c r="G205" s="18">
        <v>4091</v>
      </c>
      <c r="H205" s="19">
        <v>6</v>
      </c>
      <c r="I205" s="18">
        <f t="shared" si="10"/>
        <v>681.83333333333337</v>
      </c>
      <c r="J205" s="18">
        <v>32561</v>
      </c>
      <c r="K205" s="20">
        <f t="shared" si="11"/>
        <v>6.4977280974042062E-4</v>
      </c>
      <c r="L205" s="18">
        <f t="shared" si="12"/>
        <v>101.66500994035785</v>
      </c>
      <c r="M205" s="41"/>
    </row>
    <row r="206" spans="1:13" s="22" customFormat="1" x14ac:dyDescent="0.15">
      <c r="A206" s="16"/>
      <c r="B206" s="17" t="s">
        <v>432</v>
      </c>
      <c r="C206" s="23" t="s">
        <v>459</v>
      </c>
      <c r="D206" s="23" t="s">
        <v>460</v>
      </c>
      <c r="E206" s="18">
        <v>59</v>
      </c>
      <c r="F206" s="17" t="s">
        <v>461</v>
      </c>
      <c r="G206" s="18">
        <v>3920</v>
      </c>
      <c r="H206" s="19">
        <v>10</v>
      </c>
      <c r="I206" s="18">
        <f t="shared" si="10"/>
        <v>392</v>
      </c>
      <c r="J206" s="18">
        <v>34243</v>
      </c>
      <c r="K206" s="20">
        <f t="shared" si="11"/>
        <v>6.2261290984660196E-4</v>
      </c>
      <c r="L206" s="18">
        <f t="shared" si="12"/>
        <v>66.440677966101688</v>
      </c>
      <c r="M206" s="41"/>
    </row>
    <row r="207" spans="1:13" s="22" customFormat="1" x14ac:dyDescent="0.15">
      <c r="A207" s="16"/>
      <c r="B207" s="17" t="s">
        <v>432</v>
      </c>
      <c r="C207" s="23" t="s">
        <v>462</v>
      </c>
      <c r="D207" s="23" t="s">
        <v>463</v>
      </c>
      <c r="E207" s="18">
        <v>130</v>
      </c>
      <c r="F207" s="17" t="s">
        <v>440</v>
      </c>
      <c r="G207" s="18">
        <v>2693</v>
      </c>
      <c r="H207" s="19">
        <v>6</v>
      </c>
      <c r="I207" s="18">
        <f t="shared" si="10"/>
        <v>448.83333333333331</v>
      </c>
      <c r="J207" s="18">
        <v>52484</v>
      </c>
      <c r="K207" s="20">
        <f t="shared" si="11"/>
        <v>4.2772871587165795E-4</v>
      </c>
      <c r="L207" s="18">
        <f t="shared" si="12"/>
        <v>20.715384615384615</v>
      </c>
      <c r="M207" s="41"/>
    </row>
    <row r="208" spans="1:13" s="22" customFormat="1" x14ac:dyDescent="0.15">
      <c r="A208" s="16"/>
      <c r="B208" s="17" t="s">
        <v>432</v>
      </c>
      <c r="C208" s="17" t="s">
        <v>464</v>
      </c>
      <c r="D208" s="17" t="s">
        <v>465</v>
      </c>
      <c r="E208" s="18">
        <v>185</v>
      </c>
      <c r="F208" s="17" t="s">
        <v>461</v>
      </c>
      <c r="G208" s="18">
        <v>5640</v>
      </c>
      <c r="H208" s="19">
        <v>74</v>
      </c>
      <c r="I208" s="18">
        <f t="shared" si="10"/>
        <v>76.21621621621621</v>
      </c>
      <c r="J208" s="18">
        <v>98377.099999999991</v>
      </c>
      <c r="K208" s="20">
        <f t="shared" si="11"/>
        <v>8.9580020702419269E-4</v>
      </c>
      <c r="L208" s="18">
        <f t="shared" si="12"/>
        <v>30.486486486486488</v>
      </c>
      <c r="M208" s="41"/>
    </row>
    <row r="209" spans="1:13" s="22" customFormat="1" x14ac:dyDescent="0.15">
      <c r="A209" s="16"/>
      <c r="B209" s="17" t="s">
        <v>432</v>
      </c>
      <c r="C209" s="17" t="s">
        <v>466</v>
      </c>
      <c r="D209" s="17" t="s">
        <v>467</v>
      </c>
      <c r="E209" s="18">
        <v>220</v>
      </c>
      <c r="F209" s="17" t="s">
        <v>468</v>
      </c>
      <c r="G209" s="18">
        <v>5526</v>
      </c>
      <c r="H209" s="19">
        <v>10</v>
      </c>
      <c r="I209" s="18">
        <f t="shared" si="10"/>
        <v>552.6</v>
      </c>
      <c r="J209" s="18">
        <v>112363.22</v>
      </c>
      <c r="K209" s="20">
        <f t="shared" si="11"/>
        <v>8.7769360709498022E-4</v>
      </c>
      <c r="L209" s="18">
        <f t="shared" si="12"/>
        <v>25.118181818181817</v>
      </c>
      <c r="M209" s="41"/>
    </row>
    <row r="210" spans="1:13" s="22" customFormat="1" x14ac:dyDescent="0.15">
      <c r="A210" s="16"/>
      <c r="B210" s="17" t="s">
        <v>449</v>
      </c>
      <c r="C210" s="23" t="s">
        <v>469</v>
      </c>
      <c r="D210" s="23" t="s">
        <v>470</v>
      </c>
      <c r="E210" s="18">
        <v>416.35</v>
      </c>
      <c r="F210" s="17" t="s">
        <v>468</v>
      </c>
      <c r="G210" s="18">
        <v>8488.7999999999993</v>
      </c>
      <c r="H210" s="19">
        <v>6</v>
      </c>
      <c r="I210" s="18">
        <f t="shared" si="10"/>
        <v>1414.8</v>
      </c>
      <c r="J210" s="18">
        <v>44361.2</v>
      </c>
      <c r="K210" s="20">
        <f t="shared" si="11"/>
        <v>1.3482746094657741E-3</v>
      </c>
      <c r="L210" s="18">
        <f t="shared" si="12"/>
        <v>20.388615347664221</v>
      </c>
      <c r="M210" s="41"/>
    </row>
    <row r="211" spans="1:13" s="22" customFormat="1" x14ac:dyDescent="0.15">
      <c r="A211" s="16"/>
      <c r="B211" s="17" t="s">
        <v>449</v>
      </c>
      <c r="C211" s="23" t="s">
        <v>471</v>
      </c>
      <c r="D211" s="23" t="s">
        <v>472</v>
      </c>
      <c r="E211" s="18">
        <v>395.72</v>
      </c>
      <c r="F211" s="17" t="s">
        <v>468</v>
      </c>
      <c r="G211" s="18">
        <v>7792</v>
      </c>
      <c r="H211" s="19">
        <v>4</v>
      </c>
      <c r="I211" s="18">
        <f t="shared" si="10"/>
        <v>1948</v>
      </c>
      <c r="J211" s="18">
        <v>99504</v>
      </c>
      <c r="K211" s="20">
        <f t="shared" si="11"/>
        <v>1.2376019881440619E-3</v>
      </c>
      <c r="L211" s="18">
        <f t="shared" si="12"/>
        <v>19.690690387142421</v>
      </c>
      <c r="M211" s="41"/>
    </row>
    <row r="212" spans="1:13" s="22" customFormat="1" x14ac:dyDescent="0.15">
      <c r="A212" s="16"/>
      <c r="B212" s="17" t="s">
        <v>432</v>
      </c>
      <c r="C212" s="23" t="s">
        <v>473</v>
      </c>
      <c r="D212" s="23" t="s">
        <v>474</v>
      </c>
      <c r="E212" s="18">
        <v>110</v>
      </c>
      <c r="F212" s="17" t="s">
        <v>440</v>
      </c>
      <c r="G212" s="18">
        <v>12740</v>
      </c>
      <c r="H212" s="19">
        <v>7</v>
      </c>
      <c r="I212" s="18">
        <f t="shared" si="10"/>
        <v>1820</v>
      </c>
      <c r="J212" s="18">
        <v>127550</v>
      </c>
      <c r="K212" s="20">
        <f t="shared" si="11"/>
        <v>2.0234919570014565E-3</v>
      </c>
      <c r="L212" s="18">
        <f t="shared" si="12"/>
        <v>115.81818181818181</v>
      </c>
      <c r="M212" s="41"/>
    </row>
    <row r="213" spans="1:13" s="22" customFormat="1" x14ac:dyDescent="0.15">
      <c r="A213" s="16"/>
      <c r="B213" s="17" t="s">
        <v>432</v>
      </c>
      <c r="C213" s="23" t="s">
        <v>475</v>
      </c>
      <c r="D213" s="23" t="s">
        <v>476</v>
      </c>
      <c r="E213" s="18">
        <v>70</v>
      </c>
      <c r="F213" s="17" t="s">
        <v>458</v>
      </c>
      <c r="G213" s="18">
        <v>4248</v>
      </c>
      <c r="H213" s="19">
        <v>6</v>
      </c>
      <c r="I213" s="18">
        <f t="shared" si="10"/>
        <v>708</v>
      </c>
      <c r="J213" s="18">
        <v>68741</v>
      </c>
      <c r="K213" s="20">
        <f t="shared" si="11"/>
        <v>6.7470909209907273E-4</v>
      </c>
      <c r="L213" s="18">
        <f t="shared" si="12"/>
        <v>60.685714285714283</v>
      </c>
      <c r="M213" s="41"/>
    </row>
    <row r="214" spans="1:13" s="22" customFormat="1" x14ac:dyDescent="0.15">
      <c r="A214" s="16"/>
      <c r="B214" s="17" t="s">
        <v>449</v>
      </c>
      <c r="C214" s="23" t="s">
        <v>477</v>
      </c>
      <c r="D214" s="23" t="s">
        <v>478</v>
      </c>
      <c r="E214" s="18">
        <v>75.12</v>
      </c>
      <c r="F214" s="17" t="s">
        <v>440</v>
      </c>
      <c r="G214" s="18">
        <v>2807</v>
      </c>
      <c r="H214" s="19">
        <v>6</v>
      </c>
      <c r="I214" s="18">
        <f t="shared" si="10"/>
        <v>467.83333333333331</v>
      </c>
      <c r="J214" s="18">
        <v>60880</v>
      </c>
      <c r="K214" s="20">
        <f t="shared" si="11"/>
        <v>4.4583531580087037E-4</v>
      </c>
      <c r="L214" s="18">
        <f t="shared" si="12"/>
        <v>37.366879659211925</v>
      </c>
      <c r="M214" s="41"/>
    </row>
    <row r="215" spans="1:13" s="22" customFormat="1" x14ac:dyDescent="0.15">
      <c r="A215" s="16"/>
      <c r="B215" s="17" t="s">
        <v>432</v>
      </c>
      <c r="C215" s="23" t="s">
        <v>479</v>
      </c>
      <c r="D215" s="23" t="s">
        <v>480</v>
      </c>
      <c r="E215" s="18">
        <v>181.28</v>
      </c>
      <c r="F215" s="17" t="s">
        <v>440</v>
      </c>
      <c r="G215" s="18">
        <v>3756</v>
      </c>
      <c r="H215" s="19">
        <v>6</v>
      </c>
      <c r="I215" s="18">
        <f t="shared" si="10"/>
        <v>626</v>
      </c>
      <c r="J215" s="18">
        <v>109326</v>
      </c>
      <c r="K215" s="20">
        <f t="shared" si="11"/>
        <v>5.9656481872036662E-4</v>
      </c>
      <c r="L215" s="18">
        <f t="shared" si="12"/>
        <v>20.719329214474847</v>
      </c>
      <c r="M215" s="41"/>
    </row>
    <row r="216" spans="1:13" s="22" customFormat="1" x14ac:dyDescent="0.15">
      <c r="A216" s="16"/>
      <c r="B216" s="17" t="s">
        <v>432</v>
      </c>
      <c r="C216" s="23" t="s">
        <v>481</v>
      </c>
      <c r="D216" s="23" t="s">
        <v>482</v>
      </c>
      <c r="E216" s="18">
        <v>220</v>
      </c>
      <c r="F216" s="17" t="s">
        <v>458</v>
      </c>
      <c r="G216" s="18">
        <v>13595.4</v>
      </c>
      <c r="H216" s="19">
        <v>79</v>
      </c>
      <c r="I216" s="18">
        <f t="shared" si="10"/>
        <v>172.09367088607596</v>
      </c>
      <c r="J216" s="18">
        <v>230822.7</v>
      </c>
      <c r="K216" s="20">
        <f t="shared" si="11"/>
        <v>2.1593549884001257E-3</v>
      </c>
      <c r="L216" s="18">
        <f t="shared" si="12"/>
        <v>61.797272727272727</v>
      </c>
      <c r="M216" s="41"/>
    </row>
    <row r="217" spans="1:13" s="22" customFormat="1" x14ac:dyDescent="0.15">
      <c r="A217" s="16"/>
      <c r="B217" s="17" t="s">
        <v>432</v>
      </c>
      <c r="C217" s="23" t="s">
        <v>483</v>
      </c>
      <c r="D217" s="23" t="s">
        <v>484</v>
      </c>
      <c r="E217" s="18">
        <v>56.6</v>
      </c>
      <c r="F217" s="17" t="s">
        <v>440</v>
      </c>
      <c r="G217" s="18">
        <v>7237</v>
      </c>
      <c r="H217" s="19">
        <v>7</v>
      </c>
      <c r="I217" s="18">
        <f t="shared" si="10"/>
        <v>1033.8571428571429</v>
      </c>
      <c r="J217" s="18">
        <v>87786</v>
      </c>
      <c r="K217" s="20">
        <f t="shared" si="11"/>
        <v>1.1494514358571068E-3</v>
      </c>
      <c r="L217" s="18">
        <f t="shared" si="12"/>
        <v>127.86219081272084</v>
      </c>
      <c r="M217" s="41"/>
    </row>
    <row r="218" spans="1:13" s="22" customFormat="1" x14ac:dyDescent="0.15">
      <c r="A218" s="16"/>
      <c r="B218" s="17" t="s">
        <v>432</v>
      </c>
      <c r="C218" s="23" t="s">
        <v>485</v>
      </c>
      <c r="D218" s="23" t="s">
        <v>486</v>
      </c>
      <c r="E218" s="18">
        <v>182</v>
      </c>
      <c r="F218" s="17" t="s">
        <v>461</v>
      </c>
      <c r="G218" s="18">
        <v>23409</v>
      </c>
      <c r="H218" s="19">
        <v>74</v>
      </c>
      <c r="I218" s="18">
        <f t="shared" si="10"/>
        <v>316.33783783783781</v>
      </c>
      <c r="J218" s="18">
        <v>279187</v>
      </c>
      <c r="K218" s="20">
        <f t="shared" si="11"/>
        <v>3.7180473486222209E-3</v>
      </c>
      <c r="L218" s="18">
        <f t="shared" si="12"/>
        <v>128.62087912087912</v>
      </c>
      <c r="M218" s="41"/>
    </row>
    <row r="219" spans="1:13" s="22" customFormat="1" x14ac:dyDescent="0.15">
      <c r="A219" s="16"/>
      <c r="B219" s="17" t="s">
        <v>432</v>
      </c>
      <c r="C219" s="23" t="s">
        <v>487</v>
      </c>
      <c r="D219" s="23" t="s">
        <v>488</v>
      </c>
      <c r="E219" s="18">
        <v>70.900000000000006</v>
      </c>
      <c r="F219" s="17" t="s">
        <v>440</v>
      </c>
      <c r="G219" s="18">
        <v>2531</v>
      </c>
      <c r="H219" s="19">
        <v>8</v>
      </c>
      <c r="I219" s="18">
        <f t="shared" si="10"/>
        <v>316.375</v>
      </c>
      <c r="J219" s="18">
        <v>46485</v>
      </c>
      <c r="K219" s="20">
        <f t="shared" si="11"/>
        <v>4.0199828439330349E-4</v>
      </c>
      <c r="L219" s="18">
        <f t="shared" si="12"/>
        <v>35.698166431593791</v>
      </c>
      <c r="M219" s="41"/>
    </row>
    <row r="220" spans="1:13" s="22" customFormat="1" x14ac:dyDescent="0.15">
      <c r="A220" s="16"/>
      <c r="B220" s="17" t="s">
        <v>449</v>
      </c>
      <c r="C220" s="23" t="s">
        <v>489</v>
      </c>
      <c r="D220" s="23" t="s">
        <v>490</v>
      </c>
      <c r="E220" s="18">
        <v>55.64</v>
      </c>
      <c r="F220" s="17" t="s">
        <v>440</v>
      </c>
      <c r="G220" s="18">
        <v>3615</v>
      </c>
      <c r="H220" s="19">
        <v>11</v>
      </c>
      <c r="I220" s="18">
        <f t="shared" si="10"/>
        <v>328.63636363636363</v>
      </c>
      <c r="J220" s="18">
        <v>67006</v>
      </c>
      <c r="K220" s="20">
        <f t="shared" si="11"/>
        <v>5.7416981354476175E-4</v>
      </c>
      <c r="L220" s="18">
        <f t="shared" si="12"/>
        <v>64.971243709561463</v>
      </c>
      <c r="M220" s="41"/>
    </row>
    <row r="221" spans="1:13" s="22" customFormat="1" x14ac:dyDescent="0.15">
      <c r="A221" s="16"/>
      <c r="B221" s="17" t="s">
        <v>432</v>
      </c>
      <c r="C221" s="33" t="s">
        <v>491</v>
      </c>
      <c r="D221" s="23" t="s">
        <v>492</v>
      </c>
      <c r="E221" s="18">
        <v>51.99</v>
      </c>
      <c r="F221" s="17" t="s">
        <v>440</v>
      </c>
      <c r="G221" s="18">
        <v>4371</v>
      </c>
      <c r="H221" s="19">
        <v>13</v>
      </c>
      <c r="I221" s="18">
        <f t="shared" si="10"/>
        <v>336.23076923076923</v>
      </c>
      <c r="J221" s="18">
        <v>77031</v>
      </c>
      <c r="K221" s="20">
        <f t="shared" si="11"/>
        <v>6.9424516044374934E-4</v>
      </c>
      <c r="L221" s="18">
        <f t="shared" si="12"/>
        <v>84.073860357761106</v>
      </c>
      <c r="M221" s="41"/>
    </row>
    <row r="222" spans="1:13" s="22" customFormat="1" x14ac:dyDescent="0.15">
      <c r="A222" s="16"/>
      <c r="B222" s="17" t="s">
        <v>449</v>
      </c>
      <c r="C222" s="33" t="s">
        <v>493</v>
      </c>
      <c r="D222" s="23" t="s">
        <v>494</v>
      </c>
      <c r="E222" s="18">
        <v>67.13</v>
      </c>
      <c r="F222" s="17" t="s">
        <v>458</v>
      </c>
      <c r="G222" s="18">
        <v>5780</v>
      </c>
      <c r="H222" s="19">
        <v>10</v>
      </c>
      <c r="I222" s="18">
        <f t="shared" si="10"/>
        <v>578</v>
      </c>
      <c r="J222" s="18">
        <v>67269</v>
      </c>
      <c r="K222" s="20">
        <f t="shared" si="11"/>
        <v>9.18036382375857E-4</v>
      </c>
      <c r="L222" s="18">
        <f t="shared" si="12"/>
        <v>86.10159392224044</v>
      </c>
      <c r="M222" s="41"/>
    </row>
    <row r="223" spans="1:13" s="22" customFormat="1" x14ac:dyDescent="0.15">
      <c r="A223" s="16"/>
      <c r="B223" s="17" t="s">
        <v>449</v>
      </c>
      <c r="C223" s="33" t="s">
        <v>495</v>
      </c>
      <c r="D223" s="23" t="s">
        <v>496</v>
      </c>
      <c r="E223" s="18">
        <v>130</v>
      </c>
      <c r="F223" s="17" t="s">
        <v>440</v>
      </c>
      <c r="G223" s="18">
        <v>7475</v>
      </c>
      <c r="H223" s="19">
        <v>16</v>
      </c>
      <c r="I223" s="18">
        <f t="shared" si="10"/>
        <v>467.1875</v>
      </c>
      <c r="J223" s="18">
        <v>104868</v>
      </c>
      <c r="K223" s="20">
        <f t="shared" si="11"/>
        <v>1.1872529339549361E-3</v>
      </c>
      <c r="L223" s="18">
        <f t="shared" si="12"/>
        <v>57.5</v>
      </c>
      <c r="M223" s="41"/>
    </row>
    <row r="224" spans="1:13" s="22" customFormat="1" x14ac:dyDescent="0.15">
      <c r="A224" s="16"/>
      <c r="B224" s="17" t="s">
        <v>432</v>
      </c>
      <c r="C224" s="33" t="s">
        <v>497</v>
      </c>
      <c r="D224" s="23" t="s">
        <v>498</v>
      </c>
      <c r="E224" s="18">
        <v>30</v>
      </c>
      <c r="F224" s="17" t="s">
        <v>458</v>
      </c>
      <c r="G224" s="18">
        <v>696</v>
      </c>
      <c r="H224" s="19">
        <v>2</v>
      </c>
      <c r="I224" s="18">
        <f t="shared" si="10"/>
        <v>348</v>
      </c>
      <c r="J224" s="18">
        <v>26305</v>
      </c>
      <c r="K224" s="20">
        <f t="shared" si="11"/>
        <v>1.1054555746255995E-4</v>
      </c>
      <c r="L224" s="18">
        <f t="shared" si="12"/>
        <v>23.2</v>
      </c>
      <c r="M224" s="41"/>
    </row>
    <row r="225" spans="1:13" s="22" customFormat="1" x14ac:dyDescent="0.15">
      <c r="A225" s="16"/>
      <c r="B225" s="17" t="s">
        <v>449</v>
      </c>
      <c r="C225" s="33" t="s">
        <v>499</v>
      </c>
      <c r="D225" s="23" t="s">
        <v>500</v>
      </c>
      <c r="E225" s="18">
        <v>46.55</v>
      </c>
      <c r="F225" s="17" t="s">
        <v>440</v>
      </c>
      <c r="G225" s="18">
        <v>2113</v>
      </c>
      <c r="H225" s="19">
        <v>3</v>
      </c>
      <c r="I225" s="18">
        <f t="shared" si="10"/>
        <v>704.33333333333337</v>
      </c>
      <c r="J225" s="18">
        <v>17923</v>
      </c>
      <c r="K225" s="20">
        <f t="shared" si="11"/>
        <v>3.3560741798619131E-4</v>
      </c>
      <c r="L225" s="18">
        <f t="shared" si="12"/>
        <v>45.392051557465095</v>
      </c>
      <c r="M225" s="41"/>
    </row>
    <row r="226" spans="1:13" s="22" customFormat="1" x14ac:dyDescent="0.15">
      <c r="A226" s="16"/>
      <c r="B226" s="17" t="s">
        <v>449</v>
      </c>
      <c r="C226" s="33" t="s">
        <v>501</v>
      </c>
      <c r="D226" s="23" t="s">
        <v>502</v>
      </c>
      <c r="E226" s="18">
        <v>111.6</v>
      </c>
      <c r="F226" s="17" t="s">
        <v>440</v>
      </c>
      <c r="G226" s="18">
        <v>1149</v>
      </c>
      <c r="H226" s="19">
        <v>1</v>
      </c>
      <c r="I226" s="18">
        <f t="shared" si="10"/>
        <v>1149</v>
      </c>
      <c r="J226" s="18">
        <v>41664</v>
      </c>
      <c r="K226" s="20">
        <f t="shared" si="11"/>
        <v>1.8249546770758817E-4</v>
      </c>
      <c r="L226" s="18">
        <f t="shared" si="12"/>
        <v>10.295698924731184</v>
      </c>
      <c r="M226" s="41"/>
    </row>
    <row r="227" spans="1:13" s="22" customFormat="1" x14ac:dyDescent="0.15">
      <c r="A227" s="16"/>
      <c r="B227" s="17" t="s">
        <v>449</v>
      </c>
      <c r="C227" s="33" t="s">
        <v>503</v>
      </c>
      <c r="D227" s="23" t="s">
        <v>504</v>
      </c>
      <c r="E227" s="18">
        <v>75.430000000000007</v>
      </c>
      <c r="F227" s="17" t="s">
        <v>440</v>
      </c>
      <c r="G227" s="18">
        <v>12033</v>
      </c>
      <c r="H227" s="19">
        <v>8</v>
      </c>
      <c r="I227" s="18">
        <f t="shared" si="10"/>
        <v>1504.125</v>
      </c>
      <c r="J227" s="18">
        <v>121777</v>
      </c>
      <c r="K227" s="20">
        <f t="shared" si="11"/>
        <v>1.9111992714755514E-3</v>
      </c>
      <c r="L227" s="18">
        <f t="shared" si="12"/>
        <v>159.52538777674664</v>
      </c>
      <c r="M227" s="41"/>
    </row>
    <row r="228" spans="1:13" s="22" customFormat="1" x14ac:dyDescent="0.15">
      <c r="A228" s="16"/>
      <c r="B228" s="17" t="s">
        <v>449</v>
      </c>
      <c r="C228" s="33" t="s">
        <v>505</v>
      </c>
      <c r="D228" s="23" t="s">
        <v>506</v>
      </c>
      <c r="E228" s="18">
        <v>48.5</v>
      </c>
      <c r="F228" s="17" t="s">
        <v>437</v>
      </c>
      <c r="G228" s="18">
        <v>8151</v>
      </c>
      <c r="H228" s="19">
        <v>36</v>
      </c>
      <c r="I228" s="18">
        <f t="shared" si="10"/>
        <v>226.41666666666666</v>
      </c>
      <c r="J228" s="18">
        <v>98544</v>
      </c>
      <c r="K228" s="20">
        <f t="shared" si="11"/>
        <v>1.2946218949386869E-3</v>
      </c>
      <c r="L228" s="18">
        <f t="shared" si="12"/>
        <v>168.06185567010309</v>
      </c>
      <c r="M228" s="24"/>
    </row>
    <row r="229" spans="1:13" s="22" customFormat="1" x14ac:dyDescent="0.15">
      <c r="A229" s="16"/>
      <c r="B229" s="17" t="s">
        <v>432</v>
      </c>
      <c r="C229" s="33" t="s">
        <v>507</v>
      </c>
      <c r="D229" s="23" t="s">
        <v>508</v>
      </c>
      <c r="E229" s="18">
        <v>60</v>
      </c>
      <c r="F229" s="17" t="s">
        <v>440</v>
      </c>
      <c r="G229" s="18">
        <v>6215</v>
      </c>
      <c r="H229" s="19">
        <v>7</v>
      </c>
      <c r="I229" s="18">
        <f t="shared" si="10"/>
        <v>887.85714285714289</v>
      </c>
      <c r="J229" s="18">
        <v>64208</v>
      </c>
      <c r="K229" s="20">
        <f t="shared" si="11"/>
        <v>9.8712735578995693E-4</v>
      </c>
      <c r="L229" s="18">
        <f t="shared" si="12"/>
        <v>103.58333333333333</v>
      </c>
      <c r="M229" s="24"/>
    </row>
    <row r="230" spans="1:13" s="22" customFormat="1" x14ac:dyDescent="0.15">
      <c r="A230" s="16"/>
      <c r="B230" s="17" t="s">
        <v>432</v>
      </c>
      <c r="C230" s="33" t="s">
        <v>509</v>
      </c>
      <c r="D230" s="23" t="s">
        <v>510</v>
      </c>
      <c r="E230" s="18">
        <v>60</v>
      </c>
      <c r="F230" s="17" t="s">
        <v>437</v>
      </c>
      <c r="G230" s="18">
        <v>5546</v>
      </c>
      <c r="H230" s="19">
        <v>27</v>
      </c>
      <c r="I230" s="18">
        <f t="shared" si="10"/>
        <v>205.40740740740742</v>
      </c>
      <c r="J230" s="18">
        <v>90939</v>
      </c>
      <c r="K230" s="20">
        <f t="shared" si="11"/>
        <v>8.808702035737894E-4</v>
      </c>
      <c r="L230" s="18">
        <f t="shared" si="12"/>
        <v>92.433333333333337</v>
      </c>
      <c r="M230" s="24"/>
    </row>
    <row r="231" spans="1:13" s="22" customFormat="1" x14ac:dyDescent="0.15">
      <c r="A231" s="16"/>
      <c r="B231" s="17" t="s">
        <v>432</v>
      </c>
      <c r="C231" s="33" t="s">
        <v>511</v>
      </c>
      <c r="D231" s="23" t="s">
        <v>512</v>
      </c>
      <c r="E231" s="18">
        <v>115</v>
      </c>
      <c r="F231" s="17" t="s">
        <v>440</v>
      </c>
      <c r="G231" s="18">
        <v>20391</v>
      </c>
      <c r="H231" s="19">
        <v>15</v>
      </c>
      <c r="I231" s="18">
        <f t="shared" si="10"/>
        <v>1359.4</v>
      </c>
      <c r="J231" s="18">
        <v>177057</v>
      </c>
      <c r="K231" s="20">
        <f t="shared" si="11"/>
        <v>3.2386989399699135E-3</v>
      </c>
      <c r="L231" s="18">
        <f t="shared" si="12"/>
        <v>177.31304347826088</v>
      </c>
      <c r="M231" s="24"/>
    </row>
    <row r="232" spans="1:13" s="22" customFormat="1" x14ac:dyDescent="0.15">
      <c r="A232" s="16"/>
      <c r="B232" s="17" t="s">
        <v>432</v>
      </c>
      <c r="C232" s="23" t="s">
        <v>513</v>
      </c>
      <c r="D232" s="23" t="s">
        <v>514</v>
      </c>
      <c r="E232" s="18">
        <v>55.43</v>
      </c>
      <c r="F232" s="17" t="s">
        <v>440</v>
      </c>
      <c r="G232" s="18">
        <v>5952.2</v>
      </c>
      <c r="H232" s="19">
        <v>15</v>
      </c>
      <c r="I232" s="18">
        <f t="shared" si="10"/>
        <v>396.81333333333333</v>
      </c>
      <c r="J232" s="18">
        <v>59441.600000000006</v>
      </c>
      <c r="K232" s="20">
        <f t="shared" si="11"/>
        <v>9.4538687805840419E-4</v>
      </c>
      <c r="L232" s="18">
        <f t="shared" si="12"/>
        <v>107.38228396175356</v>
      </c>
      <c r="M232" s="41"/>
    </row>
    <row r="233" spans="1:13" s="22" customFormat="1" x14ac:dyDescent="0.15">
      <c r="A233" s="16"/>
      <c r="B233" s="17" t="s">
        <v>432</v>
      </c>
      <c r="C233" s="23" t="s">
        <v>515</v>
      </c>
      <c r="D233" s="23" t="s">
        <v>516</v>
      </c>
      <c r="E233" s="18">
        <v>58.46</v>
      </c>
      <c r="F233" s="17" t="s">
        <v>440</v>
      </c>
      <c r="G233" s="18">
        <v>4335</v>
      </c>
      <c r="H233" s="19">
        <v>12</v>
      </c>
      <c r="I233" s="18">
        <f t="shared" si="10"/>
        <v>361.25</v>
      </c>
      <c r="J233" s="18">
        <v>39033.200000000004</v>
      </c>
      <c r="K233" s="20">
        <f t="shared" si="11"/>
        <v>6.8852728678189281E-4</v>
      </c>
      <c r="L233" s="18">
        <f t="shared" si="12"/>
        <v>74.153267191241881</v>
      </c>
      <c r="M233" s="41"/>
    </row>
    <row r="234" spans="1:13" s="22" customFormat="1" x14ac:dyDescent="0.15">
      <c r="A234" s="16"/>
      <c r="B234" s="17" t="s">
        <v>449</v>
      </c>
      <c r="C234" s="23" t="s">
        <v>517</v>
      </c>
      <c r="D234" s="23" t="s">
        <v>518</v>
      </c>
      <c r="E234" s="18">
        <v>44.16</v>
      </c>
      <c r="F234" s="17" t="s">
        <v>440</v>
      </c>
      <c r="G234" s="18">
        <v>2255</v>
      </c>
      <c r="H234" s="19">
        <v>6</v>
      </c>
      <c r="I234" s="18">
        <f t="shared" si="10"/>
        <v>375.83333333333331</v>
      </c>
      <c r="J234" s="18">
        <v>80968</v>
      </c>
      <c r="K234" s="20">
        <f t="shared" si="11"/>
        <v>3.581612529857366E-4</v>
      </c>
      <c r="L234" s="18">
        <f t="shared" si="12"/>
        <v>51.064311594202906</v>
      </c>
      <c r="M234" s="41"/>
    </row>
    <row r="235" spans="1:13" s="22" customFormat="1" x14ac:dyDescent="0.15">
      <c r="A235" s="16"/>
      <c r="B235" s="17" t="s">
        <v>432</v>
      </c>
      <c r="C235" s="23" t="s">
        <v>519</v>
      </c>
      <c r="D235" s="23" t="s">
        <v>520</v>
      </c>
      <c r="E235" s="18">
        <v>89.88</v>
      </c>
      <c r="F235" s="17" t="s">
        <v>440</v>
      </c>
      <c r="G235" s="18">
        <v>13638</v>
      </c>
      <c r="H235" s="19">
        <v>6</v>
      </c>
      <c r="I235" s="18">
        <f t="shared" si="10"/>
        <v>2273</v>
      </c>
      <c r="J235" s="18">
        <v>70953</v>
      </c>
      <c r="K235" s="20">
        <f t="shared" si="11"/>
        <v>2.1661211388999892E-3</v>
      </c>
      <c r="L235" s="18">
        <f t="shared" si="12"/>
        <v>151.73564753004007</v>
      </c>
      <c r="M235" s="41"/>
    </row>
    <row r="236" spans="1:13" s="22" customFormat="1" x14ac:dyDescent="0.15">
      <c r="A236" s="16"/>
      <c r="B236" s="17" t="s">
        <v>432</v>
      </c>
      <c r="C236" s="23" t="s">
        <v>521</v>
      </c>
      <c r="D236" s="23" t="s">
        <v>522</v>
      </c>
      <c r="E236" s="18">
        <v>67.489999999999995</v>
      </c>
      <c r="F236" s="17" t="s">
        <v>440</v>
      </c>
      <c r="G236" s="18">
        <v>2842</v>
      </c>
      <c r="H236" s="19">
        <v>5</v>
      </c>
      <c r="I236" s="18">
        <f t="shared" si="10"/>
        <v>568.4</v>
      </c>
      <c r="J236" s="18">
        <v>62386</v>
      </c>
      <c r="K236" s="20">
        <f t="shared" si="11"/>
        <v>4.5139435963878645E-4</v>
      </c>
      <c r="L236" s="18">
        <f t="shared" si="12"/>
        <v>42.109942213661284</v>
      </c>
      <c r="M236" s="41"/>
    </row>
    <row r="237" spans="1:13" s="22" customFormat="1" x14ac:dyDescent="0.15">
      <c r="A237" s="16"/>
      <c r="B237" s="17" t="s">
        <v>432</v>
      </c>
      <c r="C237" s="17" t="s">
        <v>523</v>
      </c>
      <c r="D237" s="17" t="s">
        <v>524</v>
      </c>
      <c r="E237" s="18">
        <v>120.69</v>
      </c>
      <c r="F237" s="17" t="s">
        <v>440</v>
      </c>
      <c r="G237" s="18">
        <v>8405.2000000000007</v>
      </c>
      <c r="H237" s="19">
        <v>7</v>
      </c>
      <c r="I237" s="18">
        <f t="shared" si="10"/>
        <v>1200.7428571428572</v>
      </c>
      <c r="J237" s="18">
        <v>104494.3</v>
      </c>
      <c r="K237" s="20">
        <f t="shared" si="11"/>
        <v>1.3349964361843518E-3</v>
      </c>
      <c r="L237" s="18">
        <f t="shared" si="12"/>
        <v>69.642886734609334</v>
      </c>
      <c r="M237" s="41"/>
    </row>
    <row r="238" spans="1:13" s="22" customFormat="1" x14ac:dyDescent="0.15">
      <c r="A238" s="16"/>
      <c r="B238" s="17" t="s">
        <v>432</v>
      </c>
      <c r="C238" s="23" t="s">
        <v>525</v>
      </c>
      <c r="D238" s="23" t="s">
        <v>526</v>
      </c>
      <c r="E238" s="18">
        <v>100</v>
      </c>
      <c r="F238" s="17" t="s">
        <v>458</v>
      </c>
      <c r="G238" s="18">
        <v>8066</v>
      </c>
      <c r="H238" s="19">
        <v>14</v>
      </c>
      <c r="I238" s="18">
        <f t="shared" si="10"/>
        <v>576.14285714285711</v>
      </c>
      <c r="J238" s="18">
        <v>192030</v>
      </c>
      <c r="K238" s="20">
        <f t="shared" si="11"/>
        <v>1.2811213599037479E-3</v>
      </c>
      <c r="L238" s="18">
        <f t="shared" si="12"/>
        <v>80.66</v>
      </c>
      <c r="M238" s="41"/>
    </row>
    <row r="239" spans="1:13" s="22" customFormat="1" x14ac:dyDescent="0.15">
      <c r="A239" s="16"/>
      <c r="B239" s="17" t="s">
        <v>432</v>
      </c>
      <c r="C239" s="23" t="s">
        <v>527</v>
      </c>
      <c r="D239" s="23" t="s">
        <v>528</v>
      </c>
      <c r="E239" s="18">
        <v>137</v>
      </c>
      <c r="F239" s="17" t="s">
        <v>440</v>
      </c>
      <c r="G239" s="18">
        <v>7886.9</v>
      </c>
      <c r="H239" s="19">
        <v>8</v>
      </c>
      <c r="I239" s="18">
        <f t="shared" si="10"/>
        <v>985.86249999999995</v>
      </c>
      <c r="J239" s="18">
        <v>87755</v>
      </c>
      <c r="K239" s="20">
        <f t="shared" si="11"/>
        <v>1.2526749384360115E-3</v>
      </c>
      <c r="L239" s="18">
        <f t="shared" si="12"/>
        <v>57.568613138686132</v>
      </c>
      <c r="M239" s="41"/>
    </row>
    <row r="240" spans="1:13" s="22" customFormat="1" x14ac:dyDescent="0.15">
      <c r="A240" s="16"/>
      <c r="B240" s="17" t="s">
        <v>432</v>
      </c>
      <c r="C240" s="23" t="s">
        <v>529</v>
      </c>
      <c r="D240" s="23" t="s">
        <v>530</v>
      </c>
      <c r="E240" s="18">
        <v>123.03</v>
      </c>
      <c r="F240" s="17" t="s">
        <v>440</v>
      </c>
      <c r="G240" s="18">
        <v>6178</v>
      </c>
      <c r="H240" s="19">
        <v>4</v>
      </c>
      <c r="I240" s="18">
        <f t="shared" si="10"/>
        <v>1544.5</v>
      </c>
      <c r="J240" s="18">
        <v>152515</v>
      </c>
      <c r="K240" s="20">
        <f t="shared" si="11"/>
        <v>9.8125065230416004E-4</v>
      </c>
      <c r="L240" s="18">
        <f t="shared" si="12"/>
        <v>50.21539461919857</v>
      </c>
      <c r="M240" s="41"/>
    </row>
    <row r="241" spans="1:13" s="22" customFormat="1" x14ac:dyDescent="0.15">
      <c r="A241" s="16"/>
      <c r="B241" s="17" t="s">
        <v>432</v>
      </c>
      <c r="C241" s="23" t="s">
        <v>531</v>
      </c>
      <c r="D241" s="23" t="s">
        <v>532</v>
      </c>
      <c r="E241" s="18">
        <v>90.09</v>
      </c>
      <c r="F241" s="17" t="s">
        <v>440</v>
      </c>
      <c r="G241" s="18">
        <v>1092</v>
      </c>
      <c r="H241" s="19">
        <v>2</v>
      </c>
      <c r="I241" s="18">
        <f t="shared" si="10"/>
        <v>546</v>
      </c>
      <c r="J241" s="18">
        <v>46031</v>
      </c>
      <c r="K241" s="20">
        <f t="shared" si="11"/>
        <v>1.7344216774298199E-4</v>
      </c>
      <c r="L241" s="18">
        <f t="shared" si="12"/>
        <v>12.121212121212121</v>
      </c>
      <c r="M241" s="41"/>
    </row>
    <row r="242" spans="1:13" s="22" customFormat="1" x14ac:dyDescent="0.15">
      <c r="A242" s="16"/>
      <c r="B242" s="17" t="s">
        <v>432</v>
      </c>
      <c r="C242" s="23" t="s">
        <v>533</v>
      </c>
      <c r="D242" s="23" t="s">
        <v>534</v>
      </c>
      <c r="E242" s="18">
        <v>113</v>
      </c>
      <c r="F242" s="17" t="s">
        <v>440</v>
      </c>
      <c r="G242" s="18">
        <v>43416</v>
      </c>
      <c r="H242" s="19">
        <v>44</v>
      </c>
      <c r="I242" s="18">
        <f t="shared" si="10"/>
        <v>986.72727272727275</v>
      </c>
      <c r="J242" s="18">
        <v>429419</v>
      </c>
      <c r="K242" s="20">
        <f t="shared" si="11"/>
        <v>6.8957556361989979E-3</v>
      </c>
      <c r="L242" s="18">
        <f t="shared" si="12"/>
        <v>384.21238938053096</v>
      </c>
      <c r="M242" s="41"/>
    </row>
    <row r="243" spans="1:13" s="22" customFormat="1" x14ac:dyDescent="0.15">
      <c r="A243" s="16"/>
      <c r="B243" s="17" t="s">
        <v>432</v>
      </c>
      <c r="C243" s="23" t="s">
        <v>535</v>
      </c>
      <c r="D243" s="23" t="s">
        <v>536</v>
      </c>
      <c r="E243" s="18">
        <v>57.85</v>
      </c>
      <c r="F243" s="17" t="s">
        <v>440</v>
      </c>
      <c r="G243" s="18">
        <v>8861</v>
      </c>
      <c r="H243" s="19">
        <v>15</v>
      </c>
      <c r="I243" s="18">
        <f t="shared" si="10"/>
        <v>590.73333333333335</v>
      </c>
      <c r="J243" s="18">
        <v>182806</v>
      </c>
      <c r="K243" s="20">
        <f t="shared" si="11"/>
        <v>1.4073910699364132E-3</v>
      </c>
      <c r="L243" s="18">
        <f t="shared" si="12"/>
        <v>153.17199654278306</v>
      </c>
      <c r="M243" s="24"/>
    </row>
    <row r="244" spans="1:13" s="22" customFormat="1" x14ac:dyDescent="0.15">
      <c r="A244" s="16"/>
      <c r="B244" s="17" t="s">
        <v>432</v>
      </c>
      <c r="C244" s="23" t="s">
        <v>537</v>
      </c>
      <c r="D244" s="23" t="s">
        <v>538</v>
      </c>
      <c r="E244" s="18">
        <v>255</v>
      </c>
      <c r="F244" s="17" t="s">
        <v>440</v>
      </c>
      <c r="G244" s="18">
        <v>47494</v>
      </c>
      <c r="H244" s="19">
        <v>55</v>
      </c>
      <c r="I244" s="18">
        <f t="shared" si="10"/>
        <v>863.5272727272727</v>
      </c>
      <c r="J244" s="18">
        <v>760332</v>
      </c>
      <c r="K244" s="20">
        <f t="shared" si="11"/>
        <v>7.5434636582281927E-3</v>
      </c>
      <c r="L244" s="18">
        <f t="shared" si="12"/>
        <v>186.25098039215686</v>
      </c>
      <c r="M244" s="41"/>
    </row>
    <row r="245" spans="1:13" s="22" customFormat="1" x14ac:dyDescent="0.15">
      <c r="A245" s="16"/>
      <c r="B245" s="17" t="s">
        <v>432</v>
      </c>
      <c r="C245" s="23" t="s">
        <v>539</v>
      </c>
      <c r="D245" s="23" t="s">
        <v>540</v>
      </c>
      <c r="E245" s="18">
        <v>150</v>
      </c>
      <c r="F245" s="17" t="s">
        <v>440</v>
      </c>
      <c r="G245" s="18">
        <v>10775.8</v>
      </c>
      <c r="H245" s="19">
        <v>15</v>
      </c>
      <c r="I245" s="18">
        <f t="shared" si="10"/>
        <v>718.38666666666666</v>
      </c>
      <c r="J245" s="18">
        <v>174409.1</v>
      </c>
      <c r="K245" s="20">
        <f t="shared" si="11"/>
        <v>1.7115184168176054E-3</v>
      </c>
      <c r="L245" s="18">
        <f t="shared" si="12"/>
        <v>71.838666666666668</v>
      </c>
      <c r="M245" s="41"/>
    </row>
    <row r="246" spans="1:13" s="22" customFormat="1" x14ac:dyDescent="0.15">
      <c r="A246" s="16"/>
      <c r="B246" s="17" t="s">
        <v>432</v>
      </c>
      <c r="C246" s="23" t="s">
        <v>541</v>
      </c>
      <c r="D246" s="23" t="s">
        <v>542</v>
      </c>
      <c r="E246" s="18">
        <v>81</v>
      </c>
      <c r="F246" s="17" t="s">
        <v>543</v>
      </c>
      <c r="G246" s="18">
        <v>1763</v>
      </c>
      <c r="H246" s="19">
        <v>4</v>
      </c>
      <c r="I246" s="18">
        <f t="shared" si="10"/>
        <v>440.75</v>
      </c>
      <c r="J246" s="18">
        <v>34853</v>
      </c>
      <c r="K246" s="20">
        <f t="shared" si="11"/>
        <v>2.8001697960703043E-4</v>
      </c>
      <c r="L246" s="18">
        <f t="shared" si="12"/>
        <v>21.765432098765434</v>
      </c>
      <c r="M246" s="41"/>
    </row>
    <row r="247" spans="1:13" s="22" customFormat="1" x14ac:dyDescent="0.15">
      <c r="A247" s="16"/>
      <c r="B247" s="17" t="s">
        <v>432</v>
      </c>
      <c r="C247" s="23" t="s">
        <v>544</v>
      </c>
      <c r="D247" s="23" t="s">
        <v>545</v>
      </c>
      <c r="E247" s="18">
        <v>14</v>
      </c>
      <c r="F247" s="17" t="s">
        <v>437</v>
      </c>
      <c r="G247" s="18">
        <v>1188</v>
      </c>
      <c r="H247" s="19">
        <v>2</v>
      </c>
      <c r="I247" s="18">
        <f t="shared" si="10"/>
        <v>594</v>
      </c>
      <c r="J247" s="18">
        <v>26324</v>
      </c>
      <c r="K247" s="20">
        <f t="shared" si="11"/>
        <v>1.8868983084126612E-4</v>
      </c>
      <c r="L247" s="18">
        <f t="shared" si="12"/>
        <v>84.857142857142861</v>
      </c>
      <c r="M247" s="41"/>
    </row>
    <row r="248" spans="1:13" s="22" customFormat="1" x14ac:dyDescent="0.15">
      <c r="A248" s="16"/>
      <c r="B248" s="17" t="s">
        <v>432</v>
      </c>
      <c r="C248" s="23" t="s">
        <v>546</v>
      </c>
      <c r="D248" s="23" t="s">
        <v>547</v>
      </c>
      <c r="E248" s="18">
        <v>19</v>
      </c>
      <c r="F248" s="17" t="s">
        <v>548</v>
      </c>
      <c r="G248" s="18">
        <v>1476</v>
      </c>
      <c r="H248" s="19">
        <v>3</v>
      </c>
      <c r="I248" s="18">
        <f t="shared" si="10"/>
        <v>492</v>
      </c>
      <c r="J248" s="18">
        <v>9901</v>
      </c>
      <c r="K248" s="20">
        <f t="shared" si="11"/>
        <v>2.3443282013611852E-4</v>
      </c>
      <c r="L248" s="18">
        <f t="shared" si="12"/>
        <v>77.684210526315795</v>
      </c>
      <c r="M248" s="41"/>
    </row>
    <row r="249" spans="1:13" s="22" customFormat="1" x14ac:dyDescent="0.15">
      <c r="A249" s="16"/>
      <c r="B249" s="17" t="s">
        <v>432</v>
      </c>
      <c r="C249" s="23" t="s">
        <v>549</v>
      </c>
      <c r="D249" s="23" t="s">
        <v>550</v>
      </c>
      <c r="E249" s="18">
        <v>30</v>
      </c>
      <c r="F249" s="17" t="s">
        <v>461</v>
      </c>
      <c r="G249" s="18">
        <v>181</v>
      </c>
      <c r="H249" s="19">
        <v>4</v>
      </c>
      <c r="I249" s="18">
        <f t="shared" si="10"/>
        <v>45.25</v>
      </c>
      <c r="J249" s="18">
        <v>3187</v>
      </c>
      <c r="K249" s="20">
        <f t="shared" si="11"/>
        <v>2.8748198133223204E-5</v>
      </c>
      <c r="L249" s="18">
        <f t="shared" si="12"/>
        <v>6.0333333333333332</v>
      </c>
      <c r="M249" s="41"/>
    </row>
    <row r="250" spans="1:13" s="22" customFormat="1" x14ac:dyDescent="0.15">
      <c r="A250" s="16"/>
      <c r="B250" s="17" t="s">
        <v>432</v>
      </c>
      <c r="C250" s="23" t="s">
        <v>551</v>
      </c>
      <c r="D250" s="23" t="s">
        <v>552</v>
      </c>
      <c r="E250" s="18">
        <v>2346</v>
      </c>
      <c r="F250" s="17" t="s">
        <v>461</v>
      </c>
      <c r="G250" s="18">
        <v>41512.699999999997</v>
      </c>
      <c r="H250" s="19">
        <v>133</v>
      </c>
      <c r="I250" s="18">
        <f t="shared" si="10"/>
        <v>312.12556390977443</v>
      </c>
      <c r="J250" s="18">
        <v>383407.7</v>
      </c>
      <c r="K250" s="20">
        <f t="shared" si="11"/>
        <v>6.593454832293121E-3</v>
      </c>
      <c r="L250" s="18">
        <f t="shared" si="12"/>
        <v>17.695098039215686</v>
      </c>
      <c r="M250" s="41"/>
    </row>
    <row r="251" spans="1:13" s="22" customFormat="1" x14ac:dyDescent="0.15">
      <c r="A251" s="16"/>
      <c r="B251" s="17" t="s">
        <v>432</v>
      </c>
      <c r="C251" s="23" t="s">
        <v>553</v>
      </c>
      <c r="D251" s="23" t="s">
        <v>554</v>
      </c>
      <c r="E251" s="18">
        <v>265</v>
      </c>
      <c r="F251" s="17" t="s">
        <v>440</v>
      </c>
      <c r="G251" s="18">
        <v>25921</v>
      </c>
      <c r="H251" s="19">
        <v>41</v>
      </c>
      <c r="I251" s="18">
        <f t="shared" si="10"/>
        <v>632.21951219512198</v>
      </c>
      <c r="J251" s="18">
        <v>352249</v>
      </c>
      <c r="K251" s="20">
        <f t="shared" si="11"/>
        <v>4.1170278663606556E-3</v>
      </c>
      <c r="L251" s="18">
        <f t="shared" si="12"/>
        <v>97.815094339622647</v>
      </c>
      <c r="M251" s="41"/>
    </row>
    <row r="252" spans="1:13" s="22" customFormat="1" x14ac:dyDescent="0.15">
      <c r="A252" s="16"/>
      <c r="B252" s="17" t="s">
        <v>432</v>
      </c>
      <c r="C252" s="23" t="s">
        <v>555</v>
      </c>
      <c r="D252" s="23" t="s">
        <v>556</v>
      </c>
      <c r="E252" s="18">
        <v>170</v>
      </c>
      <c r="F252" s="17" t="s">
        <v>440</v>
      </c>
      <c r="G252" s="18">
        <v>18130.5</v>
      </c>
      <c r="H252" s="19">
        <v>22</v>
      </c>
      <c r="I252" s="18">
        <f t="shared" si="10"/>
        <v>824.11363636363637</v>
      </c>
      <c r="J252" s="18">
        <v>234097.9</v>
      </c>
      <c r="K252" s="20">
        <f t="shared" si="11"/>
        <v>2.8796641229525046E-3</v>
      </c>
      <c r="L252" s="18">
        <f t="shared" si="12"/>
        <v>106.65</v>
      </c>
      <c r="M252" s="41"/>
    </row>
    <row r="253" spans="1:13" s="22" customFormat="1" x14ac:dyDescent="0.15">
      <c r="A253" s="16"/>
      <c r="B253" s="17" t="s">
        <v>432</v>
      </c>
      <c r="C253" s="23" t="s">
        <v>557</v>
      </c>
      <c r="D253" s="23" t="s">
        <v>558</v>
      </c>
      <c r="E253" s="18">
        <v>120</v>
      </c>
      <c r="F253" s="17" t="s">
        <v>440</v>
      </c>
      <c r="G253" s="18">
        <v>8495</v>
      </c>
      <c r="H253" s="19">
        <v>20</v>
      </c>
      <c r="I253" s="18">
        <f t="shared" si="10"/>
        <v>424.75</v>
      </c>
      <c r="J253" s="18">
        <v>162750</v>
      </c>
      <c r="K253" s="20">
        <f t="shared" si="11"/>
        <v>1.3492593543742051E-3</v>
      </c>
      <c r="L253" s="18">
        <f t="shared" si="12"/>
        <v>70.791666666666671</v>
      </c>
      <c r="M253" s="24"/>
    </row>
    <row r="254" spans="1:13" s="22" customFormat="1" x14ac:dyDescent="0.15">
      <c r="A254" s="16"/>
      <c r="B254" s="17" t="s">
        <v>432</v>
      </c>
      <c r="C254" s="23" t="s">
        <v>559</v>
      </c>
      <c r="D254" s="23" t="s">
        <v>560</v>
      </c>
      <c r="E254" s="18">
        <v>78</v>
      </c>
      <c r="F254" s="17" t="s">
        <v>458</v>
      </c>
      <c r="G254" s="18">
        <v>11128</v>
      </c>
      <c r="H254" s="19">
        <v>16</v>
      </c>
      <c r="I254" s="18">
        <f t="shared" si="10"/>
        <v>695.5</v>
      </c>
      <c r="J254" s="18">
        <v>96594</v>
      </c>
      <c r="K254" s="20">
        <f t="shared" si="11"/>
        <v>1.7674582808094356E-3</v>
      </c>
      <c r="L254" s="18">
        <f t="shared" si="12"/>
        <v>142.66666666666666</v>
      </c>
      <c r="M254" s="41"/>
    </row>
    <row r="255" spans="1:13" s="22" customFormat="1" x14ac:dyDescent="0.15">
      <c r="A255" s="16"/>
      <c r="B255" s="17" t="s">
        <v>432</v>
      </c>
      <c r="C255" s="23" t="s">
        <v>561</v>
      </c>
      <c r="D255" s="23" t="s">
        <v>562</v>
      </c>
      <c r="E255" s="18">
        <v>10</v>
      </c>
      <c r="F255" s="17" t="s">
        <v>458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15">
      <c r="A256" s="16"/>
      <c r="B256" s="17" t="s">
        <v>432</v>
      </c>
      <c r="C256" s="36" t="s">
        <v>563</v>
      </c>
      <c r="D256" s="17" t="s">
        <v>564</v>
      </c>
      <c r="E256" s="18">
        <v>9</v>
      </c>
      <c r="F256" s="17" t="s">
        <v>437</v>
      </c>
      <c r="G256" s="18">
        <v>640</v>
      </c>
      <c r="H256" s="19">
        <v>2</v>
      </c>
      <c r="I256" s="18">
        <f t="shared" si="10"/>
        <v>320</v>
      </c>
      <c r="J256" s="18">
        <v>5828</v>
      </c>
      <c r="K256" s="20">
        <f t="shared" si="11"/>
        <v>1.016510873218942E-4</v>
      </c>
      <c r="L256" s="18">
        <f t="shared" si="12"/>
        <v>71.111111111111114</v>
      </c>
      <c r="M256" s="24"/>
    </row>
    <row r="257" spans="1:13" s="22" customFormat="1" x14ac:dyDescent="0.15">
      <c r="A257" s="16"/>
      <c r="B257" s="17" t="s">
        <v>432</v>
      </c>
      <c r="C257" s="36" t="s">
        <v>565</v>
      </c>
      <c r="D257" s="17" t="s">
        <v>566</v>
      </c>
      <c r="E257" s="18">
        <v>15</v>
      </c>
      <c r="F257" s="17" t="s">
        <v>437</v>
      </c>
      <c r="G257" s="18"/>
      <c r="H257" s="19"/>
      <c r="I257" s="18">
        <f t="shared" si="10"/>
        <v>0</v>
      </c>
      <c r="J257" s="18"/>
      <c r="K257" s="20">
        <f t="shared" si="11"/>
        <v>0</v>
      </c>
      <c r="L257" s="18">
        <f t="shared" si="12"/>
        <v>0</v>
      </c>
      <c r="M257" s="24"/>
    </row>
    <row r="258" spans="1:13" s="22" customFormat="1" x14ac:dyDescent="0.15">
      <c r="A258" s="16"/>
      <c r="B258" s="17" t="s">
        <v>432</v>
      </c>
      <c r="C258" s="36" t="s">
        <v>567</v>
      </c>
      <c r="D258" s="17" t="s">
        <v>568</v>
      </c>
      <c r="E258" s="18">
        <v>15</v>
      </c>
      <c r="F258" s="17" t="s">
        <v>437</v>
      </c>
      <c r="G258" s="18">
        <v>8600</v>
      </c>
      <c r="H258" s="19">
        <v>9</v>
      </c>
      <c r="I258" s="18">
        <f t="shared" si="10"/>
        <v>955.55555555555554</v>
      </c>
      <c r="J258" s="18">
        <v>80305</v>
      </c>
      <c r="K258" s="20">
        <f t="shared" si="11"/>
        <v>1.3659364858879535E-3</v>
      </c>
      <c r="L258" s="18">
        <f t="shared" si="12"/>
        <v>573.33333333333337</v>
      </c>
      <c r="M258" s="24"/>
    </row>
    <row r="259" spans="1:13" s="22" customFormat="1" x14ac:dyDescent="0.15">
      <c r="A259" s="16"/>
      <c r="B259" s="17" t="s">
        <v>432</v>
      </c>
      <c r="C259" s="36" t="s">
        <v>569</v>
      </c>
      <c r="D259" s="17" t="s">
        <v>570</v>
      </c>
      <c r="E259" s="18">
        <v>90</v>
      </c>
      <c r="F259" s="17" t="s">
        <v>440</v>
      </c>
      <c r="G259" s="18">
        <v>4858</v>
      </c>
      <c r="H259" s="19">
        <v>8</v>
      </c>
      <c r="I259" s="18">
        <f t="shared" si="10"/>
        <v>607.25</v>
      </c>
      <c r="J259" s="18">
        <v>46298</v>
      </c>
      <c r="K259" s="20">
        <f t="shared" ref="K259:K334" si="13">G259/$G$528</f>
        <v>7.7159528470275315E-4</v>
      </c>
      <c r="L259" s="18">
        <f t="shared" si="12"/>
        <v>53.977777777777774</v>
      </c>
      <c r="M259" s="24"/>
    </row>
    <row r="260" spans="1:13" s="22" customFormat="1" x14ac:dyDescent="0.15">
      <c r="A260" s="16"/>
      <c r="B260" s="17" t="s">
        <v>432</v>
      </c>
      <c r="C260" s="43" t="s">
        <v>571</v>
      </c>
      <c r="D260" s="17" t="s">
        <v>572</v>
      </c>
      <c r="E260" s="18">
        <v>15</v>
      </c>
      <c r="F260" s="17" t="s">
        <v>44</v>
      </c>
      <c r="G260" s="18">
        <v>500</v>
      </c>
      <c r="H260" s="19">
        <v>1</v>
      </c>
      <c r="I260" s="18">
        <f t="shared" si="10"/>
        <v>500</v>
      </c>
      <c r="J260" s="18">
        <v>8304</v>
      </c>
      <c r="K260" s="20">
        <f t="shared" si="13"/>
        <v>7.9414911970229852E-5</v>
      </c>
      <c r="L260" s="18">
        <f t="shared" si="12"/>
        <v>33.333333333333336</v>
      </c>
      <c r="M260" s="24"/>
    </row>
    <row r="261" spans="1:13" s="22" customFormat="1" x14ac:dyDescent="0.15">
      <c r="A261" s="16"/>
      <c r="B261" s="17" t="s">
        <v>432</v>
      </c>
      <c r="C261" s="43" t="s">
        <v>573</v>
      </c>
      <c r="D261" s="17" t="s">
        <v>574</v>
      </c>
      <c r="E261" s="18">
        <v>10</v>
      </c>
      <c r="F261" s="17" t="s">
        <v>85</v>
      </c>
      <c r="G261" s="18">
        <v>2411</v>
      </c>
      <c r="H261" s="19">
        <v>7</v>
      </c>
      <c r="I261" s="18">
        <f t="shared" si="10"/>
        <v>344.42857142857144</v>
      </c>
      <c r="J261" s="18">
        <v>25442</v>
      </c>
      <c r="K261" s="20">
        <f t="shared" si="13"/>
        <v>3.8293870552044831E-4</v>
      </c>
      <c r="L261" s="18">
        <f t="shared" si="12"/>
        <v>241.1</v>
      </c>
      <c r="M261" s="24"/>
    </row>
    <row r="262" spans="1:13" s="22" customFormat="1" x14ac:dyDescent="0.15">
      <c r="A262" s="16"/>
      <c r="B262" s="17" t="s">
        <v>432</v>
      </c>
      <c r="C262" s="43" t="s">
        <v>575</v>
      </c>
      <c r="D262" s="17" t="s">
        <v>576</v>
      </c>
      <c r="E262" s="18">
        <v>20</v>
      </c>
      <c r="F262" s="17" t="s">
        <v>47</v>
      </c>
      <c r="G262" s="18"/>
      <c r="H262" s="19"/>
      <c r="I262" s="18">
        <f t="shared" si="10"/>
        <v>0</v>
      </c>
      <c r="J262" s="18"/>
      <c r="K262" s="20">
        <f t="shared" si="13"/>
        <v>0</v>
      </c>
      <c r="L262" s="18">
        <f t="shared" si="12"/>
        <v>0</v>
      </c>
      <c r="M262" s="24"/>
    </row>
    <row r="263" spans="1:13" s="22" customFormat="1" x14ac:dyDescent="0.15">
      <c r="A263" s="16"/>
      <c r="B263" s="17" t="s">
        <v>432</v>
      </c>
      <c r="C263" s="43" t="s">
        <v>577</v>
      </c>
      <c r="D263" s="17" t="s">
        <v>578</v>
      </c>
      <c r="E263" s="18">
        <v>20</v>
      </c>
      <c r="F263" s="17" t="s">
        <v>85</v>
      </c>
      <c r="G263" s="18">
        <v>276</v>
      </c>
      <c r="H263" s="19">
        <v>2</v>
      </c>
      <c r="I263" s="18">
        <f t="shared" si="10"/>
        <v>138</v>
      </c>
      <c r="J263" s="18">
        <v>8595</v>
      </c>
      <c r="K263" s="20">
        <f t="shared" si="13"/>
        <v>4.3837031407566876E-5</v>
      </c>
      <c r="L263" s="18">
        <f t="shared" si="12"/>
        <v>13.8</v>
      </c>
      <c r="M263" s="24"/>
    </row>
    <row r="264" spans="1:13" s="22" customFormat="1" x14ac:dyDescent="0.15">
      <c r="A264" s="16"/>
      <c r="B264" s="17" t="s">
        <v>432</v>
      </c>
      <c r="C264" s="43" t="s">
        <v>579</v>
      </c>
      <c r="D264" s="17" t="s">
        <v>580</v>
      </c>
      <c r="E264" s="18">
        <v>50</v>
      </c>
      <c r="F264" s="17" t="s">
        <v>50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432</v>
      </c>
      <c r="C265" s="43" t="s">
        <v>581</v>
      </c>
      <c r="D265" s="17" t="s">
        <v>582</v>
      </c>
      <c r="E265" s="18">
        <v>150</v>
      </c>
      <c r="F265" s="17" t="s">
        <v>50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432</v>
      </c>
      <c r="C266" s="43" t="s">
        <v>583</v>
      </c>
      <c r="D266" s="17" t="s">
        <v>584</v>
      </c>
      <c r="E266" s="18">
        <v>50</v>
      </c>
      <c r="F266" s="17" t="s">
        <v>50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432</v>
      </c>
      <c r="C267" s="43" t="s">
        <v>585</v>
      </c>
      <c r="D267" s="17" t="s">
        <v>586</v>
      </c>
      <c r="E267" s="18">
        <v>150</v>
      </c>
      <c r="F267" s="17" t="s">
        <v>44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15">
      <c r="A268" s="16"/>
      <c r="B268" s="17" t="s">
        <v>587</v>
      </c>
      <c r="C268" s="43" t="s">
        <v>588</v>
      </c>
      <c r="D268" s="17" t="s">
        <v>589</v>
      </c>
      <c r="E268" s="18">
        <v>150</v>
      </c>
      <c r="F268" s="17" t="s">
        <v>50</v>
      </c>
      <c r="G268" s="18">
        <v>16171.6</v>
      </c>
      <c r="H268" s="19">
        <v>75</v>
      </c>
      <c r="I268" s="18">
        <f t="shared" ref="I268:I331" si="14">IF(OR(H268=0,G268=0),0,G268/H268)</f>
        <v>215.62133333333333</v>
      </c>
      <c r="J268" s="18">
        <v>286653.39999999997</v>
      </c>
      <c r="K268" s="20">
        <f t="shared" si="13"/>
        <v>2.5685323808355381E-3</v>
      </c>
      <c r="L268" s="18">
        <f t="shared" ref="L268:L331" si="15">G268/E268</f>
        <v>107.81066666666666</v>
      </c>
      <c r="M268" s="24"/>
    </row>
    <row r="269" spans="1:13" s="22" customFormat="1" x14ac:dyDescent="0.15">
      <c r="A269" s="16"/>
      <c r="B269" s="17" t="s">
        <v>432</v>
      </c>
      <c r="C269" s="43" t="s">
        <v>590</v>
      </c>
      <c r="D269" s="17" t="s">
        <v>591</v>
      </c>
      <c r="E269" s="18">
        <v>25</v>
      </c>
      <c r="F269" s="17" t="s">
        <v>50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432</v>
      </c>
      <c r="C270" s="43" t="s">
        <v>592</v>
      </c>
      <c r="D270" s="17" t="s">
        <v>593</v>
      </c>
      <c r="E270" s="18">
        <v>50</v>
      </c>
      <c r="F270" s="17" t="s">
        <v>50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432</v>
      </c>
      <c r="C271" s="17" t="s">
        <v>594</v>
      </c>
      <c r="D271" s="17" t="s">
        <v>595</v>
      </c>
      <c r="E271" s="18">
        <v>50</v>
      </c>
      <c r="F271" s="17" t="s">
        <v>50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432</v>
      </c>
      <c r="C272" s="17" t="s">
        <v>596</v>
      </c>
      <c r="D272" s="17" t="s">
        <v>597</v>
      </c>
      <c r="E272" s="18">
        <v>50</v>
      </c>
      <c r="F272" s="17" t="s">
        <v>50</v>
      </c>
      <c r="G272" s="18">
        <v>5085</v>
      </c>
      <c r="H272" s="19">
        <v>16</v>
      </c>
      <c r="I272" s="18">
        <f t="shared" si="14"/>
        <v>317.8125</v>
      </c>
      <c r="J272" s="18">
        <v>107892</v>
      </c>
      <c r="K272" s="20">
        <f t="shared" si="13"/>
        <v>8.0764965473723754E-4</v>
      </c>
      <c r="L272" s="18">
        <f t="shared" si="15"/>
        <v>101.7</v>
      </c>
      <c r="M272" s="24"/>
    </row>
    <row r="273" spans="1:13" s="22" customFormat="1" x14ac:dyDescent="0.15">
      <c r="A273" s="16"/>
      <c r="B273" s="17" t="s">
        <v>432</v>
      </c>
      <c r="C273" s="17" t="s">
        <v>598</v>
      </c>
      <c r="D273" s="17" t="s">
        <v>599</v>
      </c>
      <c r="E273" s="18">
        <v>150</v>
      </c>
      <c r="F273" s="17" t="s">
        <v>50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15">
      <c r="A274" s="16"/>
      <c r="B274" s="17" t="s">
        <v>432</v>
      </c>
      <c r="C274" s="43" t="s">
        <v>600</v>
      </c>
      <c r="D274" s="17" t="s">
        <v>601</v>
      </c>
      <c r="E274" s="18">
        <v>50</v>
      </c>
      <c r="F274" s="17" t="s">
        <v>50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15">
      <c r="A275" s="25" t="s">
        <v>144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565381.9</v>
      </c>
      <c r="H275" s="29">
        <f>SUM(H195:H274)</f>
        <v>1161</v>
      </c>
      <c r="I275" s="28">
        <f t="shared" si="14"/>
        <v>486.97838070628768</v>
      </c>
      <c r="J275" s="28">
        <f>SUM(J195:J274)</f>
        <v>7715708.2200000007</v>
      </c>
      <c r="K275" s="30">
        <f t="shared" si="13"/>
        <v>8.9799507636122586E-2</v>
      </c>
      <c r="L275" s="28">
        <f t="shared" si="15"/>
        <v>57.351607854196068</v>
      </c>
      <c r="M275" s="31"/>
    </row>
    <row r="276" spans="1:13" s="22" customFormat="1" x14ac:dyDescent="0.15">
      <c r="A276" s="16"/>
      <c r="B276" s="17" t="s">
        <v>602</v>
      </c>
      <c r="C276" s="23" t="s">
        <v>603</v>
      </c>
      <c r="D276" s="23" t="s">
        <v>604</v>
      </c>
      <c r="E276" s="18">
        <v>2000.83</v>
      </c>
      <c r="F276" s="17" t="s">
        <v>605</v>
      </c>
      <c r="G276" s="18">
        <v>107162</v>
      </c>
      <c r="H276" s="19">
        <v>54</v>
      </c>
      <c r="I276" s="18">
        <f t="shared" si="14"/>
        <v>1984.4814814814815</v>
      </c>
      <c r="J276" s="18">
        <v>1607146</v>
      </c>
      <c r="K276" s="20">
        <f t="shared" si="13"/>
        <v>1.7020521593107543E-2</v>
      </c>
      <c r="L276" s="18">
        <f t="shared" si="15"/>
        <v>53.558773109159702</v>
      </c>
      <c r="M276" s="24"/>
    </row>
    <row r="277" spans="1:13" s="22" customFormat="1" x14ac:dyDescent="0.15">
      <c r="A277" s="16"/>
      <c r="B277" s="17" t="s">
        <v>587</v>
      </c>
      <c r="C277" s="23" t="s">
        <v>606</v>
      </c>
      <c r="D277" s="23" t="s">
        <v>607</v>
      </c>
      <c r="E277" s="18">
        <v>330</v>
      </c>
      <c r="F277" s="17" t="s">
        <v>608</v>
      </c>
      <c r="G277" s="18">
        <v>2433</v>
      </c>
      <c r="H277" s="19">
        <v>10</v>
      </c>
      <c r="I277" s="18">
        <f t="shared" si="14"/>
        <v>243.3</v>
      </c>
      <c r="J277" s="18">
        <v>78458.100000000006</v>
      </c>
      <c r="K277" s="20">
        <f t="shared" si="13"/>
        <v>3.8643296164713841E-4</v>
      </c>
      <c r="L277" s="18">
        <f t="shared" si="15"/>
        <v>7.372727272727273</v>
      </c>
      <c r="M277" s="24"/>
    </row>
    <row r="278" spans="1:13" s="22" customFormat="1" x14ac:dyDescent="0.15">
      <c r="A278" s="16"/>
      <c r="B278" s="17" t="s">
        <v>587</v>
      </c>
      <c r="C278" s="23" t="s">
        <v>609</v>
      </c>
      <c r="D278" s="23" t="s">
        <v>610</v>
      </c>
      <c r="E278" s="18">
        <v>130.01</v>
      </c>
      <c r="F278" s="17" t="s">
        <v>147</v>
      </c>
      <c r="G278" s="18">
        <v>5007</v>
      </c>
      <c r="H278" s="19">
        <v>10</v>
      </c>
      <c r="I278" s="18">
        <f t="shared" si="14"/>
        <v>500.7</v>
      </c>
      <c r="J278" s="18">
        <v>77070</v>
      </c>
      <c r="K278" s="20">
        <f t="shared" si="13"/>
        <v>7.9526092846988171E-4</v>
      </c>
      <c r="L278" s="18">
        <f t="shared" si="15"/>
        <v>38.51242212137528</v>
      </c>
      <c r="M278" s="24"/>
    </row>
    <row r="279" spans="1:13" s="22" customFormat="1" x14ac:dyDescent="0.15">
      <c r="A279" s="16"/>
      <c r="B279" s="17" t="s">
        <v>587</v>
      </c>
      <c r="C279" s="23" t="s">
        <v>611</v>
      </c>
      <c r="D279" s="23" t="s">
        <v>612</v>
      </c>
      <c r="E279" s="18">
        <v>77.67</v>
      </c>
      <c r="F279" s="17" t="s">
        <v>147</v>
      </c>
      <c r="G279" s="18">
        <v>2947</v>
      </c>
      <c r="H279" s="19">
        <v>3</v>
      </c>
      <c r="I279" s="18">
        <f t="shared" si="14"/>
        <v>982.33333333333337</v>
      </c>
      <c r="J279" s="18">
        <v>29638</v>
      </c>
      <c r="K279" s="20">
        <f t="shared" si="13"/>
        <v>4.6807149115253474E-4</v>
      </c>
      <c r="L279" s="18">
        <f t="shared" si="15"/>
        <v>37.942577571778031</v>
      </c>
      <c r="M279" s="24"/>
    </row>
    <row r="280" spans="1:13" s="22" customFormat="1" x14ac:dyDescent="0.15">
      <c r="A280" s="16"/>
      <c r="B280" s="17" t="s">
        <v>587</v>
      </c>
      <c r="C280" s="23" t="s">
        <v>613</v>
      </c>
      <c r="D280" s="23" t="s">
        <v>614</v>
      </c>
      <c r="E280" s="18">
        <v>83.09</v>
      </c>
      <c r="F280" s="17" t="s">
        <v>147</v>
      </c>
      <c r="G280" s="18">
        <v>258</v>
      </c>
      <c r="H280" s="19">
        <v>1</v>
      </c>
      <c r="I280" s="18">
        <f t="shared" si="14"/>
        <v>258</v>
      </c>
      <c r="J280" s="18">
        <v>20806</v>
      </c>
      <c r="K280" s="20">
        <f t="shared" si="13"/>
        <v>4.0978094576638601E-5</v>
      </c>
      <c r="L280" s="18">
        <f t="shared" si="15"/>
        <v>3.1050667950415209</v>
      </c>
      <c r="M280" s="24"/>
    </row>
    <row r="281" spans="1:13" s="22" customFormat="1" x14ac:dyDescent="0.15">
      <c r="A281" s="16"/>
      <c r="B281" s="17" t="s">
        <v>602</v>
      </c>
      <c r="C281" s="23" t="s">
        <v>615</v>
      </c>
      <c r="D281" s="23" t="s">
        <v>616</v>
      </c>
      <c r="E281" s="18">
        <v>1299.53</v>
      </c>
      <c r="F281" s="17" t="s">
        <v>608</v>
      </c>
      <c r="G281" s="18">
        <v>36779.910000000003</v>
      </c>
      <c r="H281" s="19">
        <v>193</v>
      </c>
      <c r="I281" s="18">
        <f t="shared" si="14"/>
        <v>190.56948186528498</v>
      </c>
      <c r="J281" s="18">
        <v>462793.25</v>
      </c>
      <c r="K281" s="20">
        <f t="shared" si="13"/>
        <v>5.8417466298459533E-3</v>
      </c>
      <c r="L281" s="18">
        <f t="shared" si="15"/>
        <v>28.302470893322973</v>
      </c>
      <c r="M281" s="24"/>
    </row>
    <row r="282" spans="1:13" s="22" customFormat="1" x14ac:dyDescent="0.15">
      <c r="A282" s="16"/>
      <c r="B282" s="17" t="s">
        <v>602</v>
      </c>
      <c r="C282" s="23" t="s">
        <v>617</v>
      </c>
      <c r="D282" s="23" t="s">
        <v>618</v>
      </c>
      <c r="E282" s="18">
        <v>84.31</v>
      </c>
      <c r="F282" s="17" t="s">
        <v>608</v>
      </c>
      <c r="G282" s="18">
        <v>7426</v>
      </c>
      <c r="H282" s="19">
        <v>11</v>
      </c>
      <c r="I282" s="18">
        <f t="shared" si="14"/>
        <v>675.09090909090912</v>
      </c>
      <c r="J282" s="18">
        <v>52606</v>
      </c>
      <c r="K282" s="20">
        <f t="shared" si="13"/>
        <v>1.1794702725818537E-3</v>
      </c>
      <c r="L282" s="18">
        <f t="shared" si="15"/>
        <v>88.079705847467679</v>
      </c>
      <c r="M282" s="24"/>
    </row>
    <row r="283" spans="1:13" s="22" customFormat="1" x14ac:dyDescent="0.15">
      <c r="A283" s="16"/>
      <c r="B283" s="17" t="s">
        <v>602</v>
      </c>
      <c r="C283" s="23" t="s">
        <v>619</v>
      </c>
      <c r="D283" s="23" t="s">
        <v>620</v>
      </c>
      <c r="E283" s="18">
        <v>133.41</v>
      </c>
      <c r="F283" s="17" t="s">
        <v>608</v>
      </c>
      <c r="G283" s="18">
        <v>38922</v>
      </c>
      <c r="H283" s="19">
        <v>52</v>
      </c>
      <c r="I283" s="18">
        <f t="shared" si="14"/>
        <v>748.5</v>
      </c>
      <c r="J283" s="18">
        <v>184085</v>
      </c>
      <c r="K283" s="20">
        <f t="shared" si="13"/>
        <v>6.1819744074105721E-3</v>
      </c>
      <c r="L283" s="18">
        <f t="shared" si="15"/>
        <v>291.74724533393299</v>
      </c>
      <c r="M283" s="24"/>
    </row>
    <row r="284" spans="1:13" s="22" customFormat="1" x14ac:dyDescent="0.15">
      <c r="A284" s="16"/>
      <c r="B284" s="17" t="s">
        <v>587</v>
      </c>
      <c r="C284" s="23" t="s">
        <v>621</v>
      </c>
      <c r="D284" s="23" t="s">
        <v>622</v>
      </c>
      <c r="E284" s="18">
        <v>209.69</v>
      </c>
      <c r="F284" s="17" t="s">
        <v>608</v>
      </c>
      <c r="G284" s="18">
        <v>5128.7</v>
      </c>
      <c r="H284" s="19">
        <v>25</v>
      </c>
      <c r="I284" s="18">
        <f t="shared" si="14"/>
        <v>205.148</v>
      </c>
      <c r="J284" s="18">
        <v>229982.8</v>
      </c>
      <c r="K284" s="20">
        <f t="shared" si="13"/>
        <v>8.1459051804343564E-4</v>
      </c>
      <c r="L284" s="18">
        <f t="shared" si="15"/>
        <v>24.458486336973628</v>
      </c>
      <c r="M284" s="24"/>
    </row>
    <row r="285" spans="1:13" s="22" customFormat="1" x14ac:dyDescent="0.15">
      <c r="A285" s="16"/>
      <c r="B285" s="17" t="s">
        <v>587</v>
      </c>
      <c r="C285" s="23" t="s">
        <v>623</v>
      </c>
      <c r="D285" s="23" t="s">
        <v>624</v>
      </c>
      <c r="E285" s="18">
        <v>15</v>
      </c>
      <c r="F285" s="17" t="s">
        <v>608</v>
      </c>
      <c r="G285" s="18">
        <v>3148</v>
      </c>
      <c r="H285" s="19">
        <v>6</v>
      </c>
      <c r="I285" s="18">
        <f t="shared" si="14"/>
        <v>524.66666666666663</v>
      </c>
      <c r="J285" s="18">
        <v>37679</v>
      </c>
      <c r="K285" s="20">
        <f t="shared" si="13"/>
        <v>4.9999628576456712E-4</v>
      </c>
      <c r="L285" s="18">
        <f t="shared" si="15"/>
        <v>209.86666666666667</v>
      </c>
      <c r="M285" s="24"/>
    </row>
    <row r="286" spans="1:13" s="22" customFormat="1" x14ac:dyDescent="0.15">
      <c r="A286" s="16"/>
      <c r="B286" s="17" t="s">
        <v>587</v>
      </c>
      <c r="C286" s="23" t="s">
        <v>625</v>
      </c>
      <c r="D286" s="23" t="s">
        <v>626</v>
      </c>
      <c r="E286" s="18">
        <v>8.36</v>
      </c>
      <c r="F286" s="17" t="s">
        <v>608</v>
      </c>
      <c r="G286" s="18">
        <v>2205</v>
      </c>
      <c r="H286" s="19">
        <v>19</v>
      </c>
      <c r="I286" s="18">
        <f t="shared" si="14"/>
        <v>116.05263157894737</v>
      </c>
      <c r="J286" s="18">
        <v>32169</v>
      </c>
      <c r="K286" s="20">
        <f t="shared" si="13"/>
        <v>3.5021976178871363E-4</v>
      </c>
      <c r="L286" s="18">
        <f t="shared" si="15"/>
        <v>263.75598086124404</v>
      </c>
      <c r="M286" s="24"/>
    </row>
    <row r="287" spans="1:13" s="22" customFormat="1" x14ac:dyDescent="0.15">
      <c r="A287" s="16"/>
      <c r="B287" s="17" t="s">
        <v>587</v>
      </c>
      <c r="C287" s="23" t="s">
        <v>627</v>
      </c>
      <c r="D287" s="23" t="s">
        <v>628</v>
      </c>
      <c r="E287" s="18">
        <v>56.32</v>
      </c>
      <c r="F287" s="17" t="s">
        <v>147</v>
      </c>
      <c r="G287" s="18">
        <v>2750</v>
      </c>
      <c r="H287" s="19">
        <v>6</v>
      </c>
      <c r="I287" s="18">
        <f t="shared" si="14"/>
        <v>458.33333333333331</v>
      </c>
      <c r="J287" s="18">
        <v>19107</v>
      </c>
      <c r="K287" s="20">
        <f t="shared" si="13"/>
        <v>4.3678201583626414E-4</v>
      </c>
      <c r="L287" s="18">
        <f t="shared" si="15"/>
        <v>48.828125</v>
      </c>
      <c r="M287" s="24"/>
    </row>
    <row r="288" spans="1:13" s="22" customFormat="1" x14ac:dyDescent="0.15">
      <c r="A288" s="16"/>
      <c r="B288" s="17" t="s">
        <v>587</v>
      </c>
      <c r="C288" s="23" t="s">
        <v>629</v>
      </c>
      <c r="D288" s="23" t="s">
        <v>630</v>
      </c>
      <c r="E288" s="18">
        <v>79.260000000000005</v>
      </c>
      <c r="F288" s="17" t="s">
        <v>608</v>
      </c>
      <c r="G288" s="18">
        <v>11400</v>
      </c>
      <c r="H288" s="19">
        <v>24</v>
      </c>
      <c r="I288" s="18">
        <f t="shared" si="14"/>
        <v>475</v>
      </c>
      <c r="J288" s="18">
        <v>176514</v>
      </c>
      <c r="K288" s="20">
        <f t="shared" si="13"/>
        <v>1.8106599929212405E-3</v>
      </c>
      <c r="L288" s="18">
        <f t="shared" si="15"/>
        <v>143.83043149129446</v>
      </c>
      <c r="M288" s="24"/>
    </row>
    <row r="289" spans="1:13" s="22" customFormat="1" x14ac:dyDescent="0.15">
      <c r="A289" s="16"/>
      <c r="B289" s="17" t="s">
        <v>587</v>
      </c>
      <c r="C289" s="23" t="s">
        <v>631</v>
      </c>
      <c r="D289" s="23" t="s">
        <v>632</v>
      </c>
      <c r="E289" s="18">
        <v>270.97000000000003</v>
      </c>
      <c r="F289" s="17" t="s">
        <v>633</v>
      </c>
      <c r="G289" s="18">
        <v>10960</v>
      </c>
      <c r="H289" s="19">
        <v>19</v>
      </c>
      <c r="I289" s="18">
        <f t="shared" si="14"/>
        <v>576.84210526315792</v>
      </c>
      <c r="J289" s="18">
        <v>54662</v>
      </c>
      <c r="K289" s="20">
        <f t="shared" si="13"/>
        <v>1.7407748703874382E-3</v>
      </c>
      <c r="L289" s="18">
        <f t="shared" si="15"/>
        <v>40.44728198693582</v>
      </c>
      <c r="M289" s="24"/>
    </row>
    <row r="290" spans="1:13" s="22" customFormat="1" x14ac:dyDescent="0.15">
      <c r="A290" s="16"/>
      <c r="B290" s="17" t="s">
        <v>587</v>
      </c>
      <c r="C290" s="23" t="s">
        <v>634</v>
      </c>
      <c r="D290" s="23" t="s">
        <v>635</v>
      </c>
      <c r="E290" s="18">
        <v>73</v>
      </c>
      <c r="F290" s="17" t="s">
        <v>608</v>
      </c>
      <c r="G290" s="18">
        <v>7204</v>
      </c>
      <c r="H290" s="19">
        <v>16</v>
      </c>
      <c r="I290" s="18">
        <f t="shared" si="14"/>
        <v>450.25</v>
      </c>
      <c r="J290" s="18">
        <v>79768</v>
      </c>
      <c r="K290" s="20">
        <f t="shared" si="13"/>
        <v>1.1442100516670716E-3</v>
      </c>
      <c r="L290" s="18">
        <f t="shared" si="15"/>
        <v>98.68493150684931</v>
      </c>
      <c r="M290" s="24"/>
    </row>
    <row r="291" spans="1:13" s="22" customFormat="1" x14ac:dyDescent="0.15">
      <c r="A291" s="16"/>
      <c r="B291" s="17" t="s">
        <v>587</v>
      </c>
      <c r="C291" s="23" t="s">
        <v>636</v>
      </c>
      <c r="D291" s="23" t="s">
        <v>637</v>
      </c>
      <c r="E291" s="18">
        <v>73</v>
      </c>
      <c r="F291" s="17" t="s">
        <v>608</v>
      </c>
      <c r="G291" s="18">
        <v>5377</v>
      </c>
      <c r="H291" s="19">
        <v>11</v>
      </c>
      <c r="I291" s="18">
        <f t="shared" si="14"/>
        <v>488.81818181818181</v>
      </c>
      <c r="J291" s="18">
        <v>86904</v>
      </c>
      <c r="K291" s="20">
        <f t="shared" si="13"/>
        <v>8.5402796332785177E-4</v>
      </c>
      <c r="L291" s="18">
        <f t="shared" si="15"/>
        <v>73.657534246575338</v>
      </c>
      <c r="M291" s="24"/>
    </row>
    <row r="292" spans="1:13" s="22" customFormat="1" x14ac:dyDescent="0.15">
      <c r="A292" s="16"/>
      <c r="B292" s="17" t="s">
        <v>587</v>
      </c>
      <c r="C292" s="23" t="s">
        <v>638</v>
      </c>
      <c r="D292" s="23" t="s">
        <v>639</v>
      </c>
      <c r="E292" s="18">
        <v>50.66</v>
      </c>
      <c r="F292" s="17" t="s">
        <v>147</v>
      </c>
      <c r="G292" s="18">
        <v>2040.6</v>
      </c>
      <c r="H292" s="19">
        <v>1</v>
      </c>
      <c r="I292" s="18">
        <f t="shared" si="14"/>
        <v>2040.6</v>
      </c>
      <c r="J292" s="18">
        <v>20856.499999999996</v>
      </c>
      <c r="K292" s="20">
        <f t="shared" si="13"/>
        <v>3.2410813873290205E-4</v>
      </c>
      <c r="L292" s="18">
        <f t="shared" si="15"/>
        <v>40.280300039478881</v>
      </c>
      <c r="M292" s="24"/>
    </row>
    <row r="293" spans="1:13" s="22" customFormat="1" x14ac:dyDescent="0.15">
      <c r="A293" s="16"/>
      <c r="B293" s="17" t="s">
        <v>587</v>
      </c>
      <c r="C293" s="23" t="s">
        <v>640</v>
      </c>
      <c r="D293" s="23" t="s">
        <v>641</v>
      </c>
      <c r="E293" s="18">
        <v>46</v>
      </c>
      <c r="F293" s="17" t="s">
        <v>147</v>
      </c>
      <c r="G293" s="18">
        <v>3388.4</v>
      </c>
      <c r="H293" s="19">
        <v>4</v>
      </c>
      <c r="I293" s="18">
        <f t="shared" si="14"/>
        <v>847.1</v>
      </c>
      <c r="J293" s="18">
        <v>35028</v>
      </c>
      <c r="K293" s="20">
        <f t="shared" si="13"/>
        <v>5.3817897543985361E-4</v>
      </c>
      <c r="L293" s="18">
        <f t="shared" si="15"/>
        <v>73.660869565217396</v>
      </c>
      <c r="M293" s="24"/>
    </row>
    <row r="294" spans="1:13" s="22" customFormat="1" x14ac:dyDescent="0.15">
      <c r="A294" s="16"/>
      <c r="B294" s="17" t="s">
        <v>587</v>
      </c>
      <c r="C294" s="23" t="s">
        <v>642</v>
      </c>
      <c r="D294" s="23" t="s">
        <v>643</v>
      </c>
      <c r="E294" s="18">
        <v>63</v>
      </c>
      <c r="F294" s="17" t="s">
        <v>608</v>
      </c>
      <c r="G294" s="18">
        <v>5456</v>
      </c>
      <c r="H294" s="19">
        <v>10</v>
      </c>
      <c r="I294" s="18">
        <f t="shared" si="14"/>
        <v>545.6</v>
      </c>
      <c r="J294" s="18">
        <v>49933</v>
      </c>
      <c r="K294" s="20">
        <f t="shared" si="13"/>
        <v>8.6657551941914806E-4</v>
      </c>
      <c r="L294" s="18">
        <f t="shared" si="15"/>
        <v>86.603174603174608</v>
      </c>
      <c r="M294" s="24"/>
    </row>
    <row r="295" spans="1:13" s="22" customFormat="1" x14ac:dyDescent="0.15">
      <c r="A295" s="16"/>
      <c r="B295" s="17" t="s">
        <v>602</v>
      </c>
      <c r="C295" s="23" t="s">
        <v>644</v>
      </c>
      <c r="D295" s="23" t="s">
        <v>645</v>
      </c>
      <c r="E295" s="18">
        <v>77.16</v>
      </c>
      <c r="F295" s="17" t="s">
        <v>608</v>
      </c>
      <c r="G295" s="18">
        <v>4770</v>
      </c>
      <c r="H295" s="19">
        <v>13</v>
      </c>
      <c r="I295" s="18">
        <f t="shared" si="14"/>
        <v>366.92307692307691</v>
      </c>
      <c r="J295" s="18">
        <v>44897</v>
      </c>
      <c r="K295" s="20">
        <f t="shared" si="13"/>
        <v>7.5761826019599273E-4</v>
      </c>
      <c r="L295" s="18">
        <f t="shared" si="15"/>
        <v>61.819595645412136</v>
      </c>
      <c r="M295" s="24"/>
    </row>
    <row r="296" spans="1:13" s="22" customFormat="1" x14ac:dyDescent="0.15">
      <c r="A296" s="16"/>
      <c r="B296" s="17" t="s">
        <v>587</v>
      </c>
      <c r="C296" s="17" t="s">
        <v>646</v>
      </c>
      <c r="D296" s="17" t="s">
        <v>647</v>
      </c>
      <c r="E296" s="18">
        <v>54.91</v>
      </c>
      <c r="F296" s="17" t="s">
        <v>608</v>
      </c>
      <c r="G296" s="18">
        <v>591</v>
      </c>
      <c r="H296" s="19">
        <v>4</v>
      </c>
      <c r="I296" s="18">
        <f t="shared" si="14"/>
        <v>147.75</v>
      </c>
      <c r="J296" s="18">
        <v>24886</v>
      </c>
      <c r="K296" s="20">
        <f t="shared" si="13"/>
        <v>9.386842594881168E-5</v>
      </c>
      <c r="L296" s="18">
        <f t="shared" si="15"/>
        <v>10.763066836641778</v>
      </c>
      <c r="M296" s="24"/>
    </row>
    <row r="297" spans="1:13" s="22" customFormat="1" x14ac:dyDescent="0.15">
      <c r="A297" s="16"/>
      <c r="B297" s="17" t="s">
        <v>587</v>
      </c>
      <c r="C297" s="17" t="s">
        <v>648</v>
      </c>
      <c r="D297" s="17" t="s">
        <v>649</v>
      </c>
      <c r="E297" s="18">
        <v>41.22</v>
      </c>
      <c r="F297" s="17" t="s">
        <v>147</v>
      </c>
      <c r="G297" s="18">
        <v>1037</v>
      </c>
      <c r="H297" s="19">
        <v>2</v>
      </c>
      <c r="I297" s="18">
        <f t="shared" si="14"/>
        <v>518.5</v>
      </c>
      <c r="J297" s="18">
        <v>32488</v>
      </c>
      <c r="K297" s="20">
        <f t="shared" si="13"/>
        <v>1.647065274262567E-4</v>
      </c>
      <c r="L297" s="18">
        <f t="shared" si="15"/>
        <v>25.157690441533237</v>
      </c>
      <c r="M297" s="24"/>
    </row>
    <row r="298" spans="1:13" s="22" customFormat="1" x14ac:dyDescent="0.15">
      <c r="A298" s="16"/>
      <c r="B298" s="17" t="s">
        <v>587</v>
      </c>
      <c r="C298" s="23" t="s">
        <v>650</v>
      </c>
      <c r="D298" s="23" t="s">
        <v>651</v>
      </c>
      <c r="E298" s="18">
        <v>64.260000000000005</v>
      </c>
      <c r="F298" s="17" t="s">
        <v>147</v>
      </c>
      <c r="G298" s="18">
        <v>7016</v>
      </c>
      <c r="H298" s="19">
        <v>7</v>
      </c>
      <c r="I298" s="18">
        <f t="shared" si="14"/>
        <v>1002.2857142857143</v>
      </c>
      <c r="J298" s="18">
        <v>45249</v>
      </c>
      <c r="K298" s="20">
        <f t="shared" si="13"/>
        <v>1.1143500447662652E-3</v>
      </c>
      <c r="L298" s="18">
        <f t="shared" si="15"/>
        <v>109.18145035792094</v>
      </c>
      <c r="M298" s="24"/>
    </row>
    <row r="299" spans="1:13" s="22" customFormat="1" x14ac:dyDescent="0.15">
      <c r="A299" s="16"/>
      <c r="B299" s="17" t="s">
        <v>587</v>
      </c>
      <c r="C299" s="33" t="s">
        <v>652</v>
      </c>
      <c r="D299" s="23" t="s">
        <v>653</v>
      </c>
      <c r="E299" s="18">
        <v>89.48</v>
      </c>
      <c r="F299" s="17" t="s">
        <v>608</v>
      </c>
      <c r="G299" s="18">
        <v>5665.4</v>
      </c>
      <c r="H299" s="19">
        <v>4</v>
      </c>
      <c r="I299" s="18">
        <f t="shared" si="14"/>
        <v>1416.35</v>
      </c>
      <c r="J299" s="18">
        <v>24396.400000000001</v>
      </c>
      <c r="K299" s="20">
        <f t="shared" si="13"/>
        <v>8.9983448455228032E-4</v>
      </c>
      <c r="L299" s="18">
        <f t="shared" si="15"/>
        <v>63.314707197139022</v>
      </c>
      <c r="M299" s="24"/>
    </row>
    <row r="300" spans="1:13" s="22" customFormat="1" x14ac:dyDescent="0.15">
      <c r="A300" s="16"/>
      <c r="B300" s="17" t="s">
        <v>587</v>
      </c>
      <c r="C300" s="33" t="s">
        <v>654</v>
      </c>
      <c r="D300" s="23" t="s">
        <v>655</v>
      </c>
      <c r="E300" s="18">
        <v>86.18</v>
      </c>
      <c r="F300" s="17" t="s">
        <v>608</v>
      </c>
      <c r="G300" s="18">
        <v>1108</v>
      </c>
      <c r="H300" s="19">
        <v>5</v>
      </c>
      <c r="I300" s="18">
        <f t="shared" si="14"/>
        <v>221.6</v>
      </c>
      <c r="J300" s="18">
        <v>30457.9</v>
      </c>
      <c r="K300" s="20">
        <f t="shared" si="13"/>
        <v>1.7598344492602934E-4</v>
      </c>
      <c r="L300" s="18">
        <f t="shared" si="15"/>
        <v>12.856811325133441</v>
      </c>
      <c r="M300" s="24"/>
    </row>
    <row r="301" spans="1:13" s="22" customFormat="1" x14ac:dyDescent="0.15">
      <c r="A301" s="16"/>
      <c r="B301" s="17" t="s">
        <v>602</v>
      </c>
      <c r="C301" s="33" t="s">
        <v>656</v>
      </c>
      <c r="D301" s="23" t="s">
        <v>657</v>
      </c>
      <c r="E301" s="18">
        <v>103.97</v>
      </c>
      <c r="F301" s="17" t="s">
        <v>159</v>
      </c>
      <c r="G301" s="18">
        <v>4232</v>
      </c>
      <c r="H301" s="19">
        <v>12</v>
      </c>
      <c r="I301" s="18">
        <f t="shared" si="14"/>
        <v>352.66666666666669</v>
      </c>
      <c r="J301" s="18">
        <v>78898</v>
      </c>
      <c r="K301" s="20">
        <f t="shared" si="13"/>
        <v>6.7216781491602538E-4</v>
      </c>
      <c r="L301" s="18">
        <f t="shared" si="15"/>
        <v>40.704049244974513</v>
      </c>
      <c r="M301" s="24"/>
    </row>
    <row r="302" spans="1:13" s="22" customFormat="1" x14ac:dyDescent="0.15">
      <c r="A302" s="16"/>
      <c r="B302" s="17" t="s">
        <v>602</v>
      </c>
      <c r="C302" s="23" t="s">
        <v>658</v>
      </c>
      <c r="D302" s="23" t="s">
        <v>659</v>
      </c>
      <c r="E302" s="18">
        <v>60</v>
      </c>
      <c r="F302" s="17" t="s">
        <v>660</v>
      </c>
      <c r="G302" s="18">
        <v>6708.23</v>
      </c>
      <c r="H302" s="19">
        <v>262</v>
      </c>
      <c r="I302" s="18">
        <f t="shared" si="14"/>
        <v>25.603931297709924</v>
      </c>
      <c r="J302" s="18">
        <v>96160.39</v>
      </c>
      <c r="K302" s="20">
        <f t="shared" si="13"/>
        <v>1.0654669898521099E-3</v>
      </c>
      <c r="L302" s="18">
        <f t="shared" si="15"/>
        <v>111.80383333333333</v>
      </c>
      <c r="M302" s="24"/>
    </row>
    <row r="303" spans="1:13" s="22" customFormat="1" x14ac:dyDescent="0.15">
      <c r="A303" s="16"/>
      <c r="B303" s="17" t="s">
        <v>587</v>
      </c>
      <c r="C303" s="23" t="s">
        <v>661</v>
      </c>
      <c r="D303" s="23" t="s">
        <v>662</v>
      </c>
      <c r="E303" s="18">
        <v>61.3</v>
      </c>
      <c r="F303" s="17" t="s">
        <v>663</v>
      </c>
      <c r="G303" s="18">
        <v>2440</v>
      </c>
      <c r="H303" s="19">
        <v>4</v>
      </c>
      <c r="I303" s="18">
        <f t="shared" si="14"/>
        <v>610</v>
      </c>
      <c r="J303" s="18">
        <v>18589.199999999997</v>
      </c>
      <c r="K303" s="20">
        <f t="shared" si="13"/>
        <v>3.8754477041472163E-4</v>
      </c>
      <c r="L303" s="18">
        <f t="shared" si="15"/>
        <v>39.804241435562808</v>
      </c>
      <c r="M303" s="24"/>
    </row>
    <row r="304" spans="1:13" s="22" customFormat="1" x14ac:dyDescent="0.15">
      <c r="A304" s="16"/>
      <c r="B304" s="17" t="s">
        <v>587</v>
      </c>
      <c r="C304" s="23" t="s">
        <v>664</v>
      </c>
      <c r="D304" s="23" t="s">
        <v>665</v>
      </c>
      <c r="E304" s="18">
        <v>164</v>
      </c>
      <c r="F304" s="17" t="s">
        <v>608</v>
      </c>
      <c r="G304" s="18">
        <v>3151</v>
      </c>
      <c r="H304" s="19">
        <v>7</v>
      </c>
      <c r="I304" s="18">
        <f t="shared" si="14"/>
        <v>450.14285714285717</v>
      </c>
      <c r="J304" s="18">
        <v>43488</v>
      </c>
      <c r="K304" s="20">
        <f t="shared" si="13"/>
        <v>5.004727752363885E-4</v>
      </c>
      <c r="L304" s="18">
        <f t="shared" si="15"/>
        <v>19.213414634146343</v>
      </c>
      <c r="M304" s="24"/>
    </row>
    <row r="305" spans="1:13" s="22" customFormat="1" x14ac:dyDescent="0.15">
      <c r="A305" s="16"/>
      <c r="B305" s="17" t="s">
        <v>587</v>
      </c>
      <c r="C305" s="23" t="s">
        <v>666</v>
      </c>
      <c r="D305" s="23" t="s">
        <v>667</v>
      </c>
      <c r="E305" s="18">
        <v>32</v>
      </c>
      <c r="F305" s="17" t="s">
        <v>608</v>
      </c>
      <c r="G305" s="18">
        <v>228</v>
      </c>
      <c r="H305" s="19">
        <v>1</v>
      </c>
      <c r="I305" s="18">
        <f t="shared" si="14"/>
        <v>228</v>
      </c>
      <c r="J305" s="18">
        <v>8449</v>
      </c>
      <c r="K305" s="20">
        <f t="shared" si="13"/>
        <v>3.6213199858424813E-5</v>
      </c>
      <c r="L305" s="18">
        <f t="shared" si="15"/>
        <v>7.125</v>
      </c>
      <c r="M305" s="24"/>
    </row>
    <row r="306" spans="1:13" s="22" customFormat="1" x14ac:dyDescent="0.15">
      <c r="A306" s="16"/>
      <c r="B306" s="17" t="s">
        <v>587</v>
      </c>
      <c r="C306" s="23" t="s">
        <v>668</v>
      </c>
      <c r="D306" s="23" t="s">
        <v>669</v>
      </c>
      <c r="E306" s="18">
        <v>70.84</v>
      </c>
      <c r="F306" s="17" t="s">
        <v>670</v>
      </c>
      <c r="G306" s="18">
        <v>4206</v>
      </c>
      <c r="H306" s="19">
        <v>4</v>
      </c>
      <c r="I306" s="18">
        <f t="shared" si="14"/>
        <v>1051.5</v>
      </c>
      <c r="J306" s="18">
        <v>49047</v>
      </c>
      <c r="K306" s="20">
        <f t="shared" si="13"/>
        <v>6.6803823949357344E-4</v>
      </c>
      <c r="L306" s="18">
        <f t="shared" si="15"/>
        <v>59.373235460191978</v>
      </c>
      <c r="M306" s="24"/>
    </row>
    <row r="307" spans="1:13" s="22" customFormat="1" x14ac:dyDescent="0.15">
      <c r="A307" s="16"/>
      <c r="B307" s="17" t="s">
        <v>602</v>
      </c>
      <c r="C307" s="23" t="s">
        <v>671</v>
      </c>
      <c r="D307" s="23" t="s">
        <v>672</v>
      </c>
      <c r="E307" s="18">
        <v>63.92</v>
      </c>
      <c r="F307" s="17" t="s">
        <v>608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587</v>
      </c>
      <c r="C308" s="23" t="s">
        <v>673</v>
      </c>
      <c r="D308" s="23" t="s">
        <v>674</v>
      </c>
      <c r="E308" s="18">
        <v>384.3</v>
      </c>
      <c r="F308" s="17" t="s">
        <v>608</v>
      </c>
      <c r="G308" s="18">
        <v>6762</v>
      </c>
      <c r="H308" s="19">
        <v>1</v>
      </c>
      <c r="I308" s="18">
        <f t="shared" si="14"/>
        <v>6762</v>
      </c>
      <c r="J308" s="18">
        <v>177244</v>
      </c>
      <c r="K308" s="20">
        <f t="shared" si="13"/>
        <v>1.0740072694853885E-3</v>
      </c>
      <c r="L308" s="18">
        <f t="shared" si="15"/>
        <v>17.595628415300546</v>
      </c>
      <c r="M308" s="24"/>
    </row>
    <row r="309" spans="1:13" s="22" customFormat="1" x14ac:dyDescent="0.15">
      <c r="A309" s="16"/>
      <c r="B309" s="17" t="s">
        <v>602</v>
      </c>
      <c r="C309" s="23" t="s">
        <v>675</v>
      </c>
      <c r="D309" s="23" t="s">
        <v>676</v>
      </c>
      <c r="E309" s="18">
        <v>47</v>
      </c>
      <c r="F309" s="17" t="s">
        <v>660</v>
      </c>
      <c r="G309" s="18">
        <v>1411</v>
      </c>
      <c r="H309" s="19">
        <v>22</v>
      </c>
      <c r="I309" s="18">
        <f t="shared" si="14"/>
        <v>64.13636363636364</v>
      </c>
      <c r="J309" s="18">
        <v>18022</v>
      </c>
      <c r="K309" s="20">
        <f t="shared" si="13"/>
        <v>2.2410888157998863E-4</v>
      </c>
      <c r="L309" s="18">
        <f t="shared" si="15"/>
        <v>30.021276595744681</v>
      </c>
      <c r="M309" s="24"/>
    </row>
    <row r="310" spans="1:13" s="22" customFormat="1" x14ac:dyDescent="0.15">
      <c r="A310" s="16"/>
      <c r="B310" s="17" t="s">
        <v>602</v>
      </c>
      <c r="C310" s="23" t="s">
        <v>677</v>
      </c>
      <c r="D310" s="23" t="s">
        <v>678</v>
      </c>
      <c r="E310" s="18">
        <v>48</v>
      </c>
      <c r="F310" s="17" t="s">
        <v>679</v>
      </c>
      <c r="G310" s="18">
        <v>3170</v>
      </c>
      <c r="H310" s="19">
        <v>6</v>
      </c>
      <c r="I310" s="18">
        <f t="shared" si="14"/>
        <v>528.33333333333337</v>
      </c>
      <c r="J310" s="18">
        <v>20704</v>
      </c>
      <c r="K310" s="20">
        <f t="shared" si="13"/>
        <v>5.0349054189125723E-4</v>
      </c>
      <c r="L310" s="18">
        <f t="shared" si="15"/>
        <v>66.041666666666671</v>
      </c>
      <c r="M310" s="24"/>
    </row>
    <row r="311" spans="1:13" s="22" customFormat="1" x14ac:dyDescent="0.15">
      <c r="A311" s="16"/>
      <c r="B311" s="17" t="s">
        <v>602</v>
      </c>
      <c r="C311" s="23" t="s">
        <v>680</v>
      </c>
      <c r="D311" s="23" t="s">
        <v>681</v>
      </c>
      <c r="E311" s="18">
        <v>54.6</v>
      </c>
      <c r="F311" s="17" t="s">
        <v>679</v>
      </c>
      <c r="G311" s="18">
        <v>470</v>
      </c>
      <c r="H311" s="19">
        <v>3</v>
      </c>
      <c r="I311" s="18">
        <f t="shared" si="14"/>
        <v>156.66666666666666</v>
      </c>
      <c r="J311" s="18">
        <v>29539</v>
      </c>
      <c r="K311" s="20">
        <f t="shared" si="13"/>
        <v>7.4650017252016058E-5</v>
      </c>
      <c r="L311" s="18">
        <f t="shared" si="15"/>
        <v>8.6080586080586077</v>
      </c>
      <c r="M311" s="24"/>
    </row>
    <row r="312" spans="1:13" s="22" customFormat="1" x14ac:dyDescent="0.15">
      <c r="A312" s="16"/>
      <c r="B312" s="17" t="s">
        <v>602</v>
      </c>
      <c r="C312" s="23" t="s">
        <v>682</v>
      </c>
      <c r="D312" s="23" t="s">
        <v>683</v>
      </c>
      <c r="E312" s="18">
        <v>175</v>
      </c>
      <c r="F312" s="17" t="s">
        <v>679</v>
      </c>
      <c r="G312" s="18">
        <v>10041</v>
      </c>
      <c r="H312" s="19">
        <v>29</v>
      </c>
      <c r="I312" s="18">
        <f t="shared" si="14"/>
        <v>346.24137931034483</v>
      </c>
      <c r="J312" s="18">
        <v>76730</v>
      </c>
      <c r="K312" s="20">
        <f t="shared" si="13"/>
        <v>1.5948102621861557E-3</v>
      </c>
      <c r="L312" s="18">
        <f t="shared" si="15"/>
        <v>57.377142857142857</v>
      </c>
      <c r="M312" s="24"/>
    </row>
    <row r="313" spans="1:13" s="22" customFormat="1" x14ac:dyDescent="0.15">
      <c r="A313" s="16"/>
      <c r="B313" s="17" t="s">
        <v>587</v>
      </c>
      <c r="C313" s="23" t="s">
        <v>684</v>
      </c>
      <c r="D313" s="23" t="s">
        <v>685</v>
      </c>
      <c r="E313" s="18">
        <v>190</v>
      </c>
      <c r="F313" s="17" t="s">
        <v>679</v>
      </c>
      <c r="G313" s="18">
        <v>10107</v>
      </c>
      <c r="H313" s="19">
        <v>36</v>
      </c>
      <c r="I313" s="18">
        <f t="shared" si="14"/>
        <v>280.75</v>
      </c>
      <c r="J313" s="18">
        <v>42360</v>
      </c>
      <c r="K313" s="20">
        <f t="shared" si="13"/>
        <v>1.605293030566226E-3</v>
      </c>
      <c r="L313" s="18">
        <f t="shared" si="15"/>
        <v>53.194736842105264</v>
      </c>
      <c r="M313" s="24"/>
    </row>
    <row r="314" spans="1:13" s="22" customFormat="1" x14ac:dyDescent="0.15">
      <c r="A314" s="16"/>
      <c r="B314" s="17" t="s">
        <v>602</v>
      </c>
      <c r="C314" s="23" t="s">
        <v>686</v>
      </c>
      <c r="D314" s="23" t="s">
        <v>687</v>
      </c>
      <c r="E314" s="18">
        <v>93.9</v>
      </c>
      <c r="F314" s="17" t="s">
        <v>688</v>
      </c>
      <c r="G314" s="18">
        <v>4334</v>
      </c>
      <c r="H314" s="19">
        <v>7</v>
      </c>
      <c r="I314" s="18">
        <f t="shared" si="14"/>
        <v>619.14285714285711</v>
      </c>
      <c r="J314" s="18">
        <v>32657</v>
      </c>
      <c r="K314" s="20">
        <f t="shared" si="13"/>
        <v>6.8836845695795235E-4</v>
      </c>
      <c r="L314" s="18">
        <f t="shared" si="15"/>
        <v>46.155484558040463</v>
      </c>
      <c r="M314" s="24"/>
    </row>
    <row r="315" spans="1:13" s="22" customFormat="1" x14ac:dyDescent="0.15">
      <c r="A315" s="16"/>
      <c r="B315" s="17" t="s">
        <v>602</v>
      </c>
      <c r="C315" s="23" t="s">
        <v>689</v>
      </c>
      <c r="D315" s="23" t="s">
        <v>690</v>
      </c>
      <c r="E315" s="18">
        <v>295</v>
      </c>
      <c r="F315" s="17" t="s">
        <v>633</v>
      </c>
      <c r="G315" s="18">
        <v>7601.7</v>
      </c>
      <c r="H315" s="19">
        <v>94</v>
      </c>
      <c r="I315" s="18">
        <f t="shared" si="14"/>
        <v>80.869148936170205</v>
      </c>
      <c r="J315" s="18">
        <v>95541.099999999991</v>
      </c>
      <c r="K315" s="20">
        <f t="shared" si="13"/>
        <v>1.2073766726481924E-3</v>
      </c>
      <c r="L315" s="18">
        <f t="shared" si="15"/>
        <v>25.768474576271185</v>
      </c>
      <c r="M315" s="24"/>
    </row>
    <row r="316" spans="1:13" s="22" customFormat="1" x14ac:dyDescent="0.15">
      <c r="A316" s="16"/>
      <c r="B316" s="17" t="s">
        <v>602</v>
      </c>
      <c r="C316" s="23" t="s">
        <v>691</v>
      </c>
      <c r="D316" s="23" t="s">
        <v>692</v>
      </c>
      <c r="E316" s="18">
        <v>105</v>
      </c>
      <c r="F316" s="17" t="s">
        <v>608</v>
      </c>
      <c r="G316" s="18">
        <v>1799.3</v>
      </c>
      <c r="H316" s="19">
        <v>21</v>
      </c>
      <c r="I316" s="18">
        <f t="shared" si="14"/>
        <v>85.680952380952377</v>
      </c>
      <c r="J316" s="18">
        <v>26839.100000000002</v>
      </c>
      <c r="K316" s="20">
        <f t="shared" si="13"/>
        <v>2.8578250221606913E-4</v>
      </c>
      <c r="L316" s="18">
        <f t="shared" si="15"/>
        <v>17.136190476190475</v>
      </c>
      <c r="M316" s="24"/>
    </row>
    <row r="317" spans="1:13" s="22" customFormat="1" x14ac:dyDescent="0.15">
      <c r="A317" s="16"/>
      <c r="B317" s="17" t="s">
        <v>602</v>
      </c>
      <c r="C317" s="23" t="s">
        <v>693</v>
      </c>
      <c r="D317" s="23" t="s">
        <v>694</v>
      </c>
      <c r="E317" s="18">
        <v>58.95</v>
      </c>
      <c r="F317" s="17" t="s">
        <v>605</v>
      </c>
      <c r="G317" s="18">
        <v>857</v>
      </c>
      <c r="H317" s="19">
        <v>3</v>
      </c>
      <c r="I317" s="18">
        <f t="shared" si="14"/>
        <v>285.66666666666669</v>
      </c>
      <c r="J317" s="18">
        <v>10301</v>
      </c>
      <c r="K317" s="20">
        <f t="shared" si="13"/>
        <v>1.3611715911697396E-4</v>
      </c>
      <c r="L317" s="18">
        <f t="shared" si="15"/>
        <v>14.537743850720949</v>
      </c>
      <c r="M317" s="24"/>
    </row>
    <row r="318" spans="1:13" s="22" customFormat="1" x14ac:dyDescent="0.15">
      <c r="A318" s="16"/>
      <c r="B318" s="17" t="s">
        <v>602</v>
      </c>
      <c r="C318" s="23" t="s">
        <v>695</v>
      </c>
      <c r="D318" s="23" t="s">
        <v>696</v>
      </c>
      <c r="E318" s="18">
        <v>95.3</v>
      </c>
      <c r="F318" s="17" t="s">
        <v>660</v>
      </c>
      <c r="G318" s="18">
        <v>7114</v>
      </c>
      <c r="H318" s="19">
        <v>76</v>
      </c>
      <c r="I318" s="18">
        <f t="shared" si="14"/>
        <v>93.60526315789474</v>
      </c>
      <c r="J318" s="18">
        <v>72328</v>
      </c>
      <c r="K318" s="20">
        <f t="shared" si="13"/>
        <v>1.1299153675124302E-3</v>
      </c>
      <c r="L318" s="18">
        <f t="shared" si="15"/>
        <v>74.648478488982164</v>
      </c>
      <c r="M318" s="24"/>
    </row>
    <row r="319" spans="1:13" s="22" customFormat="1" x14ac:dyDescent="0.15">
      <c r="A319" s="16"/>
      <c r="B319" s="17" t="s">
        <v>602</v>
      </c>
      <c r="C319" s="23" t="s">
        <v>697</v>
      </c>
      <c r="D319" s="23" t="s">
        <v>698</v>
      </c>
      <c r="E319" s="18">
        <v>145</v>
      </c>
      <c r="F319" s="17" t="s">
        <v>660</v>
      </c>
      <c r="G319" s="18">
        <v>4546</v>
      </c>
      <c r="H319" s="19">
        <v>19</v>
      </c>
      <c r="I319" s="18">
        <f t="shared" si="14"/>
        <v>239.26315789473685</v>
      </c>
      <c r="J319" s="18">
        <v>50007</v>
      </c>
      <c r="K319" s="20">
        <f t="shared" si="13"/>
        <v>7.2204037963332973E-4</v>
      </c>
      <c r="L319" s="18">
        <f t="shared" si="15"/>
        <v>31.351724137931033</v>
      </c>
      <c r="M319" s="24"/>
    </row>
    <row r="320" spans="1:13" s="22" customFormat="1" x14ac:dyDescent="0.15">
      <c r="A320" s="16"/>
      <c r="B320" s="17" t="s">
        <v>602</v>
      </c>
      <c r="C320" s="23" t="s">
        <v>699</v>
      </c>
      <c r="D320" s="23" t="s">
        <v>700</v>
      </c>
      <c r="E320" s="18">
        <v>189.4</v>
      </c>
      <c r="F320" s="17" t="s">
        <v>688</v>
      </c>
      <c r="G320" s="18">
        <v>155</v>
      </c>
      <c r="H320" s="19">
        <v>2</v>
      </c>
      <c r="I320" s="18">
        <f t="shared" si="14"/>
        <v>77.5</v>
      </c>
      <c r="J320" s="18">
        <v>48560.1</v>
      </c>
      <c r="K320" s="20">
        <f t="shared" si="13"/>
        <v>2.4618622710771254E-5</v>
      </c>
      <c r="L320" s="18">
        <f t="shared" si="15"/>
        <v>0.81837381203801474</v>
      </c>
      <c r="M320" s="24"/>
    </row>
    <row r="321" spans="1:13" s="22" customFormat="1" x14ac:dyDescent="0.15">
      <c r="A321" s="16"/>
      <c r="B321" s="17" t="s">
        <v>587</v>
      </c>
      <c r="C321" s="23" t="s">
        <v>701</v>
      </c>
      <c r="D321" s="23" t="s">
        <v>702</v>
      </c>
      <c r="E321" s="18">
        <v>132</v>
      </c>
      <c r="F321" s="17" t="s">
        <v>660</v>
      </c>
      <c r="G321" s="18">
        <v>12460</v>
      </c>
      <c r="H321" s="19">
        <v>272</v>
      </c>
      <c r="I321" s="18">
        <f t="shared" si="14"/>
        <v>45.808823529411768</v>
      </c>
      <c r="J321" s="18">
        <v>138406</v>
      </c>
      <c r="K321" s="20">
        <f t="shared" si="13"/>
        <v>1.9790196062981279E-3</v>
      </c>
      <c r="L321" s="18">
        <f t="shared" si="15"/>
        <v>94.393939393939391</v>
      </c>
      <c r="M321" s="24"/>
    </row>
    <row r="322" spans="1:13" s="22" customFormat="1" x14ac:dyDescent="0.15">
      <c r="A322" s="16"/>
      <c r="B322" s="17" t="s">
        <v>602</v>
      </c>
      <c r="C322" s="23" t="s">
        <v>703</v>
      </c>
      <c r="D322" s="23" t="s">
        <v>704</v>
      </c>
      <c r="E322" s="18">
        <v>176</v>
      </c>
      <c r="F322" s="17" t="s">
        <v>705</v>
      </c>
      <c r="G322" s="18">
        <v>11131</v>
      </c>
      <c r="H322" s="19">
        <v>44</v>
      </c>
      <c r="I322" s="18">
        <f t="shared" si="14"/>
        <v>252.97727272727272</v>
      </c>
      <c r="J322" s="18">
        <v>165451</v>
      </c>
      <c r="K322" s="20">
        <f t="shared" si="13"/>
        <v>1.7679347702812568E-3</v>
      </c>
      <c r="L322" s="18">
        <f t="shared" si="15"/>
        <v>63.24431818181818</v>
      </c>
      <c r="M322" s="24"/>
    </row>
    <row r="323" spans="1:13" s="22" customFormat="1" x14ac:dyDescent="0.15">
      <c r="A323" s="16"/>
      <c r="B323" s="17" t="s">
        <v>587</v>
      </c>
      <c r="C323" s="23" t="s">
        <v>706</v>
      </c>
      <c r="D323" s="23" t="s">
        <v>707</v>
      </c>
      <c r="E323" s="18">
        <v>25</v>
      </c>
      <c r="F323" s="17" t="s">
        <v>660</v>
      </c>
      <c r="G323" s="18">
        <v>2387</v>
      </c>
      <c r="H323" s="19">
        <v>22</v>
      </c>
      <c r="I323" s="18">
        <f t="shared" si="14"/>
        <v>108.5</v>
      </c>
      <c r="J323" s="18">
        <v>34516</v>
      </c>
      <c r="K323" s="20">
        <f t="shared" si="13"/>
        <v>3.7912678974587728E-4</v>
      </c>
      <c r="L323" s="18">
        <f t="shared" si="15"/>
        <v>95.48</v>
      </c>
      <c r="M323" s="24"/>
    </row>
    <row r="324" spans="1:13" s="22" customFormat="1" x14ac:dyDescent="0.15">
      <c r="A324" s="16"/>
      <c r="B324" s="17" t="s">
        <v>602</v>
      </c>
      <c r="C324" s="36" t="s">
        <v>708</v>
      </c>
      <c r="D324" s="23" t="s">
        <v>709</v>
      </c>
      <c r="E324" s="18">
        <v>20</v>
      </c>
      <c r="F324" s="17" t="s">
        <v>608</v>
      </c>
      <c r="G324" s="18">
        <v>992</v>
      </c>
      <c r="H324" s="19">
        <v>15</v>
      </c>
      <c r="I324" s="18">
        <f t="shared" si="14"/>
        <v>66.13333333333334</v>
      </c>
      <c r="J324" s="18">
        <v>30016</v>
      </c>
      <c r="K324" s="20">
        <f t="shared" si="13"/>
        <v>1.5755918534893603E-4</v>
      </c>
      <c r="L324" s="18">
        <f t="shared" si="15"/>
        <v>49.6</v>
      </c>
      <c r="M324" s="24"/>
    </row>
    <row r="325" spans="1:13" s="22" customFormat="1" x14ac:dyDescent="0.15">
      <c r="A325" s="16"/>
      <c r="B325" s="17" t="s">
        <v>587</v>
      </c>
      <c r="C325" s="36" t="s">
        <v>710</v>
      </c>
      <c r="D325" s="23" t="s">
        <v>711</v>
      </c>
      <c r="E325" s="18">
        <v>40</v>
      </c>
      <c r="F325" s="17" t="s">
        <v>633</v>
      </c>
      <c r="G325" s="18">
        <v>1170</v>
      </c>
      <c r="H325" s="19">
        <v>8</v>
      </c>
      <c r="I325" s="18">
        <f t="shared" si="14"/>
        <v>146.25</v>
      </c>
      <c r="J325" s="18">
        <v>32040</v>
      </c>
      <c r="K325" s="20">
        <f t="shared" si="13"/>
        <v>1.8583089401033785E-4</v>
      </c>
      <c r="L325" s="18">
        <f t="shared" si="15"/>
        <v>29.25</v>
      </c>
      <c r="M325" s="24"/>
    </row>
    <row r="326" spans="1:13" s="22" customFormat="1" x14ac:dyDescent="0.15">
      <c r="A326" s="16"/>
      <c r="B326" s="17" t="s">
        <v>587</v>
      </c>
      <c r="C326" s="36" t="s">
        <v>712</v>
      </c>
      <c r="D326" s="23" t="s">
        <v>713</v>
      </c>
      <c r="E326" s="18">
        <v>11</v>
      </c>
      <c r="F326" s="17" t="s">
        <v>608</v>
      </c>
      <c r="G326" s="18">
        <v>896</v>
      </c>
      <c r="H326" s="19">
        <v>3</v>
      </c>
      <c r="I326" s="18">
        <f t="shared" si="14"/>
        <v>298.66666666666669</v>
      </c>
      <c r="J326" s="18">
        <v>8944</v>
      </c>
      <c r="K326" s="20">
        <f t="shared" si="13"/>
        <v>1.4231152225065188E-4</v>
      </c>
      <c r="L326" s="18">
        <f t="shared" si="15"/>
        <v>81.454545454545453</v>
      </c>
      <c r="M326" s="24"/>
    </row>
    <row r="327" spans="1:13" s="22" customFormat="1" ht="18" customHeight="1" x14ac:dyDescent="0.15">
      <c r="A327" s="16"/>
      <c r="B327" s="17" t="s">
        <v>587</v>
      </c>
      <c r="C327" s="36" t="s">
        <v>714</v>
      </c>
      <c r="D327" s="23" t="s">
        <v>715</v>
      </c>
      <c r="E327" s="18">
        <v>6</v>
      </c>
      <c r="F327" s="17" t="s">
        <v>608</v>
      </c>
      <c r="G327" s="18"/>
      <c r="H327" s="19"/>
      <c r="I327" s="18">
        <f t="shared" si="14"/>
        <v>0</v>
      </c>
      <c r="J327" s="18"/>
      <c r="K327" s="20">
        <f t="shared" si="13"/>
        <v>0</v>
      </c>
      <c r="L327" s="18">
        <f t="shared" si="15"/>
        <v>0</v>
      </c>
      <c r="M327" s="24"/>
    </row>
    <row r="328" spans="1:13" s="22" customFormat="1" x14ac:dyDescent="0.15">
      <c r="A328" s="16"/>
      <c r="B328" s="17" t="s">
        <v>587</v>
      </c>
      <c r="C328" s="43" t="s">
        <v>716</v>
      </c>
      <c r="D328" s="17" t="s">
        <v>717</v>
      </c>
      <c r="E328" s="18">
        <v>30</v>
      </c>
      <c r="F328" s="17" t="s">
        <v>660</v>
      </c>
      <c r="G328" s="18">
        <v>918</v>
      </c>
      <c r="H328" s="19">
        <v>12</v>
      </c>
      <c r="I328" s="18">
        <f t="shared" si="14"/>
        <v>76.5</v>
      </c>
      <c r="J328" s="18">
        <v>18041</v>
      </c>
      <c r="K328" s="20">
        <f t="shared" si="13"/>
        <v>1.4580577837734201E-4</v>
      </c>
      <c r="L328" s="18">
        <f t="shared" si="15"/>
        <v>30.6</v>
      </c>
      <c r="M328" s="24"/>
    </row>
    <row r="329" spans="1:13" s="22" customFormat="1" x14ac:dyDescent="0.15">
      <c r="A329" s="16"/>
      <c r="B329" s="17" t="s">
        <v>587</v>
      </c>
      <c r="C329" s="43" t="s">
        <v>718</v>
      </c>
      <c r="D329" s="17" t="s">
        <v>719</v>
      </c>
      <c r="E329" s="18">
        <v>28</v>
      </c>
      <c r="F329" s="17" t="s">
        <v>608</v>
      </c>
      <c r="G329" s="18">
        <v>189.8</v>
      </c>
      <c r="H329" s="19">
        <v>1</v>
      </c>
      <c r="I329" s="18">
        <f t="shared" si="14"/>
        <v>189.8</v>
      </c>
      <c r="J329" s="18">
        <v>8344.5</v>
      </c>
      <c r="K329" s="20">
        <f t="shared" si="13"/>
        <v>3.0145900583899251E-5</v>
      </c>
      <c r="L329" s="18">
        <f t="shared" si="15"/>
        <v>6.7785714285714294</v>
      </c>
      <c r="M329" s="24"/>
    </row>
    <row r="330" spans="1:13" s="22" customFormat="1" x14ac:dyDescent="0.15">
      <c r="A330" s="16"/>
      <c r="B330" s="17" t="s">
        <v>587</v>
      </c>
      <c r="C330" s="36" t="s">
        <v>720</v>
      </c>
      <c r="D330" s="23" t="s">
        <v>721</v>
      </c>
      <c r="E330" s="18">
        <v>16</v>
      </c>
      <c r="F330" s="17" t="s">
        <v>660</v>
      </c>
      <c r="G330" s="18">
        <v>138</v>
      </c>
      <c r="H330" s="19">
        <v>5</v>
      </c>
      <c r="I330" s="18">
        <f t="shared" si="14"/>
        <v>27.6</v>
      </c>
      <c r="J330" s="18">
        <v>6979</v>
      </c>
      <c r="K330" s="20">
        <f t="shared" si="13"/>
        <v>2.1918515703783438E-5</v>
      </c>
      <c r="L330" s="18">
        <f t="shared" si="15"/>
        <v>8.625</v>
      </c>
      <c r="M330" s="24"/>
    </row>
    <row r="331" spans="1:13" s="22" customFormat="1" x14ac:dyDescent="0.15">
      <c r="A331" s="16"/>
      <c r="B331" s="17" t="s">
        <v>587</v>
      </c>
      <c r="C331" s="36" t="s">
        <v>722</v>
      </c>
      <c r="D331" s="23" t="s">
        <v>723</v>
      </c>
      <c r="E331" s="18">
        <v>28</v>
      </c>
      <c r="F331" s="17" t="s">
        <v>608</v>
      </c>
      <c r="G331" s="18">
        <v>4925</v>
      </c>
      <c r="H331" s="19">
        <v>30</v>
      </c>
      <c r="I331" s="18">
        <f t="shared" si="14"/>
        <v>164.16666666666666</v>
      </c>
      <c r="J331" s="18">
        <v>38025</v>
      </c>
      <c r="K331" s="20">
        <f t="shared" si="13"/>
        <v>7.8223688290676404E-4</v>
      </c>
      <c r="L331" s="18">
        <f t="shared" si="15"/>
        <v>175.89285714285714</v>
      </c>
      <c r="M331" s="24"/>
    </row>
    <row r="332" spans="1:13" s="22" customFormat="1" x14ac:dyDescent="0.15">
      <c r="A332" s="16"/>
      <c r="B332" s="17" t="s">
        <v>602</v>
      </c>
      <c r="C332" s="36" t="s">
        <v>724</v>
      </c>
      <c r="D332" s="23" t="s">
        <v>725</v>
      </c>
      <c r="E332" s="18">
        <v>73</v>
      </c>
      <c r="F332" s="17" t="s">
        <v>159</v>
      </c>
      <c r="G332" s="18">
        <v>2504</v>
      </c>
      <c r="H332" s="19">
        <v>54</v>
      </c>
      <c r="I332" s="18">
        <f t="shared" ref="I332:I401" si="16">IF(OR(H332=0,G332=0),0,G332/H332)</f>
        <v>46.370370370370374</v>
      </c>
      <c r="J332" s="18">
        <v>61353</v>
      </c>
      <c r="K332" s="20">
        <f t="shared" si="13"/>
        <v>3.9770987914691108E-4</v>
      </c>
      <c r="L332" s="18">
        <f t="shared" ref="L332:L401" si="17">G332/E332</f>
        <v>34.301369863013697</v>
      </c>
      <c r="M332" s="24"/>
    </row>
    <row r="333" spans="1:13" s="39" customFormat="1" x14ac:dyDescent="0.15">
      <c r="A333" s="25" t="s">
        <v>726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397224.04</v>
      </c>
      <c r="H333" s="29">
        <f>SUM(H276:H332)</f>
        <v>1585</v>
      </c>
      <c r="I333" s="28">
        <f t="shared" si="16"/>
        <v>250.6145362776025</v>
      </c>
      <c r="J333" s="28">
        <f>SUM(J276:J332)</f>
        <v>5075159.3399999989</v>
      </c>
      <c r="K333" s="30">
        <f t="shared" si="13"/>
        <v>6.3091024338118112E-2</v>
      </c>
      <c r="L333" s="28">
        <f t="shared" si="17"/>
        <v>46.62363435761403</v>
      </c>
      <c r="M333" s="31"/>
    </row>
    <row r="334" spans="1:13" s="22" customFormat="1" x14ac:dyDescent="0.15">
      <c r="A334" s="16"/>
      <c r="B334" s="17" t="s">
        <v>727</v>
      </c>
      <c r="C334" s="23" t="s">
        <v>728</v>
      </c>
      <c r="D334" s="23" t="s">
        <v>729</v>
      </c>
      <c r="E334" s="18">
        <v>34</v>
      </c>
      <c r="F334" s="17" t="s">
        <v>730</v>
      </c>
      <c r="G334" s="18">
        <v>1816.7</v>
      </c>
      <c r="H334" s="19">
        <v>39</v>
      </c>
      <c r="I334" s="18">
        <f t="shared" si="16"/>
        <v>46.582051282051282</v>
      </c>
      <c r="J334" s="18">
        <v>24501.5</v>
      </c>
      <c r="K334" s="20">
        <f t="shared" si="13"/>
        <v>2.8854614115263313E-4</v>
      </c>
      <c r="L334" s="18">
        <f t="shared" si="17"/>
        <v>53.432352941176475</v>
      </c>
      <c r="M334" s="24"/>
    </row>
    <row r="335" spans="1:13" s="22" customFormat="1" x14ac:dyDescent="0.15">
      <c r="A335" s="16"/>
      <c r="B335" s="17" t="s">
        <v>727</v>
      </c>
      <c r="C335" s="23" t="s">
        <v>731</v>
      </c>
      <c r="D335" s="23" t="s">
        <v>732</v>
      </c>
      <c r="E335" s="18">
        <v>36.6</v>
      </c>
      <c r="F335" s="17" t="s">
        <v>730</v>
      </c>
      <c r="G335" s="18">
        <v>1676</v>
      </c>
      <c r="H335" s="19">
        <v>15</v>
      </c>
      <c r="I335" s="18">
        <f t="shared" si="16"/>
        <v>111.73333333333333</v>
      </c>
      <c r="J335" s="18">
        <v>27152</v>
      </c>
      <c r="K335" s="20">
        <f t="shared" ref="K335:K402" si="18">G335/$G$528</f>
        <v>2.6619878492421047E-4</v>
      </c>
      <c r="L335" s="18">
        <f t="shared" si="17"/>
        <v>45.792349726775953</v>
      </c>
      <c r="M335" s="24"/>
    </row>
    <row r="336" spans="1:13" s="22" customFormat="1" x14ac:dyDescent="0.15">
      <c r="A336" s="16"/>
      <c r="B336" s="17" t="s">
        <v>733</v>
      </c>
      <c r="C336" s="23" t="s">
        <v>734</v>
      </c>
      <c r="D336" s="23" t="s">
        <v>735</v>
      </c>
      <c r="E336" s="18">
        <v>450.98</v>
      </c>
      <c r="F336" s="17" t="s">
        <v>736</v>
      </c>
      <c r="G336" s="18">
        <v>26300</v>
      </c>
      <c r="H336" s="19">
        <v>65</v>
      </c>
      <c r="I336" s="18">
        <f t="shared" si="16"/>
        <v>404.61538461538464</v>
      </c>
      <c r="J336" s="18">
        <v>345296</v>
      </c>
      <c r="K336" s="20">
        <f t="shared" si="18"/>
        <v>4.17722436963409E-3</v>
      </c>
      <c r="L336" s="18">
        <f t="shared" si="17"/>
        <v>58.317442015166968</v>
      </c>
      <c r="M336" s="32"/>
    </row>
    <row r="337" spans="1:13" s="22" customFormat="1" x14ac:dyDescent="0.15">
      <c r="A337" s="16"/>
      <c r="B337" s="17" t="s">
        <v>733</v>
      </c>
      <c r="C337" s="23" t="s">
        <v>737</v>
      </c>
      <c r="D337" s="23" t="s">
        <v>738</v>
      </c>
      <c r="E337" s="18">
        <v>390.86</v>
      </c>
      <c r="F337" s="17" t="s">
        <v>739</v>
      </c>
      <c r="G337" s="18">
        <v>8243.2999999999993</v>
      </c>
      <c r="H337" s="19">
        <v>49</v>
      </c>
      <c r="I337" s="18">
        <f t="shared" si="16"/>
        <v>168.23061224489794</v>
      </c>
      <c r="J337" s="18">
        <v>164655.6</v>
      </c>
      <c r="K337" s="20">
        <f t="shared" si="18"/>
        <v>1.3092818876883914E-3</v>
      </c>
      <c r="L337" s="18">
        <f t="shared" si="17"/>
        <v>21.090160159647954</v>
      </c>
      <c r="M337" s="24"/>
    </row>
    <row r="338" spans="1:13" s="22" customFormat="1" x14ac:dyDescent="0.15">
      <c r="A338" s="16"/>
      <c r="B338" s="17" t="s">
        <v>727</v>
      </c>
      <c r="C338" s="23" t="s">
        <v>740</v>
      </c>
      <c r="D338" s="23" t="s">
        <v>741</v>
      </c>
      <c r="E338" s="18">
        <v>94.06</v>
      </c>
      <c r="F338" s="17" t="s">
        <v>739</v>
      </c>
      <c r="G338" s="18">
        <v>14995.8</v>
      </c>
      <c r="H338" s="19">
        <v>271</v>
      </c>
      <c r="I338" s="18">
        <f t="shared" si="16"/>
        <v>55.335055350553503</v>
      </c>
      <c r="J338" s="18">
        <v>152596.9</v>
      </c>
      <c r="K338" s="20">
        <f t="shared" si="18"/>
        <v>2.3817802738463453E-3</v>
      </c>
      <c r="L338" s="18">
        <f t="shared" si="17"/>
        <v>159.42802466510736</v>
      </c>
      <c r="M338" s="24"/>
    </row>
    <row r="339" spans="1:13" s="22" customFormat="1" x14ac:dyDescent="0.15">
      <c r="A339" s="16"/>
      <c r="B339" s="17" t="s">
        <v>733</v>
      </c>
      <c r="C339" s="23" t="s">
        <v>742</v>
      </c>
      <c r="D339" s="23" t="s">
        <v>743</v>
      </c>
      <c r="E339" s="18">
        <v>486.46</v>
      </c>
      <c r="F339" s="17" t="s">
        <v>739</v>
      </c>
      <c r="G339" s="18">
        <v>47784.5</v>
      </c>
      <c r="H339" s="19">
        <v>548</v>
      </c>
      <c r="I339" s="18">
        <f t="shared" si="16"/>
        <v>87.197992700729927</v>
      </c>
      <c r="J339" s="18">
        <v>521677.8</v>
      </c>
      <c r="K339" s="20">
        <f t="shared" si="18"/>
        <v>7.5896037220828964E-3</v>
      </c>
      <c r="L339" s="18">
        <f t="shared" si="17"/>
        <v>98.229042470090036</v>
      </c>
      <c r="M339" s="32"/>
    </row>
    <row r="340" spans="1:13" s="22" customFormat="1" x14ac:dyDescent="0.15">
      <c r="A340" s="16"/>
      <c r="B340" s="17" t="s">
        <v>727</v>
      </c>
      <c r="C340" s="23" t="s">
        <v>744</v>
      </c>
      <c r="D340" s="23" t="s">
        <v>745</v>
      </c>
      <c r="E340" s="18">
        <v>720</v>
      </c>
      <c r="F340" s="17" t="s">
        <v>736</v>
      </c>
      <c r="G340" s="18">
        <v>53369</v>
      </c>
      <c r="H340" s="19">
        <v>397</v>
      </c>
      <c r="I340" s="18">
        <f t="shared" si="16"/>
        <v>134.43073047858942</v>
      </c>
      <c r="J340" s="18">
        <v>560967</v>
      </c>
      <c r="K340" s="20">
        <f t="shared" si="18"/>
        <v>8.4765888738783934E-3</v>
      </c>
      <c r="L340" s="18">
        <f t="shared" si="17"/>
        <v>74.123611111111117</v>
      </c>
      <c r="M340" s="32"/>
    </row>
    <row r="341" spans="1:13" s="22" customFormat="1" x14ac:dyDescent="0.15">
      <c r="A341" s="16"/>
      <c r="B341" s="17" t="s">
        <v>733</v>
      </c>
      <c r="C341" s="23" t="s">
        <v>746</v>
      </c>
      <c r="D341" s="23" t="s">
        <v>747</v>
      </c>
      <c r="E341" s="18">
        <v>615.91999999999996</v>
      </c>
      <c r="F341" s="17" t="s">
        <v>736</v>
      </c>
      <c r="G341" s="18">
        <v>17272</v>
      </c>
      <c r="H341" s="19">
        <v>91</v>
      </c>
      <c r="I341" s="18">
        <f t="shared" si="16"/>
        <v>189.80219780219781</v>
      </c>
      <c r="J341" s="18">
        <v>243651.4</v>
      </c>
      <c r="K341" s="20">
        <f t="shared" si="18"/>
        <v>2.74330871909962E-3</v>
      </c>
      <c r="L341" s="18">
        <f t="shared" si="17"/>
        <v>28.042602935446165</v>
      </c>
      <c r="M341" s="32"/>
    </row>
    <row r="342" spans="1:13" s="22" customFormat="1" x14ac:dyDescent="0.15">
      <c r="A342" s="16"/>
      <c r="B342" s="17" t="s">
        <v>727</v>
      </c>
      <c r="C342" s="23" t="s">
        <v>748</v>
      </c>
      <c r="D342" s="23" t="s">
        <v>749</v>
      </c>
      <c r="E342" s="18">
        <v>45</v>
      </c>
      <c r="F342" s="17" t="s">
        <v>736</v>
      </c>
      <c r="G342" s="18">
        <v>10906</v>
      </c>
      <c r="H342" s="19">
        <v>56</v>
      </c>
      <c r="I342" s="18">
        <f t="shared" si="16"/>
        <v>194.75</v>
      </c>
      <c r="J342" s="18">
        <v>158149</v>
      </c>
      <c r="K342" s="20">
        <f t="shared" si="18"/>
        <v>1.7321980598946534E-3</v>
      </c>
      <c r="L342" s="18">
        <f t="shared" si="17"/>
        <v>242.35555555555555</v>
      </c>
      <c r="M342" s="32"/>
    </row>
    <row r="343" spans="1:13" s="22" customFormat="1" x14ac:dyDescent="0.15">
      <c r="A343" s="16"/>
      <c r="B343" s="17" t="s">
        <v>727</v>
      </c>
      <c r="C343" s="23" t="s">
        <v>750</v>
      </c>
      <c r="D343" s="23" t="s">
        <v>751</v>
      </c>
      <c r="E343" s="18">
        <v>303.01</v>
      </c>
      <c r="F343" s="17" t="s">
        <v>739</v>
      </c>
      <c r="G343" s="18">
        <v>17418</v>
      </c>
      <c r="H343" s="19">
        <v>112</v>
      </c>
      <c r="I343" s="18">
        <f t="shared" si="16"/>
        <v>155.51785714285714</v>
      </c>
      <c r="J343" s="18">
        <v>279463</v>
      </c>
      <c r="K343" s="20">
        <f t="shared" si="18"/>
        <v>2.7664978733949268E-3</v>
      </c>
      <c r="L343" s="18">
        <f t="shared" si="17"/>
        <v>57.483251377842315</v>
      </c>
      <c r="M343" s="32"/>
    </row>
    <row r="344" spans="1:13" s="22" customFormat="1" x14ac:dyDescent="0.15">
      <c r="A344" s="16"/>
      <c r="B344" s="17" t="s">
        <v>727</v>
      </c>
      <c r="C344" s="17" t="s">
        <v>752</v>
      </c>
      <c r="D344" s="23" t="s">
        <v>753</v>
      </c>
      <c r="E344" s="18">
        <v>122.19</v>
      </c>
      <c r="F344" s="17" t="s">
        <v>739</v>
      </c>
      <c r="G344" s="18">
        <v>4264</v>
      </c>
      <c r="H344" s="19">
        <v>70</v>
      </c>
      <c r="I344" s="18">
        <f t="shared" si="16"/>
        <v>60.914285714285711</v>
      </c>
      <c r="J344" s="18">
        <v>67732</v>
      </c>
      <c r="K344" s="20">
        <f t="shared" si="18"/>
        <v>6.7725036928212008E-4</v>
      </c>
      <c r="L344" s="18">
        <f t="shared" si="17"/>
        <v>34.89647270644079</v>
      </c>
      <c r="M344" s="32"/>
    </row>
    <row r="345" spans="1:13" s="22" customFormat="1" x14ac:dyDescent="0.15">
      <c r="A345" s="16"/>
      <c r="B345" s="17" t="s">
        <v>727</v>
      </c>
      <c r="C345" s="17" t="s">
        <v>754</v>
      </c>
      <c r="D345" s="23" t="s">
        <v>755</v>
      </c>
      <c r="E345" s="18">
        <v>179.7</v>
      </c>
      <c r="F345" s="17" t="s">
        <v>736</v>
      </c>
      <c r="G345" s="18">
        <v>8365</v>
      </c>
      <c r="H345" s="19">
        <v>101</v>
      </c>
      <c r="I345" s="18">
        <f t="shared" si="16"/>
        <v>82.821782178217816</v>
      </c>
      <c r="J345" s="18">
        <v>113864</v>
      </c>
      <c r="K345" s="20">
        <f t="shared" si="18"/>
        <v>1.3286114772619454E-3</v>
      </c>
      <c r="L345" s="18">
        <f t="shared" si="17"/>
        <v>46.549805230940457</v>
      </c>
      <c r="M345" s="32"/>
    </row>
    <row r="346" spans="1:13" s="22" customFormat="1" x14ac:dyDescent="0.15">
      <c r="A346" s="16"/>
      <c r="B346" s="17" t="s">
        <v>727</v>
      </c>
      <c r="C346" s="17" t="s">
        <v>756</v>
      </c>
      <c r="D346" s="23" t="s">
        <v>757</v>
      </c>
      <c r="E346" s="18">
        <v>223.06</v>
      </c>
      <c r="F346" s="17" t="s">
        <v>739</v>
      </c>
      <c r="G346" s="18">
        <v>9177</v>
      </c>
      <c r="H346" s="19">
        <v>55</v>
      </c>
      <c r="I346" s="18">
        <f t="shared" si="16"/>
        <v>166.85454545454544</v>
      </c>
      <c r="J346" s="18">
        <v>151547.40000000002</v>
      </c>
      <c r="K346" s="20">
        <f t="shared" si="18"/>
        <v>1.4575812943015986E-3</v>
      </c>
      <c r="L346" s="18">
        <f t="shared" si="17"/>
        <v>41.141396933560479</v>
      </c>
      <c r="M346" s="32"/>
    </row>
    <row r="347" spans="1:13" s="22" customFormat="1" x14ac:dyDescent="0.15">
      <c r="A347" s="16"/>
      <c r="B347" s="17" t="s">
        <v>727</v>
      </c>
      <c r="C347" s="23" t="s">
        <v>758</v>
      </c>
      <c r="D347" s="23" t="s">
        <v>759</v>
      </c>
      <c r="E347" s="18">
        <v>90.6</v>
      </c>
      <c r="F347" s="17" t="s">
        <v>739</v>
      </c>
      <c r="G347" s="18">
        <v>18134</v>
      </c>
      <c r="H347" s="19">
        <v>197</v>
      </c>
      <c r="I347" s="18">
        <f t="shared" si="16"/>
        <v>92.050761421319791</v>
      </c>
      <c r="J347" s="18">
        <v>222728</v>
      </c>
      <c r="K347" s="20">
        <f t="shared" si="18"/>
        <v>2.8802200273362962E-3</v>
      </c>
      <c r="L347" s="18">
        <f t="shared" si="17"/>
        <v>200.15452538631348</v>
      </c>
      <c r="M347" s="32"/>
    </row>
    <row r="348" spans="1:13" s="22" customFormat="1" x14ac:dyDescent="0.15">
      <c r="A348" s="16"/>
      <c r="B348" s="17" t="s">
        <v>727</v>
      </c>
      <c r="C348" s="23" t="s">
        <v>760</v>
      </c>
      <c r="D348" s="23" t="s">
        <v>761</v>
      </c>
      <c r="E348" s="18">
        <v>488.17</v>
      </c>
      <c r="F348" s="17" t="s">
        <v>736</v>
      </c>
      <c r="G348" s="18">
        <v>19531</v>
      </c>
      <c r="H348" s="19">
        <v>44</v>
      </c>
      <c r="I348" s="18">
        <f t="shared" si="16"/>
        <v>443.88636363636363</v>
      </c>
      <c r="J348" s="18">
        <v>251784</v>
      </c>
      <c r="K348" s="20">
        <f t="shared" si="18"/>
        <v>3.1021052913811184E-3</v>
      </c>
      <c r="L348" s="18">
        <f t="shared" si="17"/>
        <v>40.008603560235166</v>
      </c>
      <c r="M348" s="32"/>
    </row>
    <row r="349" spans="1:13" s="22" customFormat="1" x14ac:dyDescent="0.15">
      <c r="A349" s="16"/>
      <c r="B349" s="17" t="s">
        <v>733</v>
      </c>
      <c r="C349" s="23" t="s">
        <v>762</v>
      </c>
      <c r="D349" s="17" t="s">
        <v>763</v>
      </c>
      <c r="E349" s="18">
        <v>125</v>
      </c>
      <c r="F349" s="17" t="s">
        <v>739</v>
      </c>
      <c r="G349" s="18">
        <v>7682</v>
      </c>
      <c r="H349" s="19">
        <v>111</v>
      </c>
      <c r="I349" s="18">
        <f t="shared" si="16"/>
        <v>69.207207207207205</v>
      </c>
      <c r="J349" s="18">
        <v>83634.5</v>
      </c>
      <c r="K349" s="20">
        <f t="shared" si="18"/>
        <v>1.2201307075106113E-3</v>
      </c>
      <c r="L349" s="18">
        <f t="shared" si="17"/>
        <v>61.456000000000003</v>
      </c>
      <c r="M349" s="32"/>
    </row>
    <row r="350" spans="1:13" s="22" customFormat="1" x14ac:dyDescent="0.15">
      <c r="A350" s="16"/>
      <c r="B350" s="17" t="s">
        <v>733</v>
      </c>
      <c r="C350" s="23" t="s">
        <v>764</v>
      </c>
      <c r="D350" s="17" t="s">
        <v>765</v>
      </c>
      <c r="E350" s="18">
        <v>240</v>
      </c>
      <c r="F350" s="17" t="s">
        <v>736</v>
      </c>
      <c r="G350" s="18">
        <v>15581</v>
      </c>
      <c r="H350" s="19">
        <v>32</v>
      </c>
      <c r="I350" s="18">
        <f t="shared" si="16"/>
        <v>486.90625</v>
      </c>
      <c r="J350" s="18">
        <v>185947</v>
      </c>
      <c r="K350" s="20">
        <f t="shared" si="18"/>
        <v>2.4747274868163025E-3</v>
      </c>
      <c r="L350" s="18">
        <f t="shared" si="17"/>
        <v>64.920833333333334</v>
      </c>
      <c r="M350" s="32"/>
    </row>
    <row r="351" spans="1:13" s="22" customFormat="1" x14ac:dyDescent="0.15">
      <c r="A351" s="16"/>
      <c r="B351" s="17" t="s">
        <v>727</v>
      </c>
      <c r="C351" s="23" t="s">
        <v>766</v>
      </c>
      <c r="D351" s="17" t="s">
        <v>767</v>
      </c>
      <c r="E351" s="18">
        <v>404</v>
      </c>
      <c r="F351" s="17" t="s">
        <v>739</v>
      </c>
      <c r="G351" s="18">
        <v>23393</v>
      </c>
      <c r="H351" s="19">
        <v>101</v>
      </c>
      <c r="I351" s="18">
        <f t="shared" si="16"/>
        <v>231.61386138613861</v>
      </c>
      <c r="J351" s="18">
        <v>304594</v>
      </c>
      <c r="K351" s="20">
        <f t="shared" si="18"/>
        <v>3.7155060714391735E-3</v>
      </c>
      <c r="L351" s="18">
        <f t="shared" si="17"/>
        <v>57.903465346534652</v>
      </c>
      <c r="M351" s="32"/>
    </row>
    <row r="352" spans="1:13" s="22" customFormat="1" x14ac:dyDescent="0.15">
      <c r="A352" s="16"/>
      <c r="B352" s="17" t="s">
        <v>727</v>
      </c>
      <c r="C352" s="23" t="s">
        <v>768</v>
      </c>
      <c r="D352" s="17" t="s">
        <v>769</v>
      </c>
      <c r="E352" s="18">
        <v>75.19</v>
      </c>
      <c r="F352" s="17" t="s">
        <v>739</v>
      </c>
      <c r="G352" s="18">
        <v>24699</v>
      </c>
      <c r="H352" s="19">
        <v>155</v>
      </c>
      <c r="I352" s="18">
        <f t="shared" si="16"/>
        <v>159.34838709677419</v>
      </c>
      <c r="J352" s="18">
        <v>251322.79999999996</v>
      </c>
      <c r="K352" s="20">
        <f t="shared" si="18"/>
        <v>3.9229378215054136E-3</v>
      </c>
      <c r="L352" s="18">
        <f t="shared" si="17"/>
        <v>328.48783082856767</v>
      </c>
      <c r="M352" s="32"/>
    </row>
    <row r="353" spans="1:13" s="22" customFormat="1" x14ac:dyDescent="0.15">
      <c r="A353" s="16"/>
      <c r="B353" s="17" t="s">
        <v>727</v>
      </c>
      <c r="C353" s="23" t="s">
        <v>770</v>
      </c>
      <c r="D353" s="23" t="s">
        <v>771</v>
      </c>
      <c r="E353" s="18">
        <v>402.76</v>
      </c>
      <c r="F353" s="17" t="s">
        <v>736</v>
      </c>
      <c r="G353" s="18">
        <v>44802</v>
      </c>
      <c r="H353" s="19">
        <v>53</v>
      </c>
      <c r="I353" s="18">
        <f t="shared" si="16"/>
        <v>845.32075471698113</v>
      </c>
      <c r="J353" s="18">
        <v>507721</v>
      </c>
      <c r="K353" s="20">
        <f t="shared" si="18"/>
        <v>7.1158937721804748E-3</v>
      </c>
      <c r="L353" s="18">
        <f t="shared" si="17"/>
        <v>111.23746151554276</v>
      </c>
      <c r="M353" s="32"/>
    </row>
    <row r="354" spans="1:13" s="22" customFormat="1" x14ac:dyDescent="0.15">
      <c r="A354" s="16"/>
      <c r="B354" s="17" t="s">
        <v>727</v>
      </c>
      <c r="C354" s="23" t="s">
        <v>772</v>
      </c>
      <c r="D354" s="23" t="s">
        <v>773</v>
      </c>
      <c r="E354" s="18">
        <v>15</v>
      </c>
      <c r="F354" s="17" t="s">
        <v>739</v>
      </c>
      <c r="G354" s="18">
        <v>1647</v>
      </c>
      <c r="H354" s="19">
        <v>45</v>
      </c>
      <c r="I354" s="18">
        <f t="shared" si="16"/>
        <v>36.6</v>
      </c>
      <c r="J354" s="18">
        <v>21248</v>
      </c>
      <c r="K354" s="20">
        <f t="shared" si="18"/>
        <v>2.6159272002993709E-4</v>
      </c>
      <c r="L354" s="18">
        <f t="shared" si="17"/>
        <v>109.8</v>
      </c>
      <c r="M354" s="24"/>
    </row>
    <row r="355" spans="1:13" s="22" customFormat="1" x14ac:dyDescent="0.15">
      <c r="A355" s="16"/>
      <c r="B355" s="17" t="s">
        <v>727</v>
      </c>
      <c r="C355" s="23" t="s">
        <v>774</v>
      </c>
      <c r="D355" s="23" t="s">
        <v>775</v>
      </c>
      <c r="E355" s="18">
        <v>150</v>
      </c>
      <c r="F355" s="17" t="s">
        <v>739</v>
      </c>
      <c r="G355" s="18">
        <v>33056</v>
      </c>
      <c r="H355" s="19">
        <v>134</v>
      </c>
      <c r="I355" s="18">
        <f t="shared" si="16"/>
        <v>246.68656716417911</v>
      </c>
      <c r="J355" s="18">
        <v>372324</v>
      </c>
      <c r="K355" s="20">
        <f t="shared" si="18"/>
        <v>5.2502786601758356E-3</v>
      </c>
      <c r="L355" s="18">
        <f t="shared" si="17"/>
        <v>220.37333333333333</v>
      </c>
      <c r="M355" s="24"/>
    </row>
    <row r="356" spans="1:13" s="22" customFormat="1" x14ac:dyDescent="0.15">
      <c r="A356" s="16"/>
      <c r="B356" s="17" t="s">
        <v>727</v>
      </c>
      <c r="C356" s="23" t="s">
        <v>776</v>
      </c>
      <c r="D356" s="23" t="s">
        <v>777</v>
      </c>
      <c r="E356" s="18">
        <v>263</v>
      </c>
      <c r="F356" s="17" t="s">
        <v>739</v>
      </c>
      <c r="G356" s="18">
        <v>14604</v>
      </c>
      <c r="H356" s="19">
        <v>57</v>
      </c>
      <c r="I356" s="18">
        <f t="shared" si="16"/>
        <v>256.21052631578948</v>
      </c>
      <c r="J356" s="18">
        <v>209495</v>
      </c>
      <c r="K356" s="20">
        <f t="shared" si="18"/>
        <v>2.3195507488264736E-3</v>
      </c>
      <c r="L356" s="18">
        <f t="shared" si="17"/>
        <v>55.528517110266158</v>
      </c>
      <c r="M356" s="24"/>
    </row>
    <row r="357" spans="1:13" s="22" customFormat="1" x14ac:dyDescent="0.15">
      <c r="A357" s="16"/>
      <c r="B357" s="17" t="s">
        <v>727</v>
      </c>
      <c r="C357" s="23" t="s">
        <v>778</v>
      </c>
      <c r="D357" s="23" t="s">
        <v>779</v>
      </c>
      <c r="E357" s="18">
        <v>185</v>
      </c>
      <c r="F357" s="17" t="s">
        <v>736</v>
      </c>
      <c r="G357" s="18">
        <v>10350</v>
      </c>
      <c r="H357" s="19">
        <v>40</v>
      </c>
      <c r="I357" s="18">
        <f t="shared" si="16"/>
        <v>258.75</v>
      </c>
      <c r="J357" s="18">
        <v>190164</v>
      </c>
      <c r="K357" s="20">
        <f t="shared" si="18"/>
        <v>1.6438886777837578E-3</v>
      </c>
      <c r="L357" s="18">
        <f t="shared" si="17"/>
        <v>55.945945945945944</v>
      </c>
      <c r="M357" s="24"/>
    </row>
    <row r="358" spans="1:13" s="22" customFormat="1" x14ac:dyDescent="0.15">
      <c r="A358" s="16"/>
      <c r="B358" s="17" t="s">
        <v>780</v>
      </c>
      <c r="C358" s="23" t="s">
        <v>781</v>
      </c>
      <c r="D358" s="23" t="s">
        <v>782</v>
      </c>
      <c r="E358" s="18">
        <v>445</v>
      </c>
      <c r="F358" s="17" t="s">
        <v>739</v>
      </c>
      <c r="G358" s="18">
        <v>16045</v>
      </c>
      <c r="H358" s="19">
        <v>39</v>
      </c>
      <c r="I358" s="18">
        <f t="shared" si="16"/>
        <v>411.41025641025641</v>
      </c>
      <c r="J358" s="18">
        <v>219987</v>
      </c>
      <c r="K358" s="20">
        <f t="shared" si="18"/>
        <v>2.5484245251246756E-3</v>
      </c>
      <c r="L358" s="18">
        <f t="shared" si="17"/>
        <v>36.056179775280896</v>
      </c>
      <c r="M358" s="24"/>
    </row>
    <row r="359" spans="1:13" s="22" customFormat="1" x14ac:dyDescent="0.15">
      <c r="A359" s="16"/>
      <c r="B359" s="17" t="s">
        <v>780</v>
      </c>
      <c r="C359" s="23" t="s">
        <v>783</v>
      </c>
      <c r="D359" s="23" t="s">
        <v>784</v>
      </c>
      <c r="E359" s="18">
        <v>247.15</v>
      </c>
      <c r="F359" s="17" t="s">
        <v>736</v>
      </c>
      <c r="G359" s="18">
        <v>14861</v>
      </c>
      <c r="H359" s="19">
        <v>25</v>
      </c>
      <c r="I359" s="18">
        <f t="shared" si="16"/>
        <v>594.44000000000005</v>
      </c>
      <c r="J359" s="18">
        <v>189719</v>
      </c>
      <c r="K359" s="20">
        <f t="shared" si="18"/>
        <v>2.3603700135791713E-3</v>
      </c>
      <c r="L359" s="18">
        <f t="shared" si="17"/>
        <v>60.129476026704431</v>
      </c>
      <c r="M359" s="24"/>
    </row>
    <row r="360" spans="1:13" s="22" customFormat="1" x14ac:dyDescent="0.15">
      <c r="A360" s="16"/>
      <c r="B360" s="17" t="s">
        <v>785</v>
      </c>
      <c r="C360" s="23" t="s">
        <v>786</v>
      </c>
      <c r="D360" s="23" t="s">
        <v>787</v>
      </c>
      <c r="E360" s="18">
        <v>298</v>
      </c>
      <c r="F360" s="17" t="s">
        <v>739</v>
      </c>
      <c r="G360" s="18">
        <v>13283</v>
      </c>
      <c r="H360" s="19">
        <v>32</v>
      </c>
      <c r="I360" s="18">
        <f t="shared" si="16"/>
        <v>415.09375</v>
      </c>
      <c r="J360" s="18">
        <v>145058</v>
      </c>
      <c r="K360" s="20">
        <f t="shared" si="18"/>
        <v>2.1097365514011262E-3</v>
      </c>
      <c r="L360" s="18">
        <f t="shared" si="17"/>
        <v>44.573825503355707</v>
      </c>
      <c r="M360" s="24"/>
    </row>
    <row r="361" spans="1:13" s="22" customFormat="1" x14ac:dyDescent="0.15">
      <c r="A361" s="16"/>
      <c r="B361" s="17" t="s">
        <v>727</v>
      </c>
      <c r="C361" s="23" t="s">
        <v>788</v>
      </c>
      <c r="D361" s="23" t="s">
        <v>789</v>
      </c>
      <c r="E361" s="18">
        <v>197.34</v>
      </c>
      <c r="F361" s="17" t="s">
        <v>736</v>
      </c>
      <c r="G361" s="18">
        <v>20661</v>
      </c>
      <c r="H361" s="19">
        <v>42</v>
      </c>
      <c r="I361" s="18">
        <f t="shared" si="16"/>
        <v>491.92857142857144</v>
      </c>
      <c r="J361" s="18">
        <v>255608</v>
      </c>
      <c r="K361" s="20">
        <f t="shared" si="18"/>
        <v>3.2815829924338377E-3</v>
      </c>
      <c r="L361" s="18">
        <f t="shared" si="17"/>
        <v>104.69747643660686</v>
      </c>
      <c r="M361" s="24"/>
    </row>
    <row r="362" spans="1:13" s="22" customFormat="1" x14ac:dyDescent="0.15">
      <c r="A362" s="16"/>
      <c r="B362" s="17" t="s">
        <v>727</v>
      </c>
      <c r="C362" s="23" t="s">
        <v>790</v>
      </c>
      <c r="D362" s="23" t="s">
        <v>791</v>
      </c>
      <c r="E362" s="18">
        <v>246</v>
      </c>
      <c r="F362" s="17" t="s">
        <v>739</v>
      </c>
      <c r="G362" s="18">
        <v>7205</v>
      </c>
      <c r="H362" s="19">
        <v>46</v>
      </c>
      <c r="I362" s="18">
        <f t="shared" si="16"/>
        <v>156.63043478260869</v>
      </c>
      <c r="J362" s="18">
        <v>108165</v>
      </c>
      <c r="K362" s="20">
        <f t="shared" si="18"/>
        <v>1.1443688814910121E-3</v>
      </c>
      <c r="L362" s="18">
        <f t="shared" si="17"/>
        <v>29.288617886178862</v>
      </c>
      <c r="M362" s="24"/>
    </row>
    <row r="363" spans="1:13" s="22" customFormat="1" x14ac:dyDescent="0.15">
      <c r="A363" s="16"/>
      <c r="B363" s="17" t="s">
        <v>727</v>
      </c>
      <c r="C363" s="23" t="s">
        <v>792</v>
      </c>
      <c r="D363" s="23" t="s">
        <v>793</v>
      </c>
      <c r="E363" s="18">
        <v>56</v>
      </c>
      <c r="F363" s="17" t="s">
        <v>739</v>
      </c>
      <c r="G363" s="18">
        <v>3855</v>
      </c>
      <c r="H363" s="19">
        <v>87</v>
      </c>
      <c r="I363" s="18">
        <f t="shared" si="16"/>
        <v>44.310344827586206</v>
      </c>
      <c r="J363" s="18">
        <v>50747</v>
      </c>
      <c r="K363" s="20">
        <f t="shared" si="18"/>
        <v>6.122889712904721E-4</v>
      </c>
      <c r="L363" s="18">
        <f t="shared" si="17"/>
        <v>68.839285714285708</v>
      </c>
      <c r="M363" s="24"/>
    </row>
    <row r="364" spans="1:13" s="22" customFormat="1" x14ac:dyDescent="0.15">
      <c r="A364" s="34"/>
      <c r="B364" s="17" t="s">
        <v>727</v>
      </c>
      <c r="C364" s="23" t="s">
        <v>794</v>
      </c>
      <c r="D364" s="23" t="s">
        <v>795</v>
      </c>
      <c r="E364" s="18">
        <v>244.86</v>
      </c>
      <c r="F364" s="17" t="s">
        <v>736</v>
      </c>
      <c r="G364" s="18">
        <v>9974</v>
      </c>
      <c r="H364" s="19">
        <v>48</v>
      </c>
      <c r="I364" s="18">
        <f t="shared" si="16"/>
        <v>207.79166666666666</v>
      </c>
      <c r="J364" s="18">
        <v>129119</v>
      </c>
      <c r="K364" s="20">
        <f t="shared" si="18"/>
        <v>1.584168663982145E-3</v>
      </c>
      <c r="L364" s="18">
        <f t="shared" si="17"/>
        <v>40.733480356121866</v>
      </c>
      <c r="M364" s="24"/>
    </row>
    <row r="365" spans="1:13" s="22" customFormat="1" x14ac:dyDescent="0.15">
      <c r="A365" s="34"/>
      <c r="B365" s="17" t="s">
        <v>727</v>
      </c>
      <c r="C365" s="44" t="s">
        <v>796</v>
      </c>
      <c r="D365" s="23" t="s">
        <v>797</v>
      </c>
      <c r="E365" s="18">
        <v>32.75</v>
      </c>
      <c r="F365" s="17" t="s">
        <v>739</v>
      </c>
      <c r="G365" s="18">
        <v>1998</v>
      </c>
      <c r="H365" s="19">
        <v>27</v>
      </c>
      <c r="I365" s="18">
        <f t="shared" si="16"/>
        <v>74</v>
      </c>
      <c r="J365" s="18">
        <v>31908</v>
      </c>
      <c r="K365" s="20">
        <f t="shared" si="18"/>
        <v>3.1734198823303849E-4</v>
      </c>
      <c r="L365" s="18">
        <f t="shared" si="17"/>
        <v>61.007633587786259</v>
      </c>
      <c r="M365" s="32"/>
    </row>
    <row r="366" spans="1:13" s="22" customFormat="1" x14ac:dyDescent="0.15">
      <c r="A366" s="34"/>
      <c r="B366" s="17" t="s">
        <v>727</v>
      </c>
      <c r="C366" s="44" t="s">
        <v>798</v>
      </c>
      <c r="D366" s="23" t="s">
        <v>799</v>
      </c>
      <c r="E366" s="18">
        <v>16</v>
      </c>
      <c r="F366" s="17" t="s">
        <v>739</v>
      </c>
      <c r="G366" s="18">
        <v>1444</v>
      </c>
      <c r="H366" s="19">
        <v>47</v>
      </c>
      <c r="I366" s="18">
        <f t="shared" si="16"/>
        <v>30.723404255319149</v>
      </c>
      <c r="J366" s="18">
        <v>29789</v>
      </c>
      <c r="K366" s="20">
        <f t="shared" si="18"/>
        <v>2.2935026577002379E-4</v>
      </c>
      <c r="L366" s="18">
        <f t="shared" si="17"/>
        <v>90.25</v>
      </c>
      <c r="M366" s="32"/>
    </row>
    <row r="367" spans="1:13" s="22" customFormat="1" x14ac:dyDescent="0.15">
      <c r="A367" s="34"/>
      <c r="B367" s="17" t="s">
        <v>727</v>
      </c>
      <c r="C367" s="44" t="s">
        <v>800</v>
      </c>
      <c r="D367" s="23" t="s">
        <v>801</v>
      </c>
      <c r="E367" s="18">
        <v>20</v>
      </c>
      <c r="F367" s="17" t="s">
        <v>739</v>
      </c>
      <c r="G367" s="18">
        <v>1364</v>
      </c>
      <c r="H367" s="19">
        <v>11</v>
      </c>
      <c r="I367" s="18">
        <f t="shared" si="16"/>
        <v>124</v>
      </c>
      <c r="J367" s="18">
        <v>18012</v>
      </c>
      <c r="K367" s="20">
        <f t="shared" si="18"/>
        <v>2.1664387985478702E-4</v>
      </c>
      <c r="L367" s="18">
        <f t="shared" si="17"/>
        <v>68.2</v>
      </c>
      <c r="M367" s="32"/>
    </row>
    <row r="368" spans="1:13" s="22" customFormat="1" x14ac:dyDescent="0.15">
      <c r="A368" s="34"/>
      <c r="B368" s="17" t="s">
        <v>727</v>
      </c>
      <c r="C368" s="44" t="s">
        <v>802</v>
      </c>
      <c r="D368" s="23" t="s">
        <v>803</v>
      </c>
      <c r="E368" s="18">
        <v>30</v>
      </c>
      <c r="F368" s="17" t="s">
        <v>804</v>
      </c>
      <c r="G368" s="18">
        <v>609</v>
      </c>
      <c r="H368" s="19">
        <v>4</v>
      </c>
      <c r="I368" s="18">
        <f t="shared" si="16"/>
        <v>152.25</v>
      </c>
      <c r="J368" s="18">
        <v>8950</v>
      </c>
      <c r="K368" s="20">
        <f t="shared" si="18"/>
        <v>9.6727362779739948E-5</v>
      </c>
      <c r="L368" s="18">
        <f t="shared" si="17"/>
        <v>20.3</v>
      </c>
      <c r="M368" s="32"/>
    </row>
    <row r="369" spans="1:13" s="39" customFormat="1" x14ac:dyDescent="0.15">
      <c r="A369" s="25" t="s">
        <v>33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526365.30000000005</v>
      </c>
      <c r="H369" s="29">
        <f>SUM(H334:H363)</f>
        <v>3109</v>
      </c>
      <c r="I369" s="28">
        <f t="shared" si="16"/>
        <v>169.30373110324865</v>
      </c>
      <c r="J369" s="28">
        <f>SUM(J334:J363)</f>
        <v>6381499.9000000004</v>
      </c>
      <c r="K369" s="30">
        <f t="shared" si="18"/>
        <v>8.3602507927367259E-2</v>
      </c>
      <c r="L369" s="28">
        <f t="shared" si="17"/>
        <v>68.985825780958194</v>
      </c>
      <c r="M369" s="31"/>
    </row>
    <row r="370" spans="1:13" s="22" customFormat="1" x14ac:dyDescent="0.15">
      <c r="A370" s="16"/>
      <c r="B370" s="17" t="s">
        <v>805</v>
      </c>
      <c r="C370" s="23" t="s">
        <v>806</v>
      </c>
      <c r="D370" s="23" t="s">
        <v>807</v>
      </c>
      <c r="E370" s="18">
        <v>290</v>
      </c>
      <c r="F370" s="17" t="s">
        <v>808</v>
      </c>
      <c r="G370" s="18">
        <v>12235.8</v>
      </c>
      <c r="H370" s="19">
        <v>47</v>
      </c>
      <c r="I370" s="18">
        <f t="shared" si="16"/>
        <v>260.33617021276592</v>
      </c>
      <c r="J370" s="18">
        <v>206148.3</v>
      </c>
      <c r="K370" s="20">
        <f t="shared" si="18"/>
        <v>1.9434099597706767E-3</v>
      </c>
      <c r="L370" s="18">
        <f t="shared" si="17"/>
        <v>42.192413793103448</v>
      </c>
      <c r="M370" s="24"/>
    </row>
    <row r="371" spans="1:13" s="22" customFormat="1" x14ac:dyDescent="0.15">
      <c r="A371" s="16"/>
      <c r="B371" s="17" t="s">
        <v>780</v>
      </c>
      <c r="C371" s="23" t="s">
        <v>809</v>
      </c>
      <c r="D371" s="23" t="s">
        <v>810</v>
      </c>
      <c r="E371" s="18">
        <v>280</v>
      </c>
      <c r="F371" s="17" t="s">
        <v>359</v>
      </c>
      <c r="G371" s="18">
        <v>10661</v>
      </c>
      <c r="H371" s="19">
        <v>58</v>
      </c>
      <c r="I371" s="18">
        <f t="shared" si="16"/>
        <v>183.81034482758622</v>
      </c>
      <c r="J371" s="18">
        <v>196677</v>
      </c>
      <c r="K371" s="20">
        <f t="shared" si="18"/>
        <v>1.6932847530292407E-3</v>
      </c>
      <c r="L371" s="18">
        <f t="shared" si="17"/>
        <v>38.075000000000003</v>
      </c>
      <c r="M371" s="24"/>
    </row>
    <row r="372" spans="1:13" s="22" customFormat="1" x14ac:dyDescent="0.15">
      <c r="A372" s="16"/>
      <c r="B372" s="17" t="s">
        <v>805</v>
      </c>
      <c r="C372" s="23" t="s">
        <v>811</v>
      </c>
      <c r="D372" s="23" t="s">
        <v>812</v>
      </c>
      <c r="E372" s="18">
        <v>283.75</v>
      </c>
      <c r="F372" s="17" t="s">
        <v>808</v>
      </c>
      <c r="G372" s="18">
        <v>19848</v>
      </c>
      <c r="H372" s="19">
        <v>39</v>
      </c>
      <c r="I372" s="18">
        <f t="shared" si="16"/>
        <v>508.92307692307691</v>
      </c>
      <c r="J372" s="18">
        <v>282757</v>
      </c>
      <c r="K372" s="20">
        <f t="shared" si="18"/>
        <v>3.1524543455702441E-3</v>
      </c>
      <c r="L372" s="18">
        <f t="shared" si="17"/>
        <v>69.948898678414096</v>
      </c>
      <c r="M372" s="24"/>
    </row>
    <row r="373" spans="1:13" s="22" customFormat="1" x14ac:dyDescent="0.15">
      <c r="A373" s="16"/>
      <c r="B373" s="17" t="s">
        <v>805</v>
      </c>
      <c r="C373" s="23" t="s">
        <v>813</v>
      </c>
      <c r="D373" s="23" t="s">
        <v>814</v>
      </c>
      <c r="E373" s="18">
        <v>258.79000000000002</v>
      </c>
      <c r="F373" s="17" t="s">
        <v>359</v>
      </c>
      <c r="G373" s="18">
        <v>10833</v>
      </c>
      <c r="H373" s="19">
        <v>70</v>
      </c>
      <c r="I373" s="18">
        <f t="shared" si="16"/>
        <v>154.75714285714287</v>
      </c>
      <c r="J373" s="18">
        <v>152518</v>
      </c>
      <c r="K373" s="20">
        <f t="shared" si="18"/>
        <v>1.7206034827469999E-3</v>
      </c>
      <c r="L373" s="18">
        <f t="shared" si="17"/>
        <v>41.860195525329416</v>
      </c>
      <c r="M373" s="32"/>
    </row>
    <row r="374" spans="1:13" s="22" customFormat="1" x14ac:dyDescent="0.15">
      <c r="A374" s="16"/>
      <c r="B374" s="17" t="s">
        <v>805</v>
      </c>
      <c r="C374" s="23" t="s">
        <v>815</v>
      </c>
      <c r="D374" s="23" t="s">
        <v>816</v>
      </c>
      <c r="E374" s="18">
        <v>232</v>
      </c>
      <c r="F374" s="17" t="s">
        <v>808</v>
      </c>
      <c r="G374" s="18">
        <v>17584</v>
      </c>
      <c r="H374" s="19">
        <v>138</v>
      </c>
      <c r="I374" s="18">
        <f t="shared" si="16"/>
        <v>127.42028985507247</v>
      </c>
      <c r="J374" s="18">
        <v>240010</v>
      </c>
      <c r="K374" s="20">
        <f t="shared" si="18"/>
        <v>2.7928636241690433E-3</v>
      </c>
      <c r="L374" s="18">
        <f t="shared" si="17"/>
        <v>75.793103448275858</v>
      </c>
      <c r="M374" s="32"/>
    </row>
    <row r="375" spans="1:13" s="22" customFormat="1" x14ac:dyDescent="0.15">
      <c r="A375" s="16"/>
      <c r="B375" s="17" t="s">
        <v>780</v>
      </c>
      <c r="C375" s="23" t="s">
        <v>817</v>
      </c>
      <c r="D375" s="23" t="s">
        <v>818</v>
      </c>
      <c r="E375" s="18">
        <v>303.31</v>
      </c>
      <c r="F375" s="17" t="s">
        <v>808</v>
      </c>
      <c r="G375" s="18">
        <v>14263</v>
      </c>
      <c r="H375" s="19">
        <v>23</v>
      </c>
      <c r="I375" s="18">
        <f t="shared" si="16"/>
        <v>620.13043478260875</v>
      </c>
      <c r="J375" s="18">
        <v>186028</v>
      </c>
      <c r="K375" s="20">
        <f t="shared" si="18"/>
        <v>2.2653897788627764E-3</v>
      </c>
      <c r="L375" s="18">
        <f t="shared" si="17"/>
        <v>47.024496389832187</v>
      </c>
      <c r="M375" s="32"/>
    </row>
    <row r="376" spans="1:13" s="22" customFormat="1" x14ac:dyDescent="0.15">
      <c r="A376" s="16"/>
      <c r="B376" s="17" t="s">
        <v>780</v>
      </c>
      <c r="C376" s="23" t="s">
        <v>819</v>
      </c>
      <c r="D376" s="23" t="s">
        <v>820</v>
      </c>
      <c r="E376" s="18">
        <v>218</v>
      </c>
      <c r="F376" s="17" t="s">
        <v>808</v>
      </c>
      <c r="G376" s="18">
        <v>17085</v>
      </c>
      <c r="H376" s="19">
        <v>59</v>
      </c>
      <c r="I376" s="18">
        <f t="shared" si="16"/>
        <v>289.57627118644069</v>
      </c>
      <c r="J376" s="18">
        <v>235424</v>
      </c>
      <c r="K376" s="20">
        <f t="shared" si="18"/>
        <v>2.7136075420227538E-3</v>
      </c>
      <c r="L376" s="18">
        <f t="shared" si="17"/>
        <v>78.371559633027516</v>
      </c>
      <c r="M376" s="32"/>
    </row>
    <row r="377" spans="1:13" s="22" customFormat="1" x14ac:dyDescent="0.15">
      <c r="A377" s="16"/>
      <c r="B377" s="17" t="s">
        <v>805</v>
      </c>
      <c r="C377" s="23" t="s">
        <v>821</v>
      </c>
      <c r="D377" s="23" t="s">
        <v>822</v>
      </c>
      <c r="E377" s="18">
        <v>408.26</v>
      </c>
      <c r="F377" s="17" t="s">
        <v>808</v>
      </c>
      <c r="G377" s="18">
        <v>18856</v>
      </c>
      <c r="H377" s="19">
        <v>52</v>
      </c>
      <c r="I377" s="18">
        <f t="shared" si="16"/>
        <v>362.61538461538464</v>
      </c>
      <c r="J377" s="18">
        <v>211598</v>
      </c>
      <c r="K377" s="20">
        <f t="shared" si="18"/>
        <v>2.994895160221308E-3</v>
      </c>
      <c r="L377" s="18">
        <f t="shared" si="17"/>
        <v>46.186253857835695</v>
      </c>
      <c r="M377" s="32"/>
    </row>
    <row r="378" spans="1:13" s="22" customFormat="1" x14ac:dyDescent="0.15">
      <c r="A378" s="16"/>
      <c r="B378" s="17" t="s">
        <v>805</v>
      </c>
      <c r="C378" s="23" t="s">
        <v>823</v>
      </c>
      <c r="D378" s="23" t="s">
        <v>824</v>
      </c>
      <c r="E378" s="18">
        <v>1339.32</v>
      </c>
      <c r="F378" s="17" t="s">
        <v>808</v>
      </c>
      <c r="G378" s="18">
        <v>29690</v>
      </c>
      <c r="H378" s="19">
        <v>100</v>
      </c>
      <c r="I378" s="18">
        <f t="shared" si="16"/>
        <v>296.89999999999998</v>
      </c>
      <c r="J378" s="18">
        <v>441999.19999999995</v>
      </c>
      <c r="K378" s="20">
        <f t="shared" si="18"/>
        <v>4.7156574727922479E-3</v>
      </c>
      <c r="L378" s="18">
        <f t="shared" si="17"/>
        <v>22.167965833407997</v>
      </c>
      <c r="M378" s="32"/>
    </row>
    <row r="379" spans="1:13" s="22" customFormat="1" x14ac:dyDescent="0.15">
      <c r="A379" s="16"/>
      <c r="B379" s="17" t="s">
        <v>805</v>
      </c>
      <c r="C379" s="23" t="s">
        <v>825</v>
      </c>
      <c r="D379" s="23" t="s">
        <v>826</v>
      </c>
      <c r="E379" s="18">
        <v>1020</v>
      </c>
      <c r="F379" s="17" t="s">
        <v>808</v>
      </c>
      <c r="G379" s="18">
        <v>61356.959999999999</v>
      </c>
      <c r="H379" s="19">
        <v>369</v>
      </c>
      <c r="I379" s="18">
        <f t="shared" si="16"/>
        <v>166.2790243902439</v>
      </c>
      <c r="J379" s="18">
        <v>804908.27999999991</v>
      </c>
      <c r="K379" s="20">
        <f t="shared" si="18"/>
        <v>9.7453151543218271E-3</v>
      </c>
      <c r="L379" s="18">
        <f t="shared" si="17"/>
        <v>60.153882352941174</v>
      </c>
      <c r="M379" s="32"/>
    </row>
    <row r="380" spans="1:13" s="22" customFormat="1" x14ac:dyDescent="0.15">
      <c r="A380" s="16"/>
      <c r="B380" s="17" t="s">
        <v>805</v>
      </c>
      <c r="C380" s="23" t="s">
        <v>827</v>
      </c>
      <c r="D380" s="23" t="s">
        <v>828</v>
      </c>
      <c r="E380" s="18">
        <v>420.48</v>
      </c>
      <c r="F380" s="17" t="s">
        <v>808</v>
      </c>
      <c r="G380" s="18">
        <v>31080</v>
      </c>
      <c r="H380" s="19">
        <v>129</v>
      </c>
      <c r="I380" s="18">
        <f t="shared" si="16"/>
        <v>240.93023255813952</v>
      </c>
      <c r="J380" s="18">
        <v>359729</v>
      </c>
      <c r="K380" s="20">
        <f t="shared" si="18"/>
        <v>4.936430928069487E-3</v>
      </c>
      <c r="L380" s="18">
        <f t="shared" si="17"/>
        <v>73.915525114155244</v>
      </c>
      <c r="M380" s="32"/>
    </row>
    <row r="381" spans="1:13" s="22" customFormat="1" x14ac:dyDescent="0.15">
      <c r="A381" s="16"/>
      <c r="B381" s="17" t="s">
        <v>805</v>
      </c>
      <c r="C381" s="23" t="s">
        <v>829</v>
      </c>
      <c r="D381" s="23" t="s">
        <v>830</v>
      </c>
      <c r="E381" s="18">
        <v>583.22</v>
      </c>
      <c r="F381" s="17" t="s">
        <v>808</v>
      </c>
      <c r="G381" s="18">
        <v>16355</v>
      </c>
      <c r="H381" s="19">
        <v>15</v>
      </c>
      <c r="I381" s="18">
        <f t="shared" si="16"/>
        <v>1090.3333333333333</v>
      </c>
      <c r="J381" s="18">
        <v>194593</v>
      </c>
      <c r="K381" s="20">
        <f t="shared" si="18"/>
        <v>2.5976617705462182E-3</v>
      </c>
      <c r="L381" s="18">
        <f t="shared" si="17"/>
        <v>28.042591131991358</v>
      </c>
      <c r="M381" s="32"/>
    </row>
    <row r="382" spans="1:13" s="22" customFormat="1" x14ac:dyDescent="0.15">
      <c r="A382" s="16"/>
      <c r="B382" s="17" t="s">
        <v>805</v>
      </c>
      <c r="C382" s="23" t="s">
        <v>831</v>
      </c>
      <c r="D382" s="23" t="s">
        <v>832</v>
      </c>
      <c r="E382" s="18">
        <v>787.98</v>
      </c>
      <c r="F382" s="17" t="s">
        <v>808</v>
      </c>
      <c r="G382" s="18">
        <v>24700</v>
      </c>
      <c r="H382" s="19">
        <v>172</v>
      </c>
      <c r="I382" s="18">
        <f t="shared" si="16"/>
        <v>143.6046511627907</v>
      </c>
      <c r="J382" s="18">
        <v>301412</v>
      </c>
      <c r="K382" s="20">
        <f t="shared" si="18"/>
        <v>3.9230966513293542E-3</v>
      </c>
      <c r="L382" s="18">
        <f t="shared" si="17"/>
        <v>31.34597324805198</v>
      </c>
      <c r="M382" s="32"/>
    </row>
    <row r="383" spans="1:13" s="22" customFormat="1" x14ac:dyDescent="0.15">
      <c r="A383" s="16"/>
      <c r="B383" s="17" t="s">
        <v>780</v>
      </c>
      <c r="C383" s="17" t="s">
        <v>833</v>
      </c>
      <c r="D383" s="17" t="s">
        <v>834</v>
      </c>
      <c r="E383" s="18">
        <v>98.52</v>
      </c>
      <c r="F383" s="17" t="s">
        <v>359</v>
      </c>
      <c r="G383" s="18">
        <v>6596</v>
      </c>
      <c r="H383" s="19">
        <v>30</v>
      </c>
      <c r="I383" s="18">
        <f t="shared" si="16"/>
        <v>219.86666666666667</v>
      </c>
      <c r="J383" s="18">
        <v>85388</v>
      </c>
      <c r="K383" s="20">
        <f t="shared" si="18"/>
        <v>1.047641518711272E-3</v>
      </c>
      <c r="L383" s="18">
        <f t="shared" si="17"/>
        <v>66.95087291920423</v>
      </c>
      <c r="M383" s="32"/>
    </row>
    <row r="384" spans="1:13" s="22" customFormat="1" x14ac:dyDescent="0.15">
      <c r="A384" s="16"/>
      <c r="B384" s="17" t="s">
        <v>805</v>
      </c>
      <c r="C384" s="23" t="s">
        <v>835</v>
      </c>
      <c r="D384" s="23" t="s">
        <v>836</v>
      </c>
      <c r="E384" s="18">
        <v>584.27</v>
      </c>
      <c r="F384" s="17" t="s">
        <v>808</v>
      </c>
      <c r="G384" s="18">
        <v>36291.51</v>
      </c>
      <c r="H384" s="19">
        <v>235</v>
      </c>
      <c r="I384" s="18">
        <f t="shared" si="16"/>
        <v>154.43195744680852</v>
      </c>
      <c r="J384" s="18">
        <v>469498.94</v>
      </c>
      <c r="K384" s="20">
        <f t="shared" si="18"/>
        <v>5.7641741438334325E-3</v>
      </c>
      <c r="L384" s="18">
        <f t="shared" si="17"/>
        <v>62.114279357146529</v>
      </c>
      <c r="M384" s="32"/>
    </row>
    <row r="385" spans="1:13" s="22" customFormat="1" x14ac:dyDescent="0.15">
      <c r="A385" s="16"/>
      <c r="B385" s="17" t="s">
        <v>780</v>
      </c>
      <c r="C385" s="17" t="s">
        <v>837</v>
      </c>
      <c r="D385" s="17" t="s">
        <v>838</v>
      </c>
      <c r="E385" s="18">
        <v>134.41999999999999</v>
      </c>
      <c r="F385" s="17" t="s">
        <v>359</v>
      </c>
      <c r="G385" s="18">
        <v>6387</v>
      </c>
      <c r="H385" s="19">
        <v>81</v>
      </c>
      <c r="I385" s="18">
        <f t="shared" si="16"/>
        <v>78.851851851851848</v>
      </c>
      <c r="J385" s="18">
        <v>59377</v>
      </c>
      <c r="K385" s="20">
        <f t="shared" si="18"/>
        <v>1.0144460855077162E-3</v>
      </c>
      <c r="L385" s="18">
        <f t="shared" si="17"/>
        <v>47.515250706740076</v>
      </c>
      <c r="M385" s="32"/>
    </row>
    <row r="386" spans="1:13" s="22" customFormat="1" x14ac:dyDescent="0.15">
      <c r="A386" s="16"/>
      <c r="B386" s="17" t="s">
        <v>780</v>
      </c>
      <c r="C386" s="17" t="s">
        <v>839</v>
      </c>
      <c r="D386" s="17" t="s">
        <v>840</v>
      </c>
      <c r="E386" s="18">
        <v>290</v>
      </c>
      <c r="F386" s="17" t="s">
        <v>808</v>
      </c>
      <c r="G386" s="18">
        <v>31881</v>
      </c>
      <c r="H386" s="19">
        <v>87</v>
      </c>
      <c r="I386" s="18">
        <f t="shared" si="16"/>
        <v>366.44827586206895</v>
      </c>
      <c r="J386" s="18">
        <v>391342</v>
      </c>
      <c r="K386" s="20">
        <f t="shared" si="18"/>
        <v>5.0636536170457951E-3</v>
      </c>
      <c r="L386" s="18">
        <f t="shared" si="17"/>
        <v>109.93448275862069</v>
      </c>
      <c r="M386" s="32"/>
    </row>
    <row r="387" spans="1:13" s="22" customFormat="1" x14ac:dyDescent="0.15">
      <c r="A387" s="16"/>
      <c r="B387" s="17" t="s">
        <v>780</v>
      </c>
      <c r="C387" s="17" t="s">
        <v>841</v>
      </c>
      <c r="D387" s="17" t="s">
        <v>842</v>
      </c>
      <c r="E387" s="18">
        <v>349.3</v>
      </c>
      <c r="F387" s="17" t="s">
        <v>808</v>
      </c>
      <c r="G387" s="18">
        <v>13712.8</v>
      </c>
      <c r="H387" s="19">
        <v>57</v>
      </c>
      <c r="I387" s="18">
        <f t="shared" si="16"/>
        <v>240.57543859649121</v>
      </c>
      <c r="J387" s="18">
        <v>199312.09999999995</v>
      </c>
      <c r="K387" s="20">
        <f t="shared" si="18"/>
        <v>2.1780016097307357E-3</v>
      </c>
      <c r="L387" s="18">
        <f t="shared" si="17"/>
        <v>39.257944460349265</v>
      </c>
      <c r="M387" s="32"/>
    </row>
    <row r="388" spans="1:13" s="22" customFormat="1" x14ac:dyDescent="0.15">
      <c r="A388" s="16"/>
      <c r="B388" s="17" t="s">
        <v>780</v>
      </c>
      <c r="C388" s="17" t="s">
        <v>843</v>
      </c>
      <c r="D388" s="17" t="s">
        <v>844</v>
      </c>
      <c r="E388" s="18">
        <v>10</v>
      </c>
      <c r="F388" s="17" t="s">
        <v>310</v>
      </c>
      <c r="G388" s="18">
        <v>1650</v>
      </c>
      <c r="H388" s="19">
        <v>6</v>
      </c>
      <c r="I388" s="18">
        <f t="shared" si="16"/>
        <v>275</v>
      </c>
      <c r="J388" s="18">
        <v>12206</v>
      </c>
      <c r="K388" s="20">
        <f t="shared" si="18"/>
        <v>2.6206920950175847E-4</v>
      </c>
      <c r="L388" s="18"/>
      <c r="M388" s="32"/>
    </row>
    <row r="389" spans="1:13" s="22" customFormat="1" x14ac:dyDescent="0.15">
      <c r="A389" s="16"/>
      <c r="B389" s="17" t="s">
        <v>780</v>
      </c>
      <c r="C389" s="17" t="s">
        <v>845</v>
      </c>
      <c r="D389" s="17" t="s">
        <v>846</v>
      </c>
      <c r="E389" s="18">
        <v>552</v>
      </c>
      <c r="F389" s="17" t="s">
        <v>808</v>
      </c>
      <c r="G389" s="18">
        <v>27154</v>
      </c>
      <c r="H389" s="19">
        <v>124</v>
      </c>
      <c r="I389" s="18">
        <f t="shared" si="16"/>
        <v>218.98387096774192</v>
      </c>
      <c r="J389" s="18">
        <v>333655</v>
      </c>
      <c r="K389" s="20">
        <f t="shared" si="18"/>
        <v>4.3128650392792421E-3</v>
      </c>
      <c r="L389" s="18">
        <f t="shared" si="17"/>
        <v>49.19202898550725</v>
      </c>
      <c r="M389" s="32"/>
    </row>
    <row r="390" spans="1:13" s="22" customFormat="1" x14ac:dyDescent="0.15">
      <c r="A390" s="16"/>
      <c r="B390" s="17" t="s">
        <v>805</v>
      </c>
      <c r="C390" s="23" t="s">
        <v>847</v>
      </c>
      <c r="D390" s="23" t="s">
        <v>848</v>
      </c>
      <c r="E390" s="18">
        <v>102.19</v>
      </c>
      <c r="F390" s="17" t="s">
        <v>359</v>
      </c>
      <c r="G390" s="18"/>
      <c r="H390" s="19"/>
      <c r="I390" s="18">
        <f t="shared" si="16"/>
        <v>0</v>
      </c>
      <c r="J390" s="18">
        <v>91311.2</v>
      </c>
      <c r="K390" s="20">
        <f t="shared" si="18"/>
        <v>0</v>
      </c>
      <c r="L390" s="18">
        <f t="shared" si="17"/>
        <v>0</v>
      </c>
      <c r="M390" s="32"/>
    </row>
    <row r="391" spans="1:13" s="22" customFormat="1" x14ac:dyDescent="0.15">
      <c r="A391" s="16"/>
      <c r="B391" s="17" t="s">
        <v>805</v>
      </c>
      <c r="C391" s="36" t="s">
        <v>849</v>
      </c>
      <c r="D391" s="23" t="s">
        <v>850</v>
      </c>
      <c r="E391" s="18">
        <v>3045.33</v>
      </c>
      <c r="F391" s="17" t="s">
        <v>851</v>
      </c>
      <c r="G391" s="18">
        <v>33410</v>
      </c>
      <c r="H391" s="19">
        <v>31</v>
      </c>
      <c r="I391" s="18">
        <f t="shared" si="16"/>
        <v>1077.741935483871</v>
      </c>
      <c r="J391" s="18">
        <v>315432</v>
      </c>
      <c r="K391" s="20">
        <f t="shared" si="18"/>
        <v>5.3065044178507584E-3</v>
      </c>
      <c r="L391" s="18">
        <f t="shared" si="17"/>
        <v>10.970896421734261</v>
      </c>
      <c r="M391" s="32"/>
    </row>
    <row r="392" spans="1:13" s="39" customFormat="1" x14ac:dyDescent="0.15">
      <c r="A392" s="25" t="s">
        <v>852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441630.07</v>
      </c>
      <c r="H392" s="29">
        <f>SUM(H370:H391)</f>
        <v>1922</v>
      </c>
      <c r="I392" s="28">
        <f t="shared" si="16"/>
        <v>229.77631113423519</v>
      </c>
      <c r="J392" s="28">
        <f>SUM(J370:J391)</f>
        <v>5771324.0199999996</v>
      </c>
      <c r="K392" s="30">
        <f t="shared" si="18"/>
        <v>7.0144026264912895E-2</v>
      </c>
      <c r="L392" s="28">
        <f t="shared" si="17"/>
        <v>38.100658779032941</v>
      </c>
      <c r="M392" s="31"/>
    </row>
    <row r="393" spans="1:13" s="22" customFormat="1" x14ac:dyDescent="0.15">
      <c r="A393" s="16"/>
      <c r="B393" s="17" t="s">
        <v>853</v>
      </c>
      <c r="C393" s="23" t="s">
        <v>854</v>
      </c>
      <c r="D393" s="23" t="s">
        <v>855</v>
      </c>
      <c r="E393" s="18">
        <v>83</v>
      </c>
      <c r="F393" s="17" t="s">
        <v>40</v>
      </c>
      <c r="G393" s="18">
        <v>8462.5</v>
      </c>
      <c r="H393" s="19">
        <v>120</v>
      </c>
      <c r="I393" s="18">
        <f t="shared" si="16"/>
        <v>70.520833333333329</v>
      </c>
      <c r="J393" s="18">
        <v>82973.5</v>
      </c>
      <c r="K393" s="20">
        <f t="shared" si="18"/>
        <v>1.3440973850961401E-3</v>
      </c>
      <c r="L393" s="18">
        <f t="shared" si="17"/>
        <v>101.9578313253012</v>
      </c>
      <c r="M393" s="32"/>
    </row>
    <row r="394" spans="1:13" s="22" customFormat="1" x14ac:dyDescent="0.15">
      <c r="A394" s="16"/>
      <c r="B394" s="17" t="s">
        <v>853</v>
      </c>
      <c r="C394" s="23" t="s">
        <v>856</v>
      </c>
      <c r="D394" s="23" t="s">
        <v>857</v>
      </c>
      <c r="E394" s="18">
        <v>284.66000000000003</v>
      </c>
      <c r="F394" s="17" t="s">
        <v>40</v>
      </c>
      <c r="G394" s="18">
        <v>19236.330000000002</v>
      </c>
      <c r="H394" s="19">
        <v>533</v>
      </c>
      <c r="I394" s="18">
        <f t="shared" si="16"/>
        <v>36.090675422138837</v>
      </c>
      <c r="J394" s="18">
        <v>215097.33000000002</v>
      </c>
      <c r="K394" s="20">
        <f t="shared" si="18"/>
        <v>3.0553029071605834E-3</v>
      </c>
      <c r="L394" s="18">
        <f t="shared" si="17"/>
        <v>67.57651233049954</v>
      </c>
      <c r="M394" s="32"/>
    </row>
    <row r="395" spans="1:13" s="22" customFormat="1" x14ac:dyDescent="0.15">
      <c r="A395" s="16"/>
      <c r="B395" s="17" t="s">
        <v>785</v>
      </c>
      <c r="C395" s="23" t="s">
        <v>858</v>
      </c>
      <c r="D395" s="23" t="s">
        <v>859</v>
      </c>
      <c r="E395" s="18">
        <v>95</v>
      </c>
      <c r="F395" s="17" t="s">
        <v>40</v>
      </c>
      <c r="G395" s="18">
        <v>3722</v>
      </c>
      <c r="H395" s="19">
        <v>53</v>
      </c>
      <c r="I395" s="18">
        <f t="shared" si="16"/>
        <v>70.226415094339629</v>
      </c>
      <c r="J395" s="18">
        <v>58031</v>
      </c>
      <c r="K395" s="20">
        <f t="shared" si="18"/>
        <v>5.9116460470639101E-4</v>
      </c>
      <c r="L395" s="18">
        <f t="shared" si="17"/>
        <v>39.178947368421049</v>
      </c>
      <c r="M395" s="32"/>
    </row>
    <row r="396" spans="1:13" s="22" customFormat="1" x14ac:dyDescent="0.15">
      <c r="A396" s="16"/>
      <c r="B396" s="17" t="s">
        <v>853</v>
      </c>
      <c r="C396" s="23" t="s">
        <v>860</v>
      </c>
      <c r="D396" s="23" t="s">
        <v>861</v>
      </c>
      <c r="E396" s="18">
        <v>140</v>
      </c>
      <c r="F396" s="17" t="s">
        <v>40</v>
      </c>
      <c r="G396" s="18">
        <v>13011.6</v>
      </c>
      <c r="H396" s="19">
        <v>272</v>
      </c>
      <c r="I396" s="18">
        <f t="shared" si="16"/>
        <v>47.836764705882352</v>
      </c>
      <c r="J396" s="18">
        <v>137176.20000000001</v>
      </c>
      <c r="K396" s="20">
        <f t="shared" si="18"/>
        <v>2.0666301371836853E-3</v>
      </c>
      <c r="L396" s="18">
        <f t="shared" si="17"/>
        <v>92.94</v>
      </c>
      <c r="M396" s="24"/>
    </row>
    <row r="397" spans="1:13" s="22" customFormat="1" x14ac:dyDescent="0.15">
      <c r="A397" s="16"/>
      <c r="B397" s="17" t="s">
        <v>853</v>
      </c>
      <c r="C397" s="23" t="s">
        <v>862</v>
      </c>
      <c r="D397" s="23" t="s">
        <v>863</v>
      </c>
      <c r="E397" s="18">
        <v>145.38999999999999</v>
      </c>
      <c r="F397" s="17" t="s">
        <v>40</v>
      </c>
      <c r="G397" s="18">
        <v>8846.2999999999993</v>
      </c>
      <c r="H397" s="19">
        <v>202</v>
      </c>
      <c r="I397" s="18">
        <f t="shared" si="16"/>
        <v>43.793564356435638</v>
      </c>
      <c r="J397" s="18">
        <v>114015.5</v>
      </c>
      <c r="K397" s="20">
        <f t="shared" si="18"/>
        <v>1.4050562715244885E-3</v>
      </c>
      <c r="L397" s="18">
        <f t="shared" si="17"/>
        <v>60.845312607469566</v>
      </c>
      <c r="M397" s="32"/>
    </row>
    <row r="398" spans="1:13" s="22" customFormat="1" x14ac:dyDescent="0.15">
      <c r="A398" s="16"/>
      <c r="B398" s="17" t="s">
        <v>853</v>
      </c>
      <c r="C398" s="23" t="s">
        <v>864</v>
      </c>
      <c r="D398" s="23" t="s">
        <v>865</v>
      </c>
      <c r="E398" s="18">
        <v>291.04000000000002</v>
      </c>
      <c r="F398" s="17" t="s">
        <v>40</v>
      </c>
      <c r="G398" s="18">
        <v>20751</v>
      </c>
      <c r="H398" s="19">
        <v>280</v>
      </c>
      <c r="I398" s="18">
        <f t="shared" si="16"/>
        <v>74.11071428571428</v>
      </c>
      <c r="J398" s="18">
        <v>236196</v>
      </c>
      <c r="K398" s="20">
        <f t="shared" si="18"/>
        <v>3.2958776765884793E-3</v>
      </c>
      <c r="L398" s="18">
        <f t="shared" si="17"/>
        <v>71.299477735019238</v>
      </c>
      <c r="M398" s="32"/>
    </row>
    <row r="399" spans="1:13" s="22" customFormat="1" x14ac:dyDescent="0.15">
      <c r="A399" s="16"/>
      <c r="B399" s="17" t="s">
        <v>853</v>
      </c>
      <c r="C399" s="23" t="s">
        <v>866</v>
      </c>
      <c r="D399" s="23" t="s">
        <v>867</v>
      </c>
      <c r="E399" s="18">
        <v>128.26</v>
      </c>
      <c r="F399" s="17" t="s">
        <v>40</v>
      </c>
      <c r="G399" s="18">
        <v>12753.3</v>
      </c>
      <c r="H399" s="19">
        <v>221</v>
      </c>
      <c r="I399" s="18">
        <f t="shared" si="16"/>
        <v>57.707239819004521</v>
      </c>
      <c r="J399" s="18">
        <v>148943.59999999998</v>
      </c>
      <c r="K399" s="20">
        <f t="shared" si="18"/>
        <v>2.0256043936598645E-3</v>
      </c>
      <c r="L399" s="18">
        <f t="shared" si="17"/>
        <v>99.433182597848116</v>
      </c>
      <c r="M399" s="32"/>
    </row>
    <row r="400" spans="1:13" s="22" customFormat="1" x14ac:dyDescent="0.15">
      <c r="A400" s="16"/>
      <c r="B400" s="17" t="s">
        <v>853</v>
      </c>
      <c r="C400" s="23" t="s">
        <v>868</v>
      </c>
      <c r="D400" s="23" t="s">
        <v>869</v>
      </c>
      <c r="E400" s="18">
        <v>350</v>
      </c>
      <c r="F400" s="17" t="s">
        <v>40</v>
      </c>
      <c r="G400" s="18">
        <v>13655.43</v>
      </c>
      <c r="H400" s="19">
        <v>441</v>
      </c>
      <c r="I400" s="18">
        <f t="shared" si="16"/>
        <v>30.964693877551021</v>
      </c>
      <c r="J400" s="18">
        <v>164828.91999999998</v>
      </c>
      <c r="K400" s="20">
        <f t="shared" si="18"/>
        <v>2.1688895427312716E-3</v>
      </c>
      <c r="L400" s="18">
        <f t="shared" si="17"/>
        <v>39.015514285714289</v>
      </c>
      <c r="M400" s="32"/>
    </row>
    <row r="401" spans="1:13" s="22" customFormat="1" x14ac:dyDescent="0.15">
      <c r="A401" s="16"/>
      <c r="B401" s="17" t="s">
        <v>785</v>
      </c>
      <c r="C401" s="23" t="s">
        <v>870</v>
      </c>
      <c r="D401" s="23" t="s">
        <v>871</v>
      </c>
      <c r="E401" s="18">
        <v>30</v>
      </c>
      <c r="F401" s="17" t="s">
        <v>40</v>
      </c>
      <c r="G401" s="18">
        <v>1336</v>
      </c>
      <c r="H401" s="19">
        <v>55</v>
      </c>
      <c r="I401" s="18">
        <f t="shared" si="16"/>
        <v>24.290909090909089</v>
      </c>
      <c r="J401" s="18">
        <v>21393</v>
      </c>
      <c r="K401" s="20">
        <f t="shared" si="18"/>
        <v>2.1219664478445415E-4</v>
      </c>
      <c r="L401" s="18">
        <f t="shared" si="17"/>
        <v>44.533333333333331</v>
      </c>
      <c r="M401" s="32"/>
    </row>
    <row r="402" spans="1:13" s="22" customFormat="1" x14ac:dyDescent="0.15">
      <c r="A402" s="16"/>
      <c r="B402" s="17" t="s">
        <v>853</v>
      </c>
      <c r="C402" s="23" t="s">
        <v>872</v>
      </c>
      <c r="D402" s="23" t="s">
        <v>873</v>
      </c>
      <c r="E402" s="18">
        <v>45</v>
      </c>
      <c r="F402" s="17" t="s">
        <v>40</v>
      </c>
      <c r="G402" s="18">
        <v>4634.45</v>
      </c>
      <c r="H402" s="19">
        <v>116</v>
      </c>
      <c r="I402" s="18">
        <f t="shared" ref="I402:I476" si="19">IF(OR(H402=0,G402=0),0,G402/H402)</f>
        <v>39.952155172413789</v>
      </c>
      <c r="J402" s="18">
        <v>51082.45</v>
      </c>
      <c r="K402" s="20">
        <f t="shared" si="18"/>
        <v>7.3608887756086336E-4</v>
      </c>
      <c r="L402" s="18">
        <f t="shared" ref="L402:L476" si="20">G402/E402</f>
        <v>102.98777777777778</v>
      </c>
      <c r="M402" s="32"/>
    </row>
    <row r="403" spans="1:13" s="22" customFormat="1" x14ac:dyDescent="0.15">
      <c r="A403" s="16"/>
      <c r="B403" s="17" t="s">
        <v>785</v>
      </c>
      <c r="C403" s="23" t="s">
        <v>874</v>
      </c>
      <c r="D403" s="23" t="s">
        <v>875</v>
      </c>
      <c r="E403" s="18">
        <v>15</v>
      </c>
      <c r="F403" s="17" t="s">
        <v>876</v>
      </c>
      <c r="G403" s="18">
        <v>1524</v>
      </c>
      <c r="H403" s="19">
        <v>57</v>
      </c>
      <c r="I403" s="18">
        <f t="shared" si="19"/>
        <v>26.736842105263158</v>
      </c>
      <c r="J403" s="18">
        <v>26086</v>
      </c>
      <c r="K403" s="20">
        <f t="shared" ref="K403:K468" si="21">G403/$G$528</f>
        <v>2.4205665168526057E-4</v>
      </c>
      <c r="L403" s="18">
        <f t="shared" si="20"/>
        <v>101.6</v>
      </c>
      <c r="M403" s="32"/>
    </row>
    <row r="404" spans="1:13" s="22" customFormat="1" x14ac:dyDescent="0.15">
      <c r="A404" s="16"/>
      <c r="B404" s="17" t="s">
        <v>785</v>
      </c>
      <c r="C404" s="23" t="s">
        <v>877</v>
      </c>
      <c r="D404" s="23" t="s">
        <v>878</v>
      </c>
      <c r="E404" s="18">
        <v>193.14</v>
      </c>
      <c r="F404" s="17" t="s">
        <v>879</v>
      </c>
      <c r="G404" s="18">
        <v>13365.6</v>
      </c>
      <c r="H404" s="19">
        <v>243</v>
      </c>
      <c r="I404" s="18">
        <f t="shared" si="19"/>
        <v>55.002469135802471</v>
      </c>
      <c r="J404" s="18">
        <v>163876.6</v>
      </c>
      <c r="K404" s="20">
        <f t="shared" si="21"/>
        <v>2.1228558948586081E-3</v>
      </c>
      <c r="L404" s="18">
        <f t="shared" si="20"/>
        <v>69.201615408511969</v>
      </c>
      <c r="M404" s="32"/>
    </row>
    <row r="405" spans="1:13" s="22" customFormat="1" x14ac:dyDescent="0.15">
      <c r="A405" s="16"/>
      <c r="B405" s="17" t="s">
        <v>785</v>
      </c>
      <c r="C405" s="17" t="s">
        <v>880</v>
      </c>
      <c r="D405" s="17" t="s">
        <v>881</v>
      </c>
      <c r="E405" s="18">
        <v>171.69</v>
      </c>
      <c r="F405" s="17" t="s">
        <v>879</v>
      </c>
      <c r="G405" s="18">
        <v>13658</v>
      </c>
      <c r="H405" s="19">
        <v>102</v>
      </c>
      <c r="I405" s="18">
        <f t="shared" si="19"/>
        <v>133.90196078431373</v>
      </c>
      <c r="J405" s="18">
        <v>179448</v>
      </c>
      <c r="K405" s="20">
        <f t="shared" si="21"/>
        <v>2.1692977353787984E-3</v>
      </c>
      <c r="L405" s="18">
        <f t="shared" si="20"/>
        <v>79.550352379288256</v>
      </c>
      <c r="M405" s="32"/>
    </row>
    <row r="406" spans="1:13" s="22" customFormat="1" x14ac:dyDescent="0.15">
      <c r="A406" s="16"/>
      <c r="B406" s="17" t="s">
        <v>785</v>
      </c>
      <c r="C406" s="17" t="s">
        <v>882</v>
      </c>
      <c r="D406" s="17" t="s">
        <v>883</v>
      </c>
      <c r="E406" s="18">
        <v>51.06</v>
      </c>
      <c r="F406" s="17" t="s">
        <v>879</v>
      </c>
      <c r="G406" s="18">
        <v>1855</v>
      </c>
      <c r="H406" s="19">
        <v>63</v>
      </c>
      <c r="I406" s="18">
        <f t="shared" si="19"/>
        <v>29.444444444444443</v>
      </c>
      <c r="J406" s="18">
        <v>28569</v>
      </c>
      <c r="K406" s="20">
        <f t="shared" si="21"/>
        <v>2.9462932340955275E-4</v>
      </c>
      <c r="L406" s="18">
        <f t="shared" si="20"/>
        <v>36.329808068938505</v>
      </c>
      <c r="M406" s="32"/>
    </row>
    <row r="407" spans="1:13" s="22" customFormat="1" x14ac:dyDescent="0.15">
      <c r="A407" s="16"/>
      <c r="B407" s="17" t="s">
        <v>785</v>
      </c>
      <c r="C407" s="17" t="s">
        <v>884</v>
      </c>
      <c r="D407" s="17" t="s">
        <v>885</v>
      </c>
      <c r="E407" s="18">
        <v>100</v>
      </c>
      <c r="F407" s="17" t="s">
        <v>879</v>
      </c>
      <c r="G407" s="18">
        <v>2021</v>
      </c>
      <c r="H407" s="19">
        <v>71</v>
      </c>
      <c r="I407" s="18">
        <f t="shared" si="19"/>
        <v>28.464788732394368</v>
      </c>
      <c r="J407" s="18">
        <v>28792</v>
      </c>
      <c r="K407" s="20">
        <f t="shared" si="21"/>
        <v>3.2099507418366905E-4</v>
      </c>
      <c r="L407" s="18">
        <f t="shared" si="20"/>
        <v>20.21</v>
      </c>
      <c r="M407" s="32"/>
    </row>
    <row r="408" spans="1:13" s="22" customFormat="1" x14ac:dyDescent="0.15">
      <c r="A408" s="16"/>
      <c r="B408" s="17" t="s">
        <v>785</v>
      </c>
      <c r="C408" s="17" t="s">
        <v>886</v>
      </c>
      <c r="D408" s="17" t="s">
        <v>887</v>
      </c>
      <c r="E408" s="18">
        <v>10</v>
      </c>
      <c r="F408" s="17" t="s">
        <v>879</v>
      </c>
      <c r="G408" s="18">
        <v>1125</v>
      </c>
      <c r="H408" s="19">
        <v>24</v>
      </c>
      <c r="I408" s="18">
        <f t="shared" si="19"/>
        <v>46.875</v>
      </c>
      <c r="J408" s="18">
        <v>16746</v>
      </c>
      <c r="K408" s="20">
        <f t="shared" si="21"/>
        <v>1.7868355193301715E-4</v>
      </c>
      <c r="L408" s="18">
        <f t="shared" si="20"/>
        <v>112.5</v>
      </c>
      <c r="M408" s="32"/>
    </row>
    <row r="409" spans="1:13" s="22" customFormat="1" x14ac:dyDescent="0.15">
      <c r="A409" s="16"/>
      <c r="B409" s="17" t="s">
        <v>888</v>
      </c>
      <c r="C409" s="44" t="s">
        <v>889</v>
      </c>
      <c r="D409" s="23" t="s">
        <v>890</v>
      </c>
      <c r="E409" s="18">
        <v>15</v>
      </c>
      <c r="F409" s="17" t="s">
        <v>879</v>
      </c>
      <c r="G409" s="18">
        <v>3376</v>
      </c>
      <c r="H409" s="19">
        <v>144</v>
      </c>
      <c r="I409" s="18">
        <f t="shared" si="19"/>
        <v>23.444444444444443</v>
      </c>
      <c r="J409" s="18">
        <v>44388</v>
      </c>
      <c r="K409" s="20">
        <f t="shared" si="21"/>
        <v>5.3620948562299196E-4</v>
      </c>
      <c r="L409" s="18">
        <f t="shared" si="20"/>
        <v>225.06666666666666</v>
      </c>
      <c r="M409" s="32"/>
    </row>
    <row r="410" spans="1:13" s="22" customFormat="1" x14ac:dyDescent="0.15">
      <c r="A410" s="16"/>
      <c r="B410" s="17" t="s">
        <v>785</v>
      </c>
      <c r="C410" s="44" t="s">
        <v>891</v>
      </c>
      <c r="D410" s="23" t="s">
        <v>892</v>
      </c>
      <c r="E410" s="18">
        <v>33</v>
      </c>
      <c r="F410" s="17" t="s">
        <v>879</v>
      </c>
      <c r="G410" s="18">
        <v>1614.5</v>
      </c>
      <c r="H410" s="19">
        <v>35</v>
      </c>
      <c r="I410" s="18">
        <f t="shared" si="19"/>
        <v>46.128571428571426</v>
      </c>
      <c r="J410" s="18">
        <v>26085.200000000001</v>
      </c>
      <c r="K410" s="20">
        <f t="shared" si="21"/>
        <v>2.5643075075187216E-4</v>
      </c>
      <c r="L410" s="18">
        <f t="shared" si="20"/>
        <v>48.924242424242422</v>
      </c>
      <c r="M410" s="32"/>
    </row>
    <row r="411" spans="1:13" s="22" customFormat="1" x14ac:dyDescent="0.15">
      <c r="A411" s="16"/>
      <c r="B411" s="17" t="s">
        <v>785</v>
      </c>
      <c r="C411" s="44" t="s">
        <v>893</v>
      </c>
      <c r="D411" s="23" t="s">
        <v>894</v>
      </c>
      <c r="E411" s="18">
        <v>20</v>
      </c>
      <c r="F411" s="17" t="s">
        <v>879</v>
      </c>
      <c r="G411" s="18">
        <v>892</v>
      </c>
      <c r="H411" s="19">
        <v>42</v>
      </c>
      <c r="I411" s="18">
        <f t="shared" si="19"/>
        <v>21.238095238095237</v>
      </c>
      <c r="J411" s="18">
        <v>12310</v>
      </c>
      <c r="K411" s="20">
        <f t="shared" si="21"/>
        <v>1.4167620295489004E-4</v>
      </c>
      <c r="L411" s="18">
        <f t="shared" si="20"/>
        <v>44.6</v>
      </c>
      <c r="M411" s="32"/>
    </row>
    <row r="412" spans="1:13" s="22" customFormat="1" x14ac:dyDescent="0.15">
      <c r="A412" s="16"/>
      <c r="B412" s="17" t="s">
        <v>785</v>
      </c>
      <c r="C412" s="44" t="s">
        <v>895</v>
      </c>
      <c r="D412" s="23" t="s">
        <v>896</v>
      </c>
      <c r="E412" s="18">
        <v>23.23</v>
      </c>
      <c r="F412" s="17" t="s">
        <v>879</v>
      </c>
      <c r="G412" s="18">
        <v>2144.4</v>
      </c>
      <c r="H412" s="19">
        <v>54</v>
      </c>
      <c r="I412" s="18">
        <f t="shared" si="19"/>
        <v>39.711111111111116</v>
      </c>
      <c r="J412" s="18">
        <v>25497.599999999999</v>
      </c>
      <c r="K412" s="20">
        <f t="shared" si="21"/>
        <v>3.405946744579218E-4</v>
      </c>
      <c r="L412" s="18">
        <f t="shared" si="20"/>
        <v>92.311665949203615</v>
      </c>
      <c r="M412" s="32"/>
    </row>
    <row r="413" spans="1:13" s="22" customFormat="1" x14ac:dyDescent="0.15">
      <c r="A413" s="16"/>
      <c r="B413" s="17" t="s">
        <v>888</v>
      </c>
      <c r="C413" s="23" t="s">
        <v>897</v>
      </c>
      <c r="D413" s="23" t="s">
        <v>898</v>
      </c>
      <c r="E413" s="18">
        <v>67.22</v>
      </c>
      <c r="F413" s="17" t="s">
        <v>879</v>
      </c>
      <c r="G413" s="18">
        <v>2628</v>
      </c>
      <c r="H413" s="19">
        <v>89</v>
      </c>
      <c r="I413" s="18">
        <f t="shared" si="19"/>
        <v>29.528089887640448</v>
      </c>
      <c r="J413" s="18">
        <v>39084</v>
      </c>
      <c r="K413" s="20">
        <f t="shared" si="21"/>
        <v>4.174047773155281E-4</v>
      </c>
      <c r="L413" s="18">
        <f t="shared" si="20"/>
        <v>39.095507289497171</v>
      </c>
      <c r="M413" s="24"/>
    </row>
    <row r="414" spans="1:13" s="22" customFormat="1" x14ac:dyDescent="0.15">
      <c r="A414" s="16"/>
      <c r="B414" s="17" t="s">
        <v>785</v>
      </c>
      <c r="C414" s="23" t="s">
        <v>899</v>
      </c>
      <c r="D414" s="23" t="s">
        <v>900</v>
      </c>
      <c r="E414" s="18">
        <v>34</v>
      </c>
      <c r="F414" s="17" t="s">
        <v>879</v>
      </c>
      <c r="G414" s="18">
        <v>2155.6999999999998</v>
      </c>
      <c r="H414" s="19">
        <v>81</v>
      </c>
      <c r="I414" s="18">
        <f t="shared" si="19"/>
        <v>26.613580246913578</v>
      </c>
      <c r="J414" s="18">
        <v>39519.799999999996</v>
      </c>
      <c r="K414" s="20">
        <f t="shared" si="21"/>
        <v>3.4238945146844891E-4</v>
      </c>
      <c r="L414" s="18">
        <f t="shared" si="20"/>
        <v>63.402941176470584</v>
      </c>
      <c r="M414" s="24"/>
    </row>
    <row r="415" spans="1:13" s="22" customFormat="1" x14ac:dyDescent="0.15">
      <c r="A415" s="16"/>
      <c r="B415" s="17" t="s">
        <v>888</v>
      </c>
      <c r="C415" s="23" t="s">
        <v>901</v>
      </c>
      <c r="D415" s="23" t="s">
        <v>902</v>
      </c>
      <c r="E415" s="18">
        <v>236</v>
      </c>
      <c r="F415" s="17" t="s">
        <v>879</v>
      </c>
      <c r="G415" s="18">
        <v>20742.87</v>
      </c>
      <c r="H415" s="19">
        <v>557</v>
      </c>
      <c r="I415" s="18">
        <f t="shared" si="19"/>
        <v>37.24034111310592</v>
      </c>
      <c r="J415" s="18">
        <v>234240.09999999998</v>
      </c>
      <c r="K415" s="20">
        <f t="shared" si="21"/>
        <v>3.2945863901198431E-3</v>
      </c>
      <c r="L415" s="18">
        <f t="shared" si="20"/>
        <v>87.893516949152541</v>
      </c>
      <c r="M415" s="32"/>
    </row>
    <row r="416" spans="1:13" s="22" customFormat="1" x14ac:dyDescent="0.15">
      <c r="A416" s="16"/>
      <c r="B416" s="17" t="s">
        <v>785</v>
      </c>
      <c r="C416" s="23" t="s">
        <v>903</v>
      </c>
      <c r="D416" s="23" t="s">
        <v>904</v>
      </c>
      <c r="E416" s="18">
        <v>258.42</v>
      </c>
      <c r="F416" s="17" t="s">
        <v>879</v>
      </c>
      <c r="G416" s="18">
        <v>29861.599999999999</v>
      </c>
      <c r="H416" s="19">
        <v>418</v>
      </c>
      <c r="I416" s="18">
        <f t="shared" si="19"/>
        <v>71.439234449760761</v>
      </c>
      <c r="J416" s="18">
        <v>345169</v>
      </c>
      <c r="K416" s="20">
        <f t="shared" si="21"/>
        <v>4.7429126705804308E-3</v>
      </c>
      <c r="L416" s="18">
        <f t="shared" si="20"/>
        <v>115.55452364368082</v>
      </c>
      <c r="M416" s="32"/>
    </row>
    <row r="417" spans="1:13" s="22" customFormat="1" x14ac:dyDescent="0.15">
      <c r="A417" s="16"/>
      <c r="B417" s="17" t="s">
        <v>785</v>
      </c>
      <c r="C417" s="23" t="s">
        <v>905</v>
      </c>
      <c r="D417" s="23" t="s">
        <v>906</v>
      </c>
      <c r="E417" s="18">
        <v>26</v>
      </c>
      <c r="F417" s="17" t="s">
        <v>879</v>
      </c>
      <c r="G417" s="18">
        <v>3112</v>
      </c>
      <c r="H417" s="19">
        <v>130</v>
      </c>
      <c r="I417" s="18">
        <f t="shared" si="19"/>
        <v>23.938461538461539</v>
      </c>
      <c r="J417" s="18">
        <v>39314</v>
      </c>
      <c r="K417" s="20">
        <f t="shared" si="21"/>
        <v>4.9427841210271059E-4</v>
      </c>
      <c r="L417" s="18">
        <f t="shared" si="20"/>
        <v>119.69230769230769</v>
      </c>
      <c r="M417" s="32"/>
    </row>
    <row r="418" spans="1:13" s="22" customFormat="1" x14ac:dyDescent="0.15">
      <c r="A418" s="16"/>
      <c r="B418" s="17" t="s">
        <v>785</v>
      </c>
      <c r="C418" s="23" t="s">
        <v>907</v>
      </c>
      <c r="D418" s="23" t="s">
        <v>908</v>
      </c>
      <c r="E418" s="18">
        <v>30</v>
      </c>
      <c r="F418" s="17" t="s">
        <v>879</v>
      </c>
      <c r="G418" s="18">
        <v>1948</v>
      </c>
      <c r="H418" s="19">
        <v>62</v>
      </c>
      <c r="I418" s="18">
        <f t="shared" si="19"/>
        <v>31.419354838709676</v>
      </c>
      <c r="J418" s="18">
        <v>20460</v>
      </c>
      <c r="K418" s="20">
        <f t="shared" si="21"/>
        <v>3.0940049703601547E-4</v>
      </c>
      <c r="L418" s="18">
        <f t="shared" si="20"/>
        <v>64.933333333333337</v>
      </c>
      <c r="M418" s="32"/>
    </row>
    <row r="419" spans="1:13" s="22" customFormat="1" x14ac:dyDescent="0.15">
      <c r="A419" s="16"/>
      <c r="B419" s="17" t="s">
        <v>888</v>
      </c>
      <c r="C419" s="23" t="s">
        <v>909</v>
      </c>
      <c r="D419" s="23" t="s">
        <v>910</v>
      </c>
      <c r="E419" s="18">
        <v>84.16</v>
      </c>
      <c r="F419" s="17" t="s">
        <v>879</v>
      </c>
      <c r="G419" s="18">
        <v>4190</v>
      </c>
      <c r="H419" s="19">
        <v>65</v>
      </c>
      <c r="I419" s="18">
        <f t="shared" si="19"/>
        <v>64.461538461538467</v>
      </c>
      <c r="J419" s="18">
        <v>46473</v>
      </c>
      <c r="K419" s="20">
        <f t="shared" si="21"/>
        <v>6.6549696231052609E-4</v>
      </c>
      <c r="L419" s="18">
        <f t="shared" si="20"/>
        <v>49.786121673003805</v>
      </c>
      <c r="M419" s="32"/>
    </row>
    <row r="420" spans="1:13" s="22" customFormat="1" x14ac:dyDescent="0.15">
      <c r="A420" s="16"/>
      <c r="B420" s="17" t="s">
        <v>785</v>
      </c>
      <c r="C420" s="23" t="s">
        <v>911</v>
      </c>
      <c r="D420" s="23" t="s">
        <v>912</v>
      </c>
      <c r="E420" s="18">
        <v>70</v>
      </c>
      <c r="F420" s="17" t="s">
        <v>879</v>
      </c>
      <c r="G420" s="18">
        <v>5142</v>
      </c>
      <c r="H420" s="19">
        <v>67</v>
      </c>
      <c r="I420" s="18">
        <f t="shared" si="19"/>
        <v>76.746268656716424</v>
      </c>
      <c r="J420" s="18">
        <v>66134</v>
      </c>
      <c r="K420" s="20">
        <f t="shared" si="21"/>
        <v>8.1670295470184372E-4</v>
      </c>
      <c r="L420" s="18">
        <f t="shared" si="20"/>
        <v>73.457142857142856</v>
      </c>
      <c r="M420" s="24"/>
    </row>
    <row r="421" spans="1:13" s="22" customFormat="1" x14ac:dyDescent="0.15">
      <c r="A421" s="16"/>
      <c r="B421" s="17" t="s">
        <v>785</v>
      </c>
      <c r="C421" s="23" t="s">
        <v>913</v>
      </c>
      <c r="D421" s="23" t="s">
        <v>914</v>
      </c>
      <c r="E421" s="18">
        <v>44</v>
      </c>
      <c r="F421" s="17" t="s">
        <v>879</v>
      </c>
      <c r="G421" s="18">
        <v>930</v>
      </c>
      <c r="H421" s="19">
        <v>31</v>
      </c>
      <c r="I421" s="18">
        <f t="shared" si="19"/>
        <v>30</v>
      </c>
      <c r="J421" s="18">
        <v>16970.2</v>
      </c>
      <c r="K421" s="20">
        <f t="shared" si="21"/>
        <v>1.4771173626462752E-4</v>
      </c>
      <c r="L421" s="18">
        <f t="shared" si="20"/>
        <v>21.136363636363637</v>
      </c>
      <c r="M421" s="24"/>
    </row>
    <row r="422" spans="1:13" s="22" customFormat="1" x14ac:dyDescent="0.15">
      <c r="A422" s="16"/>
      <c r="B422" s="17" t="s">
        <v>785</v>
      </c>
      <c r="C422" s="23" t="s">
        <v>915</v>
      </c>
      <c r="D422" s="23" t="s">
        <v>916</v>
      </c>
      <c r="E422" s="18">
        <v>26</v>
      </c>
      <c r="F422" s="17" t="s">
        <v>879</v>
      </c>
      <c r="G422" s="18">
        <v>2105</v>
      </c>
      <c r="H422" s="19">
        <v>66</v>
      </c>
      <c r="I422" s="18">
        <f t="shared" si="19"/>
        <v>31.893939393939394</v>
      </c>
      <c r="J422" s="18">
        <v>29104.6</v>
      </c>
      <c r="K422" s="20">
        <f t="shared" si="21"/>
        <v>3.3433677939466764E-4</v>
      </c>
      <c r="L422" s="18">
        <f t="shared" si="20"/>
        <v>80.961538461538467</v>
      </c>
      <c r="M422" s="24"/>
    </row>
    <row r="423" spans="1:13" s="22" customFormat="1" x14ac:dyDescent="0.15">
      <c r="A423" s="16"/>
      <c r="B423" s="17" t="s">
        <v>785</v>
      </c>
      <c r="C423" s="23" t="s">
        <v>917</v>
      </c>
      <c r="D423" s="23" t="s">
        <v>918</v>
      </c>
      <c r="E423" s="18">
        <v>6</v>
      </c>
      <c r="F423" s="17" t="s">
        <v>879</v>
      </c>
      <c r="G423" s="18">
        <v>906</v>
      </c>
      <c r="H423" s="19">
        <v>34</v>
      </c>
      <c r="I423" s="18">
        <f t="shared" si="19"/>
        <v>26.647058823529413</v>
      </c>
      <c r="J423" s="18">
        <v>10368</v>
      </c>
      <c r="K423" s="20">
        <f t="shared" si="21"/>
        <v>1.4389982049005647E-4</v>
      </c>
      <c r="L423" s="18">
        <f t="shared" si="20"/>
        <v>151</v>
      </c>
      <c r="M423" s="24"/>
    </row>
    <row r="424" spans="1:13" s="22" customFormat="1" x14ac:dyDescent="0.15">
      <c r="A424" s="16"/>
      <c r="B424" s="17" t="s">
        <v>785</v>
      </c>
      <c r="C424" s="23" t="s">
        <v>919</v>
      </c>
      <c r="D424" s="17" t="s">
        <v>920</v>
      </c>
      <c r="E424" s="18">
        <v>8.3000000000000007</v>
      </c>
      <c r="F424" s="17" t="s">
        <v>879</v>
      </c>
      <c r="G424" s="18">
        <v>1188.2</v>
      </c>
      <c r="H424" s="19">
        <v>23</v>
      </c>
      <c r="I424" s="18">
        <f t="shared" si="19"/>
        <v>51.660869565217396</v>
      </c>
      <c r="J424" s="18">
        <v>13824.300000000003</v>
      </c>
      <c r="K424" s="20">
        <f t="shared" si="21"/>
        <v>1.8872159680605421E-4</v>
      </c>
      <c r="L424" s="18">
        <f t="shared" si="20"/>
        <v>143.15662650602408</v>
      </c>
      <c r="M424" s="24"/>
    </row>
    <row r="425" spans="1:13" s="22" customFormat="1" x14ac:dyDescent="0.15">
      <c r="A425" s="16"/>
      <c r="B425" s="17" t="s">
        <v>785</v>
      </c>
      <c r="C425" s="23" t="s">
        <v>921</v>
      </c>
      <c r="D425" s="17" t="s">
        <v>922</v>
      </c>
      <c r="E425" s="18">
        <v>42</v>
      </c>
      <c r="F425" s="17" t="s">
        <v>879</v>
      </c>
      <c r="G425" s="18">
        <v>2513</v>
      </c>
      <c r="H425" s="19">
        <v>39</v>
      </c>
      <c r="I425" s="18">
        <f t="shared" si="19"/>
        <v>64.435897435897431</v>
      </c>
      <c r="J425" s="18">
        <v>23475.599999999999</v>
      </c>
      <c r="K425" s="20">
        <f t="shared" si="21"/>
        <v>3.9913934756237522E-4</v>
      </c>
      <c r="L425" s="18">
        <f t="shared" si="20"/>
        <v>59.833333333333336</v>
      </c>
      <c r="M425" s="24"/>
    </row>
    <row r="426" spans="1:13" s="22" customFormat="1" x14ac:dyDescent="0.15">
      <c r="A426" s="16"/>
      <c r="B426" s="17" t="s">
        <v>785</v>
      </c>
      <c r="C426" s="23" t="s">
        <v>923</v>
      </c>
      <c r="D426" s="17" t="s">
        <v>924</v>
      </c>
      <c r="E426" s="18">
        <v>40</v>
      </c>
      <c r="F426" s="17" t="s">
        <v>879</v>
      </c>
      <c r="G426" s="18">
        <v>268</v>
      </c>
      <c r="H426" s="19">
        <v>5</v>
      </c>
      <c r="I426" s="18">
        <f t="shared" si="19"/>
        <v>53.6</v>
      </c>
      <c r="J426" s="18">
        <v>8383</v>
      </c>
      <c r="K426" s="20">
        <f t="shared" si="21"/>
        <v>4.2566392816043201E-5</v>
      </c>
      <c r="L426" s="18">
        <f t="shared" si="20"/>
        <v>6.7</v>
      </c>
      <c r="M426" s="24"/>
    </row>
    <row r="427" spans="1:13" s="22" customFormat="1" x14ac:dyDescent="0.15">
      <c r="A427" s="16"/>
      <c r="B427" s="17" t="s">
        <v>785</v>
      </c>
      <c r="C427" s="23" t="s">
        <v>925</v>
      </c>
      <c r="D427" s="17" t="s">
        <v>926</v>
      </c>
      <c r="E427" s="18">
        <v>30.23</v>
      </c>
      <c r="F427" s="17" t="s">
        <v>927</v>
      </c>
      <c r="G427" s="18">
        <v>1256</v>
      </c>
      <c r="H427" s="19">
        <v>4</v>
      </c>
      <c r="I427" s="18">
        <f t="shared" si="19"/>
        <v>314</v>
      </c>
      <c r="J427" s="18">
        <v>8467</v>
      </c>
      <c r="K427" s="20">
        <f t="shared" si="21"/>
        <v>1.9949025886921738E-4</v>
      </c>
      <c r="L427" s="18">
        <f t="shared" si="20"/>
        <v>41.548130995699637</v>
      </c>
      <c r="M427" s="24"/>
    </row>
    <row r="428" spans="1:13" s="22" customFormat="1" x14ac:dyDescent="0.15">
      <c r="A428" s="16"/>
      <c r="B428" s="17" t="s">
        <v>785</v>
      </c>
      <c r="C428" s="23" t="s">
        <v>928</v>
      </c>
      <c r="D428" s="17" t="s">
        <v>929</v>
      </c>
      <c r="E428" s="18">
        <v>6</v>
      </c>
      <c r="F428" s="17" t="s">
        <v>930</v>
      </c>
      <c r="G428" s="18"/>
      <c r="H428" s="19"/>
      <c r="I428" s="18">
        <f t="shared" si="19"/>
        <v>0</v>
      </c>
      <c r="J428" s="18">
        <v>2085</v>
      </c>
      <c r="K428" s="20">
        <f t="shared" si="21"/>
        <v>0</v>
      </c>
      <c r="L428" s="18">
        <f t="shared" si="20"/>
        <v>0</v>
      </c>
      <c r="M428" s="24"/>
    </row>
    <row r="429" spans="1:13" s="22" customFormat="1" x14ac:dyDescent="0.15">
      <c r="A429" s="16"/>
      <c r="B429" s="17" t="s">
        <v>888</v>
      </c>
      <c r="C429" s="23" t="s">
        <v>931</v>
      </c>
      <c r="D429" s="23" t="s">
        <v>932</v>
      </c>
      <c r="E429" s="18">
        <v>1303.8599999999999</v>
      </c>
      <c r="F429" s="17" t="s">
        <v>933</v>
      </c>
      <c r="G429" s="18">
        <v>29222</v>
      </c>
      <c r="H429" s="19">
        <v>438</v>
      </c>
      <c r="I429" s="18">
        <f t="shared" si="19"/>
        <v>66.716894977168948</v>
      </c>
      <c r="J429" s="18">
        <v>367581</v>
      </c>
      <c r="K429" s="20">
        <f t="shared" si="21"/>
        <v>4.6413251151881134E-3</v>
      </c>
      <c r="L429" s="18">
        <f t="shared" si="20"/>
        <v>22.411915389689078</v>
      </c>
      <c r="M429" s="32"/>
    </row>
    <row r="430" spans="1:13" s="22" customFormat="1" x14ac:dyDescent="0.15">
      <c r="A430" s="16"/>
      <c r="B430" s="17" t="s">
        <v>785</v>
      </c>
      <c r="C430" s="23" t="s">
        <v>934</v>
      </c>
      <c r="D430" s="23" t="s">
        <v>935</v>
      </c>
      <c r="E430" s="18">
        <v>6</v>
      </c>
      <c r="F430" s="17" t="s">
        <v>879</v>
      </c>
      <c r="G430" s="18">
        <v>903</v>
      </c>
      <c r="H430" s="19">
        <v>41</v>
      </c>
      <c r="I430" s="18">
        <f t="shared" si="19"/>
        <v>22.024390243902438</v>
      </c>
      <c r="J430" s="18">
        <v>10811</v>
      </c>
      <c r="K430" s="20">
        <f t="shared" si="21"/>
        <v>1.4342333101823509E-4</v>
      </c>
      <c r="L430" s="18">
        <f t="shared" si="20"/>
        <v>150.5</v>
      </c>
      <c r="M430" s="32"/>
    </row>
    <row r="431" spans="1:13" s="22" customFormat="1" x14ac:dyDescent="0.15">
      <c r="A431" s="16"/>
      <c r="B431" s="17" t="s">
        <v>785</v>
      </c>
      <c r="C431" s="23" t="s">
        <v>936</v>
      </c>
      <c r="D431" s="23" t="s">
        <v>937</v>
      </c>
      <c r="E431" s="18">
        <v>6</v>
      </c>
      <c r="F431" s="17" t="s">
        <v>879</v>
      </c>
      <c r="G431" s="18">
        <v>148</v>
      </c>
      <c r="H431" s="19">
        <v>2</v>
      </c>
      <c r="I431" s="18">
        <f t="shared" si="19"/>
        <v>74</v>
      </c>
      <c r="J431" s="18">
        <v>5602</v>
      </c>
      <c r="K431" s="20">
        <f t="shared" si="21"/>
        <v>2.3506813943188035E-5</v>
      </c>
      <c r="L431" s="18">
        <f t="shared" si="20"/>
        <v>24.666666666666668</v>
      </c>
      <c r="M431" s="32"/>
    </row>
    <row r="432" spans="1:13" s="22" customFormat="1" x14ac:dyDescent="0.15">
      <c r="A432" s="16"/>
      <c r="B432" s="17" t="s">
        <v>785</v>
      </c>
      <c r="C432" s="23" t="s">
        <v>938</v>
      </c>
      <c r="D432" s="23" t="s">
        <v>939</v>
      </c>
      <c r="E432" s="18">
        <v>4886.24</v>
      </c>
      <c r="F432" s="17" t="s">
        <v>933</v>
      </c>
      <c r="G432" s="18">
        <v>139495</v>
      </c>
      <c r="H432" s="19">
        <v>1958</v>
      </c>
      <c r="I432" s="18">
        <f t="shared" si="19"/>
        <v>71.243615934627172</v>
      </c>
      <c r="J432" s="18">
        <v>1896085</v>
      </c>
      <c r="K432" s="20">
        <f t="shared" si="21"/>
        <v>2.2155966290574425E-2</v>
      </c>
      <c r="L432" s="18">
        <f t="shared" si="20"/>
        <v>28.548536297848653</v>
      </c>
      <c r="M432" s="32"/>
    </row>
    <row r="433" spans="1:13" s="22" customFormat="1" x14ac:dyDescent="0.15">
      <c r="A433" s="16"/>
      <c r="B433" s="17" t="s">
        <v>785</v>
      </c>
      <c r="C433" s="23" t="s">
        <v>940</v>
      </c>
      <c r="D433" s="23" t="s">
        <v>941</v>
      </c>
      <c r="E433" s="18">
        <v>3</v>
      </c>
      <c r="F433" s="17" t="s">
        <v>933</v>
      </c>
      <c r="G433" s="18">
        <v>765</v>
      </c>
      <c r="H433" s="19">
        <v>19</v>
      </c>
      <c r="I433" s="18">
        <f t="shared" si="19"/>
        <v>40.263157894736842</v>
      </c>
      <c r="J433" s="18">
        <v>9240</v>
      </c>
      <c r="K433" s="20">
        <f t="shared" si="21"/>
        <v>1.2150481531445166E-4</v>
      </c>
      <c r="L433" s="18">
        <f t="shared" si="20"/>
        <v>255</v>
      </c>
      <c r="M433" s="32"/>
    </row>
    <row r="434" spans="1:13" s="22" customFormat="1" x14ac:dyDescent="0.15">
      <c r="A434" s="16"/>
      <c r="B434" s="17" t="s">
        <v>888</v>
      </c>
      <c r="C434" s="23" t="s">
        <v>942</v>
      </c>
      <c r="D434" s="23" t="s">
        <v>943</v>
      </c>
      <c r="E434" s="18">
        <v>1061.92</v>
      </c>
      <c r="F434" s="17" t="s">
        <v>944</v>
      </c>
      <c r="G434" s="18">
        <v>56396</v>
      </c>
      <c r="H434" s="19">
        <v>359</v>
      </c>
      <c r="I434" s="18">
        <f t="shared" si="19"/>
        <v>157.09192200557104</v>
      </c>
      <c r="J434" s="18">
        <v>646158</v>
      </c>
      <c r="K434" s="20">
        <f t="shared" si="21"/>
        <v>8.9573667509461642E-3</v>
      </c>
      <c r="L434" s="18">
        <f t="shared" si="20"/>
        <v>53.107578725327706</v>
      </c>
      <c r="M434" s="32"/>
    </row>
    <row r="435" spans="1:13" s="39" customFormat="1" x14ac:dyDescent="0.15">
      <c r="A435" s="25" t="s">
        <v>945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453859.78</v>
      </c>
      <c r="H435" s="29">
        <f>SUM(H393:H434)</f>
        <v>7616</v>
      </c>
      <c r="I435" s="28">
        <f t="shared" si="19"/>
        <v>59.592933298319331</v>
      </c>
      <c r="J435" s="28">
        <f>SUM(J393:J434)</f>
        <v>5660084.5</v>
      </c>
      <c r="K435" s="30">
        <f t="shared" si="21"/>
        <v>7.2086468951055777E-2</v>
      </c>
      <c r="L435" s="28">
        <f t="shared" si="20"/>
        <v>43.225481960643137</v>
      </c>
      <c r="M435" s="31"/>
    </row>
    <row r="436" spans="1:13" s="22" customFormat="1" x14ac:dyDescent="0.15">
      <c r="A436" s="16"/>
      <c r="B436" s="17" t="s">
        <v>946</v>
      </c>
      <c r="C436" s="23" t="s">
        <v>947</v>
      </c>
      <c r="D436" s="23" t="s">
        <v>948</v>
      </c>
      <c r="E436" s="18">
        <v>4996.6400000000003</v>
      </c>
      <c r="F436" s="17" t="s">
        <v>949</v>
      </c>
      <c r="G436" s="18">
        <v>29565</v>
      </c>
      <c r="H436" s="19">
        <v>2</v>
      </c>
      <c r="I436" s="18">
        <f t="shared" si="19"/>
        <v>14782.5</v>
      </c>
      <c r="J436" s="18">
        <v>386598</v>
      </c>
      <c r="K436" s="20">
        <f t="shared" si="21"/>
        <v>4.6958037447996908E-3</v>
      </c>
      <c r="L436" s="18">
        <f t="shared" si="20"/>
        <v>5.9169762080117838</v>
      </c>
      <c r="M436" s="24"/>
    </row>
    <row r="437" spans="1:13" s="22" customFormat="1" x14ac:dyDescent="0.15">
      <c r="A437" s="16"/>
      <c r="B437" s="17" t="s">
        <v>946</v>
      </c>
      <c r="C437" s="23" t="s">
        <v>950</v>
      </c>
      <c r="D437" s="23" t="s">
        <v>951</v>
      </c>
      <c r="E437" s="18">
        <v>2666</v>
      </c>
      <c r="F437" s="17" t="s">
        <v>949</v>
      </c>
      <c r="G437" s="18">
        <v>49935</v>
      </c>
      <c r="H437" s="19">
        <v>137</v>
      </c>
      <c r="I437" s="18">
        <f t="shared" si="19"/>
        <v>364.4890510948905</v>
      </c>
      <c r="J437" s="18">
        <v>662707</v>
      </c>
      <c r="K437" s="20">
        <f t="shared" si="21"/>
        <v>7.9311672584668549E-3</v>
      </c>
      <c r="L437" s="18">
        <f t="shared" si="20"/>
        <v>18.730307576894223</v>
      </c>
      <c r="M437" s="21"/>
    </row>
    <row r="438" spans="1:13" s="22" customFormat="1" x14ac:dyDescent="0.15">
      <c r="A438" s="16"/>
      <c r="B438" s="17" t="s">
        <v>952</v>
      </c>
      <c r="C438" s="23" t="s">
        <v>953</v>
      </c>
      <c r="D438" s="23" t="s">
        <v>954</v>
      </c>
      <c r="E438" s="18">
        <v>602.41</v>
      </c>
      <c r="F438" s="17" t="s">
        <v>949</v>
      </c>
      <c r="G438" s="18">
        <v>35471</v>
      </c>
      <c r="H438" s="19">
        <v>183</v>
      </c>
      <c r="I438" s="18">
        <f t="shared" si="19"/>
        <v>193.83060109289619</v>
      </c>
      <c r="J438" s="18">
        <v>438340</v>
      </c>
      <c r="K438" s="20">
        <f t="shared" si="21"/>
        <v>5.6338526849920457E-3</v>
      </c>
      <c r="L438" s="18">
        <f t="shared" si="20"/>
        <v>58.881824670905203</v>
      </c>
      <c r="M438" s="21"/>
    </row>
    <row r="439" spans="1:13" s="22" customFormat="1" x14ac:dyDescent="0.15">
      <c r="A439" s="16"/>
      <c r="B439" s="17" t="s">
        <v>952</v>
      </c>
      <c r="C439" s="23" t="s">
        <v>955</v>
      </c>
      <c r="D439" s="23" t="s">
        <v>956</v>
      </c>
      <c r="E439" s="18">
        <v>200</v>
      </c>
      <c r="F439" s="17" t="s">
        <v>949</v>
      </c>
      <c r="G439" s="18">
        <v>6786</v>
      </c>
      <c r="H439" s="19">
        <v>41</v>
      </c>
      <c r="I439" s="18">
        <f t="shared" si="19"/>
        <v>165.51219512195121</v>
      </c>
      <c r="J439" s="18">
        <v>102007</v>
      </c>
      <c r="K439" s="20">
        <f t="shared" si="21"/>
        <v>1.0778191852599595E-3</v>
      </c>
      <c r="L439" s="18">
        <f t="shared" si="20"/>
        <v>33.93</v>
      </c>
      <c r="M439" s="21"/>
    </row>
    <row r="440" spans="1:13" s="22" customFormat="1" x14ac:dyDescent="0.15">
      <c r="A440" s="16"/>
      <c r="B440" s="17" t="s">
        <v>946</v>
      </c>
      <c r="C440" s="23" t="s">
        <v>957</v>
      </c>
      <c r="D440" s="23" t="s">
        <v>958</v>
      </c>
      <c r="E440" s="18">
        <v>257.77999999999997</v>
      </c>
      <c r="F440" s="17" t="s">
        <v>959</v>
      </c>
      <c r="G440" s="18"/>
      <c r="H440" s="19"/>
      <c r="I440" s="18">
        <f t="shared" si="19"/>
        <v>0</v>
      </c>
      <c r="J440" s="18"/>
      <c r="K440" s="20">
        <f t="shared" si="21"/>
        <v>0</v>
      </c>
      <c r="L440" s="18">
        <f t="shared" si="20"/>
        <v>0</v>
      </c>
      <c r="M440" s="24"/>
    </row>
    <row r="441" spans="1:13" s="22" customFormat="1" x14ac:dyDescent="0.15">
      <c r="A441" s="16"/>
      <c r="B441" s="17" t="s">
        <v>946</v>
      </c>
      <c r="C441" s="23" t="s">
        <v>960</v>
      </c>
      <c r="D441" s="23" t="s">
        <v>961</v>
      </c>
      <c r="E441" s="18">
        <v>197.41</v>
      </c>
      <c r="F441" s="17" t="s">
        <v>959</v>
      </c>
      <c r="G441" s="18">
        <v>6030</v>
      </c>
      <c r="H441" s="19">
        <v>1</v>
      </c>
      <c r="I441" s="18">
        <f t="shared" si="19"/>
        <v>6030</v>
      </c>
      <c r="J441" s="18">
        <v>103034</v>
      </c>
      <c r="K441" s="20">
        <f t="shared" si="21"/>
        <v>9.5774383836097195E-4</v>
      </c>
      <c r="L441" s="18">
        <f t="shared" si="20"/>
        <v>30.545565067625756</v>
      </c>
      <c r="M441" s="21"/>
    </row>
    <row r="442" spans="1:13" s="39" customFormat="1" x14ac:dyDescent="0.15">
      <c r="A442" s="25" t="s">
        <v>962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127787</v>
      </c>
      <c r="H442" s="29">
        <f>SUM(H436:H441)</f>
        <v>364</v>
      </c>
      <c r="I442" s="28">
        <f t="shared" si="19"/>
        <v>351.0631868131868</v>
      </c>
      <c r="J442" s="28">
        <f>SUM(J436:J441)</f>
        <v>1692686</v>
      </c>
      <c r="K442" s="30">
        <f t="shared" si="21"/>
        <v>2.0296386711879524E-2</v>
      </c>
      <c r="L442" s="28">
        <f t="shared" si="20"/>
        <v>14.325511421217364</v>
      </c>
      <c r="M442" s="31"/>
    </row>
    <row r="443" spans="1:13" s="22" customFormat="1" x14ac:dyDescent="0.15">
      <c r="A443" s="16"/>
      <c r="B443" s="17" t="s">
        <v>963</v>
      </c>
      <c r="C443" s="23" t="s">
        <v>964</v>
      </c>
      <c r="D443" s="23" t="s">
        <v>965</v>
      </c>
      <c r="E443" s="18">
        <v>90.58</v>
      </c>
      <c r="F443" s="17" t="s">
        <v>966</v>
      </c>
      <c r="G443" s="18">
        <v>10070.799999999999</v>
      </c>
      <c r="H443" s="19">
        <v>58</v>
      </c>
      <c r="I443" s="18">
        <f t="shared" si="19"/>
        <v>173.63448275862066</v>
      </c>
      <c r="J443" s="18">
        <v>129488.4</v>
      </c>
      <c r="K443" s="20">
        <f t="shared" si="21"/>
        <v>1.5995433909395814E-3</v>
      </c>
      <c r="L443" s="18">
        <f t="shared" si="20"/>
        <v>111.18127621991609</v>
      </c>
      <c r="M443" s="24"/>
    </row>
    <row r="444" spans="1:13" s="22" customFormat="1" x14ac:dyDescent="0.15">
      <c r="A444" s="16"/>
      <c r="B444" s="17" t="s">
        <v>963</v>
      </c>
      <c r="C444" s="23" t="s">
        <v>967</v>
      </c>
      <c r="D444" s="23" t="s">
        <v>968</v>
      </c>
      <c r="E444" s="18">
        <v>35.65</v>
      </c>
      <c r="F444" s="17" t="s">
        <v>969</v>
      </c>
      <c r="G444" s="18">
        <v>5697</v>
      </c>
      <c r="H444" s="19">
        <v>14</v>
      </c>
      <c r="I444" s="18">
        <f t="shared" si="19"/>
        <v>406.92857142857144</v>
      </c>
      <c r="J444" s="18">
        <v>56099</v>
      </c>
      <c r="K444" s="20">
        <f t="shared" si="21"/>
        <v>9.0485350698879888E-4</v>
      </c>
      <c r="L444" s="18">
        <f t="shared" si="20"/>
        <v>159.80364656381488</v>
      </c>
      <c r="M444" s="24"/>
    </row>
    <row r="445" spans="1:13" s="22" customFormat="1" x14ac:dyDescent="0.15">
      <c r="A445" s="16"/>
      <c r="B445" s="17" t="s">
        <v>963</v>
      </c>
      <c r="C445" s="23" t="s">
        <v>970</v>
      </c>
      <c r="D445" s="23" t="s">
        <v>971</v>
      </c>
      <c r="E445" s="18">
        <v>31.21</v>
      </c>
      <c r="F445" s="17" t="s">
        <v>972</v>
      </c>
      <c r="G445" s="18">
        <v>6528</v>
      </c>
      <c r="H445" s="19">
        <v>8</v>
      </c>
      <c r="I445" s="18">
        <f t="shared" si="19"/>
        <v>816</v>
      </c>
      <c r="J445" s="18">
        <v>99443</v>
      </c>
      <c r="K445" s="20">
        <f t="shared" si="21"/>
        <v>1.0368410906833208E-3</v>
      </c>
      <c r="L445" s="18">
        <f t="shared" si="20"/>
        <v>209.16372957385454</v>
      </c>
      <c r="M445" s="24"/>
    </row>
    <row r="446" spans="1:13" s="42" customFormat="1" x14ac:dyDescent="0.15">
      <c r="A446" s="16"/>
      <c r="B446" s="17" t="s">
        <v>963</v>
      </c>
      <c r="C446" s="23" t="s">
        <v>973</v>
      </c>
      <c r="D446" s="23" t="s">
        <v>974</v>
      </c>
      <c r="E446" s="18">
        <v>51.68</v>
      </c>
      <c r="F446" s="17" t="s">
        <v>975</v>
      </c>
      <c r="G446" s="18">
        <v>3772.6</v>
      </c>
      <c r="H446" s="19">
        <v>52</v>
      </c>
      <c r="I446" s="18">
        <f t="shared" si="19"/>
        <v>72.55</v>
      </c>
      <c r="J446" s="18">
        <v>53322.999999999993</v>
      </c>
      <c r="K446" s="20">
        <f t="shared" si="21"/>
        <v>5.9920139379777818E-4</v>
      </c>
      <c r="L446" s="18">
        <f t="shared" si="20"/>
        <v>72.999226006191947</v>
      </c>
      <c r="M446" s="24"/>
    </row>
    <row r="447" spans="1:13" s="42" customFormat="1" x14ac:dyDescent="0.15">
      <c r="A447" s="16"/>
      <c r="B447" s="17" t="s">
        <v>963</v>
      </c>
      <c r="C447" s="23" t="s">
        <v>976</v>
      </c>
      <c r="D447" s="23" t="s">
        <v>977</v>
      </c>
      <c r="E447" s="18">
        <v>46.85</v>
      </c>
      <c r="F447" s="17" t="s">
        <v>975</v>
      </c>
      <c r="G447" s="18">
        <v>7685</v>
      </c>
      <c r="H447" s="19">
        <v>20</v>
      </c>
      <c r="I447" s="18">
        <f t="shared" si="19"/>
        <v>384.25</v>
      </c>
      <c r="J447" s="18">
        <v>134453</v>
      </c>
      <c r="K447" s="20">
        <f t="shared" si="21"/>
        <v>1.2206071969824328E-3</v>
      </c>
      <c r="L447" s="18">
        <f t="shared" si="20"/>
        <v>164.034151547492</v>
      </c>
      <c r="M447" s="24"/>
    </row>
    <row r="448" spans="1:13" s="42" customFormat="1" x14ac:dyDescent="0.15">
      <c r="A448" s="16"/>
      <c r="B448" s="17" t="s">
        <v>963</v>
      </c>
      <c r="C448" s="23" t="s">
        <v>978</v>
      </c>
      <c r="D448" s="23" t="s">
        <v>979</v>
      </c>
      <c r="E448" s="18">
        <v>42.06</v>
      </c>
      <c r="F448" s="17" t="s">
        <v>980</v>
      </c>
      <c r="G448" s="18">
        <v>1430</v>
      </c>
      <c r="H448" s="19">
        <v>4</v>
      </c>
      <c r="I448" s="18">
        <f t="shared" si="19"/>
        <v>357.5</v>
      </c>
      <c r="J448" s="18">
        <v>70125</v>
      </c>
      <c r="K448" s="20">
        <f t="shared" si="21"/>
        <v>2.2712664823485736E-4</v>
      </c>
      <c r="L448" s="18">
        <f t="shared" si="20"/>
        <v>33.999048977650972</v>
      </c>
      <c r="M448" s="24"/>
    </row>
    <row r="449" spans="1:13" s="42" customFormat="1" x14ac:dyDescent="0.15">
      <c r="A449" s="16"/>
      <c r="B449" s="17" t="s">
        <v>963</v>
      </c>
      <c r="C449" s="23" t="s">
        <v>981</v>
      </c>
      <c r="D449" s="23" t="s">
        <v>982</v>
      </c>
      <c r="E449" s="18">
        <v>19</v>
      </c>
      <c r="F449" s="17" t="s">
        <v>969</v>
      </c>
      <c r="G449" s="18">
        <v>4769</v>
      </c>
      <c r="H449" s="19">
        <v>13</v>
      </c>
      <c r="I449" s="18">
        <f t="shared" si="19"/>
        <v>366.84615384615387</v>
      </c>
      <c r="J449" s="18">
        <v>35118.800000000003</v>
      </c>
      <c r="K449" s="20">
        <f t="shared" si="21"/>
        <v>7.5745943037205227E-4</v>
      </c>
      <c r="L449" s="18">
        <f t="shared" si="20"/>
        <v>251</v>
      </c>
      <c r="M449" s="24"/>
    </row>
    <row r="450" spans="1:13" s="42" customFormat="1" x14ac:dyDescent="0.15">
      <c r="A450" s="16"/>
      <c r="B450" s="17" t="s">
        <v>963</v>
      </c>
      <c r="C450" s="23" t="s">
        <v>983</v>
      </c>
      <c r="D450" s="23" t="s">
        <v>984</v>
      </c>
      <c r="E450" s="18">
        <v>176.7</v>
      </c>
      <c r="F450" s="17" t="s">
        <v>980</v>
      </c>
      <c r="G450" s="18">
        <v>27308</v>
      </c>
      <c r="H450" s="19">
        <v>61</v>
      </c>
      <c r="I450" s="18">
        <f t="shared" si="19"/>
        <v>447.67213114754099</v>
      </c>
      <c r="J450" s="18">
        <v>148425</v>
      </c>
      <c r="K450" s="20">
        <f t="shared" si="21"/>
        <v>4.3373248321660731E-3</v>
      </c>
      <c r="L450" s="18">
        <f t="shared" si="20"/>
        <v>154.54442558007923</v>
      </c>
      <c r="M450" s="24"/>
    </row>
    <row r="451" spans="1:13" s="42" customFormat="1" x14ac:dyDescent="0.15">
      <c r="A451" s="16"/>
      <c r="B451" s="17" t="s">
        <v>963</v>
      </c>
      <c r="C451" s="23" t="s">
        <v>985</v>
      </c>
      <c r="D451" s="23" t="s">
        <v>986</v>
      </c>
      <c r="E451" s="18">
        <v>120</v>
      </c>
      <c r="F451" s="17" t="s">
        <v>987</v>
      </c>
      <c r="G451" s="18">
        <v>5520</v>
      </c>
      <c r="H451" s="19">
        <v>4</v>
      </c>
      <c r="I451" s="18">
        <f t="shared" si="19"/>
        <v>1380</v>
      </c>
      <c r="J451" s="18">
        <v>117320</v>
      </c>
      <c r="K451" s="20">
        <f t="shared" si="21"/>
        <v>8.7674062815133746E-4</v>
      </c>
      <c r="L451" s="18">
        <f t="shared" si="20"/>
        <v>46</v>
      </c>
      <c r="M451" s="24"/>
    </row>
    <row r="452" spans="1:13" s="42" customFormat="1" x14ac:dyDescent="0.15">
      <c r="A452" s="16"/>
      <c r="B452" s="17" t="s">
        <v>963</v>
      </c>
      <c r="C452" s="23" t="s">
        <v>988</v>
      </c>
      <c r="D452" s="23" t="s">
        <v>989</v>
      </c>
      <c r="E452" s="18">
        <v>78.430000000000007</v>
      </c>
      <c r="F452" s="17" t="s">
        <v>990</v>
      </c>
      <c r="G452" s="18">
        <v>5714</v>
      </c>
      <c r="H452" s="19">
        <v>78</v>
      </c>
      <c r="I452" s="18">
        <f t="shared" si="19"/>
        <v>73.256410256410263</v>
      </c>
      <c r="J452" s="18">
        <v>104779</v>
      </c>
      <c r="K452" s="20">
        <f t="shared" si="21"/>
        <v>9.0755361399578668E-4</v>
      </c>
      <c r="L452" s="18">
        <f t="shared" si="20"/>
        <v>72.854774958561762</v>
      </c>
      <c r="M452" s="24"/>
    </row>
    <row r="453" spans="1:13" s="42" customFormat="1" x14ac:dyDescent="0.15">
      <c r="A453" s="16"/>
      <c r="B453" s="17" t="s">
        <v>991</v>
      </c>
      <c r="C453" s="23" t="s">
        <v>992</v>
      </c>
      <c r="D453" s="23" t="s">
        <v>993</v>
      </c>
      <c r="E453" s="18">
        <v>88.82</v>
      </c>
      <c r="F453" s="17" t="s">
        <v>994</v>
      </c>
      <c r="G453" s="18">
        <v>6254.5</v>
      </c>
      <c r="H453" s="19">
        <v>216</v>
      </c>
      <c r="I453" s="18">
        <f t="shared" si="19"/>
        <v>28.956018518518519</v>
      </c>
      <c r="J453" s="18">
        <v>76384.399999999994</v>
      </c>
      <c r="K453" s="20">
        <f t="shared" si="21"/>
        <v>9.9340113383560523E-4</v>
      </c>
      <c r="L453" s="18">
        <f t="shared" si="20"/>
        <v>70.417698716505299</v>
      </c>
      <c r="M453" s="24"/>
    </row>
    <row r="454" spans="1:13" s="46" customFormat="1" x14ac:dyDescent="0.15">
      <c r="A454" s="16"/>
      <c r="B454" s="45" t="s">
        <v>963</v>
      </c>
      <c r="C454" s="23" t="s">
        <v>995</v>
      </c>
      <c r="D454" s="23" t="s">
        <v>996</v>
      </c>
      <c r="E454" s="18">
        <v>165.15</v>
      </c>
      <c r="F454" s="17" t="s">
        <v>969</v>
      </c>
      <c r="G454" s="18">
        <v>9020</v>
      </c>
      <c r="H454" s="19">
        <v>47</v>
      </c>
      <c r="I454" s="18">
        <f t="shared" si="19"/>
        <v>191.91489361702128</v>
      </c>
      <c r="J454" s="18">
        <v>112235</v>
      </c>
      <c r="K454" s="20">
        <f t="shared" si="21"/>
        <v>1.4326450119429464E-3</v>
      </c>
      <c r="L454" s="18">
        <f t="shared" si="20"/>
        <v>54.617014834998486</v>
      </c>
      <c r="M454" s="24"/>
    </row>
    <row r="455" spans="1:13" s="42" customFormat="1" x14ac:dyDescent="0.15">
      <c r="A455" s="16"/>
      <c r="B455" s="17" t="s">
        <v>963</v>
      </c>
      <c r="C455" s="23" t="s">
        <v>997</v>
      </c>
      <c r="D455" s="23" t="s">
        <v>998</v>
      </c>
      <c r="E455" s="18">
        <v>76.64</v>
      </c>
      <c r="F455" s="17" t="s">
        <v>972</v>
      </c>
      <c r="G455" s="18">
        <v>25217</v>
      </c>
      <c r="H455" s="19">
        <v>51</v>
      </c>
      <c r="I455" s="18">
        <f t="shared" si="19"/>
        <v>494.45098039215685</v>
      </c>
      <c r="J455" s="18">
        <v>329100</v>
      </c>
      <c r="K455" s="20">
        <f t="shared" si="21"/>
        <v>4.0052116703065722E-3</v>
      </c>
      <c r="L455" s="18">
        <f t="shared" si="20"/>
        <v>329.03183716075154</v>
      </c>
      <c r="M455" s="24"/>
    </row>
    <row r="456" spans="1:13" s="42" customFormat="1" x14ac:dyDescent="0.15">
      <c r="A456" s="16"/>
      <c r="B456" s="17" t="s">
        <v>963</v>
      </c>
      <c r="C456" s="23" t="s">
        <v>999</v>
      </c>
      <c r="D456" s="23" t="s">
        <v>1000</v>
      </c>
      <c r="E456" s="18">
        <v>20.34</v>
      </c>
      <c r="F456" s="17" t="s">
        <v>975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15">
      <c r="A457" s="16"/>
      <c r="B457" s="17" t="s">
        <v>963</v>
      </c>
      <c r="C457" s="23" t="s">
        <v>1001</v>
      </c>
      <c r="D457" s="23" t="s">
        <v>1002</v>
      </c>
      <c r="E457" s="18">
        <v>20.34</v>
      </c>
      <c r="F457" s="17" t="s">
        <v>972</v>
      </c>
      <c r="G457" s="18">
        <v>5090</v>
      </c>
      <c r="H457" s="19">
        <v>4</v>
      </c>
      <c r="I457" s="18">
        <f t="shared" si="19"/>
        <v>1272.5</v>
      </c>
      <c r="J457" s="18">
        <v>36864</v>
      </c>
      <c r="K457" s="20">
        <f t="shared" si="21"/>
        <v>8.0844380385693983E-4</v>
      </c>
      <c r="L457" s="18">
        <f t="shared" si="20"/>
        <v>250.24582104228122</v>
      </c>
      <c r="M457" s="32"/>
    </row>
    <row r="458" spans="1:13" s="42" customFormat="1" x14ac:dyDescent="0.15">
      <c r="A458" s="16"/>
      <c r="B458" s="17" t="s">
        <v>963</v>
      </c>
      <c r="C458" s="23" t="s">
        <v>1003</v>
      </c>
      <c r="D458" s="23" t="s">
        <v>1004</v>
      </c>
      <c r="E458" s="18">
        <v>18</v>
      </c>
      <c r="F458" s="17" t="s">
        <v>975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15">
      <c r="A459" s="16"/>
      <c r="B459" s="17" t="s">
        <v>963</v>
      </c>
      <c r="C459" s="23" t="s">
        <v>1005</v>
      </c>
      <c r="D459" s="23" t="s">
        <v>1006</v>
      </c>
      <c r="E459" s="18">
        <v>18</v>
      </c>
      <c r="F459" s="17" t="s">
        <v>972</v>
      </c>
      <c r="G459" s="18">
        <v>2780</v>
      </c>
      <c r="H459" s="19">
        <v>1</v>
      </c>
      <c r="I459" s="18">
        <f t="shared" si="19"/>
        <v>2780</v>
      </c>
      <c r="J459" s="18">
        <v>31530</v>
      </c>
      <c r="K459" s="20">
        <f t="shared" si="21"/>
        <v>4.4154691055447797E-4</v>
      </c>
      <c r="L459" s="18">
        <f t="shared" si="20"/>
        <v>154.44444444444446</v>
      </c>
      <c r="M459" s="24"/>
    </row>
    <row r="460" spans="1:13" s="42" customFormat="1" x14ac:dyDescent="0.15">
      <c r="A460" s="16"/>
      <c r="B460" s="17" t="s">
        <v>963</v>
      </c>
      <c r="C460" s="23" t="s">
        <v>1007</v>
      </c>
      <c r="D460" s="23" t="s">
        <v>1008</v>
      </c>
      <c r="E460" s="18">
        <v>21.31</v>
      </c>
      <c r="F460" s="17" t="s">
        <v>972</v>
      </c>
      <c r="G460" s="18">
        <v>2360</v>
      </c>
      <c r="H460" s="19">
        <v>4</v>
      </c>
      <c r="I460" s="18">
        <f t="shared" si="19"/>
        <v>590</v>
      </c>
      <c r="J460" s="18">
        <v>13480</v>
      </c>
      <c r="K460" s="20">
        <f t="shared" si="21"/>
        <v>3.7483838449948488E-4</v>
      </c>
      <c r="L460" s="18">
        <f t="shared" si="20"/>
        <v>110.74612857813234</v>
      </c>
      <c r="M460" s="24"/>
    </row>
    <row r="461" spans="1:13" s="42" customFormat="1" x14ac:dyDescent="0.15">
      <c r="A461" s="16"/>
      <c r="B461" s="17" t="s">
        <v>963</v>
      </c>
      <c r="C461" s="23" t="s">
        <v>1009</v>
      </c>
      <c r="D461" s="23" t="s">
        <v>1010</v>
      </c>
      <c r="E461" s="18">
        <v>80</v>
      </c>
      <c r="F461" s="17" t="s">
        <v>975</v>
      </c>
      <c r="G461" s="18">
        <v>9110.9</v>
      </c>
      <c r="H461" s="19">
        <v>23</v>
      </c>
      <c r="I461" s="18">
        <f t="shared" si="19"/>
        <v>396.1260869565217</v>
      </c>
      <c r="J461" s="18">
        <v>97884.4</v>
      </c>
      <c r="K461" s="20">
        <f t="shared" si="21"/>
        <v>1.4470826429391341E-3</v>
      </c>
      <c r="L461" s="18">
        <f t="shared" si="20"/>
        <v>113.88624999999999</v>
      </c>
      <c r="M461" s="24"/>
    </row>
    <row r="462" spans="1:13" s="42" customFormat="1" x14ac:dyDescent="0.15">
      <c r="A462" s="16"/>
      <c r="B462" s="17" t="s">
        <v>963</v>
      </c>
      <c r="C462" s="23" t="s">
        <v>1011</v>
      </c>
      <c r="D462" s="23" t="s">
        <v>1012</v>
      </c>
      <c r="E462" s="18">
        <v>19.7</v>
      </c>
      <c r="F462" s="17" t="s">
        <v>969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15">
      <c r="A463" s="16"/>
      <c r="B463" s="17" t="s">
        <v>963</v>
      </c>
      <c r="C463" s="23" t="s">
        <v>1013</v>
      </c>
      <c r="D463" s="17" t="s">
        <v>1014</v>
      </c>
      <c r="E463" s="18">
        <v>20</v>
      </c>
      <c r="F463" s="17" t="s">
        <v>969</v>
      </c>
      <c r="G463" s="18">
        <v>587.79999999999995</v>
      </c>
      <c r="H463" s="19">
        <v>4</v>
      </c>
      <c r="I463" s="18">
        <f t="shared" si="19"/>
        <v>146.94999999999999</v>
      </c>
      <c r="J463" s="18">
        <v>43100</v>
      </c>
      <c r="K463" s="20">
        <f t="shared" si="21"/>
        <v>9.3360170512202205E-5</v>
      </c>
      <c r="L463" s="18">
        <f t="shared" si="20"/>
        <v>29.389999999999997</v>
      </c>
      <c r="M463" s="24"/>
    </row>
    <row r="464" spans="1:13" s="42" customFormat="1" x14ac:dyDescent="0.15">
      <c r="A464" s="16"/>
      <c r="B464" s="17" t="s">
        <v>963</v>
      </c>
      <c r="C464" s="23" t="s">
        <v>1015</v>
      </c>
      <c r="D464" s="23" t="s">
        <v>1016</v>
      </c>
      <c r="E464" s="18">
        <v>67</v>
      </c>
      <c r="F464" s="17" t="s">
        <v>994</v>
      </c>
      <c r="G464" s="18">
        <v>21112.16</v>
      </c>
      <c r="H464" s="19">
        <v>533</v>
      </c>
      <c r="I464" s="18">
        <f t="shared" si="19"/>
        <v>39.610056285178239</v>
      </c>
      <c r="J464" s="18">
        <v>202893.93000000002</v>
      </c>
      <c r="K464" s="20">
        <f t="shared" si="21"/>
        <v>3.3532406558028157E-3</v>
      </c>
      <c r="L464" s="18">
        <f t="shared" si="20"/>
        <v>315.1068656716418</v>
      </c>
      <c r="M464" s="24"/>
    </row>
    <row r="465" spans="1:13" x14ac:dyDescent="0.15">
      <c r="A465" s="16"/>
      <c r="B465" s="17" t="s">
        <v>963</v>
      </c>
      <c r="C465" s="23" t="s">
        <v>1017</v>
      </c>
      <c r="D465" s="23" t="s">
        <v>1018</v>
      </c>
      <c r="E465" s="18">
        <v>32</v>
      </c>
      <c r="F465" s="17" t="s">
        <v>994</v>
      </c>
      <c r="G465" s="18">
        <v>2294</v>
      </c>
      <c r="H465" s="19">
        <v>11</v>
      </c>
      <c r="I465" s="18">
        <f t="shared" si="19"/>
        <v>208.54545454545453</v>
      </c>
      <c r="J465" s="18">
        <v>41204.5</v>
      </c>
      <c r="K465" s="20">
        <f t="shared" si="21"/>
        <v>3.6435561611941451E-4</v>
      </c>
      <c r="L465" s="18">
        <f t="shared" si="20"/>
        <v>71.6875</v>
      </c>
      <c r="M465" s="24"/>
    </row>
    <row r="466" spans="1:13" x14ac:dyDescent="0.15">
      <c r="A466" s="16"/>
      <c r="B466" s="17" t="s">
        <v>963</v>
      </c>
      <c r="C466" s="23" t="s">
        <v>1019</v>
      </c>
      <c r="D466" s="23" t="s">
        <v>1020</v>
      </c>
      <c r="E466" s="18">
        <v>14.95</v>
      </c>
      <c r="F466" s="17" t="s">
        <v>994</v>
      </c>
      <c r="G466" s="18">
        <v>1365.5</v>
      </c>
      <c r="H466" s="19">
        <v>50</v>
      </c>
      <c r="I466" s="18">
        <f t="shared" si="19"/>
        <v>27.31</v>
      </c>
      <c r="J466" s="18">
        <v>17352</v>
      </c>
      <c r="K466" s="20">
        <f t="shared" si="21"/>
        <v>2.168821245906977E-4</v>
      </c>
      <c r="L466" s="18">
        <f t="shared" si="20"/>
        <v>91.337792642140471</v>
      </c>
      <c r="M466" s="24"/>
    </row>
    <row r="467" spans="1:13" x14ac:dyDescent="0.15">
      <c r="A467" s="16"/>
      <c r="B467" s="17" t="s">
        <v>963</v>
      </c>
      <c r="C467" s="23" t="s">
        <v>1021</v>
      </c>
      <c r="D467" s="23" t="s">
        <v>1022</v>
      </c>
      <c r="E467" s="18">
        <v>24.5</v>
      </c>
      <c r="F467" s="17" t="s">
        <v>994</v>
      </c>
      <c r="G467" s="18">
        <v>3995</v>
      </c>
      <c r="H467" s="19">
        <v>154</v>
      </c>
      <c r="I467" s="18">
        <f t="shared" si="19"/>
        <v>25.941558441558442</v>
      </c>
      <c r="J467" s="18">
        <v>46630</v>
      </c>
      <c r="K467" s="20">
        <f t="shared" si="21"/>
        <v>6.3452514664213652E-4</v>
      </c>
      <c r="L467" s="18">
        <f t="shared" si="20"/>
        <v>163.0612244897959</v>
      </c>
      <c r="M467" s="24"/>
    </row>
    <row r="468" spans="1:13" x14ac:dyDescent="0.15">
      <c r="A468" s="16"/>
      <c r="B468" s="17" t="s">
        <v>991</v>
      </c>
      <c r="C468" s="23" t="s">
        <v>1023</v>
      </c>
      <c r="D468" s="23" t="s">
        <v>1024</v>
      </c>
      <c r="E468" s="18">
        <v>24.5</v>
      </c>
      <c r="F468" s="17" t="s">
        <v>994</v>
      </c>
      <c r="G468" s="18">
        <v>3690.2</v>
      </c>
      <c r="H468" s="19">
        <v>169</v>
      </c>
      <c r="I468" s="18">
        <f t="shared" si="19"/>
        <v>21.83550295857988</v>
      </c>
      <c r="J468" s="18">
        <v>41438.799999999996</v>
      </c>
      <c r="K468" s="20">
        <f t="shared" si="21"/>
        <v>5.8611381630508438E-4</v>
      </c>
      <c r="L468" s="18">
        <f t="shared" si="20"/>
        <v>150.6204081632653</v>
      </c>
      <c r="M468" s="24"/>
    </row>
    <row r="469" spans="1:13" x14ac:dyDescent="0.15">
      <c r="A469" s="16"/>
      <c r="B469" s="17" t="s">
        <v>991</v>
      </c>
      <c r="C469" s="33" t="s">
        <v>1025</v>
      </c>
      <c r="D469" s="23" t="s">
        <v>1026</v>
      </c>
      <c r="E469" s="18">
        <v>141.97</v>
      </c>
      <c r="F469" s="17" t="s">
        <v>975</v>
      </c>
      <c r="G469" s="18">
        <v>35889.199999999997</v>
      </c>
      <c r="H469" s="19">
        <v>22</v>
      </c>
      <c r="I469" s="18">
        <f t="shared" si="19"/>
        <v>1631.3272727272727</v>
      </c>
      <c r="J469" s="18">
        <v>193866.8</v>
      </c>
      <c r="K469" s="20">
        <f t="shared" ref="K469:K500" si="22">G469/$G$528</f>
        <v>5.7002753173639453E-3</v>
      </c>
      <c r="L469" s="18">
        <f t="shared" si="20"/>
        <v>252.79425230682537</v>
      </c>
      <c r="M469" s="24"/>
    </row>
    <row r="470" spans="1:13" x14ac:dyDescent="0.15">
      <c r="A470" s="16"/>
      <c r="B470" s="45" t="s">
        <v>963</v>
      </c>
      <c r="C470" s="33" t="s">
        <v>1027</v>
      </c>
      <c r="D470" s="23" t="s">
        <v>1028</v>
      </c>
      <c r="E470" s="18">
        <v>38</v>
      </c>
      <c r="F470" s="17" t="s">
        <v>1029</v>
      </c>
      <c r="G470" s="18">
        <v>5222.38</v>
      </c>
      <c r="H470" s="19">
        <v>165</v>
      </c>
      <c r="I470" s="18">
        <f t="shared" si="19"/>
        <v>31.650787878787881</v>
      </c>
      <c r="J470" s="18">
        <v>58364.89</v>
      </c>
      <c r="K470" s="20">
        <f t="shared" si="22"/>
        <v>8.2946969595017791E-4</v>
      </c>
      <c r="L470" s="18">
        <f t="shared" si="20"/>
        <v>137.43105263157895</v>
      </c>
      <c r="M470" s="24"/>
    </row>
    <row r="471" spans="1:13" x14ac:dyDescent="0.15">
      <c r="A471" s="16"/>
      <c r="B471" s="45" t="s">
        <v>963</v>
      </c>
      <c r="C471" s="33" t="s">
        <v>1030</v>
      </c>
      <c r="D471" s="23" t="s">
        <v>1031</v>
      </c>
      <c r="E471" s="18">
        <v>40</v>
      </c>
      <c r="F471" s="17" t="s">
        <v>1029</v>
      </c>
      <c r="G471" s="18">
        <v>13946.5</v>
      </c>
      <c r="H471" s="19">
        <v>530</v>
      </c>
      <c r="I471" s="18">
        <f t="shared" si="19"/>
        <v>26.314150943396225</v>
      </c>
      <c r="J471" s="18">
        <v>151543</v>
      </c>
      <c r="K471" s="20">
        <f t="shared" si="22"/>
        <v>2.2151201395856209E-3</v>
      </c>
      <c r="L471" s="18">
        <f t="shared" si="20"/>
        <v>348.66250000000002</v>
      </c>
      <c r="M471" s="24"/>
    </row>
    <row r="472" spans="1:13" x14ac:dyDescent="0.15">
      <c r="A472" s="16"/>
      <c r="B472" s="45" t="s">
        <v>963</v>
      </c>
      <c r="C472" s="33" t="s">
        <v>1032</v>
      </c>
      <c r="D472" s="23" t="s">
        <v>1033</v>
      </c>
      <c r="E472" s="18">
        <v>17.079999999999998</v>
      </c>
      <c r="F472" s="17" t="s">
        <v>1034</v>
      </c>
      <c r="G472" s="18">
        <v>9198</v>
      </c>
      <c r="H472" s="19">
        <v>2</v>
      </c>
      <c r="I472" s="18">
        <f t="shared" si="19"/>
        <v>4599</v>
      </c>
      <c r="J472" s="18">
        <v>142867</v>
      </c>
      <c r="K472" s="20">
        <f t="shared" si="22"/>
        <v>1.4609167206043484E-3</v>
      </c>
      <c r="L472" s="18">
        <f t="shared" si="20"/>
        <v>538.52459016393448</v>
      </c>
      <c r="M472" s="24"/>
    </row>
    <row r="473" spans="1:13" x14ac:dyDescent="0.15">
      <c r="A473" s="16"/>
      <c r="B473" s="45" t="s">
        <v>963</v>
      </c>
      <c r="C473" s="23" t="s">
        <v>1035</v>
      </c>
      <c r="D473" s="23" t="s">
        <v>1036</v>
      </c>
      <c r="E473" s="18">
        <v>20</v>
      </c>
      <c r="F473" s="17" t="s">
        <v>1034</v>
      </c>
      <c r="G473" s="18">
        <v>4837</v>
      </c>
      <c r="H473" s="19">
        <v>4</v>
      </c>
      <c r="I473" s="18">
        <f t="shared" si="19"/>
        <v>1209.25</v>
      </c>
      <c r="J473" s="18">
        <v>17590.099999999999</v>
      </c>
      <c r="K473" s="20">
        <f t="shared" si="22"/>
        <v>7.6825985840000351E-4</v>
      </c>
      <c r="L473" s="18">
        <f t="shared" si="20"/>
        <v>241.85</v>
      </c>
      <c r="M473" s="24"/>
    </row>
    <row r="474" spans="1:13" x14ac:dyDescent="0.15">
      <c r="A474" s="16"/>
      <c r="B474" s="17" t="s">
        <v>963</v>
      </c>
      <c r="C474" s="23" t="s">
        <v>1037</v>
      </c>
      <c r="D474" s="23" t="s">
        <v>1038</v>
      </c>
      <c r="E474" s="18">
        <v>21.9</v>
      </c>
      <c r="F474" s="17" t="s">
        <v>1039</v>
      </c>
      <c r="G474" s="18">
        <v>2345</v>
      </c>
      <c r="H474" s="19">
        <v>7</v>
      </c>
      <c r="I474" s="18">
        <f t="shared" si="19"/>
        <v>335</v>
      </c>
      <c r="J474" s="18">
        <v>40610</v>
      </c>
      <c r="K474" s="20">
        <f t="shared" si="22"/>
        <v>3.7245593714037799E-4</v>
      </c>
      <c r="L474" s="18">
        <f t="shared" si="20"/>
        <v>107.07762557077626</v>
      </c>
      <c r="M474" s="24"/>
    </row>
    <row r="475" spans="1:13" x14ac:dyDescent="0.15">
      <c r="A475" s="16"/>
      <c r="B475" s="45" t="s">
        <v>963</v>
      </c>
      <c r="C475" s="33" t="s">
        <v>1040</v>
      </c>
      <c r="D475" s="23" t="s">
        <v>1041</v>
      </c>
      <c r="E475" s="18">
        <v>20</v>
      </c>
      <c r="F475" s="17" t="s">
        <v>1034</v>
      </c>
      <c r="G475" s="18">
        <v>2701</v>
      </c>
      <c r="H475" s="19">
        <v>12</v>
      </c>
      <c r="I475" s="18">
        <f t="shared" si="19"/>
        <v>225.08333333333334</v>
      </c>
      <c r="J475" s="18">
        <v>33260</v>
      </c>
      <c r="K475" s="20">
        <f t="shared" si="22"/>
        <v>4.2899935446318163E-4</v>
      </c>
      <c r="L475" s="18">
        <f t="shared" si="20"/>
        <v>135.05000000000001</v>
      </c>
      <c r="M475" s="24"/>
    </row>
    <row r="476" spans="1:13" x14ac:dyDescent="0.15">
      <c r="A476" s="16"/>
      <c r="B476" s="45" t="s">
        <v>963</v>
      </c>
      <c r="C476" s="33" t="s">
        <v>1042</v>
      </c>
      <c r="D476" s="23" t="s">
        <v>1043</v>
      </c>
      <c r="E476" s="18">
        <v>20</v>
      </c>
      <c r="F476" s="17" t="s">
        <v>1044</v>
      </c>
      <c r="G476" s="18">
        <v>1187</v>
      </c>
      <c r="H476" s="19">
        <v>8</v>
      </c>
      <c r="I476" s="18">
        <f t="shared" si="19"/>
        <v>148.375</v>
      </c>
      <c r="J476" s="18">
        <v>17641</v>
      </c>
      <c r="K476" s="20">
        <f t="shared" si="22"/>
        <v>1.8853100101732566E-4</v>
      </c>
      <c r="L476" s="18">
        <f t="shared" si="20"/>
        <v>59.35</v>
      </c>
      <c r="M476" s="24"/>
    </row>
    <row r="477" spans="1:13" x14ac:dyDescent="0.15">
      <c r="A477" s="16"/>
      <c r="B477" s="45" t="s">
        <v>963</v>
      </c>
      <c r="C477" s="33" t="s">
        <v>1045</v>
      </c>
      <c r="D477" s="23" t="s">
        <v>1046</v>
      </c>
      <c r="E477" s="18">
        <v>22.06</v>
      </c>
      <c r="F477" s="17" t="s">
        <v>1044</v>
      </c>
      <c r="G477" s="18">
        <v>1020</v>
      </c>
      <c r="H477" s="19">
        <v>5</v>
      </c>
      <c r="I477" s="18">
        <f t="shared" ref="I477:I527" si="23">IF(OR(H477=0,G477=0),0,G477/H477)</f>
        <v>204</v>
      </c>
      <c r="J477" s="18">
        <v>14772.5</v>
      </c>
      <c r="K477" s="20">
        <f t="shared" si="22"/>
        <v>1.6200642041926889E-4</v>
      </c>
      <c r="L477" s="18">
        <f t="shared" ref="L477:L528" si="24">G477/E477</f>
        <v>46.237533998186763</v>
      </c>
      <c r="M477" s="24"/>
    </row>
    <row r="478" spans="1:13" x14ac:dyDescent="0.15">
      <c r="A478" s="16"/>
      <c r="B478" s="45" t="s">
        <v>963</v>
      </c>
      <c r="C478" s="33" t="s">
        <v>1047</v>
      </c>
      <c r="D478" s="23" t="s">
        <v>1048</v>
      </c>
      <c r="E478" s="18">
        <v>17.75</v>
      </c>
      <c r="F478" s="17" t="s">
        <v>1029</v>
      </c>
      <c r="G478" s="18">
        <v>7230</v>
      </c>
      <c r="H478" s="19">
        <v>292</v>
      </c>
      <c r="I478" s="18">
        <f t="shared" si="23"/>
        <v>24.760273972602739</v>
      </c>
      <c r="J478" s="18">
        <v>83094</v>
      </c>
      <c r="K478" s="20">
        <f t="shared" si="22"/>
        <v>1.1483396270895235E-3</v>
      </c>
      <c r="L478" s="18">
        <f t="shared" si="24"/>
        <v>407.32394366197184</v>
      </c>
      <c r="M478" s="24"/>
    </row>
    <row r="479" spans="1:13" x14ac:dyDescent="0.15">
      <c r="A479" s="16"/>
      <c r="B479" s="17" t="s">
        <v>963</v>
      </c>
      <c r="C479" s="23" t="s">
        <v>1049</v>
      </c>
      <c r="D479" s="23" t="s">
        <v>1050</v>
      </c>
      <c r="E479" s="18">
        <v>10</v>
      </c>
      <c r="F479" s="17" t="s">
        <v>1029</v>
      </c>
      <c r="G479" s="18">
        <v>1702</v>
      </c>
      <c r="H479" s="19">
        <v>55</v>
      </c>
      <c r="I479" s="18">
        <f t="shared" si="23"/>
        <v>30.945454545454545</v>
      </c>
      <c r="J479" s="18">
        <v>25657</v>
      </c>
      <c r="K479" s="20">
        <f t="shared" si="22"/>
        <v>2.7032836034666241E-4</v>
      </c>
      <c r="L479" s="18">
        <f t="shared" si="24"/>
        <v>170.2</v>
      </c>
      <c r="M479" s="24"/>
    </row>
    <row r="480" spans="1:13" x14ac:dyDescent="0.15">
      <c r="A480" s="16"/>
      <c r="B480" s="17" t="s">
        <v>963</v>
      </c>
      <c r="C480" s="23" t="s">
        <v>1051</v>
      </c>
      <c r="D480" s="17" t="s">
        <v>1052</v>
      </c>
      <c r="E480" s="18">
        <v>18.38</v>
      </c>
      <c r="F480" s="17" t="s">
        <v>1029</v>
      </c>
      <c r="G480" s="18">
        <v>2405.6</v>
      </c>
      <c r="H480" s="19">
        <v>22</v>
      </c>
      <c r="I480" s="18">
        <f t="shared" si="23"/>
        <v>109.34545454545454</v>
      </c>
      <c r="J480" s="18">
        <v>32139.200000000001</v>
      </c>
      <c r="K480" s="20">
        <f t="shared" si="22"/>
        <v>3.8208102447116982E-4</v>
      </c>
      <c r="L480" s="18">
        <f t="shared" si="24"/>
        <v>130.88139281828074</v>
      </c>
      <c r="M480" s="24"/>
    </row>
    <row r="481" spans="1:13" x14ac:dyDescent="0.15">
      <c r="A481" s="16"/>
      <c r="B481" s="17" t="s">
        <v>963</v>
      </c>
      <c r="C481" s="23" t="s">
        <v>1053</v>
      </c>
      <c r="D481" s="23" t="s">
        <v>1054</v>
      </c>
      <c r="E481" s="18">
        <v>15.1</v>
      </c>
      <c r="F481" s="17" t="s">
        <v>1029</v>
      </c>
      <c r="G481" s="18">
        <v>2497.5</v>
      </c>
      <c r="H481" s="19">
        <v>76</v>
      </c>
      <c r="I481" s="18">
        <f t="shared" si="23"/>
        <v>32.861842105263158</v>
      </c>
      <c r="J481" s="18">
        <v>32036.7</v>
      </c>
      <c r="K481" s="20">
        <f t="shared" si="22"/>
        <v>3.966774852912981E-4</v>
      </c>
      <c r="L481" s="18">
        <f t="shared" si="24"/>
        <v>165.3973509933775</v>
      </c>
      <c r="M481" s="24"/>
    </row>
    <row r="482" spans="1:13" s="46" customFormat="1" x14ac:dyDescent="0.15">
      <c r="A482" s="16"/>
      <c r="B482" s="17" t="s">
        <v>963</v>
      </c>
      <c r="C482" s="23" t="s">
        <v>1055</v>
      </c>
      <c r="D482" s="23" t="s">
        <v>1056</v>
      </c>
      <c r="E482" s="18">
        <v>21.6</v>
      </c>
      <c r="F482" s="17" t="s">
        <v>1029</v>
      </c>
      <c r="G482" s="18">
        <v>4592</v>
      </c>
      <c r="H482" s="19">
        <v>7</v>
      </c>
      <c r="I482" s="18">
        <f t="shared" si="23"/>
        <v>656</v>
      </c>
      <c r="J482" s="18">
        <v>58723</v>
      </c>
      <c r="K482" s="20">
        <f t="shared" si="22"/>
        <v>7.2934655153459086E-4</v>
      </c>
      <c r="L482" s="18">
        <f t="shared" si="24"/>
        <v>212.59259259259258</v>
      </c>
      <c r="M482" s="24"/>
    </row>
    <row r="483" spans="1:13" s="46" customFormat="1" x14ac:dyDescent="0.15">
      <c r="A483" s="16"/>
      <c r="B483" s="17" t="s">
        <v>963</v>
      </c>
      <c r="C483" s="23" t="s">
        <v>1057</v>
      </c>
      <c r="D483" s="23" t="s">
        <v>1058</v>
      </c>
      <c r="E483" s="18">
        <v>15.9</v>
      </c>
      <c r="F483" s="17" t="s">
        <v>1029</v>
      </c>
      <c r="G483" s="18">
        <v>2668</v>
      </c>
      <c r="H483" s="19">
        <v>132</v>
      </c>
      <c r="I483" s="18">
        <f t="shared" si="23"/>
        <v>20.212121212121211</v>
      </c>
      <c r="J483" s="18">
        <v>34116</v>
      </c>
      <c r="K483" s="20">
        <f t="shared" si="22"/>
        <v>4.2375797027314647E-4</v>
      </c>
      <c r="L483" s="18">
        <f t="shared" si="24"/>
        <v>167.79874213836479</v>
      </c>
      <c r="M483" s="24"/>
    </row>
    <row r="484" spans="1:13" s="46" customFormat="1" x14ac:dyDescent="0.15">
      <c r="A484" s="16"/>
      <c r="B484" s="45" t="s">
        <v>963</v>
      </c>
      <c r="C484" s="33" t="s">
        <v>1059</v>
      </c>
      <c r="D484" s="17" t="s">
        <v>1060</v>
      </c>
      <c r="E484" s="18">
        <v>10</v>
      </c>
      <c r="F484" s="17" t="s">
        <v>1029</v>
      </c>
      <c r="G484" s="18">
        <v>910</v>
      </c>
      <c r="H484" s="19">
        <v>33</v>
      </c>
      <c r="I484" s="18">
        <f t="shared" si="23"/>
        <v>27.575757575757574</v>
      </c>
      <c r="J484" s="18">
        <v>11216</v>
      </c>
      <c r="K484" s="20">
        <f t="shared" si="22"/>
        <v>1.4453513978581831E-4</v>
      </c>
      <c r="L484" s="18">
        <f t="shared" si="24"/>
        <v>91</v>
      </c>
      <c r="M484" s="24"/>
    </row>
    <row r="485" spans="1:13" s="46" customFormat="1" x14ac:dyDescent="0.15">
      <c r="A485" s="16"/>
      <c r="B485" s="45" t="s">
        <v>963</v>
      </c>
      <c r="C485" s="33" t="s">
        <v>1061</v>
      </c>
      <c r="D485" s="23" t="s">
        <v>1062</v>
      </c>
      <c r="E485" s="18">
        <v>21.2</v>
      </c>
      <c r="F485" s="17" t="s">
        <v>1029</v>
      </c>
      <c r="G485" s="18">
        <v>2562</v>
      </c>
      <c r="H485" s="19">
        <v>67</v>
      </c>
      <c r="I485" s="18">
        <f t="shared" si="23"/>
        <v>38.238805970149251</v>
      </c>
      <c r="J485" s="18">
        <v>33140</v>
      </c>
      <c r="K485" s="20">
        <f t="shared" si="22"/>
        <v>4.0692200893545773E-4</v>
      </c>
      <c r="L485" s="18">
        <f t="shared" si="24"/>
        <v>120.84905660377359</v>
      </c>
      <c r="M485" s="24"/>
    </row>
    <row r="486" spans="1:13" s="46" customFormat="1" x14ac:dyDescent="0.15">
      <c r="A486" s="16"/>
      <c r="B486" s="45" t="s">
        <v>963</v>
      </c>
      <c r="C486" s="23" t="s">
        <v>1063</v>
      </c>
      <c r="D486" s="23" t="s">
        <v>1064</v>
      </c>
      <c r="E486" s="18">
        <v>17.079999999999998</v>
      </c>
      <c r="F486" s="17" t="s">
        <v>1039</v>
      </c>
      <c r="G486" s="18">
        <v>5290</v>
      </c>
      <c r="H486" s="19">
        <v>19</v>
      </c>
      <c r="I486" s="18">
        <f t="shared" si="23"/>
        <v>278.42105263157896</v>
      </c>
      <c r="J486" s="18">
        <v>57821</v>
      </c>
      <c r="K486" s="20">
        <f t="shared" si="22"/>
        <v>8.4020976864503181E-4</v>
      </c>
      <c r="L486" s="18">
        <f t="shared" si="24"/>
        <v>309.71896955503519</v>
      </c>
      <c r="M486" s="24"/>
    </row>
    <row r="487" spans="1:13" s="46" customFormat="1" x14ac:dyDescent="0.15">
      <c r="A487" s="16"/>
      <c r="B487" s="17" t="s">
        <v>963</v>
      </c>
      <c r="C487" s="23" t="s">
        <v>1065</v>
      </c>
      <c r="D487" s="23" t="s">
        <v>1066</v>
      </c>
      <c r="E487" s="18">
        <v>19</v>
      </c>
      <c r="F487" s="17" t="s">
        <v>1034</v>
      </c>
      <c r="G487" s="18">
        <v>2517</v>
      </c>
      <c r="H487" s="19">
        <v>11</v>
      </c>
      <c r="I487" s="18">
        <f t="shared" si="23"/>
        <v>228.81818181818181</v>
      </c>
      <c r="J487" s="18">
        <v>35757</v>
      </c>
      <c r="K487" s="20">
        <f t="shared" si="22"/>
        <v>3.9977466685813705E-4</v>
      </c>
      <c r="L487" s="18">
        <f t="shared" si="24"/>
        <v>132.47368421052633</v>
      </c>
      <c r="M487" s="24"/>
    </row>
    <row r="488" spans="1:13" s="46" customFormat="1" x14ac:dyDescent="0.15">
      <c r="A488" s="16"/>
      <c r="B488" s="17" t="s">
        <v>963</v>
      </c>
      <c r="C488" s="23" t="s">
        <v>1067</v>
      </c>
      <c r="D488" s="23" t="s">
        <v>1068</v>
      </c>
      <c r="E488" s="18">
        <v>20</v>
      </c>
      <c r="F488" s="17" t="s">
        <v>1044</v>
      </c>
      <c r="G488" s="18">
        <v>512</v>
      </c>
      <c r="H488" s="19">
        <v>4</v>
      </c>
      <c r="I488" s="18">
        <f t="shared" si="23"/>
        <v>128</v>
      </c>
      <c r="J488" s="18">
        <v>13151</v>
      </c>
      <c r="K488" s="20">
        <f t="shared" si="22"/>
        <v>8.1320869857515364E-5</v>
      </c>
      <c r="L488" s="18">
        <f t="shared" si="24"/>
        <v>25.6</v>
      </c>
      <c r="M488" s="24"/>
    </row>
    <row r="489" spans="1:13" s="46" customFormat="1" x14ac:dyDescent="0.15">
      <c r="A489" s="16"/>
      <c r="B489" s="17" t="s">
        <v>963</v>
      </c>
      <c r="C489" s="33" t="s">
        <v>1069</v>
      </c>
      <c r="D489" s="23" t="s">
        <v>1070</v>
      </c>
      <c r="E489" s="18">
        <v>20</v>
      </c>
      <c r="F489" s="17" t="s">
        <v>1039</v>
      </c>
      <c r="G489" s="18">
        <v>1770</v>
      </c>
      <c r="H489" s="19">
        <v>6</v>
      </c>
      <c r="I489" s="18">
        <f t="shared" si="23"/>
        <v>295</v>
      </c>
      <c r="J489" s="18">
        <v>64075.9</v>
      </c>
      <c r="K489" s="20">
        <f t="shared" si="22"/>
        <v>2.8112878837461365E-4</v>
      </c>
      <c r="L489" s="18">
        <f t="shared" si="24"/>
        <v>88.5</v>
      </c>
      <c r="M489" s="24"/>
    </row>
    <row r="490" spans="1:13" s="46" customFormat="1" x14ac:dyDescent="0.15">
      <c r="A490" s="16"/>
      <c r="B490" s="17" t="s">
        <v>963</v>
      </c>
      <c r="C490" s="23" t="s">
        <v>1071</v>
      </c>
      <c r="D490" s="23" t="s">
        <v>1072</v>
      </c>
      <c r="E490" s="18">
        <v>20</v>
      </c>
      <c r="F490" s="17" t="s">
        <v>1044</v>
      </c>
      <c r="G490" s="18">
        <v>1738</v>
      </c>
      <c r="H490" s="19">
        <v>4</v>
      </c>
      <c r="I490" s="18">
        <f t="shared" si="23"/>
        <v>434.5</v>
      </c>
      <c r="J490" s="18">
        <v>13876</v>
      </c>
      <c r="K490" s="20">
        <f t="shared" si="22"/>
        <v>2.7604623400851895E-4</v>
      </c>
      <c r="L490" s="18">
        <f t="shared" si="24"/>
        <v>86.9</v>
      </c>
      <c r="M490" s="24"/>
    </row>
    <row r="491" spans="1:13" s="46" customFormat="1" x14ac:dyDescent="0.15">
      <c r="A491" s="16"/>
      <c r="B491" s="17" t="s">
        <v>963</v>
      </c>
      <c r="C491" s="23" t="s">
        <v>1073</v>
      </c>
      <c r="D491" s="23" t="s">
        <v>1074</v>
      </c>
      <c r="E491" s="18">
        <v>30.2</v>
      </c>
      <c r="F491" s="17" t="s">
        <v>1044</v>
      </c>
      <c r="G491" s="18">
        <v>180</v>
      </c>
      <c r="H491" s="19">
        <v>1</v>
      </c>
      <c r="I491" s="18">
        <f t="shared" si="23"/>
        <v>180</v>
      </c>
      <c r="J491" s="18">
        <v>14040</v>
      </c>
      <c r="K491" s="20">
        <f t="shared" si="22"/>
        <v>2.8589368309282744E-5</v>
      </c>
      <c r="L491" s="18">
        <f t="shared" si="24"/>
        <v>5.9602649006622519</v>
      </c>
      <c r="M491" s="24"/>
    </row>
    <row r="492" spans="1:13" s="46" customFormat="1" x14ac:dyDescent="0.15">
      <c r="A492" s="16"/>
      <c r="B492" s="17" t="s">
        <v>963</v>
      </c>
      <c r="C492" s="23" t="s">
        <v>1075</v>
      </c>
      <c r="D492" s="23" t="s">
        <v>1076</v>
      </c>
      <c r="E492" s="18">
        <v>14.86</v>
      </c>
      <c r="F492" s="17" t="s">
        <v>1029</v>
      </c>
      <c r="G492" s="18"/>
      <c r="H492" s="19"/>
      <c r="I492" s="18">
        <f t="shared" si="23"/>
        <v>0</v>
      </c>
      <c r="J492" s="18">
        <v>21114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17" t="s">
        <v>963</v>
      </c>
      <c r="C493" s="23" t="s">
        <v>1077</v>
      </c>
      <c r="D493" s="17" t="s">
        <v>1078</v>
      </c>
      <c r="E493" s="18">
        <v>17</v>
      </c>
      <c r="F493" s="17" t="s">
        <v>1044</v>
      </c>
      <c r="G493" s="18"/>
      <c r="H493" s="19"/>
      <c r="I493" s="18">
        <f t="shared" si="23"/>
        <v>0</v>
      </c>
      <c r="J493" s="18"/>
      <c r="K493" s="20">
        <f t="shared" si="22"/>
        <v>0</v>
      </c>
      <c r="L493" s="18">
        <f t="shared" si="24"/>
        <v>0</v>
      </c>
      <c r="M493" s="24"/>
    </row>
    <row r="494" spans="1:13" s="46" customFormat="1" x14ac:dyDescent="0.15">
      <c r="A494" s="16"/>
      <c r="B494" s="45" t="s">
        <v>963</v>
      </c>
      <c r="C494" s="33" t="s">
        <v>1079</v>
      </c>
      <c r="D494" s="17" t="s">
        <v>1080</v>
      </c>
      <c r="E494" s="18">
        <v>13.67</v>
      </c>
      <c r="F494" s="17" t="s">
        <v>1044</v>
      </c>
      <c r="G494" s="18"/>
      <c r="H494" s="19"/>
      <c r="I494" s="18">
        <f t="shared" si="23"/>
        <v>0</v>
      </c>
      <c r="J494" s="18"/>
      <c r="K494" s="20">
        <f t="shared" si="22"/>
        <v>0</v>
      </c>
      <c r="L494" s="18">
        <f t="shared" si="24"/>
        <v>0</v>
      </c>
      <c r="M494" s="24"/>
    </row>
    <row r="495" spans="1:13" s="46" customFormat="1" x14ac:dyDescent="0.15">
      <c r="A495" s="16"/>
      <c r="B495" s="45" t="s">
        <v>963</v>
      </c>
      <c r="C495" s="33" t="s">
        <v>1081</v>
      </c>
      <c r="D495" s="23" t="s">
        <v>1082</v>
      </c>
      <c r="E495" s="18">
        <v>20.62</v>
      </c>
      <c r="F495" s="17" t="s">
        <v>1029</v>
      </c>
      <c r="G495" s="18">
        <v>2087</v>
      </c>
      <c r="H495" s="19">
        <v>7</v>
      </c>
      <c r="I495" s="18">
        <f t="shared" si="23"/>
        <v>298.14285714285717</v>
      </c>
      <c r="J495" s="18">
        <v>31560</v>
      </c>
      <c r="K495" s="20">
        <f t="shared" si="22"/>
        <v>3.3147784256373937E-4</v>
      </c>
      <c r="L495" s="18">
        <f t="shared" si="24"/>
        <v>101.21241513094083</v>
      </c>
      <c r="M495" s="24"/>
    </row>
    <row r="496" spans="1:13" s="46" customFormat="1" x14ac:dyDescent="0.15">
      <c r="A496" s="16"/>
      <c r="B496" s="45" t="s">
        <v>963</v>
      </c>
      <c r="C496" s="33" t="s">
        <v>1083</v>
      </c>
      <c r="D496" s="23" t="s">
        <v>1084</v>
      </c>
      <c r="E496" s="18">
        <v>51.91</v>
      </c>
      <c r="F496" s="17" t="s">
        <v>1029</v>
      </c>
      <c r="G496" s="18">
        <v>7424.5</v>
      </c>
      <c r="H496" s="19">
        <v>84</v>
      </c>
      <c r="I496" s="18">
        <f t="shared" si="23"/>
        <v>88.386904761904759</v>
      </c>
      <c r="J496" s="18">
        <v>82907.5</v>
      </c>
      <c r="K496" s="20">
        <f t="shared" si="22"/>
        <v>1.1792320278459429E-3</v>
      </c>
      <c r="L496" s="18">
        <f t="shared" si="24"/>
        <v>143.02639183201697</v>
      </c>
      <c r="M496" s="24"/>
    </row>
    <row r="497" spans="1:13" s="46" customFormat="1" x14ac:dyDescent="0.15">
      <c r="A497" s="16"/>
      <c r="B497" s="45" t="s">
        <v>963</v>
      </c>
      <c r="C497" s="33" t="s">
        <v>1085</v>
      </c>
      <c r="D497" s="23" t="s">
        <v>1086</v>
      </c>
      <c r="E497" s="18">
        <v>11</v>
      </c>
      <c r="F497" s="17" t="s">
        <v>1029</v>
      </c>
      <c r="G497" s="18">
        <v>2518</v>
      </c>
      <c r="H497" s="19">
        <v>54</v>
      </c>
      <c r="I497" s="18">
        <f t="shared" si="23"/>
        <v>46.629629629629626</v>
      </c>
      <c r="J497" s="18">
        <v>22901</v>
      </c>
      <c r="K497" s="20">
        <f t="shared" si="22"/>
        <v>3.9993349668207751E-4</v>
      </c>
      <c r="L497" s="18">
        <f t="shared" si="24"/>
        <v>228.90909090909091</v>
      </c>
      <c r="M497" s="24"/>
    </row>
    <row r="498" spans="1:13" s="46" customFormat="1" x14ac:dyDescent="0.15">
      <c r="A498" s="16"/>
      <c r="B498" s="17" t="s">
        <v>1087</v>
      </c>
      <c r="C498" s="23" t="s">
        <v>1088</v>
      </c>
      <c r="D498" s="23" t="s">
        <v>1089</v>
      </c>
      <c r="E498" s="18">
        <v>21.6</v>
      </c>
      <c r="F498" s="17" t="s">
        <v>1039</v>
      </c>
      <c r="G498" s="18">
        <v>9799</v>
      </c>
      <c r="H498" s="19">
        <v>21</v>
      </c>
      <c r="I498" s="18">
        <f t="shared" si="23"/>
        <v>466.61904761904759</v>
      </c>
      <c r="J498" s="18">
        <v>150861</v>
      </c>
      <c r="K498" s="20">
        <f t="shared" si="22"/>
        <v>1.5563734447925645E-3</v>
      </c>
      <c r="L498" s="18">
        <f t="shared" si="24"/>
        <v>453.65740740740739</v>
      </c>
      <c r="M498" s="24"/>
    </row>
    <row r="499" spans="1:13" s="46" customFormat="1" x14ac:dyDescent="0.15">
      <c r="A499" s="16"/>
      <c r="B499" s="17" t="s">
        <v>963</v>
      </c>
      <c r="C499" s="23" t="s">
        <v>1090</v>
      </c>
      <c r="D499" s="23" t="s">
        <v>1091</v>
      </c>
      <c r="E499" s="18">
        <v>59.9</v>
      </c>
      <c r="F499" s="17" t="s">
        <v>1092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15">
      <c r="A500" s="16"/>
      <c r="B500" s="17" t="s">
        <v>1087</v>
      </c>
      <c r="C500" s="23" t="s">
        <v>1093</v>
      </c>
      <c r="D500" s="23" t="s">
        <v>1094</v>
      </c>
      <c r="E500" s="18">
        <v>69.900000000000006</v>
      </c>
      <c r="F500" s="17" t="s">
        <v>1044</v>
      </c>
      <c r="G500" s="18">
        <v>4012</v>
      </c>
      <c r="H500" s="19">
        <v>2</v>
      </c>
      <c r="I500" s="18">
        <f t="shared" si="23"/>
        <v>2006</v>
      </c>
      <c r="J500" s="18">
        <v>61444</v>
      </c>
      <c r="K500" s="20">
        <f t="shared" si="22"/>
        <v>6.3722525364912433E-4</v>
      </c>
      <c r="L500" s="18">
        <f t="shared" si="24"/>
        <v>57.396280400572245</v>
      </c>
      <c r="M500" s="24"/>
    </row>
    <row r="501" spans="1:13" x14ac:dyDescent="0.15">
      <c r="A501" s="16"/>
      <c r="B501" s="17" t="s">
        <v>963</v>
      </c>
      <c r="C501" s="23" t="s">
        <v>1095</v>
      </c>
      <c r="D501" s="23" t="s">
        <v>1096</v>
      </c>
      <c r="E501" s="18">
        <v>39.58</v>
      </c>
      <c r="F501" s="17" t="s">
        <v>1044</v>
      </c>
      <c r="G501" s="18">
        <v>6956</v>
      </c>
      <c r="H501" s="19">
        <v>3</v>
      </c>
      <c r="I501" s="18">
        <f t="shared" si="23"/>
        <v>2318.6666666666665</v>
      </c>
      <c r="J501" s="18">
        <v>40328</v>
      </c>
      <c r="K501" s="20">
        <f>G501/$G$528</f>
        <v>1.1048202553298376E-3</v>
      </c>
      <c r="L501" s="18">
        <f t="shared" si="24"/>
        <v>175.74532592218293</v>
      </c>
      <c r="M501" s="24"/>
    </row>
    <row r="502" spans="1:13" x14ac:dyDescent="0.15">
      <c r="A502" s="16"/>
      <c r="B502" s="17" t="s">
        <v>963</v>
      </c>
      <c r="C502" s="23" t="s">
        <v>1097</v>
      </c>
      <c r="D502" s="23" t="s">
        <v>1098</v>
      </c>
      <c r="E502" s="18">
        <v>21.21</v>
      </c>
      <c r="F502" s="17" t="s">
        <v>1029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15">
      <c r="A503" s="16"/>
      <c r="B503" s="17" t="s">
        <v>963</v>
      </c>
      <c r="C503" s="23" t="s">
        <v>1099</v>
      </c>
      <c r="D503" s="23" t="s">
        <v>1100</v>
      </c>
      <c r="E503" s="18">
        <v>21.21</v>
      </c>
      <c r="F503" s="17" t="s">
        <v>1044</v>
      </c>
      <c r="G503" s="18">
        <v>2161</v>
      </c>
      <c r="H503" s="19">
        <v>4</v>
      </c>
      <c r="I503" s="18">
        <f t="shared" si="23"/>
        <v>540.25</v>
      </c>
      <c r="J503" s="18">
        <v>29242</v>
      </c>
      <c r="K503" s="20">
        <f>G503/$G$528</f>
        <v>3.4323124953533342E-4</v>
      </c>
      <c r="L503" s="18">
        <f t="shared" si="24"/>
        <v>101.88590287600188</v>
      </c>
      <c r="M503" s="24"/>
    </row>
    <row r="504" spans="1:13" x14ac:dyDescent="0.15">
      <c r="A504" s="16"/>
      <c r="B504" s="17" t="s">
        <v>963</v>
      </c>
      <c r="C504" s="23" t="s">
        <v>1101</v>
      </c>
      <c r="D504" s="23" t="s">
        <v>1102</v>
      </c>
      <c r="E504" s="18">
        <v>22.99</v>
      </c>
      <c r="F504" s="17" t="s">
        <v>1044</v>
      </c>
      <c r="G504" s="18">
        <v>1661</v>
      </c>
      <c r="H504" s="19">
        <v>13</v>
      </c>
      <c r="I504" s="18">
        <f t="shared" si="23"/>
        <v>127.76923076923077</v>
      </c>
      <c r="J504" s="18">
        <v>18501.099999999999</v>
      </c>
      <c r="K504" s="20">
        <f>G504/$G$528</f>
        <v>2.6381633756510352E-4</v>
      </c>
      <c r="L504" s="18">
        <f t="shared" si="24"/>
        <v>72.248803827751203</v>
      </c>
      <c r="M504" s="24"/>
    </row>
    <row r="505" spans="1:13" x14ac:dyDescent="0.15">
      <c r="A505" s="16"/>
      <c r="B505" s="17" t="s">
        <v>963</v>
      </c>
      <c r="C505" s="23" t="s">
        <v>1103</v>
      </c>
      <c r="D505" s="17" t="s">
        <v>1104</v>
      </c>
      <c r="E505" s="18">
        <v>22.72</v>
      </c>
      <c r="F505" s="17" t="s">
        <v>1044</v>
      </c>
      <c r="G505" s="18"/>
      <c r="H505" s="19"/>
      <c r="I505" s="18">
        <f t="shared" si="23"/>
        <v>0</v>
      </c>
      <c r="J505" s="18"/>
      <c r="K505" s="20">
        <f>G505/$G$528</f>
        <v>0</v>
      </c>
      <c r="L505" s="18">
        <f t="shared" si="24"/>
        <v>0</v>
      </c>
      <c r="M505" s="24"/>
    </row>
    <row r="506" spans="1:13" x14ac:dyDescent="0.15">
      <c r="A506" s="16"/>
      <c r="B506" s="45" t="s">
        <v>963</v>
      </c>
      <c r="C506" s="23" t="s">
        <v>1105</v>
      </c>
      <c r="D506" s="23" t="s">
        <v>1106</v>
      </c>
      <c r="E506" s="18">
        <v>43.3</v>
      </c>
      <c r="F506" s="17" t="s">
        <v>1044</v>
      </c>
      <c r="G506" s="18">
        <v>1736</v>
      </c>
      <c r="H506" s="19">
        <v>8</v>
      </c>
      <c r="I506" s="18">
        <f t="shared" si="23"/>
        <v>217</v>
      </c>
      <c r="J506" s="18">
        <v>28557</v>
      </c>
      <c r="K506" s="20">
        <f t="shared" ref="K506:K528" si="25">G506/$G$528</f>
        <v>2.7572857436063803E-4</v>
      </c>
      <c r="L506" s="18">
        <f t="shared" si="24"/>
        <v>40.092378752886837</v>
      </c>
      <c r="M506" s="24"/>
    </row>
    <row r="507" spans="1:13" x14ac:dyDescent="0.15">
      <c r="A507" s="16"/>
      <c r="B507" s="45" t="s">
        <v>963</v>
      </c>
      <c r="C507" s="33" t="s">
        <v>1107</v>
      </c>
      <c r="D507" s="23" t="s">
        <v>1108</v>
      </c>
      <c r="E507" s="18">
        <v>27.38</v>
      </c>
      <c r="F507" s="17" t="s">
        <v>1109</v>
      </c>
      <c r="G507" s="18">
        <v>609</v>
      </c>
      <c r="H507" s="19">
        <v>4</v>
      </c>
      <c r="I507" s="18">
        <f t="shared" si="23"/>
        <v>152.25</v>
      </c>
      <c r="J507" s="18">
        <v>8447</v>
      </c>
      <c r="K507" s="20">
        <f t="shared" si="25"/>
        <v>9.6727362779739948E-5</v>
      </c>
      <c r="L507" s="18">
        <f t="shared" si="24"/>
        <v>22.242512783053325</v>
      </c>
      <c r="M507" s="24"/>
    </row>
    <row r="508" spans="1:13" x14ac:dyDescent="0.15">
      <c r="A508" s="16"/>
      <c r="B508" s="45" t="s">
        <v>963</v>
      </c>
      <c r="C508" s="33" t="s">
        <v>1110</v>
      </c>
      <c r="D508" s="17" t="s">
        <v>1111</v>
      </c>
      <c r="E508" s="18">
        <v>33.06</v>
      </c>
      <c r="F508" s="17" t="s">
        <v>1112</v>
      </c>
      <c r="G508" s="18">
        <v>1734</v>
      </c>
      <c r="H508" s="19">
        <v>4</v>
      </c>
      <c r="I508" s="18">
        <f t="shared" si="23"/>
        <v>433.5</v>
      </c>
      <c r="J508" s="18">
        <v>26717</v>
      </c>
      <c r="K508" s="20">
        <f t="shared" si="25"/>
        <v>2.7541091471275711E-4</v>
      </c>
      <c r="L508" s="18">
        <f t="shared" si="24"/>
        <v>52.45009074410163</v>
      </c>
      <c r="M508" s="24"/>
    </row>
    <row r="509" spans="1:13" x14ac:dyDescent="0.15">
      <c r="A509" s="16"/>
      <c r="B509" s="45" t="s">
        <v>963</v>
      </c>
      <c r="C509" s="33" t="s">
        <v>1113</v>
      </c>
      <c r="D509" s="23" t="s">
        <v>1114</v>
      </c>
      <c r="E509" s="18">
        <v>24.5</v>
      </c>
      <c r="F509" s="17" t="s">
        <v>1112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15">
      <c r="A510" s="16"/>
      <c r="B510" s="45" t="s">
        <v>963</v>
      </c>
      <c r="C510" s="33" t="s">
        <v>1115</v>
      </c>
      <c r="D510" s="23" t="s">
        <v>1116</v>
      </c>
      <c r="E510" s="18">
        <v>24.5</v>
      </c>
      <c r="F510" s="17" t="s">
        <v>1117</v>
      </c>
      <c r="G510" s="18">
        <v>6765.8</v>
      </c>
      <c r="H510" s="19">
        <v>17</v>
      </c>
      <c r="I510" s="18">
        <f t="shared" si="23"/>
        <v>397.98823529411766</v>
      </c>
      <c r="J510" s="18">
        <v>171213.5</v>
      </c>
      <c r="K510" s="20">
        <f t="shared" si="25"/>
        <v>1.0746108228163623E-3</v>
      </c>
      <c r="L510" s="18">
        <f t="shared" si="24"/>
        <v>276.15510204081636</v>
      </c>
      <c r="M510" s="24"/>
    </row>
    <row r="511" spans="1:13" x14ac:dyDescent="0.15">
      <c r="A511" s="16"/>
      <c r="B511" s="45" t="s">
        <v>963</v>
      </c>
      <c r="C511" s="33" t="s">
        <v>1118</v>
      </c>
      <c r="D511" s="23" t="s">
        <v>1119</v>
      </c>
      <c r="E511" s="18">
        <v>24.5</v>
      </c>
      <c r="F511" s="17" t="s">
        <v>1112</v>
      </c>
      <c r="G511" s="18">
        <v>953</v>
      </c>
      <c r="H511" s="19">
        <v>4</v>
      </c>
      <c r="I511" s="18">
        <f t="shared" si="23"/>
        <v>238.25</v>
      </c>
      <c r="J511" s="18">
        <v>10684</v>
      </c>
      <c r="K511" s="20">
        <f t="shared" si="25"/>
        <v>1.5136482221525809E-4</v>
      </c>
      <c r="L511" s="18">
        <f t="shared" si="24"/>
        <v>38.897959183673471</v>
      </c>
      <c r="M511" s="24"/>
    </row>
    <row r="512" spans="1:13" x14ac:dyDescent="0.15">
      <c r="A512" s="16"/>
      <c r="B512" s="45" t="s">
        <v>963</v>
      </c>
      <c r="C512" s="33" t="s">
        <v>1120</v>
      </c>
      <c r="D512" s="23" t="s">
        <v>1121</v>
      </c>
      <c r="E512" s="18">
        <v>26.01</v>
      </c>
      <c r="F512" s="17" t="s">
        <v>1112</v>
      </c>
      <c r="G512" s="18">
        <v>3469.1</v>
      </c>
      <c r="H512" s="19">
        <v>7</v>
      </c>
      <c r="I512" s="18">
        <f t="shared" si="23"/>
        <v>495.58571428571429</v>
      </c>
      <c r="J512" s="18">
        <v>41477.199999999997</v>
      </c>
      <c r="K512" s="20">
        <f t="shared" si="25"/>
        <v>5.5099654223184872E-4</v>
      </c>
      <c r="L512" s="18">
        <f t="shared" si="24"/>
        <v>133.37562475970779</v>
      </c>
      <c r="M512" s="24"/>
    </row>
    <row r="513" spans="1:13" x14ac:dyDescent="0.15">
      <c r="A513" s="16"/>
      <c r="B513" s="45" t="s">
        <v>963</v>
      </c>
      <c r="C513" s="33" t="s">
        <v>1122</v>
      </c>
      <c r="D513" s="23" t="s">
        <v>1123</v>
      </c>
      <c r="E513" s="18">
        <v>25.88</v>
      </c>
      <c r="F513" s="17" t="s">
        <v>1117</v>
      </c>
      <c r="G513" s="18">
        <v>2273</v>
      </c>
      <c r="H513" s="19">
        <v>8</v>
      </c>
      <c r="I513" s="18">
        <f t="shared" si="23"/>
        <v>284.125</v>
      </c>
      <c r="J513" s="18">
        <v>31262</v>
      </c>
      <c r="K513" s="20">
        <f t="shared" si="25"/>
        <v>3.6102018981666486E-4</v>
      </c>
      <c r="L513" s="18">
        <f t="shared" si="24"/>
        <v>87.82843894899537</v>
      </c>
      <c r="M513" s="24"/>
    </row>
    <row r="514" spans="1:13" x14ac:dyDescent="0.15">
      <c r="A514" s="16"/>
      <c r="B514" s="45" t="s">
        <v>1124</v>
      </c>
      <c r="C514" s="33" t="s">
        <v>1125</v>
      </c>
      <c r="D514" s="23" t="s">
        <v>1126</v>
      </c>
      <c r="E514" s="18">
        <v>311</v>
      </c>
      <c r="F514" s="17" t="s">
        <v>1127</v>
      </c>
      <c r="G514" s="19">
        <v>49252</v>
      </c>
      <c r="H514" s="19">
        <v>536</v>
      </c>
      <c r="I514" s="18">
        <f t="shared" si="23"/>
        <v>91.888059701492537</v>
      </c>
      <c r="J514" s="18">
        <v>593429.99</v>
      </c>
      <c r="K514" s="20">
        <f t="shared" si="25"/>
        <v>7.82268648871552E-3</v>
      </c>
      <c r="L514" s="18">
        <f t="shared" si="24"/>
        <v>158.36655948553056</v>
      </c>
      <c r="M514" s="32"/>
    </row>
    <row r="515" spans="1:13" x14ac:dyDescent="0.15">
      <c r="A515" s="16"/>
      <c r="B515" s="45" t="s">
        <v>963</v>
      </c>
      <c r="C515" s="33" t="s">
        <v>1128</v>
      </c>
      <c r="D515" s="17" t="s">
        <v>1129</v>
      </c>
      <c r="E515" s="18">
        <v>6.2</v>
      </c>
      <c r="F515" s="17" t="s">
        <v>1130</v>
      </c>
      <c r="G515" s="19">
        <v>1330</v>
      </c>
      <c r="H515" s="19">
        <v>6</v>
      </c>
      <c r="I515" s="18">
        <f t="shared" si="23"/>
        <v>221.66666666666666</v>
      </c>
      <c r="J515" s="18">
        <v>9766</v>
      </c>
      <c r="K515" s="20">
        <f t="shared" si="25"/>
        <v>2.112436658408114E-4</v>
      </c>
      <c r="L515" s="18">
        <f t="shared" si="24"/>
        <v>214.51612903225805</v>
      </c>
      <c r="M515" s="32"/>
    </row>
    <row r="516" spans="1:13" x14ac:dyDescent="0.15">
      <c r="A516" s="16"/>
      <c r="B516" s="45" t="s">
        <v>963</v>
      </c>
      <c r="C516" s="33" t="s">
        <v>1131</v>
      </c>
      <c r="D516" s="23" t="s">
        <v>1132</v>
      </c>
      <c r="E516" s="18">
        <v>12</v>
      </c>
      <c r="F516" s="17" t="s">
        <v>1130</v>
      </c>
      <c r="G516" s="18">
        <v>4856</v>
      </c>
      <c r="H516" s="19">
        <v>27</v>
      </c>
      <c r="I516" s="18">
        <f t="shared" si="23"/>
        <v>179.85185185185185</v>
      </c>
      <c r="J516" s="18">
        <v>30063</v>
      </c>
      <c r="K516" s="20">
        <f t="shared" si="25"/>
        <v>7.7127762505487224E-4</v>
      </c>
      <c r="L516" s="18">
        <f t="shared" si="24"/>
        <v>404.66666666666669</v>
      </c>
      <c r="M516" s="32"/>
    </row>
    <row r="517" spans="1:13" x14ac:dyDescent="0.15">
      <c r="A517" s="16"/>
      <c r="B517" s="45" t="s">
        <v>963</v>
      </c>
      <c r="C517" s="33" t="s">
        <v>1133</v>
      </c>
      <c r="D517" s="23" t="s">
        <v>1134</v>
      </c>
      <c r="E517" s="18">
        <v>12</v>
      </c>
      <c r="F517" s="17" t="s">
        <v>1130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15">
      <c r="A518" s="16"/>
      <c r="B518" s="45" t="s">
        <v>963</v>
      </c>
      <c r="C518" s="33" t="s">
        <v>1135</v>
      </c>
      <c r="D518" s="23" t="s">
        <v>1136</v>
      </c>
      <c r="E518" s="18">
        <v>12</v>
      </c>
      <c r="F518" s="17" t="s">
        <v>1130</v>
      </c>
      <c r="G518" s="18">
        <v>855</v>
      </c>
      <c r="H518" s="19">
        <v>8</v>
      </c>
      <c r="I518" s="18">
        <f t="shared" si="23"/>
        <v>106.875</v>
      </c>
      <c r="J518" s="18">
        <v>20040</v>
      </c>
      <c r="K518" s="20">
        <f t="shared" si="25"/>
        <v>1.3579949946909304E-4</v>
      </c>
      <c r="L518" s="18">
        <f t="shared" si="24"/>
        <v>71.25</v>
      </c>
      <c r="M518" s="32"/>
    </row>
    <row r="519" spans="1:13" x14ac:dyDescent="0.15">
      <c r="A519" s="16"/>
      <c r="B519" s="45" t="s">
        <v>963</v>
      </c>
      <c r="C519" s="33" t="s">
        <v>1137</v>
      </c>
      <c r="D519" s="23" t="s">
        <v>1138</v>
      </c>
      <c r="E519" s="18">
        <v>6</v>
      </c>
      <c r="F519" s="17" t="s">
        <v>1130</v>
      </c>
      <c r="G519" s="18">
        <v>2549</v>
      </c>
      <c r="H519" s="19">
        <v>10</v>
      </c>
      <c r="I519" s="18">
        <f t="shared" si="23"/>
        <v>254.9</v>
      </c>
      <c r="J519" s="18">
        <v>48629</v>
      </c>
      <c r="K519" s="20">
        <f t="shared" si="25"/>
        <v>4.0485722122423175E-4</v>
      </c>
      <c r="L519" s="18">
        <f t="shared" si="24"/>
        <v>424.83333333333331</v>
      </c>
      <c r="M519" s="32"/>
    </row>
    <row r="520" spans="1:13" x14ac:dyDescent="0.15">
      <c r="A520" s="16"/>
      <c r="B520" s="45" t="s">
        <v>963</v>
      </c>
      <c r="C520" s="33" t="s">
        <v>1139</v>
      </c>
      <c r="D520" s="23" t="s">
        <v>1140</v>
      </c>
      <c r="E520" s="18">
        <v>5</v>
      </c>
      <c r="F520" s="17" t="s">
        <v>1109</v>
      </c>
      <c r="G520" s="18">
        <v>957</v>
      </c>
      <c r="H520" s="19">
        <v>33</v>
      </c>
      <c r="I520" s="18">
        <f t="shared" si="23"/>
        <v>29</v>
      </c>
      <c r="J520" s="18">
        <v>12559</v>
      </c>
      <c r="K520" s="20">
        <f t="shared" si="25"/>
        <v>1.5200014151101992E-4</v>
      </c>
      <c r="L520" s="18">
        <f t="shared" si="24"/>
        <v>191.4</v>
      </c>
      <c r="M520" s="32"/>
    </row>
    <row r="521" spans="1:13" x14ac:dyDescent="0.15">
      <c r="A521" s="16"/>
      <c r="B521" s="45" t="s">
        <v>963</v>
      </c>
      <c r="C521" s="33" t="s">
        <v>1141</v>
      </c>
      <c r="D521" s="23" t="s">
        <v>1142</v>
      </c>
      <c r="E521" s="18">
        <v>22</v>
      </c>
      <c r="F521" s="17" t="s">
        <v>1109</v>
      </c>
      <c r="G521" s="18">
        <v>4061</v>
      </c>
      <c r="H521" s="19">
        <v>69</v>
      </c>
      <c r="I521" s="18">
        <f t="shared" si="23"/>
        <v>58.855072463768117</v>
      </c>
      <c r="J521" s="18">
        <v>61060.200000000004</v>
      </c>
      <c r="K521" s="20">
        <f t="shared" si="25"/>
        <v>6.4500791502220683E-4</v>
      </c>
      <c r="L521" s="18">
        <f t="shared" si="24"/>
        <v>184.59090909090909</v>
      </c>
      <c r="M521" s="32"/>
    </row>
    <row r="522" spans="1:13" x14ac:dyDescent="0.15">
      <c r="A522" s="16"/>
      <c r="B522" s="45" t="s">
        <v>963</v>
      </c>
      <c r="C522" s="33" t="s">
        <v>1143</v>
      </c>
      <c r="D522" s="23" t="s">
        <v>1144</v>
      </c>
      <c r="E522" s="18">
        <v>35.33</v>
      </c>
      <c r="F522" s="17" t="s">
        <v>1109</v>
      </c>
      <c r="G522" s="18">
        <v>3103</v>
      </c>
      <c r="H522" s="19">
        <v>116</v>
      </c>
      <c r="I522" s="18">
        <f t="shared" si="23"/>
        <v>26.75</v>
      </c>
      <c r="J522" s="18">
        <v>45964</v>
      </c>
      <c r="K522" s="20">
        <f t="shared" si="25"/>
        <v>4.9284894368724645E-4</v>
      </c>
      <c r="L522" s="18">
        <f t="shared" si="24"/>
        <v>87.829040475516564</v>
      </c>
      <c r="M522" s="32"/>
    </row>
    <row r="523" spans="1:13" x14ac:dyDescent="0.15">
      <c r="A523" s="16"/>
      <c r="B523" s="45" t="s">
        <v>963</v>
      </c>
      <c r="C523" s="33" t="s">
        <v>1145</v>
      </c>
      <c r="D523" s="23" t="s">
        <v>1146</v>
      </c>
      <c r="E523" s="18">
        <v>27.53</v>
      </c>
      <c r="F523" s="17" t="s">
        <v>1109</v>
      </c>
      <c r="G523" s="18">
        <v>7428.7</v>
      </c>
      <c r="H523" s="19">
        <v>295</v>
      </c>
      <c r="I523" s="18">
        <f t="shared" si="23"/>
        <v>25.182033898305082</v>
      </c>
      <c r="J523" s="18">
        <v>75833.399999999994</v>
      </c>
      <c r="K523" s="20">
        <f t="shared" si="25"/>
        <v>1.1798991131064928E-3</v>
      </c>
      <c r="L523" s="18">
        <f t="shared" si="24"/>
        <v>269.84017435524879</v>
      </c>
      <c r="M523" s="32"/>
    </row>
    <row r="524" spans="1:13" x14ac:dyDescent="0.15">
      <c r="A524" s="16"/>
      <c r="B524" s="45" t="s">
        <v>1124</v>
      </c>
      <c r="C524" s="33" t="s">
        <v>1147</v>
      </c>
      <c r="D524" s="23" t="s">
        <v>1148</v>
      </c>
      <c r="E524" s="18">
        <v>14537.8</v>
      </c>
      <c r="F524" s="17" t="s">
        <v>1127</v>
      </c>
      <c r="G524" s="18">
        <v>558691.18999999994</v>
      </c>
      <c r="H524" s="19">
        <v>1</v>
      </c>
      <c r="I524" s="18">
        <f t="shared" si="23"/>
        <v>558691.18999999994</v>
      </c>
      <c r="J524" s="18">
        <v>6611147.0300000012</v>
      </c>
      <c r="K524" s="20">
        <f t="shared" si="25"/>
        <v>8.8736823344785901E-2</v>
      </c>
      <c r="L524" s="18">
        <f t="shared" si="24"/>
        <v>38.43024322799873</v>
      </c>
      <c r="M524" s="24"/>
    </row>
    <row r="525" spans="1:13" x14ac:dyDescent="0.15">
      <c r="A525" s="16"/>
      <c r="B525" s="45" t="s">
        <v>963</v>
      </c>
      <c r="C525" s="33" t="s">
        <v>1149</v>
      </c>
      <c r="D525" s="23" t="s">
        <v>1150</v>
      </c>
      <c r="E525" s="18">
        <v>838.41</v>
      </c>
      <c r="F525" s="17" t="s">
        <v>1151</v>
      </c>
      <c r="G525" s="18">
        <v>7259</v>
      </c>
      <c r="H525" s="19">
        <v>15</v>
      </c>
      <c r="I525" s="18">
        <f t="shared" si="23"/>
        <v>483.93333333333334</v>
      </c>
      <c r="J525" s="18">
        <v>189123</v>
      </c>
      <c r="K525" s="20">
        <f t="shared" si="25"/>
        <v>1.1529456919837969E-3</v>
      </c>
      <c r="L525" s="18">
        <f t="shared" si="24"/>
        <v>8.6580551281592548</v>
      </c>
      <c r="M525" s="24"/>
    </row>
    <row r="526" spans="1:13" x14ac:dyDescent="0.15">
      <c r="A526" s="16"/>
      <c r="B526" s="17" t="s">
        <v>1152</v>
      </c>
      <c r="C526" s="23" t="s">
        <v>1153</v>
      </c>
      <c r="D526" s="23" t="s">
        <v>1154</v>
      </c>
      <c r="E526" s="18">
        <v>11</v>
      </c>
      <c r="F526" s="17" t="s">
        <v>1155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15">
      <c r="A527" s="25" t="s">
        <v>1156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978791.92999999993</v>
      </c>
      <c r="H527" s="29">
        <f>SUM(H443:H526)</f>
        <v>4419</v>
      </c>
      <c r="I527" s="28">
        <f t="shared" si="23"/>
        <v>221.49625028286943</v>
      </c>
      <c r="J527" s="28">
        <f>SUM(J443:J526)</f>
        <v>11692860.240000002</v>
      </c>
      <c r="K527" s="30">
        <f t="shared" si="25"/>
        <v>0.15546134991624275</v>
      </c>
      <c r="L527" s="28">
        <f t="shared" si="24"/>
        <v>52.981559688646861</v>
      </c>
      <c r="M527" s="31"/>
    </row>
    <row r="528" spans="1:13" x14ac:dyDescent="0.15">
      <c r="A528" s="47" t="s">
        <v>1157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6296046.7700000005</v>
      </c>
      <c r="H528" s="49">
        <f>H527+H442+H435+H392+H369+H333+H275+H194+H123+H58+H6+H8</f>
        <v>26967</v>
      </c>
      <c r="I528" s="49">
        <f>G528/H528</f>
        <v>233.47227240701599</v>
      </c>
      <c r="J528" s="49">
        <f>J527+J442+J435+J392+J369+J333+J275+J194+J123+J58+J6+J8</f>
        <v>79376816.419999987</v>
      </c>
      <c r="K528" s="50">
        <f t="shared" si="25"/>
        <v>1</v>
      </c>
      <c r="L528" s="51">
        <f t="shared" si="24"/>
        <v>54.471825215746321</v>
      </c>
      <c r="M528" s="52"/>
    </row>
    <row r="529" spans="1:13" x14ac:dyDescent="0.15">
      <c r="A529" s="53" t="s">
        <v>1158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15">
      <c r="A530" s="56" t="s">
        <v>1159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6" t="s">
        <v>1160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A532" s="57" t="s">
        <v>1161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15">
      <c r="G533" s="64"/>
    </row>
    <row r="534" spans="1:13" x14ac:dyDescent="0.15">
      <c r="D534" s="65"/>
      <c r="G534" s="64"/>
    </row>
    <row r="535" spans="1:13" x14ac:dyDescent="0.15">
      <c r="G535" s="64"/>
    </row>
    <row r="536" spans="1:13" x14ac:dyDescent="0.1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2016-03-11T06:59:03Z</dcterms:created>
  <dcterms:modified xsi:type="dcterms:W3CDTF">2016-03-11T06:59:19Z</dcterms:modified>
</cp:coreProperties>
</file>