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0" windowWidth="21600" windowHeight="9750" tabRatio="247"/>
  </bookViews>
  <sheets>
    <sheet name="Sheet1" sheetId="1" r:id="rId1"/>
    <sheet name="Sheet2" sheetId="2" state="hidden" r:id="rId2"/>
    <sheet name="Sheet5" sheetId="7" r:id="rId3"/>
  </sheets>
  <definedNames>
    <definedName name="_xlnm._FilterDatabase" localSheetId="0" hidden="1">Sheet1!$A$2:$M$260</definedName>
  </definedNames>
  <calcPr calcId="124519"/>
  <fileRecoveryPr autoRecover="0"/>
</workbook>
</file>

<file path=xl/calcChain.xml><?xml version="1.0" encoding="utf-8"?>
<calcChain xmlns="http://schemas.openxmlformats.org/spreadsheetml/2006/main">
  <c r="G259" i="1"/>
  <c r="H259"/>
  <c r="H258"/>
  <c r="H245"/>
  <c r="H240"/>
  <c r="H215"/>
  <c r="H192"/>
  <c r="H141"/>
  <c r="H82"/>
  <c r="H44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5"/>
  <c r="H46"/>
  <c r="H47"/>
  <c r="H49"/>
  <c r="H50"/>
  <c r="H51"/>
  <c r="H52"/>
  <c r="H53"/>
  <c r="H54"/>
  <c r="H55"/>
  <c r="H56"/>
  <c r="H57"/>
  <c r="H58"/>
  <c r="H59"/>
  <c r="H60"/>
  <c r="H61"/>
  <c r="H63"/>
  <c r="H64"/>
  <c r="H65"/>
  <c r="H66"/>
  <c r="H67"/>
  <c r="H68"/>
  <c r="H69"/>
  <c r="H70"/>
  <c r="H71"/>
  <c r="H72"/>
  <c r="H73"/>
  <c r="H74"/>
  <c r="H75"/>
  <c r="H76"/>
  <c r="H77"/>
  <c r="H78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90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41"/>
  <c r="H242"/>
  <c r="H243"/>
  <c r="H244"/>
  <c r="H246"/>
  <c r="H247"/>
  <c r="H248"/>
  <c r="H249"/>
  <c r="H250"/>
  <c r="H251"/>
  <c r="H252"/>
  <c r="H253"/>
  <c r="H254"/>
  <c r="H255"/>
  <c r="H3"/>
  <c r="G247"/>
  <c r="G248"/>
  <c r="G249"/>
  <c r="G250"/>
  <c r="G251"/>
  <c r="G252"/>
  <c r="G253"/>
  <c r="G254"/>
  <c r="G255"/>
  <c r="G246"/>
  <c r="G242"/>
  <c r="G243"/>
  <c r="E204" i="7" s="1"/>
  <c r="F204" s="1"/>
  <c r="G244" i="1"/>
  <c r="G241"/>
  <c r="E201" i="7" s="1"/>
  <c r="F201" s="1"/>
  <c r="G217" i="1"/>
  <c r="G240" s="1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16"/>
  <c r="E180" i="7" s="1"/>
  <c r="F180" s="1"/>
  <c r="G194" i="1"/>
  <c r="E159" i="7" s="1"/>
  <c r="F159" s="1"/>
  <c r="G195" i="1"/>
  <c r="E160" i="7" s="1"/>
  <c r="F160" s="1"/>
  <c r="G196" i="1"/>
  <c r="G197"/>
  <c r="G198"/>
  <c r="E163" i="7" s="1"/>
  <c r="F163" s="1"/>
  <c r="G199" i="1"/>
  <c r="E164" i="7" s="1"/>
  <c r="F164" s="1"/>
  <c r="G200" i="1"/>
  <c r="G201"/>
  <c r="G202"/>
  <c r="E168" i="7" s="1"/>
  <c r="F168" s="1"/>
  <c r="G203" i="1"/>
  <c r="G204"/>
  <c r="G205"/>
  <c r="G206"/>
  <c r="E172" i="7" s="1"/>
  <c r="F172" s="1"/>
  <c r="G207" i="1"/>
  <c r="G208"/>
  <c r="G209"/>
  <c r="G210"/>
  <c r="E176" i="7" s="1"/>
  <c r="F176" s="1"/>
  <c r="G211" i="1"/>
  <c r="G212"/>
  <c r="G213"/>
  <c r="G214"/>
  <c r="G193"/>
  <c r="G143"/>
  <c r="E119" i="7" s="1"/>
  <c r="F119" s="1"/>
  <c r="G144" i="1"/>
  <c r="G145"/>
  <c r="G146"/>
  <c r="G147"/>
  <c r="E123" i="7" s="1"/>
  <c r="F123" s="1"/>
  <c r="G148" i="1"/>
  <c r="G149"/>
  <c r="G150"/>
  <c r="G151"/>
  <c r="E127" i="7" s="1"/>
  <c r="F127" s="1"/>
  <c r="G152" i="1"/>
  <c r="G153"/>
  <c r="G154"/>
  <c r="G155"/>
  <c r="E131" i="7" s="1"/>
  <c r="F131" s="1"/>
  <c r="G156" i="1"/>
  <c r="G157"/>
  <c r="G158"/>
  <c r="G159"/>
  <c r="E135" i="7" s="1"/>
  <c r="F135" s="1"/>
  <c r="G160" i="1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90"/>
  <c r="G142"/>
  <c r="G84"/>
  <c r="E73" i="7" s="1"/>
  <c r="F73" s="1"/>
  <c r="G85" i="1"/>
  <c r="G86"/>
  <c r="G87"/>
  <c r="G88"/>
  <c r="E77" i="7" s="1"/>
  <c r="F77" s="1"/>
  <c r="G89" i="1"/>
  <c r="G90"/>
  <c r="G91"/>
  <c r="G92"/>
  <c r="E81" i="7" s="1"/>
  <c r="F81" s="1"/>
  <c r="G93" i="1"/>
  <c r="G94"/>
  <c r="G95"/>
  <c r="G96"/>
  <c r="E85" i="7" s="1"/>
  <c r="F85" s="1"/>
  <c r="G97" i="1"/>
  <c r="G98"/>
  <c r="G99"/>
  <c r="G100"/>
  <c r="E89" i="7" s="1"/>
  <c r="F89" s="1"/>
  <c r="G101" i="1"/>
  <c r="G102"/>
  <c r="G103"/>
  <c r="G104"/>
  <c r="E93" i="7" s="1"/>
  <c r="F93" s="1"/>
  <c r="G105" i="1"/>
  <c r="G106"/>
  <c r="G107"/>
  <c r="G108"/>
  <c r="E97" i="7" s="1"/>
  <c r="F97" s="1"/>
  <c r="G109" i="1"/>
  <c r="G110"/>
  <c r="G111"/>
  <c r="G112"/>
  <c r="E101" i="7" s="1"/>
  <c r="F101" s="1"/>
  <c r="G113" i="1"/>
  <c r="G114"/>
  <c r="G115"/>
  <c r="G116"/>
  <c r="E105" i="7" s="1"/>
  <c r="F105" s="1"/>
  <c r="G117" i="1"/>
  <c r="G118"/>
  <c r="G119"/>
  <c r="G120"/>
  <c r="E109" i="7" s="1"/>
  <c r="F109" s="1"/>
  <c r="G121" i="1"/>
  <c r="G122"/>
  <c r="G123"/>
  <c r="G124"/>
  <c r="E113" i="7" s="1"/>
  <c r="F113" s="1"/>
  <c r="G125" i="1"/>
  <c r="G126"/>
  <c r="G127"/>
  <c r="G128"/>
  <c r="E117" i="7" s="1"/>
  <c r="F117" s="1"/>
  <c r="G83" i="1"/>
  <c r="G46"/>
  <c r="E41" i="7" s="1"/>
  <c r="F41" s="1"/>
  <c r="G47" i="1"/>
  <c r="E42" i="7" s="1"/>
  <c r="F42" s="1"/>
  <c r="G49" i="1"/>
  <c r="G50"/>
  <c r="G51"/>
  <c r="G52"/>
  <c r="G53"/>
  <c r="G54"/>
  <c r="G55"/>
  <c r="G56"/>
  <c r="G57"/>
  <c r="G58"/>
  <c r="G59"/>
  <c r="G60"/>
  <c r="G61"/>
  <c r="G63"/>
  <c r="G64"/>
  <c r="G65"/>
  <c r="G66"/>
  <c r="E59" i="7" s="1"/>
  <c r="F59" s="1"/>
  <c r="G67" i="1"/>
  <c r="G68"/>
  <c r="G69"/>
  <c r="G70"/>
  <c r="E63" i="7" s="1"/>
  <c r="F63" s="1"/>
  <c r="G71" i="1"/>
  <c r="G72"/>
  <c r="G73"/>
  <c r="G74"/>
  <c r="E67" i="7" s="1"/>
  <c r="F67" s="1"/>
  <c r="G75" i="1"/>
  <c r="G76"/>
  <c r="G77"/>
  <c r="G78"/>
  <c r="E71" i="7" s="1"/>
  <c r="F71" s="1"/>
  <c r="G45" i="1"/>
  <c r="G82" s="1"/>
  <c r="G4"/>
  <c r="E3" i="7" s="1"/>
  <c r="F3" s="1"/>
  <c r="G5" i="1"/>
  <c r="G6"/>
  <c r="G7"/>
  <c r="G8"/>
  <c r="E7" i="7" s="1"/>
  <c r="F7" s="1"/>
  <c r="G9" i="1"/>
  <c r="G10"/>
  <c r="G11"/>
  <c r="G12"/>
  <c r="E11" i="7" s="1"/>
  <c r="F11" s="1"/>
  <c r="G13" i="1"/>
  <c r="G14"/>
  <c r="G15"/>
  <c r="G16"/>
  <c r="E15" i="7" s="1"/>
  <c r="F15" s="1"/>
  <c r="G17" i="1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3"/>
  <c r="E13" i="7"/>
  <c r="F13" s="1"/>
  <c r="E14"/>
  <c r="F14" s="1"/>
  <c r="E16"/>
  <c r="F16" s="1"/>
  <c r="F17"/>
  <c r="E18"/>
  <c r="F18" s="1"/>
  <c r="E19"/>
  <c r="F19" s="1"/>
  <c r="E20"/>
  <c r="F20" s="1"/>
  <c r="E21"/>
  <c r="F21" s="1"/>
  <c r="E22"/>
  <c r="F22" s="1"/>
  <c r="E23"/>
  <c r="F23" s="1"/>
  <c r="E24"/>
  <c r="F24" s="1"/>
  <c r="E25"/>
  <c r="F25" s="1"/>
  <c r="E26"/>
  <c r="F26" s="1"/>
  <c r="E27"/>
  <c r="F27" s="1"/>
  <c r="E28"/>
  <c r="F28" s="1"/>
  <c r="E29"/>
  <c r="F29" s="1"/>
  <c r="E30"/>
  <c r="F30" s="1"/>
  <c r="E31"/>
  <c r="F31" s="1"/>
  <c r="E32"/>
  <c r="F32" s="1"/>
  <c r="E33"/>
  <c r="F33" s="1"/>
  <c r="E34"/>
  <c r="F34" s="1"/>
  <c r="E35"/>
  <c r="F35" s="1"/>
  <c r="E36"/>
  <c r="F36" s="1"/>
  <c r="E37"/>
  <c r="F37" s="1"/>
  <c r="E38"/>
  <c r="F38" s="1"/>
  <c r="E39"/>
  <c r="F39" s="1"/>
  <c r="E40"/>
  <c r="F40" s="1"/>
  <c r="E43"/>
  <c r="F43" s="1"/>
  <c r="E44"/>
  <c r="F44" s="1"/>
  <c r="E45"/>
  <c r="F45" s="1"/>
  <c r="E46"/>
  <c r="F46" s="1"/>
  <c r="E47"/>
  <c r="F47" s="1"/>
  <c r="E48"/>
  <c r="F48" s="1"/>
  <c r="E49"/>
  <c r="F49" s="1"/>
  <c r="E50"/>
  <c r="F50" s="1"/>
  <c r="E51"/>
  <c r="F51" s="1"/>
  <c r="E52"/>
  <c r="F52" s="1"/>
  <c r="E53"/>
  <c r="F53" s="1"/>
  <c r="E54"/>
  <c r="F54" s="1"/>
  <c r="E55"/>
  <c r="F55" s="1"/>
  <c r="E56"/>
  <c r="F56" s="1"/>
  <c r="E57"/>
  <c r="F57" s="1"/>
  <c r="E58"/>
  <c r="F58" s="1"/>
  <c r="E60"/>
  <c r="F60" s="1"/>
  <c r="E61"/>
  <c r="F61" s="1"/>
  <c r="E62"/>
  <c r="F62" s="1"/>
  <c r="E64"/>
  <c r="F64" s="1"/>
  <c r="E65"/>
  <c r="F65" s="1"/>
  <c r="E66"/>
  <c r="F66" s="1"/>
  <c r="E68"/>
  <c r="F68" s="1"/>
  <c r="E69"/>
  <c r="F69" s="1"/>
  <c r="E70"/>
  <c r="F70" s="1"/>
  <c r="E74"/>
  <c r="F74" s="1"/>
  <c r="E75"/>
  <c r="F75" s="1"/>
  <c r="E76"/>
  <c r="F76" s="1"/>
  <c r="E78"/>
  <c r="F78" s="1"/>
  <c r="E79"/>
  <c r="F79" s="1"/>
  <c r="E80"/>
  <c r="F80" s="1"/>
  <c r="E82"/>
  <c r="F82" s="1"/>
  <c r="E83"/>
  <c r="F83" s="1"/>
  <c r="E84"/>
  <c r="F84" s="1"/>
  <c r="E86"/>
  <c r="F86" s="1"/>
  <c r="E87"/>
  <c r="F87" s="1"/>
  <c r="E88"/>
  <c r="F88" s="1"/>
  <c r="E90"/>
  <c r="F90" s="1"/>
  <c r="E91"/>
  <c r="F91" s="1"/>
  <c r="E92"/>
  <c r="F92" s="1"/>
  <c r="E94"/>
  <c r="F94" s="1"/>
  <c r="E95"/>
  <c r="F95" s="1"/>
  <c r="E96"/>
  <c r="F96" s="1"/>
  <c r="E98"/>
  <c r="F98" s="1"/>
  <c r="E99"/>
  <c r="F99" s="1"/>
  <c r="E100"/>
  <c r="F100" s="1"/>
  <c r="E102"/>
  <c r="F102" s="1"/>
  <c r="E103"/>
  <c r="F103" s="1"/>
  <c r="E104"/>
  <c r="F104" s="1"/>
  <c r="E106"/>
  <c r="F106" s="1"/>
  <c r="E107"/>
  <c r="F107" s="1"/>
  <c r="E108"/>
  <c r="F108" s="1"/>
  <c r="E110"/>
  <c r="F110" s="1"/>
  <c r="E111"/>
  <c r="F111" s="1"/>
  <c r="E112"/>
  <c r="F112" s="1"/>
  <c r="E114"/>
  <c r="F114" s="1"/>
  <c r="E115"/>
  <c r="F115" s="1"/>
  <c r="E116"/>
  <c r="F116" s="1"/>
  <c r="E118"/>
  <c r="F118" s="1"/>
  <c r="E120"/>
  <c r="F120" s="1"/>
  <c r="E121"/>
  <c r="F121" s="1"/>
  <c r="E122"/>
  <c r="F122" s="1"/>
  <c r="E124"/>
  <c r="F124" s="1"/>
  <c r="E125"/>
  <c r="F125" s="1"/>
  <c r="E126"/>
  <c r="F126" s="1"/>
  <c r="E128"/>
  <c r="F128" s="1"/>
  <c r="E129"/>
  <c r="F129" s="1"/>
  <c r="E130"/>
  <c r="F130" s="1"/>
  <c r="E132"/>
  <c r="F132" s="1"/>
  <c r="E133"/>
  <c r="F133" s="1"/>
  <c r="E134"/>
  <c r="F134" s="1"/>
  <c r="E136"/>
  <c r="F136" s="1"/>
  <c r="E137"/>
  <c r="F137" s="1"/>
  <c r="E138"/>
  <c r="F138" s="1"/>
  <c r="E139"/>
  <c r="F139" s="1"/>
  <c r="E140"/>
  <c r="F140" s="1"/>
  <c r="E141"/>
  <c r="F141" s="1"/>
  <c r="E142"/>
  <c r="F142" s="1"/>
  <c r="E143"/>
  <c r="F143" s="1"/>
  <c r="E144"/>
  <c r="F144" s="1"/>
  <c r="E145"/>
  <c r="F145" s="1"/>
  <c r="E146"/>
  <c r="F146" s="1"/>
  <c r="E147"/>
  <c r="F147" s="1"/>
  <c r="E148"/>
  <c r="F148" s="1"/>
  <c r="E149"/>
  <c r="F149" s="1"/>
  <c r="E150"/>
  <c r="F150" s="1"/>
  <c r="E151"/>
  <c r="F151" s="1"/>
  <c r="E152"/>
  <c r="F152" s="1"/>
  <c r="E153"/>
  <c r="F153" s="1"/>
  <c r="E154"/>
  <c r="F154" s="1"/>
  <c r="E155"/>
  <c r="F155" s="1"/>
  <c r="E156"/>
  <c r="F156" s="1"/>
  <c r="E157"/>
  <c r="F157" s="1"/>
  <c r="E158"/>
  <c r="F158" s="1"/>
  <c r="E161"/>
  <c r="F161" s="1"/>
  <c r="E162"/>
  <c r="F162" s="1"/>
  <c r="E165"/>
  <c r="F165" s="1"/>
  <c r="E166"/>
  <c r="F166" s="1"/>
  <c r="E167"/>
  <c r="F167" s="1"/>
  <c r="E169"/>
  <c r="F169" s="1"/>
  <c r="E170"/>
  <c r="F170" s="1"/>
  <c r="E171"/>
  <c r="F171" s="1"/>
  <c r="E173"/>
  <c r="F173" s="1"/>
  <c r="E174"/>
  <c r="F174" s="1"/>
  <c r="E175"/>
  <c r="F175" s="1"/>
  <c r="E177"/>
  <c r="F177" s="1"/>
  <c r="E178"/>
  <c r="F178" s="1"/>
  <c r="E179"/>
  <c r="F179" s="1"/>
  <c r="E181"/>
  <c r="F181" s="1"/>
  <c r="E182"/>
  <c r="F182" s="1"/>
  <c r="E183"/>
  <c r="F183" s="1"/>
  <c r="E184"/>
  <c r="F184" s="1"/>
  <c r="E185"/>
  <c r="F185" s="1"/>
  <c r="E186"/>
  <c r="F186" s="1"/>
  <c r="E187"/>
  <c r="F187" s="1"/>
  <c r="E188"/>
  <c r="F188" s="1"/>
  <c r="E189"/>
  <c r="F189" s="1"/>
  <c r="E190"/>
  <c r="F190" s="1"/>
  <c r="E191"/>
  <c r="F191" s="1"/>
  <c r="E192"/>
  <c r="F192" s="1"/>
  <c r="E193"/>
  <c r="F193" s="1"/>
  <c r="E194"/>
  <c r="F194" s="1"/>
  <c r="E195"/>
  <c r="F195" s="1"/>
  <c r="E196"/>
  <c r="F196" s="1"/>
  <c r="E197"/>
  <c r="F197" s="1"/>
  <c r="E198"/>
  <c r="F198" s="1"/>
  <c r="E199"/>
  <c r="F199" s="1"/>
  <c r="E200"/>
  <c r="F200" s="1"/>
  <c r="E202"/>
  <c r="F202" s="1"/>
  <c r="E203"/>
  <c r="F203" s="1"/>
  <c r="E205"/>
  <c r="F205" s="1"/>
  <c r="E206"/>
  <c r="F206" s="1"/>
  <c r="E207"/>
  <c r="F207" s="1"/>
  <c r="E208"/>
  <c r="F208" s="1"/>
  <c r="E209"/>
  <c r="F209" s="1"/>
  <c r="E210"/>
  <c r="F210" s="1"/>
  <c r="E211"/>
  <c r="F211" s="1"/>
  <c r="E212"/>
  <c r="F212" s="1"/>
  <c r="E213"/>
  <c r="F213" s="1"/>
  <c r="E214"/>
  <c r="F214" s="1"/>
  <c r="E4"/>
  <c r="F4" s="1"/>
  <c r="E5"/>
  <c r="F5" s="1"/>
  <c r="E6"/>
  <c r="F6" s="1"/>
  <c r="E8"/>
  <c r="F8" s="1"/>
  <c r="E9"/>
  <c r="F9" s="1"/>
  <c r="E10"/>
  <c r="F10" s="1"/>
  <c r="E12"/>
  <c r="F12" s="1"/>
  <c r="E2"/>
  <c r="F2" s="1"/>
  <c r="G44" i="1"/>
  <c r="G258" l="1"/>
  <c r="G245"/>
  <c r="G215"/>
  <c r="G192"/>
  <c r="G141"/>
  <c r="E72" i="7"/>
  <c r="F72" s="1"/>
</calcChain>
</file>

<file path=xl/sharedStrings.xml><?xml version="1.0" encoding="utf-8"?>
<sst xmlns="http://schemas.openxmlformats.org/spreadsheetml/2006/main" count="1979" uniqueCount="967">
  <si>
    <t>1F</t>
  </si>
  <si>
    <t>1F0301</t>
  </si>
  <si>
    <t>UNIQLO优衣库</t>
  </si>
  <si>
    <t>服装</t>
  </si>
  <si>
    <t>1F0501</t>
  </si>
  <si>
    <t>love&amp;love</t>
  </si>
  <si>
    <t>配饰</t>
  </si>
  <si>
    <t>1F0601</t>
  </si>
  <si>
    <t>AOJO</t>
  </si>
  <si>
    <t>1F0701</t>
  </si>
  <si>
    <t>单农</t>
  </si>
  <si>
    <t>1F0801</t>
  </si>
  <si>
    <t>新秀丽</t>
  </si>
  <si>
    <t>皮具</t>
  </si>
  <si>
    <t>1F1001</t>
  </si>
  <si>
    <t>I-ZONE</t>
  </si>
  <si>
    <t>数码电器</t>
  </si>
  <si>
    <t>1F1401</t>
  </si>
  <si>
    <t>DIZZIT</t>
  </si>
  <si>
    <t>1F1501</t>
  </si>
  <si>
    <t>满记甜品</t>
  </si>
  <si>
    <t>非正餐</t>
  </si>
  <si>
    <t>1F1701</t>
  </si>
  <si>
    <t>HER</t>
  </si>
  <si>
    <t>化妆品</t>
  </si>
  <si>
    <t>1F1901</t>
  </si>
  <si>
    <t>FOSS</t>
  </si>
  <si>
    <t>1F2201</t>
  </si>
  <si>
    <t>斯沃琪</t>
  </si>
  <si>
    <t>1F2401</t>
  </si>
  <si>
    <t>innisfree</t>
  </si>
  <si>
    <t>1F2501</t>
  </si>
  <si>
    <t>DAZZLE地素</t>
  </si>
  <si>
    <t>1F2601</t>
  </si>
  <si>
    <t>Mango</t>
  </si>
  <si>
    <t>1F2701</t>
  </si>
  <si>
    <t>I DO</t>
  </si>
  <si>
    <t>1F2801</t>
  </si>
  <si>
    <t>天梭</t>
  </si>
  <si>
    <t>1F3001</t>
  </si>
  <si>
    <t>Map by belle</t>
  </si>
  <si>
    <t>1F3101</t>
  </si>
  <si>
    <t>1F3301</t>
  </si>
  <si>
    <t>1F3401</t>
  </si>
  <si>
    <t>chocoolate</t>
  </si>
  <si>
    <t>1F3501</t>
  </si>
  <si>
    <t>太平洋咖啡</t>
  </si>
  <si>
    <t>1F3601</t>
  </si>
  <si>
    <t>西铁城</t>
  </si>
  <si>
    <t>1F3701</t>
  </si>
  <si>
    <t>ECCO</t>
  </si>
  <si>
    <t>1F3801</t>
  </si>
  <si>
    <t>1F3901</t>
  </si>
  <si>
    <t>ENC</t>
  </si>
  <si>
    <t>1F4201</t>
  </si>
  <si>
    <t>阿迪达斯三叶草</t>
  </si>
  <si>
    <t>1F楼层小计</t>
  </si>
  <si>
    <t>1F 汇总</t>
  </si>
  <si>
    <t/>
  </si>
  <si>
    <t>2F</t>
  </si>
  <si>
    <t>2F0201</t>
  </si>
  <si>
    <t>PLAYLOUNGE</t>
  </si>
  <si>
    <t>2F0301</t>
  </si>
  <si>
    <t>DISSONA</t>
  </si>
  <si>
    <t>2F0401</t>
  </si>
  <si>
    <t>bouthentique</t>
  </si>
  <si>
    <t>2F0501</t>
  </si>
  <si>
    <t>醉酷</t>
  </si>
  <si>
    <t>2F0601</t>
  </si>
  <si>
    <t>Shine Accessories</t>
  </si>
  <si>
    <t>2F0701</t>
  </si>
  <si>
    <t>宫匠世家</t>
  </si>
  <si>
    <t>2F0801</t>
  </si>
  <si>
    <t>择.上</t>
  </si>
  <si>
    <t>专项服务</t>
  </si>
  <si>
    <t>2F0901</t>
  </si>
  <si>
    <t>2F1001</t>
  </si>
  <si>
    <t>娇鼎</t>
  </si>
  <si>
    <t>2F1101</t>
  </si>
  <si>
    <t>尚履良品</t>
  </si>
  <si>
    <t>2F1201</t>
  </si>
  <si>
    <t>外滩故事</t>
  </si>
  <si>
    <t>2F1301</t>
  </si>
  <si>
    <t>万仟堂</t>
  </si>
  <si>
    <t>家居生活</t>
  </si>
  <si>
    <t>2F1401</t>
  </si>
  <si>
    <t>EITIE爱特爱</t>
  </si>
  <si>
    <t>2F1501</t>
  </si>
  <si>
    <t>伊薇护理沙龙</t>
  </si>
  <si>
    <t>2F1901</t>
  </si>
  <si>
    <t>PAGE ONE</t>
  </si>
  <si>
    <t>2F2101</t>
  </si>
  <si>
    <t>emmy cici</t>
  </si>
  <si>
    <t>2F2201</t>
  </si>
  <si>
    <t>2F2301</t>
  </si>
  <si>
    <t>飞鸟</t>
  </si>
  <si>
    <t>2F2401</t>
  </si>
  <si>
    <t>POTE</t>
  </si>
  <si>
    <t>2F2701</t>
  </si>
  <si>
    <t>拉夏贝尔</t>
  </si>
  <si>
    <t>2F3001</t>
  </si>
  <si>
    <t>爱慕</t>
  </si>
  <si>
    <t>2F3201</t>
  </si>
  <si>
    <t>EBLIN</t>
  </si>
  <si>
    <t>2F3401</t>
  </si>
  <si>
    <t>19八3</t>
  </si>
  <si>
    <t>2F3501</t>
  </si>
  <si>
    <t>谜底</t>
  </si>
  <si>
    <t>2F3601</t>
  </si>
  <si>
    <t>PRICH</t>
  </si>
  <si>
    <t>2F3701</t>
  </si>
  <si>
    <t>播</t>
  </si>
  <si>
    <t>2F3801</t>
  </si>
  <si>
    <t>屈臣氏</t>
  </si>
  <si>
    <t>2F3901</t>
  </si>
  <si>
    <t>tutuanna</t>
  </si>
  <si>
    <t>2F4101</t>
  </si>
  <si>
    <t>MIND BRIDGE</t>
  </si>
  <si>
    <t>2F4201</t>
  </si>
  <si>
    <t>HUE</t>
  </si>
  <si>
    <t>2F4301</t>
  </si>
  <si>
    <t>爱茜茜里</t>
  </si>
  <si>
    <t>2F4601</t>
  </si>
  <si>
    <t>爱美丽</t>
  </si>
  <si>
    <t>2F4701</t>
  </si>
  <si>
    <t>2F4801</t>
  </si>
  <si>
    <t>VERO MODA</t>
  </si>
  <si>
    <t>2F4901</t>
  </si>
  <si>
    <t>杰克琼斯</t>
  </si>
  <si>
    <t>2F楼层小计</t>
  </si>
  <si>
    <t>2F 汇总</t>
  </si>
  <si>
    <t>3F</t>
  </si>
  <si>
    <t>3F0101</t>
  </si>
  <si>
    <t>玩具反斗城</t>
  </si>
  <si>
    <t>3F0201</t>
  </si>
  <si>
    <t>倍优天地</t>
  </si>
  <si>
    <t>文教娱乐</t>
  </si>
  <si>
    <t>3F0301</t>
  </si>
  <si>
    <t>卯卯哥</t>
  </si>
  <si>
    <t>3F0401</t>
  </si>
  <si>
    <t>源品</t>
  </si>
  <si>
    <t>3F0501</t>
  </si>
  <si>
    <t>AIC</t>
  </si>
  <si>
    <t>3F0601</t>
  </si>
  <si>
    <t>探奇乐园</t>
  </si>
  <si>
    <t>休闲娱乐</t>
  </si>
  <si>
    <t>3F07A1</t>
  </si>
  <si>
    <t>ELANDKIDS</t>
  </si>
  <si>
    <t>3F07B1</t>
  </si>
  <si>
    <t>TEENIEWEENIEKIDS</t>
  </si>
  <si>
    <t>3F0801</t>
  </si>
  <si>
    <t>多米诺豆花甜品店</t>
  </si>
  <si>
    <t>3F0901</t>
  </si>
  <si>
    <t>阿奇木</t>
  </si>
  <si>
    <t>3F1001</t>
  </si>
  <si>
    <t>3F1101</t>
  </si>
  <si>
    <t>balabala town</t>
  </si>
  <si>
    <t>3F1401</t>
  </si>
  <si>
    <t>悠游堂</t>
  </si>
  <si>
    <t>3F1501</t>
  </si>
  <si>
    <t>卡雷拉</t>
  </si>
  <si>
    <t>3F1601</t>
  </si>
  <si>
    <t>小鬼当佳</t>
  </si>
  <si>
    <t>3F1701</t>
  </si>
  <si>
    <t>贡茶</t>
  </si>
  <si>
    <t>3F1901</t>
  </si>
  <si>
    <t>妈妈好孩子</t>
  </si>
  <si>
    <t>3F2101</t>
  </si>
  <si>
    <t>西十二街牛排比萨双享餐厅</t>
  </si>
  <si>
    <t>正餐</t>
  </si>
  <si>
    <t>3F2201</t>
  </si>
  <si>
    <t>3F2301</t>
  </si>
  <si>
    <t>豪门珠宝</t>
  </si>
  <si>
    <t>3F2401</t>
  </si>
  <si>
    <t>OMI</t>
  </si>
  <si>
    <t>3F2501</t>
  </si>
  <si>
    <t>T&amp;W</t>
  </si>
  <si>
    <t>3F2601</t>
  </si>
  <si>
    <t>BODYPOPS</t>
  </si>
  <si>
    <t>3F2701</t>
  </si>
  <si>
    <t>韦博国际英语</t>
  </si>
  <si>
    <t>3F2801</t>
  </si>
  <si>
    <t>森宁</t>
  </si>
  <si>
    <t>3F2901</t>
  </si>
  <si>
    <t>尚品宅配</t>
  </si>
  <si>
    <t>3F3201</t>
  </si>
  <si>
    <t>3F3301</t>
  </si>
  <si>
    <t>ONLY、SELECTED</t>
  </si>
  <si>
    <t>3F3501</t>
  </si>
  <si>
    <t>斗牛部落</t>
  </si>
  <si>
    <t>3F3601</t>
  </si>
  <si>
    <t>酷滋美</t>
  </si>
  <si>
    <t>3F3701</t>
  </si>
  <si>
    <t>罗宾汉</t>
  </si>
  <si>
    <t>3F3801</t>
  </si>
  <si>
    <t>3F3901</t>
  </si>
  <si>
    <t>阪织屋</t>
  </si>
  <si>
    <t>3F4001</t>
  </si>
  <si>
    <t>阿吉豆</t>
  </si>
  <si>
    <t>3F4101</t>
  </si>
  <si>
    <t>ELAND</t>
  </si>
  <si>
    <t>3F4201</t>
  </si>
  <si>
    <t>TEENIE WEENIE</t>
  </si>
  <si>
    <t>3F4301</t>
  </si>
  <si>
    <t>GXG</t>
  </si>
  <si>
    <t>3F4401</t>
  </si>
  <si>
    <t>I‘M DAVID</t>
  </si>
  <si>
    <t>3F4501</t>
  </si>
  <si>
    <t>3F4601</t>
  </si>
  <si>
    <t>JUCYJUDY</t>
  </si>
  <si>
    <t>3F4801</t>
  </si>
  <si>
    <t>KIDSTREE</t>
  </si>
  <si>
    <t>3F4901</t>
  </si>
  <si>
    <t>La Chapellekids</t>
  </si>
  <si>
    <t>3F5001</t>
  </si>
  <si>
    <t>温莎</t>
  </si>
  <si>
    <t>3F5101</t>
  </si>
  <si>
    <t>TWICE</t>
  </si>
  <si>
    <t>3F5201</t>
  </si>
  <si>
    <t>lily</t>
  </si>
  <si>
    <t>3F5301</t>
  </si>
  <si>
    <t>哇咔</t>
  </si>
  <si>
    <t>3F5401</t>
  </si>
  <si>
    <t>圣迪奥</t>
  </si>
  <si>
    <t>3F5501</t>
  </si>
  <si>
    <t>GOGIRL</t>
  </si>
  <si>
    <t>3F楼层小计</t>
  </si>
  <si>
    <t>3F 汇总</t>
  </si>
  <si>
    <t>4F</t>
  </si>
  <si>
    <t>4F0101</t>
  </si>
  <si>
    <t>悦动先锋</t>
  </si>
  <si>
    <t>4F0201</t>
  </si>
  <si>
    <t>启路文化生活馆</t>
  </si>
  <si>
    <t>4F0401</t>
  </si>
  <si>
    <t>幸福蓝海影城</t>
  </si>
  <si>
    <t>4F0501</t>
  </si>
  <si>
    <t>Devilnut</t>
  </si>
  <si>
    <t>4F0601</t>
  </si>
  <si>
    <t>CRZ</t>
  </si>
  <si>
    <t>4F0701</t>
  </si>
  <si>
    <t>pancoat</t>
  </si>
  <si>
    <t>4F0801</t>
  </si>
  <si>
    <t>THE SHOES BAR</t>
  </si>
  <si>
    <t>4F1101</t>
  </si>
  <si>
    <t>4F1301</t>
  </si>
  <si>
    <t>斐乐</t>
  </si>
  <si>
    <t>4F1401</t>
  </si>
  <si>
    <t>4F1501</t>
  </si>
  <si>
    <t>耐克休闲</t>
  </si>
  <si>
    <t>4F1601</t>
  </si>
  <si>
    <t>阿迪达斯休闲</t>
  </si>
  <si>
    <t>4F1701</t>
  </si>
  <si>
    <t>匡威</t>
  </si>
  <si>
    <t>4F1801</t>
  </si>
  <si>
    <t>汉堡王</t>
  </si>
  <si>
    <t>4F1901</t>
  </si>
  <si>
    <t>阿迪达斯</t>
  </si>
  <si>
    <t>4F2101</t>
  </si>
  <si>
    <t>索尼</t>
  </si>
  <si>
    <t>4F2201</t>
  </si>
  <si>
    <t>sportmaster</t>
  </si>
  <si>
    <t>4F2301</t>
  </si>
  <si>
    <t>AKG</t>
  </si>
  <si>
    <t>4F2401</t>
  </si>
  <si>
    <t>4F2701</t>
  </si>
  <si>
    <t>欧博</t>
  </si>
  <si>
    <t>4F2801</t>
  </si>
  <si>
    <t>OPPO</t>
  </si>
  <si>
    <t>4F2901</t>
  </si>
  <si>
    <t>木九十</t>
  </si>
  <si>
    <t>4F3001</t>
  </si>
  <si>
    <t>增致牛仔</t>
  </si>
  <si>
    <t>4F3201</t>
  </si>
  <si>
    <t>热风</t>
  </si>
  <si>
    <t>4F3301</t>
  </si>
  <si>
    <t>The Green Party</t>
  </si>
  <si>
    <t>4F3401</t>
  </si>
  <si>
    <t>玛卡西尼</t>
  </si>
  <si>
    <t>4F3601</t>
  </si>
  <si>
    <t>L2</t>
  </si>
  <si>
    <t>4F3701</t>
  </si>
  <si>
    <t>香芒山</t>
  </si>
  <si>
    <t>4F3801</t>
  </si>
  <si>
    <t>CHUMS</t>
  </si>
  <si>
    <t>4F3901</t>
  </si>
  <si>
    <t>4F4101</t>
  </si>
  <si>
    <t>西遇</t>
  </si>
  <si>
    <t>4F4501</t>
  </si>
  <si>
    <t>奥特</t>
  </si>
  <si>
    <t>4F4601</t>
  </si>
  <si>
    <t>哈你</t>
  </si>
  <si>
    <t>4F楼层小计</t>
  </si>
  <si>
    <t>4F 汇总</t>
  </si>
  <si>
    <t>5F</t>
  </si>
  <si>
    <t>5F0101</t>
  </si>
  <si>
    <t>的的喀喀</t>
  </si>
  <si>
    <t>5F0201</t>
  </si>
  <si>
    <t>春川铁板鸡</t>
  </si>
  <si>
    <t>5F0301</t>
  </si>
  <si>
    <t>悦荟牛排工坊</t>
  </si>
  <si>
    <t>5F0501</t>
  </si>
  <si>
    <t>吞云小莳</t>
  </si>
  <si>
    <t>5F0601</t>
  </si>
  <si>
    <t>5F0701</t>
  </si>
  <si>
    <t>找茶</t>
  </si>
  <si>
    <t>5F0801</t>
  </si>
  <si>
    <t>鲜果时间、芝士分子</t>
  </si>
  <si>
    <t>5F0901</t>
  </si>
  <si>
    <t>禾绿回转寿司</t>
  </si>
  <si>
    <t>5F1001</t>
  </si>
  <si>
    <t>i-转角</t>
  </si>
  <si>
    <t>5F1101</t>
  </si>
  <si>
    <t>秋棠奶酪</t>
  </si>
  <si>
    <t>5F1301</t>
  </si>
  <si>
    <t>火林季</t>
  </si>
  <si>
    <t>5F1401</t>
  </si>
  <si>
    <t>浪漫泰</t>
  </si>
  <si>
    <t>5F1801</t>
  </si>
  <si>
    <t>高第街56号餐厅</t>
  </si>
  <si>
    <t>5F1901</t>
  </si>
  <si>
    <t>日越轩</t>
  </si>
  <si>
    <t>5F21A1</t>
  </si>
  <si>
    <t>新蒂餐厅</t>
  </si>
  <si>
    <t>5F21B1</t>
  </si>
  <si>
    <t>无限友餐厅</t>
  </si>
  <si>
    <t>5F2201</t>
  </si>
  <si>
    <t>大渔铁板烧&amp;渔寿司</t>
  </si>
  <si>
    <t>5F2301</t>
  </si>
  <si>
    <t>蜜粤餐厅</t>
  </si>
  <si>
    <t>5F2501</t>
  </si>
  <si>
    <t>淘叔叔</t>
  </si>
  <si>
    <t>5F2601</t>
  </si>
  <si>
    <t>汉拿山</t>
  </si>
  <si>
    <t>5F2701</t>
  </si>
  <si>
    <t>新宿一品</t>
  </si>
  <si>
    <t>5F楼层小计</t>
  </si>
  <si>
    <t>5F 汇总</t>
  </si>
  <si>
    <t>6F</t>
  </si>
  <si>
    <t>6F0101</t>
  </si>
  <si>
    <t>渔家灯火</t>
  </si>
  <si>
    <t>6F0201</t>
  </si>
  <si>
    <t>黄记煌</t>
  </si>
  <si>
    <t>6F0301</t>
  </si>
  <si>
    <t>呷哺呷哺</t>
  </si>
  <si>
    <t>6F0401</t>
  </si>
  <si>
    <t>辣吧酷</t>
  </si>
  <si>
    <t>6F0501</t>
  </si>
  <si>
    <t>鱼酷</t>
  </si>
  <si>
    <t>6F0601</t>
  </si>
  <si>
    <t>小乔豆腐滋味食坊</t>
  </si>
  <si>
    <t>6F0701</t>
  </si>
  <si>
    <t>川人百味</t>
  </si>
  <si>
    <t>6F0801</t>
  </si>
  <si>
    <t>小乔湘</t>
  </si>
  <si>
    <t>6F0901</t>
  </si>
  <si>
    <t>阿香米线</t>
  </si>
  <si>
    <t>6F1101</t>
  </si>
  <si>
    <t>茉莉餐厅</t>
  </si>
  <si>
    <t>6F1201</t>
  </si>
  <si>
    <t>柒煲</t>
  </si>
  <si>
    <t>6F1301</t>
  </si>
  <si>
    <t>将太无二</t>
  </si>
  <si>
    <t>6F1501</t>
  </si>
  <si>
    <t>俏江南</t>
  </si>
  <si>
    <t>6F1601</t>
  </si>
  <si>
    <t>京焰风尚云南菜</t>
  </si>
  <si>
    <t>6F1801</t>
  </si>
  <si>
    <t>城南往事</t>
  </si>
  <si>
    <t>6F1901</t>
  </si>
  <si>
    <t>滇草香</t>
  </si>
  <si>
    <t>6F2001</t>
  </si>
  <si>
    <t>小滋味</t>
  </si>
  <si>
    <t>6F2101</t>
  </si>
  <si>
    <t>茅庐印象</t>
  </si>
  <si>
    <t>6F2201</t>
  </si>
  <si>
    <t>荷缘私房牛肉面</t>
  </si>
  <si>
    <t>6F2301</t>
  </si>
  <si>
    <t>空间八度</t>
  </si>
  <si>
    <t>6F楼层小计</t>
  </si>
  <si>
    <t>6F 汇总</t>
  </si>
  <si>
    <t>7F</t>
  </si>
  <si>
    <t>7F0101</t>
  </si>
  <si>
    <t>韦德伍斯健身</t>
  </si>
  <si>
    <t>7F0601</t>
  </si>
  <si>
    <t>猫的天空之城</t>
  </si>
  <si>
    <t>7F0701</t>
  </si>
  <si>
    <t>豪布斯</t>
  </si>
  <si>
    <t>7F楼层小计</t>
  </si>
  <si>
    <t>7F 汇总</t>
  </si>
  <si>
    <t>B10101</t>
  </si>
  <si>
    <t>B1</t>
  </si>
  <si>
    <t>B10201</t>
  </si>
  <si>
    <t>大明眼镜</t>
  </si>
  <si>
    <t>服装</t>
    <phoneticPr fontId="36" type="noConversion"/>
  </si>
  <si>
    <t>B10501</t>
  </si>
  <si>
    <t>日光21克拉</t>
  </si>
  <si>
    <t>B10601</t>
  </si>
  <si>
    <t>EUHO</t>
  </si>
  <si>
    <t>家居生活</t>
    <phoneticPr fontId="36" type="noConversion"/>
  </si>
  <si>
    <t>B11901</t>
  </si>
  <si>
    <t>千北造型</t>
  </si>
  <si>
    <t>B12101</t>
  </si>
  <si>
    <t>摩提工房</t>
  </si>
  <si>
    <t>B12301</t>
  </si>
  <si>
    <t>六鲤米</t>
  </si>
  <si>
    <t>B12701</t>
  </si>
  <si>
    <t>猫山王榴莲甜品店</t>
  </si>
  <si>
    <t>B12801</t>
  </si>
  <si>
    <t>新海海洋食品生活馆</t>
  </si>
  <si>
    <t>B12901</t>
  </si>
  <si>
    <t>丸来玩趣、唐饼家</t>
  </si>
  <si>
    <t>B13101</t>
  </si>
  <si>
    <t>快乐柠檬</t>
  </si>
  <si>
    <t>B13201</t>
  </si>
  <si>
    <t>仙芋世家</t>
  </si>
  <si>
    <t>B13301</t>
  </si>
  <si>
    <t>芭斯罗缤</t>
  </si>
  <si>
    <t>B13401</t>
  </si>
  <si>
    <t>果C益佰</t>
  </si>
  <si>
    <t>B135A1</t>
  </si>
  <si>
    <t>爱有梅有</t>
  </si>
  <si>
    <t>B13601</t>
  </si>
  <si>
    <t>盒子地瓜</t>
  </si>
  <si>
    <t>B13701</t>
  </si>
  <si>
    <t>弹丸滋地</t>
  </si>
  <si>
    <t>B13801</t>
  </si>
  <si>
    <t>柏文熊</t>
  </si>
  <si>
    <t>B13901</t>
  </si>
  <si>
    <t>开心亮仔</t>
  </si>
  <si>
    <t>B14001</t>
  </si>
  <si>
    <t>新青洋韩国超市</t>
  </si>
  <si>
    <t>B14201</t>
  </si>
  <si>
    <t>马路村</t>
  </si>
  <si>
    <t>B14301</t>
  </si>
  <si>
    <t>今典银饰</t>
  </si>
  <si>
    <t>总计</t>
  </si>
  <si>
    <t xml:space="preserve">一类   </t>
    <phoneticPr fontId="36" type="noConversion"/>
  </si>
  <si>
    <t xml:space="preserve">三类   </t>
  </si>
  <si>
    <t>购物</t>
    <phoneticPr fontId="36" type="noConversion"/>
  </si>
  <si>
    <t>综合店、女装、男装、运动、童装、户外、内衣、牛仔</t>
  </si>
  <si>
    <t>饰品、珠宝、钟表、眼镜</t>
  </si>
  <si>
    <t>集合店、彩妆、护肤、香薰精油（皂）、香水、药妆及护理</t>
  </si>
  <si>
    <t>家居、杂货、物产、烟酒、花店、文体用品、孕婴用品、儿童用品</t>
  </si>
  <si>
    <t>数码电器</t>
    <phoneticPr fontId="36" type="noConversion"/>
  </si>
  <si>
    <t>音响影音、手机、电脑及配件、数码体验店</t>
  </si>
  <si>
    <t>鞋履、箱包、小皮件</t>
  </si>
  <si>
    <t>中式、非中式、自助餐</t>
  </si>
  <si>
    <t>中式简餐、西式快餐、港式茶餐厅、水吧、甜品、面包、美食广场</t>
  </si>
  <si>
    <t>KTV、电影院、电玩、冰场、剧场、摄影、酒吧、DIY手工坊、主题游乐园、健身中心</t>
  </si>
  <si>
    <t>儿童教育、成人教育、书店、体验中心</t>
  </si>
  <si>
    <t>综合超市、便利店、精品超市</t>
  </si>
  <si>
    <t>店铺编号</t>
  </si>
  <si>
    <t>1F0101</t>
  </si>
  <si>
    <t>飒拉</t>
  </si>
  <si>
    <t>优衣库</t>
  </si>
  <si>
    <t>1F0401</t>
  </si>
  <si>
    <t>丝芙兰</t>
  </si>
  <si>
    <t>1F0901</t>
  </si>
  <si>
    <t>普安倍尔</t>
  </si>
  <si>
    <t>1F1301</t>
  </si>
  <si>
    <t>星巴克</t>
  </si>
  <si>
    <t>1F1601</t>
  </si>
  <si>
    <t>GAP</t>
  </si>
  <si>
    <t>1F2001</t>
  </si>
  <si>
    <t>无印良品</t>
  </si>
  <si>
    <t>DAZZLE</t>
  </si>
  <si>
    <t>1F2901</t>
  </si>
  <si>
    <t>时尚表</t>
  </si>
  <si>
    <t>CHARLES&amp;KEITH</t>
  </si>
  <si>
    <t>1F3201</t>
  </si>
  <si>
    <t>H&amp;M</t>
  </si>
  <si>
    <t>5cm</t>
  </si>
  <si>
    <t>J.LINDEBERG</t>
  </si>
  <si>
    <t>艾沐·素</t>
  </si>
  <si>
    <t>EITIE</t>
  </si>
  <si>
    <t>圣妮</t>
  </si>
  <si>
    <t>avvn</t>
  </si>
  <si>
    <t>La Chapelle</t>
  </si>
  <si>
    <t>JNBY</t>
  </si>
  <si>
    <t>VERO  MODA</t>
  </si>
  <si>
    <t>JACK&amp;JONES</t>
  </si>
  <si>
    <t>ECUS</t>
  </si>
  <si>
    <t>布景</t>
  </si>
  <si>
    <t>FITINCLOUT</t>
  </si>
  <si>
    <t>BASIC HOUSE</t>
  </si>
  <si>
    <t>3F4701</t>
  </si>
  <si>
    <t>KIKO水吧</t>
  </si>
  <si>
    <t>JANSPORT</t>
  </si>
  <si>
    <t>耐克360</t>
  </si>
  <si>
    <t>阿迪休闲</t>
  </si>
  <si>
    <t>4F2001</t>
  </si>
  <si>
    <t>耐克</t>
  </si>
  <si>
    <t>联想</t>
  </si>
  <si>
    <t>PAUL FRANK</t>
  </si>
  <si>
    <t>4F4001</t>
  </si>
  <si>
    <t>CROCS</t>
  </si>
  <si>
    <t>奥特攀岩</t>
  </si>
  <si>
    <t>土大力</t>
  </si>
  <si>
    <t>浪漫泰东南亚料理</t>
  </si>
  <si>
    <t>6F1401</t>
  </si>
  <si>
    <t>漫咖啡</t>
  </si>
  <si>
    <t>7F0401</t>
  </si>
  <si>
    <t>LUNA餐吧</t>
  </si>
  <si>
    <t>华润万家生活超市</t>
  </si>
  <si>
    <t>B10441</t>
  </si>
  <si>
    <t>白熊先森</t>
  </si>
  <si>
    <t>B10451</t>
  </si>
  <si>
    <t>一末</t>
  </si>
  <si>
    <t>B10701</t>
  </si>
  <si>
    <t>亚惠美食广场</t>
  </si>
  <si>
    <t>B11601</t>
  </si>
  <si>
    <t>东悦烟草</t>
  </si>
  <si>
    <t>B11701</t>
  </si>
  <si>
    <t>OPI</t>
  </si>
  <si>
    <t>丸来玩趣、唐饼店</t>
  </si>
  <si>
    <t>笔数</t>
  </si>
  <si>
    <t>店铺名称</t>
    <phoneticPr fontId="0" type="noConversion"/>
  </si>
  <si>
    <t>总金额</t>
    <phoneticPr fontId="0" type="noConversion"/>
  </si>
  <si>
    <t>O'STIN</t>
    <phoneticPr fontId="0" type="noConversion"/>
  </si>
  <si>
    <t>适度女装</t>
    <phoneticPr fontId="34" type="noConversion"/>
  </si>
  <si>
    <t>4F0901</t>
    <phoneticPr fontId="34" type="noConversion"/>
  </si>
  <si>
    <t>希多蜜</t>
    <phoneticPr fontId="34" type="noConversion"/>
  </si>
  <si>
    <t>4F1201</t>
    <phoneticPr fontId="0" type="noConversion"/>
  </si>
  <si>
    <t>DQ</t>
    <phoneticPr fontId="0" type="noConversion"/>
  </si>
  <si>
    <t>4F3102</t>
    <phoneticPr fontId="34" type="noConversion"/>
  </si>
  <si>
    <t>百武西</t>
    <phoneticPr fontId="34" type="noConversion"/>
  </si>
  <si>
    <t>5F0801</t>
    <phoneticPr fontId="34" type="noConversion"/>
  </si>
  <si>
    <t>5F1601</t>
    <phoneticPr fontId="34" type="noConversion"/>
  </si>
  <si>
    <t>烟台保税港区进口商品大悦城专卖店</t>
    <phoneticPr fontId="34" type="noConversion"/>
  </si>
  <si>
    <t>6F1701</t>
    <phoneticPr fontId="34" type="noConversion"/>
  </si>
  <si>
    <t>海底捞</t>
    <phoneticPr fontId="34" type="noConversion"/>
  </si>
  <si>
    <t>综合服务</t>
  </si>
  <si>
    <t>1F0201</t>
  </si>
  <si>
    <t>1F4001</t>
  </si>
  <si>
    <t>1F4101</t>
  </si>
  <si>
    <t>2F4401</t>
  </si>
  <si>
    <t>部分6-7折</t>
  </si>
  <si>
    <t>3.3-8.8折</t>
  </si>
  <si>
    <t>新款九折，其他3-8折</t>
  </si>
  <si>
    <t>部分冬装5折，部分7.5折，满2288送箱子</t>
  </si>
  <si>
    <t>一件八折，两件七折，三件六折</t>
  </si>
  <si>
    <t>部分冬装五折</t>
  </si>
  <si>
    <t>满300减60</t>
  </si>
  <si>
    <t>一件九折，两件八折</t>
  </si>
  <si>
    <t>2-6折</t>
  </si>
  <si>
    <t>一件七折，两件五折</t>
  </si>
  <si>
    <t>部分六折，部分满1000减300</t>
  </si>
  <si>
    <t>满200送电话充值卡一张</t>
  </si>
  <si>
    <t>满500减100</t>
  </si>
  <si>
    <t>微信转发优惠36元，会员生日8.8折</t>
  </si>
  <si>
    <t>大悟徹底</t>
  </si>
  <si>
    <t>G9分子冰淇淋、小林煎饼</t>
  </si>
  <si>
    <t>吖咪吖咪</t>
  </si>
  <si>
    <t>2F1102</t>
  </si>
  <si>
    <t>3F0802</t>
  </si>
  <si>
    <t>1F4301</t>
  </si>
  <si>
    <t>凡高摄影</t>
  </si>
  <si>
    <t>2F0702</t>
  </si>
  <si>
    <t>2F0802</t>
  </si>
  <si>
    <t>2F0902</t>
  </si>
  <si>
    <t>2FD091</t>
  </si>
  <si>
    <t>鲜女</t>
  </si>
  <si>
    <t>3F4702</t>
  </si>
  <si>
    <t>雪花冰</t>
  </si>
  <si>
    <t>3FD122</t>
  </si>
  <si>
    <t>梅概念</t>
  </si>
  <si>
    <t>品牌同当日整体销售占比%</t>
  </si>
  <si>
    <t>诗凡黎</t>
  </si>
  <si>
    <t>客单价
（单位：元）</t>
  </si>
  <si>
    <t>维果部落</t>
  </si>
  <si>
    <t>雪人冰淇淋</t>
  </si>
  <si>
    <t>DIDBANNA</t>
  </si>
  <si>
    <t>O'STIN</t>
  </si>
  <si>
    <t>季候风</t>
  </si>
  <si>
    <t>3FD031</t>
  </si>
  <si>
    <t>康扑乐</t>
  </si>
  <si>
    <t>膜法传奇</t>
  </si>
  <si>
    <t>3FD071</t>
  </si>
  <si>
    <t>巴布豆早教包</t>
  </si>
  <si>
    <t>3FD081</t>
  </si>
  <si>
    <t>JATTA加塔</t>
  </si>
  <si>
    <t>3FD101</t>
  </si>
  <si>
    <t>3FD131</t>
  </si>
  <si>
    <t>3F0502</t>
  </si>
  <si>
    <t>3F1801</t>
  </si>
  <si>
    <t>3F3502</t>
  </si>
  <si>
    <t>3F3602</t>
  </si>
  <si>
    <t>3F5202</t>
  </si>
  <si>
    <t>3FD061</t>
  </si>
  <si>
    <t>3FD111</t>
  </si>
  <si>
    <t>人次</t>
  </si>
  <si>
    <t>坪效
(元/日/平米)</t>
  </si>
  <si>
    <t>梦幻冰雪溜冰场</t>
  </si>
  <si>
    <t>小数点保留1位</t>
    <phoneticPr fontId="36" type="noConversion"/>
  </si>
  <si>
    <t>区域</t>
    <phoneticPr fontId="36" type="noConversion"/>
  </si>
  <si>
    <t>面积
(单位：平米)</t>
    <phoneticPr fontId="36" type="noConversion"/>
  </si>
  <si>
    <t>标准业态</t>
    <phoneticPr fontId="36" type="noConversion"/>
  </si>
  <si>
    <t>1F</t>
    <phoneticPr fontId="34" type="noConversion"/>
  </si>
  <si>
    <t>1F0101</t>
    <phoneticPr fontId="34" type="noConversion"/>
  </si>
  <si>
    <t>配饰</t>
    <phoneticPr fontId="34" type="noConversion"/>
  </si>
  <si>
    <t>家居生活</t>
    <phoneticPr fontId="34" type="noConversion"/>
  </si>
  <si>
    <t>1FD151</t>
    <phoneticPr fontId="34" type="noConversion"/>
  </si>
  <si>
    <t>1FD111</t>
    <phoneticPr fontId="36" type="noConversion"/>
  </si>
  <si>
    <t>Shviki</t>
    <phoneticPr fontId="36" type="noConversion"/>
  </si>
  <si>
    <t>2F0302</t>
    <phoneticPr fontId="34" type="noConversion"/>
  </si>
  <si>
    <t>韩束</t>
    <phoneticPr fontId="34" type="noConversion"/>
  </si>
  <si>
    <t>爱斯即膜</t>
    <phoneticPr fontId="34" type="noConversion"/>
  </si>
  <si>
    <t>美之藤</t>
    <phoneticPr fontId="34" type="noConversion"/>
  </si>
  <si>
    <t>丝芙兰、H&amp;M、ZARA、Stradivarius、PULL&amp;BEAR、OYSHO、Massimo Dutti销售数据为预估值。超市交易笔数非预估值。</t>
    <phoneticPr fontId="34" type="noConversion"/>
  </si>
  <si>
    <t>二类</t>
    <phoneticPr fontId="36" type="noConversion"/>
  </si>
  <si>
    <t>配饰</t>
    <phoneticPr fontId="36" type="noConversion"/>
  </si>
  <si>
    <t>化妆品</t>
    <phoneticPr fontId="36" type="noConversion"/>
  </si>
  <si>
    <t>皮具</t>
    <phoneticPr fontId="36" type="noConversion"/>
  </si>
  <si>
    <t>餐饮</t>
    <phoneticPr fontId="36" type="noConversion"/>
  </si>
  <si>
    <t>正餐</t>
    <phoneticPr fontId="36" type="noConversion"/>
  </si>
  <si>
    <t>非正餐</t>
    <phoneticPr fontId="36" type="noConversion"/>
  </si>
  <si>
    <t>娱乐</t>
    <phoneticPr fontId="36" type="noConversion"/>
  </si>
  <si>
    <t>休闲娱乐</t>
    <phoneticPr fontId="36" type="noConversion"/>
  </si>
  <si>
    <t>文教娱乐</t>
    <phoneticPr fontId="36" type="noConversion"/>
  </si>
  <si>
    <t>服务</t>
    <phoneticPr fontId="36" type="noConversion"/>
  </si>
  <si>
    <t>综合服务</t>
    <phoneticPr fontId="36" type="noConversion"/>
  </si>
  <si>
    <t>专项服务</t>
    <phoneticPr fontId="36" type="noConversion"/>
  </si>
  <si>
    <t>美容、美发、宠物、汽车美容、美甲、美体保健、旅游咨询、
洗衣店、维修维护、票务中心、通讯、银行、药品保健品</t>
    <phoneticPr fontId="36" type="noConversion"/>
  </si>
  <si>
    <t>楼层</t>
    <phoneticPr fontId="36" type="noConversion"/>
  </si>
  <si>
    <t>铺位号</t>
    <phoneticPr fontId="36" type="noConversion"/>
  </si>
  <si>
    <t>品牌名称</t>
    <phoneticPr fontId="36" type="noConversion"/>
  </si>
  <si>
    <t>品牌促销活动</t>
    <phoneticPr fontId="36" type="noConversion"/>
  </si>
  <si>
    <t>ZARA</t>
    <phoneticPr fontId="34" type="noConversion"/>
  </si>
  <si>
    <t>Stradivarius</t>
    <phoneticPr fontId="34" type="noConversion"/>
  </si>
  <si>
    <t>1F</t>
    <phoneticPr fontId="34" type="noConversion"/>
  </si>
  <si>
    <t>1F0401</t>
    <phoneticPr fontId="34" type="noConversion"/>
  </si>
  <si>
    <t>丝芙兰</t>
    <phoneticPr fontId="34" type="noConversion"/>
  </si>
  <si>
    <t>1F</t>
    <phoneticPr fontId="34" type="noConversion"/>
  </si>
  <si>
    <t>PULL&amp;BEAR</t>
    <phoneticPr fontId="34" type="noConversion"/>
  </si>
  <si>
    <t>1F1102</t>
    <phoneticPr fontId="34" type="noConversion"/>
  </si>
  <si>
    <t>大明眼镜</t>
    <phoneticPr fontId="34" type="noConversion"/>
  </si>
  <si>
    <t>配饰</t>
    <phoneticPr fontId="34" type="noConversion"/>
  </si>
  <si>
    <t>1F1201</t>
    <phoneticPr fontId="34" type="noConversion"/>
  </si>
  <si>
    <t>休闲娱乐</t>
    <phoneticPr fontId="34" type="noConversion"/>
  </si>
  <si>
    <t>1F1301</t>
    <phoneticPr fontId="34" type="noConversion"/>
  </si>
  <si>
    <t>星巴克</t>
    <phoneticPr fontId="34" type="noConversion"/>
  </si>
  <si>
    <t>1F2802</t>
    <phoneticPr fontId="34" type="noConversion"/>
  </si>
  <si>
    <t>CHARLES&amp;KEITH</t>
    <phoneticPr fontId="36" type="noConversion"/>
  </si>
  <si>
    <t>1F3201</t>
    <phoneticPr fontId="34" type="noConversion"/>
  </si>
  <si>
    <t>H&amp;M</t>
    <phoneticPr fontId="34" type="noConversion"/>
  </si>
  <si>
    <t>1F3602</t>
    <phoneticPr fontId="34" type="noConversion"/>
  </si>
  <si>
    <t>西铁城</t>
    <phoneticPr fontId="34" type="noConversion"/>
  </si>
  <si>
    <t>J.LINDBERG</t>
    <phoneticPr fontId="36" type="noConversion"/>
  </si>
  <si>
    <t>Massimo Dutti</t>
    <phoneticPr fontId="34" type="noConversion"/>
  </si>
  <si>
    <t>OYSHO</t>
    <phoneticPr fontId="34" type="noConversion"/>
  </si>
  <si>
    <t>奢侈品眼镜</t>
    <phoneticPr fontId="34" type="noConversion"/>
  </si>
  <si>
    <t>招财猫</t>
    <phoneticPr fontId="34" type="noConversion"/>
  </si>
  <si>
    <t>D.E</t>
    <phoneticPr fontId="34" type="noConversion"/>
  </si>
  <si>
    <t>2F</t>
    <phoneticPr fontId="34" type="noConversion"/>
  </si>
  <si>
    <t>2F1602</t>
    <phoneticPr fontId="34" type="noConversion"/>
  </si>
  <si>
    <t>一末</t>
    <phoneticPr fontId="34" type="noConversion"/>
  </si>
  <si>
    <t>家居生活</t>
    <phoneticPr fontId="34" type="noConversion"/>
  </si>
  <si>
    <t>2F1902</t>
    <phoneticPr fontId="34" type="noConversion"/>
  </si>
  <si>
    <t>仙踪林</t>
    <phoneticPr fontId="34" type="noConversion"/>
  </si>
  <si>
    <t>圣妮</t>
    <phoneticPr fontId="36" type="noConversion"/>
  </si>
  <si>
    <t>2F2601</t>
    <phoneticPr fontId="34" type="noConversion"/>
  </si>
  <si>
    <t>蒂特莫妮</t>
    <phoneticPr fontId="34" type="noConversion"/>
  </si>
  <si>
    <t>2F</t>
    <phoneticPr fontId="34" type="noConversion"/>
  </si>
  <si>
    <t>必胜客</t>
    <phoneticPr fontId="34" type="noConversion"/>
  </si>
  <si>
    <t>2F</t>
    <phoneticPr fontId="36" type="noConversion"/>
  </si>
  <si>
    <t>JNBY</t>
    <phoneticPr fontId="36" type="noConversion"/>
  </si>
  <si>
    <t>2FD041</t>
    <phoneticPr fontId="34" type="noConversion"/>
  </si>
  <si>
    <t>大飞视界</t>
    <phoneticPr fontId="34" type="noConversion"/>
  </si>
  <si>
    <t>2FD051</t>
    <phoneticPr fontId="34" type="noConversion"/>
  </si>
  <si>
    <t>转运堂</t>
    <phoneticPr fontId="34" type="noConversion"/>
  </si>
  <si>
    <t>3F0302</t>
    <phoneticPr fontId="34" type="noConversion"/>
  </si>
  <si>
    <t>3F</t>
    <phoneticPr fontId="34" type="noConversion"/>
  </si>
  <si>
    <t>3F</t>
    <phoneticPr fontId="34" type="noConversion"/>
  </si>
  <si>
    <t>3F2102</t>
    <phoneticPr fontId="34" type="noConversion"/>
  </si>
  <si>
    <t>雅马哈音乐中心</t>
    <phoneticPr fontId="34" type="noConversion"/>
  </si>
  <si>
    <t>家居生活</t>
    <phoneticPr fontId="34" type="noConversion"/>
  </si>
  <si>
    <t>3F5102</t>
    <phoneticPr fontId="34" type="noConversion"/>
  </si>
  <si>
    <t>TONYMOLY</t>
    <phoneticPr fontId="34" type="noConversion"/>
  </si>
  <si>
    <t>化妆品</t>
    <phoneticPr fontId="34" type="noConversion"/>
  </si>
  <si>
    <t>3F</t>
    <phoneticPr fontId="36" type="noConversion"/>
  </si>
  <si>
    <t>3FD012</t>
    <phoneticPr fontId="34" type="noConversion"/>
  </si>
  <si>
    <t>旺仔岛-小火车</t>
    <phoneticPr fontId="34" type="noConversion"/>
  </si>
  <si>
    <t>彩虹冰淇淋</t>
    <phoneticPr fontId="34" type="noConversion"/>
  </si>
  <si>
    <t>4F0602</t>
    <phoneticPr fontId="34" type="noConversion"/>
  </si>
  <si>
    <t>新百伦</t>
    <phoneticPr fontId="34" type="noConversion"/>
  </si>
  <si>
    <t>4F0802</t>
    <phoneticPr fontId="34" type="noConversion"/>
  </si>
  <si>
    <t>TFZ</t>
    <phoneticPr fontId="34" type="noConversion"/>
  </si>
  <si>
    <t>4F</t>
    <phoneticPr fontId="36" type="noConversion"/>
  </si>
  <si>
    <t>4F0901</t>
    <phoneticPr fontId="36" type="noConversion"/>
  </si>
  <si>
    <t>希多蜜</t>
    <phoneticPr fontId="36" type="noConversion"/>
  </si>
  <si>
    <t>4F</t>
    <phoneticPr fontId="36" type="noConversion"/>
  </si>
  <si>
    <t>4F1002</t>
    <phoneticPr fontId="34" type="noConversion"/>
  </si>
  <si>
    <t>享甜</t>
    <phoneticPr fontId="34" type="noConversion"/>
  </si>
  <si>
    <t>4F1102</t>
    <phoneticPr fontId="34" type="noConversion"/>
  </si>
  <si>
    <t>米芝莲</t>
    <phoneticPr fontId="34" type="noConversion"/>
  </si>
  <si>
    <t>4F1201</t>
    <phoneticPr fontId="36" type="noConversion"/>
  </si>
  <si>
    <t>DQ</t>
    <phoneticPr fontId="36" type="noConversion"/>
  </si>
  <si>
    <t>4F1402</t>
    <phoneticPr fontId="34" type="noConversion"/>
  </si>
  <si>
    <t>威尔逊</t>
    <phoneticPr fontId="34" type="noConversion"/>
  </si>
  <si>
    <t>4F</t>
    <phoneticPr fontId="34" type="noConversion"/>
  </si>
  <si>
    <t>4F2001</t>
    <phoneticPr fontId="34" type="noConversion"/>
  </si>
  <si>
    <t>耐克</t>
    <phoneticPr fontId="34" type="noConversion"/>
  </si>
  <si>
    <t>4F2501</t>
    <phoneticPr fontId="34" type="noConversion"/>
  </si>
  <si>
    <t>七彩生活馆</t>
    <phoneticPr fontId="34" type="noConversion"/>
  </si>
  <si>
    <t>4F2601</t>
    <phoneticPr fontId="34" type="noConversion"/>
  </si>
  <si>
    <t>外星人</t>
    <phoneticPr fontId="34" type="noConversion"/>
  </si>
  <si>
    <t>4F2702</t>
    <phoneticPr fontId="34" type="noConversion"/>
  </si>
  <si>
    <t>莱威运动生活馆</t>
    <phoneticPr fontId="34" type="noConversion"/>
  </si>
  <si>
    <t>4F3402</t>
    <phoneticPr fontId="34" type="noConversion"/>
  </si>
  <si>
    <t>百武西</t>
    <phoneticPr fontId="34" type="noConversion"/>
  </si>
  <si>
    <t>4F3501</t>
    <phoneticPr fontId="34" type="noConversion"/>
  </si>
  <si>
    <t>名创优品</t>
    <phoneticPr fontId="34" type="noConversion"/>
  </si>
  <si>
    <t>4F3802</t>
    <phoneticPr fontId="34" type="noConversion"/>
  </si>
  <si>
    <t>YOLI</t>
    <phoneticPr fontId="34" type="noConversion"/>
  </si>
  <si>
    <t>4F4201</t>
    <phoneticPr fontId="34" type="noConversion"/>
  </si>
  <si>
    <t>聚乐港</t>
    <phoneticPr fontId="34" type="noConversion"/>
  </si>
  <si>
    <t>4F4602</t>
    <phoneticPr fontId="34" type="noConversion"/>
  </si>
  <si>
    <t>韩国名品食品馆</t>
    <phoneticPr fontId="34" type="noConversion"/>
  </si>
  <si>
    <t>4FD021</t>
    <phoneticPr fontId="34" type="noConversion"/>
  </si>
  <si>
    <t>欧凡尔</t>
    <phoneticPr fontId="34" type="noConversion"/>
  </si>
  <si>
    <t>4FD031</t>
    <phoneticPr fontId="34" type="noConversion"/>
  </si>
  <si>
    <t>创意小家电</t>
    <phoneticPr fontId="34" type="noConversion"/>
  </si>
  <si>
    <t>4FD041</t>
    <phoneticPr fontId="34" type="noConversion"/>
  </si>
  <si>
    <t>当下</t>
    <phoneticPr fontId="34" type="noConversion"/>
  </si>
  <si>
    <t>4FD051</t>
    <phoneticPr fontId="34" type="noConversion"/>
  </si>
  <si>
    <t>易酷</t>
    <phoneticPr fontId="34" type="noConversion"/>
  </si>
  <si>
    <t>4F</t>
    <phoneticPr fontId="34" type="noConversion"/>
  </si>
  <si>
    <t>4FD071</t>
    <phoneticPr fontId="34" type="noConversion"/>
  </si>
  <si>
    <t>4FD091</t>
    <phoneticPr fontId="34" type="noConversion"/>
  </si>
  <si>
    <t>4FD101</t>
    <phoneticPr fontId="34" type="noConversion"/>
  </si>
  <si>
    <t>维果部落</t>
    <phoneticPr fontId="34" type="noConversion"/>
  </si>
  <si>
    <t>4FD113</t>
    <phoneticPr fontId="34" type="noConversion"/>
  </si>
  <si>
    <t>土大力</t>
    <phoneticPr fontId="36" type="noConversion"/>
  </si>
  <si>
    <t>5F0702</t>
    <phoneticPr fontId="34" type="noConversion"/>
  </si>
  <si>
    <t>蒸汽机电子烟</t>
    <phoneticPr fontId="34" type="noConversion"/>
  </si>
  <si>
    <t>5F1002</t>
    <phoneticPr fontId="34" type="noConversion"/>
  </si>
  <si>
    <t>猫山王</t>
    <phoneticPr fontId="34" type="noConversion"/>
  </si>
  <si>
    <t>5F1102</t>
    <phoneticPr fontId="34" type="noConversion"/>
  </si>
  <si>
    <t>5F1201</t>
    <phoneticPr fontId="34" type="noConversion"/>
  </si>
  <si>
    <t>5F2901</t>
    <phoneticPr fontId="34" type="noConversion"/>
  </si>
  <si>
    <t>料理先生的十五分钟</t>
    <phoneticPr fontId="34" type="noConversion"/>
  </si>
  <si>
    <t>山城人家</t>
    <phoneticPr fontId="34" type="noConversion"/>
  </si>
  <si>
    <t>6F1002</t>
    <phoneticPr fontId="34" type="noConversion"/>
  </si>
  <si>
    <t>烟台保税港区进口商品大悦城专卖店</t>
    <phoneticPr fontId="34" type="noConversion"/>
  </si>
  <si>
    <t>6F1202</t>
    <phoneticPr fontId="34" type="noConversion"/>
  </si>
  <si>
    <t>客瑞吉</t>
    <phoneticPr fontId="34" type="noConversion"/>
  </si>
  <si>
    <t>6F1401</t>
    <phoneticPr fontId="34" type="noConversion"/>
  </si>
  <si>
    <t>漫咖啡</t>
    <phoneticPr fontId="34" type="noConversion"/>
  </si>
  <si>
    <t>6F</t>
    <phoneticPr fontId="34" type="noConversion"/>
  </si>
  <si>
    <t>6F1701</t>
    <phoneticPr fontId="34" type="noConversion"/>
  </si>
  <si>
    <t>海底捞</t>
    <phoneticPr fontId="34" type="noConversion"/>
  </si>
  <si>
    <t>城南往事</t>
    <phoneticPr fontId="34" type="noConversion"/>
  </si>
  <si>
    <t>茅庐印象</t>
    <phoneticPr fontId="34" type="noConversion"/>
  </si>
  <si>
    <t>6F</t>
    <phoneticPr fontId="34" type="noConversion"/>
  </si>
  <si>
    <t>6FD011</t>
    <phoneticPr fontId="34" type="noConversion"/>
  </si>
  <si>
    <t>7F</t>
    <phoneticPr fontId="34" type="noConversion"/>
  </si>
  <si>
    <t>7F0401</t>
    <phoneticPr fontId="34" type="noConversion"/>
  </si>
  <si>
    <t>LUNA餐吧</t>
    <phoneticPr fontId="34" type="noConversion"/>
  </si>
  <si>
    <t>B1</t>
    <phoneticPr fontId="36" type="noConversion"/>
  </si>
  <si>
    <t>华润超市</t>
    <phoneticPr fontId="36" type="noConversion"/>
  </si>
  <si>
    <t>B1</t>
    <phoneticPr fontId="34" type="noConversion"/>
  </si>
  <si>
    <t>B10701</t>
    <phoneticPr fontId="34" type="noConversion"/>
  </si>
  <si>
    <t>亚惠美食广场</t>
    <phoneticPr fontId="34" type="noConversion"/>
  </si>
  <si>
    <t>B12702</t>
    <phoneticPr fontId="34" type="noConversion"/>
  </si>
  <si>
    <t>B12302</t>
    <phoneticPr fontId="34" type="noConversion"/>
  </si>
  <si>
    <t>B1D011</t>
    <phoneticPr fontId="34" type="noConversion"/>
  </si>
  <si>
    <t>马路村</t>
    <phoneticPr fontId="34" type="noConversion"/>
  </si>
  <si>
    <t>B1楼层小计</t>
    <phoneticPr fontId="34" type="noConversion"/>
  </si>
  <si>
    <t>B1汇总</t>
    <phoneticPr fontId="36" type="noConversion"/>
  </si>
  <si>
    <t>皇城根</t>
    <phoneticPr fontId="34" type="noConversion"/>
  </si>
  <si>
    <t>5F2302</t>
    <phoneticPr fontId="34" type="noConversion"/>
  </si>
  <si>
    <t>正餐</t>
    <phoneticPr fontId="34" type="noConversion"/>
  </si>
  <si>
    <t>特卖</t>
    <phoneticPr fontId="34" type="noConversion"/>
  </si>
  <si>
    <t>B10602</t>
    <phoneticPr fontId="34" type="noConversion"/>
  </si>
  <si>
    <t>千北造型</t>
    <phoneticPr fontId="34" type="noConversion"/>
  </si>
  <si>
    <t>专项服务</t>
    <phoneticPr fontId="34" type="noConversion"/>
  </si>
  <si>
    <t>西树泡芙</t>
    <phoneticPr fontId="34" type="noConversion"/>
  </si>
  <si>
    <t>3F</t>
    <phoneticPr fontId="34" type="noConversion"/>
  </si>
  <si>
    <t>3F0902</t>
    <phoneticPr fontId="34" type="noConversion"/>
  </si>
  <si>
    <t>旺仔岛</t>
    <phoneticPr fontId="34" type="noConversion"/>
  </si>
  <si>
    <t>休闲娱乐</t>
    <phoneticPr fontId="34" type="noConversion"/>
  </si>
  <si>
    <t>韩束</t>
  </si>
  <si>
    <t>招财猫</t>
  </si>
  <si>
    <t>爱斯即膜</t>
  </si>
  <si>
    <t>D.E</t>
  </si>
  <si>
    <t>2F1602</t>
  </si>
  <si>
    <t>仙踪林</t>
  </si>
  <si>
    <t>4F0901</t>
  </si>
  <si>
    <t>希多蜜</t>
  </si>
  <si>
    <t>4F1002</t>
  </si>
  <si>
    <t>享甜</t>
  </si>
  <si>
    <t>米芝莲</t>
  </si>
  <si>
    <t>七彩创意生活</t>
  </si>
  <si>
    <t>4F2702</t>
  </si>
  <si>
    <t>莱威运动概念馆</t>
  </si>
  <si>
    <t>4F3402</t>
  </si>
  <si>
    <t>百武西</t>
  </si>
  <si>
    <t>聚乐港</t>
  </si>
  <si>
    <t>韩国名品食品馆</t>
  </si>
  <si>
    <t>蒸汽机电子烟</t>
  </si>
  <si>
    <t>5F1002</t>
  </si>
  <si>
    <t>皇城根</t>
  </si>
  <si>
    <t>料理先生的十五分钟</t>
  </si>
  <si>
    <t>6FD031</t>
  </si>
  <si>
    <t>李雷与韩梅梅</t>
  </si>
  <si>
    <t>B12501</t>
  </si>
  <si>
    <t>小食妹</t>
  </si>
  <si>
    <t>1FD121</t>
    <phoneticPr fontId="34" type="noConversion"/>
  </si>
  <si>
    <t>福莱金店</t>
    <phoneticPr fontId="34" type="noConversion"/>
  </si>
  <si>
    <t xml:space="preserve">PAUL FRANK </t>
    <phoneticPr fontId="34" type="noConversion"/>
  </si>
  <si>
    <t>1F3302</t>
    <phoneticPr fontId="34" type="noConversion"/>
  </si>
  <si>
    <t>H'S</t>
    <phoneticPr fontId="34" type="noConversion"/>
  </si>
  <si>
    <t>4F2802</t>
    <phoneticPr fontId="34" type="noConversion"/>
  </si>
  <si>
    <t>MIXUP</t>
  </si>
  <si>
    <t>4F2302</t>
    <phoneticPr fontId="34" type="noConversion"/>
  </si>
  <si>
    <t>配饰</t>
    <phoneticPr fontId="34" type="noConversion"/>
  </si>
  <si>
    <t>B1D072</t>
    <phoneticPr fontId="34" type="noConversion"/>
  </si>
  <si>
    <t xml:space="preserve">宏杨烟草商行 </t>
  </si>
  <si>
    <t>4FG102</t>
  </si>
  <si>
    <t>大嘴猴特卖</t>
    <phoneticPr fontId="34" type="noConversion"/>
  </si>
  <si>
    <t>特卖</t>
    <phoneticPr fontId="34" type="noConversion"/>
  </si>
  <si>
    <t>3F2602</t>
    <phoneticPr fontId="34" type="noConversion"/>
  </si>
  <si>
    <t>都市丽人</t>
    <phoneticPr fontId="34" type="noConversion"/>
  </si>
  <si>
    <t>服装</t>
    <phoneticPr fontId="34" type="noConversion"/>
  </si>
  <si>
    <t>6FD022</t>
    <phoneticPr fontId="34" type="noConversion"/>
  </si>
  <si>
    <t>海味鱿鱼丝</t>
    <phoneticPr fontId="34" type="noConversion"/>
  </si>
  <si>
    <t>非正餐</t>
    <phoneticPr fontId="34" type="noConversion"/>
  </si>
  <si>
    <t>4F1201</t>
  </si>
  <si>
    <t>必胜客</t>
  </si>
  <si>
    <t>DQ</t>
  </si>
  <si>
    <t>威尔逊</t>
  </si>
  <si>
    <t>名创优品</t>
  </si>
  <si>
    <t>非正餐</t>
    <phoneticPr fontId="34" type="noConversion"/>
  </si>
  <si>
    <t>4F3104</t>
    <phoneticPr fontId="34" type="noConversion"/>
  </si>
  <si>
    <t>太平鸟男装</t>
    <phoneticPr fontId="34" type="noConversion"/>
  </si>
  <si>
    <t>服饰</t>
    <phoneticPr fontId="34" type="noConversion"/>
  </si>
  <si>
    <t>王子拉茶</t>
    <phoneticPr fontId="34" type="noConversion"/>
  </si>
  <si>
    <t>5F08A1</t>
    <phoneticPr fontId="34" type="noConversion"/>
  </si>
  <si>
    <t>3FG302</t>
  </si>
  <si>
    <t>特卖</t>
    <phoneticPr fontId="34" type="noConversion"/>
  </si>
  <si>
    <t>当日车流</t>
  </si>
  <si>
    <t>1FT102</t>
    <phoneticPr fontId="34" type="noConversion"/>
  </si>
  <si>
    <t>JNBY、CK Jeans特卖</t>
    <phoneticPr fontId="34" type="noConversion"/>
  </si>
  <si>
    <t>特卖</t>
    <phoneticPr fontId="34" type="noConversion"/>
  </si>
  <si>
    <t>茶花妹子</t>
    <phoneticPr fontId="34" type="noConversion"/>
  </si>
  <si>
    <t>6F0802</t>
    <phoneticPr fontId="34" type="noConversion"/>
  </si>
  <si>
    <t>B12401</t>
    <phoneticPr fontId="34" type="noConversion"/>
  </si>
  <si>
    <t>阿里叔叔的店</t>
    <phoneticPr fontId="34" type="noConversion"/>
  </si>
  <si>
    <t>5F1902</t>
    <phoneticPr fontId="34" type="noConversion"/>
  </si>
  <si>
    <t>汤姆家的牛排西餐厅</t>
    <phoneticPr fontId="34" type="noConversion"/>
  </si>
  <si>
    <t>B10202</t>
    <phoneticPr fontId="34" type="noConversion"/>
  </si>
  <si>
    <t>OCE</t>
    <phoneticPr fontId="34" type="noConversion"/>
  </si>
  <si>
    <t>家居生活</t>
    <phoneticPr fontId="34" type="noConversion"/>
  </si>
  <si>
    <t>3FD092</t>
  </si>
  <si>
    <t>大悟彻底&amp;貌</t>
    <phoneticPr fontId="34" type="noConversion"/>
  </si>
  <si>
    <t>谜底特卖</t>
    <phoneticPr fontId="34" type="noConversion"/>
  </si>
  <si>
    <t>佳妮非</t>
    <phoneticPr fontId="34" type="noConversion"/>
  </si>
  <si>
    <t>化妆品</t>
    <phoneticPr fontId="34" type="noConversion"/>
  </si>
  <si>
    <t>3FD151</t>
    <phoneticPr fontId="34" type="noConversion"/>
  </si>
  <si>
    <t>3F</t>
    <phoneticPr fontId="34" type="noConversion"/>
  </si>
  <si>
    <t>施汀宣</t>
  </si>
  <si>
    <t>4FD131</t>
    <phoneticPr fontId="34" type="noConversion"/>
  </si>
  <si>
    <t>麻豆家</t>
    <phoneticPr fontId="34" type="noConversion"/>
  </si>
  <si>
    <t>非正餐</t>
    <phoneticPr fontId="34" type="noConversion"/>
  </si>
  <si>
    <t>2F1302</t>
    <phoneticPr fontId="34" type="noConversion"/>
  </si>
  <si>
    <t>OPI</t>
    <phoneticPr fontId="34" type="noConversion"/>
  </si>
  <si>
    <t>专项服务</t>
    <phoneticPr fontId="34" type="noConversion"/>
  </si>
  <si>
    <t>凯撒旅游</t>
    <phoneticPr fontId="34" type="noConversion"/>
  </si>
  <si>
    <t>2F1502</t>
    <phoneticPr fontId="34" type="noConversion"/>
  </si>
  <si>
    <t>2F</t>
    <phoneticPr fontId="34" type="noConversion"/>
  </si>
  <si>
    <t>5F</t>
    <phoneticPr fontId="34" type="noConversion"/>
  </si>
  <si>
    <t>5F1602</t>
    <phoneticPr fontId="34" type="noConversion"/>
  </si>
  <si>
    <t>多嘴肉蟹煲</t>
    <phoneticPr fontId="34" type="noConversion"/>
  </si>
  <si>
    <t>正餐</t>
    <phoneticPr fontId="34" type="noConversion"/>
  </si>
  <si>
    <t>4F3104</t>
  </si>
  <si>
    <t>2F0302</t>
  </si>
  <si>
    <t>2F1302</t>
  </si>
  <si>
    <t>2F1902</t>
  </si>
  <si>
    <t>3F0302</t>
  </si>
  <si>
    <t>3F0902</t>
  </si>
  <si>
    <t>3F2602</t>
  </si>
  <si>
    <t>3F5102</t>
  </si>
  <si>
    <t>4F0602</t>
  </si>
  <si>
    <t>4F0802</t>
  </si>
  <si>
    <t>4F1102</t>
  </si>
  <si>
    <t>4F1402</t>
  </si>
  <si>
    <t>4F2501</t>
  </si>
  <si>
    <t>4F2802</t>
  </si>
  <si>
    <t>4F3501</t>
  </si>
  <si>
    <t>4F4201</t>
  </si>
  <si>
    <t>4F4602</t>
  </si>
  <si>
    <t>B10202</t>
  </si>
  <si>
    <t>B10602</t>
  </si>
  <si>
    <t>B12302</t>
  </si>
  <si>
    <t>B12401</t>
  </si>
  <si>
    <t>新百伦</t>
  </si>
  <si>
    <t>鲜果时间</t>
  </si>
  <si>
    <t>当月累计</t>
  </si>
  <si>
    <t>当日客流</t>
  </si>
  <si>
    <t>5F0702</t>
  </si>
  <si>
    <t>5F08A1</t>
  </si>
  <si>
    <t>5F1102</t>
  </si>
  <si>
    <t>5F1201</t>
  </si>
  <si>
    <t>5F1602</t>
  </si>
  <si>
    <t>5F1902</t>
  </si>
  <si>
    <t>5F2302</t>
  </si>
  <si>
    <t>5F2901</t>
  </si>
  <si>
    <t>6F0802</t>
  </si>
  <si>
    <t>6F1002</t>
  </si>
  <si>
    <t>6F1202</t>
  </si>
  <si>
    <t>6F1701</t>
  </si>
  <si>
    <t>1F1102</t>
  </si>
  <si>
    <t>B12702</t>
  </si>
  <si>
    <t>TFZ</t>
  </si>
  <si>
    <t xml:space="preserve">大悟徹底&amp;貌 </t>
  </si>
  <si>
    <t>太平鸟男装</t>
  </si>
  <si>
    <t>王子拉茶</t>
  </si>
  <si>
    <t xml:space="preserve">西十二街牛排比萨双享餐厅 </t>
  </si>
  <si>
    <t>莲雾浪漫泰</t>
  </si>
  <si>
    <t xml:space="preserve">多嘴肉蟹煲 </t>
  </si>
  <si>
    <t>汤姆家的西餐厅</t>
  </si>
  <si>
    <t>茶花妹子</t>
  </si>
  <si>
    <t>烟台保税港区全球购进口葡萄酒展示中心</t>
  </si>
  <si>
    <t xml:space="preserve">客瑞吉 </t>
  </si>
  <si>
    <t>海底捞</t>
  </si>
  <si>
    <t>Stradivarius</t>
  </si>
  <si>
    <t>UNIQLO</t>
  </si>
  <si>
    <t>Massimo Dutti</t>
  </si>
  <si>
    <t>Oysho</t>
  </si>
  <si>
    <t xml:space="preserve">凯撒旅游 </t>
  </si>
  <si>
    <t>旺仔岛</t>
  </si>
  <si>
    <t>都市丽人</t>
  </si>
  <si>
    <t>O STIN</t>
  </si>
  <si>
    <t>OCE</t>
  </si>
  <si>
    <t xml:space="preserve">阿里叔叔的店 </t>
  </si>
  <si>
    <t xml:space="preserve">小食妹 </t>
  </si>
  <si>
    <t xml:space="preserve">丸来玩趣、唐饼家 </t>
  </si>
  <si>
    <t>3F2302</t>
  </si>
  <si>
    <t>雨田陶艺馆</t>
  </si>
  <si>
    <t>交易笔数
（单位：笔数）</t>
  </si>
  <si>
    <t>店铺名</t>
  </si>
  <si>
    <t>总金额</t>
  </si>
  <si>
    <t>3F2302</t>
    <phoneticPr fontId="34" type="noConversion"/>
  </si>
  <si>
    <t>雨田陶艺</t>
    <phoneticPr fontId="34" type="noConversion"/>
  </si>
  <si>
    <t>休闲娱乐</t>
    <phoneticPr fontId="34" type="noConversion"/>
  </si>
  <si>
    <t>TONYMOLY</t>
  </si>
  <si>
    <t>1F2802</t>
  </si>
  <si>
    <t>1F3302</t>
  </si>
  <si>
    <t>1F3602</t>
  </si>
  <si>
    <t>2F1502</t>
  </si>
  <si>
    <t>3F2102</t>
  </si>
  <si>
    <t>4F2302</t>
  </si>
  <si>
    <t>4F2601</t>
  </si>
  <si>
    <t>4F3802</t>
  </si>
  <si>
    <t xml:space="preserve">H`S </t>
  </si>
  <si>
    <t>美之藤</t>
  </si>
  <si>
    <t>雅马哈音乐中心</t>
  </si>
  <si>
    <t>戴尔/外星人</t>
  </si>
  <si>
    <t>YOLI</t>
  </si>
  <si>
    <t xml:space="preserve"> 1、当日总销售125.5万，其中餐饮49.6万元，占总销售39.5%，非餐饮占60.5%。         </t>
    <phoneticPr fontId="36" type="noConversion"/>
  </si>
  <si>
    <t>天气：多云转小雨，南风4-5级，气温6°~18°。</t>
    <phoneticPr fontId="34" type="noConversion"/>
  </si>
  <si>
    <t>店铺编号</t>
    <phoneticPr fontId="34" type="noConversion"/>
  </si>
  <si>
    <t>1F1201</t>
  </si>
  <si>
    <t>烟台大悦城2016年3月4日商户销售</t>
    <phoneticPr fontId="36" type="noConversion"/>
  </si>
  <si>
    <t>星期五</t>
    <phoneticPr fontId="36" type="noConversion"/>
  </si>
  <si>
    <t>2016年3月4日销售
(单位：元)</t>
  </si>
  <si>
    <t>车次</t>
    <phoneticPr fontId="34" type="noConversion"/>
  </si>
</sst>
</file>

<file path=xl/styles.xml><?xml version="1.0" encoding="utf-8"?>
<styleSheet xmlns="http://schemas.openxmlformats.org/spreadsheetml/2006/main">
  <numFmts count="12">
    <numFmt numFmtId="43" formatCode="_ * #,##0.00_ ;_ * \-#,##0.00_ ;_ * &quot;-&quot;??_ ;_ @_ "/>
    <numFmt numFmtId="176" formatCode="#,##0.00_);[Red]\(#,##0.00\)"/>
    <numFmt numFmtId="177" formatCode="0_);[Red]\(0\)"/>
    <numFmt numFmtId="178" formatCode="0.0_ ;[Red]\-0.0\ "/>
    <numFmt numFmtId="179" formatCode="0.0_ "/>
    <numFmt numFmtId="180" formatCode="0.00_);[Red]\(0.00\)"/>
    <numFmt numFmtId="181" formatCode="_ * #,##0.0_ ;_ * \-#,##0.0_ ;_ * &quot;-&quot;??_ ;_ @_ "/>
    <numFmt numFmtId="182" formatCode="#,##0_);[Red]\(#,##0\)"/>
    <numFmt numFmtId="183" formatCode="_ * #,##0_ ;_ * \-#,##0_ ;_ * &quot;-&quot;??_ ;_ @_ "/>
    <numFmt numFmtId="184" formatCode="#,##0.0_);[Red]\(#,##0.0\)"/>
    <numFmt numFmtId="185" formatCode="0.0%"/>
    <numFmt numFmtId="186" formatCode="0.0_);[Red]\(0.0\)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11.5"/>
      <name val="微软雅黑"/>
      <family val="2"/>
      <charset val="134"/>
    </font>
    <font>
      <sz val="9"/>
      <name val="微软雅黑"/>
      <family val="2"/>
      <charset val="134"/>
    </font>
    <font>
      <sz val="8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8"/>
      <color indexed="8"/>
      <name val="微软雅黑"/>
      <family val="2"/>
      <charset val="134"/>
    </font>
    <font>
      <sz val="8"/>
      <color indexed="10"/>
      <name val="微软雅黑"/>
      <family val="2"/>
      <charset val="134"/>
    </font>
    <font>
      <b/>
      <sz val="8"/>
      <name val="微软雅黑"/>
      <family val="2"/>
      <charset val="134"/>
    </font>
    <font>
      <sz val="10"/>
      <name val="微软雅黑"/>
      <family val="2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0"/>
      <color rgb="FF000000"/>
      <name val="Arial"/>
      <family val="2"/>
    </font>
    <font>
      <sz val="8"/>
      <color theme="1"/>
      <name val="微软雅黑"/>
      <family val="2"/>
      <charset val="134"/>
    </font>
    <font>
      <sz val="11"/>
      <name val="宋体"/>
      <family val="2"/>
      <charset val="134"/>
      <scheme val="minor"/>
    </font>
    <font>
      <sz val="10"/>
      <color rgb="FF000000"/>
      <name val="Arial"/>
      <family val="2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8"/>
      <color rgb="FFFF0000"/>
      <name val="微软雅黑"/>
      <family val="2"/>
      <charset val="134"/>
    </font>
    <font>
      <b/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1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/>
    <xf numFmtId="43" fontId="41" fillId="0" borderId="0" applyFont="0" applyFill="0" applyBorder="0" applyAlignment="0" applyProtection="0">
      <alignment vertical="center"/>
    </xf>
    <xf numFmtId="43" fontId="41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0" borderId="0">
      <alignment vertical="center"/>
    </xf>
    <xf numFmtId="0" fontId="40" fillId="0" borderId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Alignment="0" applyProtection="0">
      <alignment vertical="center"/>
    </xf>
    <xf numFmtId="0" fontId="0" fillId="20" borderId="0" applyNumberFormat="0" applyAlignment="0" applyProtection="0">
      <alignment vertical="center"/>
    </xf>
    <xf numFmtId="0" fontId="0" fillId="20" borderId="0" applyNumberFormat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21" borderId="0" applyNumberFormat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35" fillId="22" borderId="0" applyNumberFormat="0" applyFont="0" applyAlignment="0" applyProtection="0">
      <alignment vertical="center"/>
    </xf>
    <xf numFmtId="0" fontId="0" fillId="0" borderId="0" applyNumberFormat="0" applyFill="0" applyBorder="0" applyAlignment="0" applyProtection="0">
      <alignment vertical="center"/>
    </xf>
    <xf numFmtId="0" fontId="0" fillId="0" borderId="0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0" fillId="38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0" borderId="0" applyNumberFormat="0" applyBorder="0" applyAlignment="0" applyProtection="0">
      <alignment vertical="center"/>
    </xf>
    <xf numFmtId="0" fontId="0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35" fillId="0" borderId="0" applyNumberFormat="0" applyBorder="0" applyAlignment="0" applyProtection="0">
      <alignment vertical="center"/>
    </xf>
    <xf numFmtId="0" fontId="0" fillId="0" borderId="0" applyNumberFormat="0" applyBorder="0" applyAlignment="0" applyProtection="0">
      <alignment vertical="center"/>
    </xf>
  </cellStyleXfs>
  <cellXfs count="215">
    <xf numFmtId="0" fontId="0" fillId="0" borderId="0" xfId="332">
      <alignment vertical="center"/>
    </xf>
    <xf numFmtId="176" fontId="38" fillId="0" borderId="0" xfId="332" applyNumberFormat="1" applyFont="1" applyBorder="1" applyAlignment="1">
      <alignment horizontal="center" wrapText="1"/>
    </xf>
    <xf numFmtId="0" fontId="0" fillId="0" borderId="0" xfId="332" applyAlignment="1">
      <alignment horizontal="center" vertical="center" wrapText="1"/>
    </xf>
    <xf numFmtId="0" fontId="0" fillId="0" borderId="0" xfId="332" applyAlignment="1">
      <alignment vertical="center"/>
    </xf>
    <xf numFmtId="0" fontId="28" fillId="0" borderId="25" xfId="332" applyFont="1" applyBorder="1" applyAlignment="1">
      <alignment horizontal="left" vertical="center" wrapText="1"/>
    </xf>
    <xf numFmtId="0" fontId="0" fillId="0" borderId="0" xfId="332" applyAlignment="1">
      <alignment horizontal="left" vertical="center" wrapText="1"/>
    </xf>
    <xf numFmtId="0" fontId="41" fillId="13" borderId="27" xfId="65535" applyFont="1" applyFill="1" applyBorder="1">
      <alignment vertical="center"/>
    </xf>
    <xf numFmtId="0" fontId="41" fillId="13" borderId="24" xfId="65535" applyFont="1" applyFill="1" applyBorder="1">
      <alignment vertical="center"/>
    </xf>
    <xf numFmtId="0" fontId="41" fillId="13" borderId="27" xfId="332" applyFont="1" applyFill="1" applyBorder="1">
      <alignment vertical="center"/>
    </xf>
    <xf numFmtId="0" fontId="41" fillId="13" borderId="24" xfId="332" applyFont="1" applyFill="1" applyBorder="1">
      <alignment vertical="center"/>
    </xf>
    <xf numFmtId="0" fontId="40" fillId="13" borderId="28" xfId="332" applyFont="1" applyFill="1" applyBorder="1">
      <alignment vertical="center"/>
    </xf>
    <xf numFmtId="0" fontId="40" fillId="13" borderId="24" xfId="332" applyFont="1" applyFill="1" applyBorder="1">
      <alignment vertical="center"/>
    </xf>
    <xf numFmtId="0" fontId="5" fillId="13" borderId="28" xfId="332" applyFont="1" applyFill="1" applyBorder="1">
      <alignment vertical="center"/>
    </xf>
    <xf numFmtId="0" fontId="5" fillId="13" borderId="24" xfId="332" applyFont="1" applyFill="1" applyBorder="1">
      <alignment vertical="center"/>
    </xf>
    <xf numFmtId="0" fontId="41" fillId="0" borderId="24" xfId="65535" applyFont="1" applyFill="1" applyBorder="1">
      <alignment vertical="center"/>
    </xf>
    <xf numFmtId="0" fontId="40" fillId="0" borderId="24" xfId="65535" applyFont="1" applyFill="1" applyBorder="1">
      <alignment vertical="center"/>
    </xf>
    <xf numFmtId="0" fontId="5" fillId="0" borderId="24" xfId="65535" applyFont="1" applyFill="1" applyBorder="1">
      <alignment vertical="center"/>
    </xf>
    <xf numFmtId="0" fontId="40" fillId="0" borderId="29" xfId="65535" applyFont="1" applyFill="1" applyBorder="1">
      <alignment vertical="center"/>
    </xf>
    <xf numFmtId="0" fontId="40" fillId="13" borderId="24" xfId="65535" applyFont="1" applyFill="1" applyBorder="1">
      <alignment vertical="center"/>
    </xf>
    <xf numFmtId="0" fontId="0" fillId="14" borderId="30" xfId="65535" applyFont="1" applyFill="1" applyBorder="1" applyAlignment="1">
      <alignment horizontal="left" vertical="center"/>
    </xf>
    <xf numFmtId="0" fontId="0" fillId="14" borderId="31" xfId="65535" applyFont="1" applyFill="1" applyBorder="1" applyAlignment="1">
      <alignment horizontal="left" vertical="center"/>
    </xf>
    <xf numFmtId="0" fontId="0" fillId="15" borderId="31" xfId="65535" applyFont="1" applyFill="1" applyBorder="1" applyAlignment="1">
      <alignment horizontal="left" vertical="center"/>
    </xf>
    <xf numFmtId="0" fontId="40" fillId="0" borderId="0" xfId="332" applyFont="1">
      <alignment vertical="center"/>
    </xf>
    <xf numFmtId="0" fontId="0" fillId="0" borderId="0" xfId="332" applyFont="1" applyAlignment="1">
      <alignment vertical="center"/>
    </xf>
    <xf numFmtId="0" fontId="0" fillId="0" borderId="0" xfId="332" applyFill="1" applyAlignment="1">
      <alignment vertical="center"/>
    </xf>
    <xf numFmtId="0" fontId="0" fillId="0" borderId="0" xfId="332" applyFont="1" applyFill="1" applyAlignment="1">
      <alignment vertical="center"/>
    </xf>
    <xf numFmtId="184" fontId="0" fillId="0" borderId="0" xfId="332" applyNumberFormat="1" applyAlignment="1">
      <alignment horizontal="center" vertical="center" wrapText="1"/>
    </xf>
    <xf numFmtId="0" fontId="0" fillId="0" borderId="26" xfId="332" applyFont="1" applyBorder="1" applyAlignment="1">
      <alignment vertical="center" wrapText="1"/>
    </xf>
    <xf numFmtId="0" fontId="39" fillId="11" borderId="0" xfId="332" applyFont="1" applyFill="1" applyBorder="1" applyAlignment="1">
      <alignment vertical="center"/>
    </xf>
    <xf numFmtId="184" fontId="39" fillId="11" borderId="0" xfId="65535" applyNumberFormat="1" applyFont="1" applyFill="1" applyBorder="1" applyAlignment="1">
      <alignment horizontal="right" vertical="center"/>
    </xf>
    <xf numFmtId="0" fontId="39" fillId="0" borderId="0" xfId="332" applyFont="1" applyBorder="1" applyAlignment="1"/>
    <xf numFmtId="186" fontId="0" fillId="0" borderId="0" xfId="332" applyNumberFormat="1" applyAlignment="1">
      <alignment horizontal="right" vertical="center" wrapText="1"/>
    </xf>
    <xf numFmtId="0" fontId="0" fillId="0" borderId="0" xfId="332" applyFont="1" applyAlignment="1">
      <alignment vertical="center"/>
    </xf>
    <xf numFmtId="184" fontId="39" fillId="11" borderId="0" xfId="65535" applyNumberFormat="1" applyFont="1" applyFill="1" applyBorder="1" applyAlignment="1">
      <alignment horizontal="left" vertical="center"/>
    </xf>
    <xf numFmtId="0" fontId="28" fillId="0" borderId="0" xfId="332" applyFont="1" applyBorder="1" applyAlignment="1">
      <alignment horizontal="left" vertical="center" wrapText="1"/>
    </xf>
    <xf numFmtId="0" fontId="28" fillId="0" borderId="0" xfId="332" applyFont="1" applyBorder="1" applyAlignment="1">
      <alignment horizontal="left" vertical="center" wrapText="1"/>
    </xf>
    <xf numFmtId="0" fontId="0" fillId="0" borderId="0" xfId="332" applyFont="1" applyBorder="1" applyAlignment="1">
      <alignment horizontal="left" vertical="center" wrapText="1"/>
    </xf>
    <xf numFmtId="0" fontId="0" fillId="0" borderId="0" xfId="332" applyFont="1" applyBorder="1" applyAlignment="1">
      <alignment vertical="center" wrapText="1"/>
    </xf>
    <xf numFmtId="0" fontId="39" fillId="0" borderId="0" xfId="332" applyFont="1" applyFill="1" applyBorder="1" applyAlignment="1">
      <alignment horizontal="center"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Border="1" applyAlignment="1">
      <alignment vertical="center"/>
    </xf>
    <xf numFmtId="0" fontId="39" fillId="0" borderId="0" xfId="332" applyFont="1" applyFill="1" applyBorder="1" applyAlignment="1" applyProtection="1">
      <alignment horizontal="left" vertical="center"/>
      <protection locked="0"/>
    </xf>
    <xf numFmtId="0" fontId="0" fillId="0" borderId="0" xfId="332" applyFont="1" applyBorder="1" applyAlignment="1">
      <alignment vertical="center" wrapText="1"/>
    </xf>
    <xf numFmtId="0" fontId="39" fillId="0" borderId="0" xfId="332" applyFont="1" applyFill="1" applyBorder="1" applyAlignment="1">
      <alignment vertical="center"/>
    </xf>
    <xf numFmtId="0" fontId="39" fillId="12" borderId="0" xfId="332" applyFont="1" applyFill="1" applyBorder="1" applyAlignment="1">
      <alignment vertical="center"/>
    </xf>
    <xf numFmtId="0" fontId="39" fillId="12" borderId="0" xfId="332" applyFont="1" applyFill="1" applyBorder="1" applyAlignment="1"/>
    <xf numFmtId="43" fontId="39" fillId="12" borderId="0" xfId="65535" applyFont="1" applyFill="1" applyBorder="1" applyAlignment="1">
      <alignment vertical="center"/>
    </xf>
    <xf numFmtId="0" fontId="37" fillId="0" borderId="23" xfId="332" applyFont="1" applyBorder="1" applyAlignment="1">
      <alignment horizontal="center" vertical="center" wrapText="1"/>
    </xf>
    <xf numFmtId="0" fontId="39" fillId="9" borderId="0" xfId="332" applyFont="1" applyFill="1" applyBorder="1" applyAlignment="1">
      <alignment horizontal="center" vertical="center" wrapText="1"/>
    </xf>
    <xf numFmtId="184" fontId="39" fillId="9" borderId="0" xfId="332" applyNumberFormat="1" applyFont="1" applyFill="1" applyBorder="1" applyAlignment="1">
      <alignment horizontal="center" vertical="center" wrapText="1"/>
    </xf>
    <xf numFmtId="180" fontId="39" fillId="10" borderId="0" xfId="332" applyNumberFormat="1" applyFont="1" applyFill="1" applyBorder="1" applyAlignment="1">
      <alignment horizontal="center" vertical="center" wrapText="1"/>
    </xf>
    <xf numFmtId="0" fontId="39" fillId="0" borderId="0" xfId="65535" applyFont="1" applyBorder="1" applyAlignment="1">
      <alignment vertical="center"/>
    </xf>
    <xf numFmtId="184" fontId="39" fillId="0" borderId="0" xfId="65535" applyNumberFormat="1" applyFont="1" applyBorder="1" applyAlignment="1">
      <alignment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65535" applyFont="1" applyFill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184" fontId="39" fillId="0" borderId="0" xfId="65535" applyNumberFormat="1" applyFont="1" applyFill="1" applyBorder="1" applyAlignment="1">
      <alignment horizontal="right" vertical="center"/>
    </xf>
    <xf numFmtId="184" fontId="39" fillId="0" borderId="0" xfId="65535" applyNumberFormat="1" applyFont="1" applyFill="1" applyBorder="1" applyAlignment="1">
      <alignment horizontal="left" vertical="center"/>
    </xf>
    <xf numFmtId="0" fontId="39" fillId="11" borderId="0" xfId="332" applyFont="1" applyFill="1" applyBorder="1" applyAlignment="1">
      <alignment vertical="center"/>
    </xf>
    <xf numFmtId="43" fontId="39" fillId="11" borderId="0" xfId="65535" applyFont="1" applyFill="1" applyBorder="1" applyAlignment="1">
      <alignment vertical="center"/>
    </xf>
    <xf numFmtId="184" fontId="39" fillId="11" borderId="0" xfId="65535" applyNumberFormat="1" applyFont="1" applyFill="1" applyBorder="1" applyAlignment="1">
      <alignment vertical="center"/>
    </xf>
    <xf numFmtId="184" fontId="39" fillId="11" borderId="0" xfId="65535" applyNumberFormat="1" applyFont="1" applyFill="1" applyBorder="1" applyAlignment="1">
      <alignment horizontal="left" vertical="center"/>
    </xf>
    <xf numFmtId="184" fontId="39" fillId="11" borderId="0" xfId="65535" applyNumberFormat="1" applyFont="1" applyFill="1" applyBorder="1" applyAlignment="1">
      <alignment horizontal="right" vertical="center"/>
    </xf>
    <xf numFmtId="0" fontId="43" fillId="12" borderId="0" xfId="332" applyFont="1" applyFill="1" applyBorder="1" applyAlignment="1">
      <alignment vertical="center"/>
    </xf>
    <xf numFmtId="0" fontId="42" fillId="12" borderId="0" xfId="332" applyFont="1" applyFill="1" applyBorder="1" applyAlignment="1">
      <alignment vertical="center"/>
    </xf>
    <xf numFmtId="0" fontId="42" fillId="12" borderId="0" xfId="332" applyFont="1" applyFill="1" applyBorder="1" applyAlignment="1"/>
    <xf numFmtId="43" fontId="42" fillId="12" borderId="0" xfId="65535" applyFont="1" applyFill="1" applyBorder="1" applyAlignment="1">
      <alignment vertical="center"/>
    </xf>
    <xf numFmtId="0" fontId="39" fillId="12" borderId="0" xfId="332" applyFont="1" applyFill="1" applyBorder="1" applyAlignment="1" applyProtection="1">
      <alignment horizontal="left" vertical="center"/>
      <protection locked="0"/>
    </xf>
    <xf numFmtId="0" fontId="39" fillId="0" borderId="0" xfId="332" applyFont="1" applyBorder="1" applyAlignment="1"/>
    <xf numFmtId="0" fontId="0" fillId="0" borderId="0" xfId="332" applyFont="1" applyFill="1" applyBorder="1" applyAlignment="1">
      <alignment horizontal="center" vertical="center"/>
    </xf>
    <xf numFmtId="0" fontId="0" fillId="0" borderId="0" xfId="332" applyFont="1" applyBorder="1" applyAlignment="1">
      <alignment vertical="center"/>
    </xf>
    <xf numFmtId="0" fontId="0" fillId="0" borderId="0" xfId="332" applyFont="1" applyFill="1" applyBorder="1" applyAlignment="1">
      <alignment vertical="center"/>
    </xf>
    <xf numFmtId="184" fontId="0" fillId="0" borderId="0" xfId="65535" applyNumberFormat="1" applyFont="1" applyBorder="1" applyAlignment="1">
      <alignment horizontal="right" vertical="center"/>
    </xf>
    <xf numFmtId="184" fontId="0" fillId="0" borderId="0" xfId="65535" applyNumberFormat="1" applyFont="1" applyBorder="1" applyAlignment="1">
      <alignment horizontal="left" vertical="center"/>
    </xf>
    <xf numFmtId="183" fontId="39" fillId="0" borderId="0" xfId="65535" applyNumberFormat="1" applyFont="1" applyFill="1" applyBorder="1" applyAlignment="1" applyProtection="1">
      <alignment horizontal="left" vertical="center"/>
      <protection locked="0"/>
    </xf>
    <xf numFmtId="0" fontId="39" fillId="0" borderId="0" xfId="332" applyFont="1" applyFill="1" applyBorder="1" applyAlignment="1"/>
    <xf numFmtId="0" fontId="39" fillId="0" borderId="0" xfId="332" applyFont="1" applyFill="1" applyBorder="1" applyAlignment="1" applyProtection="1">
      <alignment vertical="center"/>
      <protection locked="0"/>
    </xf>
    <xf numFmtId="0" fontId="39" fillId="0" borderId="0" xfId="332" applyFont="1" applyFill="1" applyBorder="1" applyAlignment="1" applyProtection="1">
      <protection locked="0"/>
    </xf>
    <xf numFmtId="0" fontId="39" fillId="0" borderId="0" xfId="332" applyFont="1" applyBorder="1" applyAlignment="1" applyProtection="1">
      <alignment vertical="center"/>
      <protection locked="0"/>
    </xf>
    <xf numFmtId="0" fontId="42" fillId="0" borderId="0" xfId="332" applyFont="1" applyFill="1" applyBorder="1" applyAlignment="1">
      <alignment vertical="center"/>
    </xf>
    <xf numFmtId="0" fontId="44" fillId="10" borderId="0" xfId="332" applyFont="1" applyFill="1" applyBorder="1" applyAlignment="1">
      <alignment vertical="center"/>
    </xf>
    <xf numFmtId="184" fontId="44" fillId="10" borderId="0" xfId="65535" applyNumberFormat="1" applyFont="1" applyFill="1" applyBorder="1" applyAlignment="1">
      <alignment horizontal="right" vertical="center"/>
    </xf>
    <xf numFmtId="9" fontId="38" fillId="12" borderId="0" xfId="65535" applyNumberFormat="1" applyFont="1" applyFill="1" applyBorder="1" applyAlignment="1">
      <alignment vertical="center"/>
    </xf>
    <xf numFmtId="9" fontId="38" fillId="12" borderId="0" xfId="65535" applyNumberFormat="1" applyFont="1" applyFill="1" applyBorder="1" applyAlignment="1">
      <alignment horizontal="center" vertical="center"/>
    </xf>
    <xf numFmtId="9" fontId="39" fillId="12" borderId="0" xfId="65535" applyNumberFormat="1" applyFont="1" applyFill="1" applyBorder="1" applyAlignment="1">
      <alignment horizontal="center" vertical="center"/>
    </xf>
    <xf numFmtId="184" fontId="38" fillId="12" borderId="0" xfId="65535" applyNumberFormat="1" applyFont="1" applyFill="1" applyBorder="1" applyAlignment="1">
      <alignment horizontal="center" vertical="center"/>
    </xf>
    <xf numFmtId="9" fontId="38" fillId="12" borderId="0" xfId="65535" applyNumberFormat="1" applyFont="1" applyFill="1" applyBorder="1" applyAlignment="1">
      <alignment horizontal="left" vertical="center"/>
    </xf>
    <xf numFmtId="184" fontId="38" fillId="12" borderId="0" xfId="65535" applyNumberFormat="1" applyFont="1" applyFill="1" applyBorder="1" applyAlignment="1">
      <alignment horizontal="left" vertical="center"/>
    </xf>
    <xf numFmtId="9" fontId="38" fillId="12" borderId="0" xfId="65535" applyNumberFormat="1" applyFont="1" applyFill="1" applyBorder="1" applyAlignment="1">
      <alignment horizontal="left" vertical="center" wrapText="1"/>
    </xf>
    <xf numFmtId="184" fontId="38" fillId="12" borderId="0" xfId="65535" applyNumberFormat="1" applyFont="1" applyFill="1" applyBorder="1" applyAlignment="1">
      <alignment horizontal="left" vertical="center" wrapText="1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vertical="center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>
      <alignment vertical="center"/>
    </xf>
    <xf numFmtId="183" fontId="39" fillId="0" borderId="0" xfId="65535" applyNumberFormat="1" applyFont="1" applyFill="1" applyBorder="1" applyAlignment="1" applyProtection="1">
      <alignment horizontal="left" vertical="center"/>
      <protection locked="0"/>
    </xf>
    <xf numFmtId="184" fontId="39" fillId="0" borderId="0" xfId="65535" applyNumberFormat="1" applyFont="1" applyBorder="1" applyAlignment="1">
      <alignment horizontal="right" vertical="center"/>
    </xf>
    <xf numFmtId="0" fontId="39" fillId="0" borderId="0" xfId="65535" applyNumberFormat="1" applyFont="1" applyFill="1" applyBorder="1" applyAlignment="1">
      <alignment horizontal="right" vertical="center"/>
    </xf>
    <xf numFmtId="0" fontId="0" fillId="0" borderId="0" xfId="65535" applyNumberFormat="1" applyFont="1" applyBorder="1" applyAlignment="1">
      <alignment horizontal="right" vertical="center" wrapText="1"/>
    </xf>
    <xf numFmtId="0" fontId="38" fillId="12" borderId="0" xfId="65535" applyNumberFormat="1" applyFont="1" applyFill="1" applyBorder="1" applyAlignment="1">
      <alignment horizontal="right" vertical="center"/>
    </xf>
    <xf numFmtId="0" fontId="38" fillId="12" borderId="0" xfId="65535" applyNumberFormat="1" applyFont="1" applyFill="1" applyBorder="1" applyAlignment="1">
      <alignment horizontal="right" vertical="center" wrapText="1"/>
    </xf>
    <xf numFmtId="0" fontId="0" fillId="0" borderId="0" xfId="65535" applyNumberFormat="1" applyFont="1" applyAlignment="1">
      <alignment horizontal="right" vertical="center" wrapText="1"/>
    </xf>
    <xf numFmtId="0" fontId="39" fillId="0" borderId="0" xfId="332" applyFont="1" applyFill="1" applyBorder="1" applyAlignment="1" applyProtection="1">
      <alignment vertical="center"/>
      <protection locked="0"/>
    </xf>
    <xf numFmtId="0" fontId="39" fillId="0" borderId="0" xfId="332" applyFont="1" applyFill="1" applyBorder="1" applyAlignment="1"/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 applyProtection="1">
      <alignment vertical="center"/>
      <protection locked="0"/>
    </xf>
    <xf numFmtId="0" fontId="39" fillId="0" borderId="0" xfId="332" applyFont="1" applyFill="1" applyBorder="1" applyAlignment="1"/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horizontal="center"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>
      <alignment vertical="center"/>
    </xf>
    <xf numFmtId="0" fontId="39" fillId="0" borderId="0" xfId="332" applyFont="1" applyFill="1" applyBorder="1" applyAlignment="1" applyProtection="1">
      <alignment vertical="center"/>
      <protection locked="0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185" fontId="45" fillId="0" borderId="0" xfId="65535" applyNumberFormat="1" applyFont="1" applyFill="1" applyAlignment="1">
      <alignment vertical="center" wrapText="1"/>
    </xf>
    <xf numFmtId="178" fontId="45" fillId="0" borderId="0" xfId="332" applyNumberFormat="1" applyFont="1" applyFill="1" applyAlignment="1">
      <alignment vertical="center" wrapText="1"/>
    </xf>
    <xf numFmtId="1" fontId="0" fillId="0" borderId="0" xfId="332" applyNumberFormat="1" applyFill="1" applyAlignment="1">
      <alignment horizontal="right" vertical="center" wrapText="1"/>
    </xf>
    <xf numFmtId="0" fontId="39" fillId="0" borderId="0" xfId="332" applyFont="1" applyBorder="1" applyAlignment="1">
      <alignment vertical="center"/>
    </xf>
    <xf numFmtId="183" fontId="39" fillId="0" borderId="0" xfId="65535" applyNumberFormat="1" applyFont="1" applyFill="1" applyBorder="1" applyAlignment="1" applyProtection="1">
      <alignment horizontal="left" vertical="center"/>
      <protection locked="0"/>
    </xf>
    <xf numFmtId="0" fontId="39" fillId="0" borderId="0" xfId="332" applyFont="1" applyBorder="1" applyAlignment="1"/>
    <xf numFmtId="182" fontId="39" fillId="0" borderId="0" xfId="65535" applyNumberFormat="1" applyFont="1" applyFill="1" applyBorder="1" applyAlignment="1">
      <alignment horizontal="right" vertical="center"/>
    </xf>
    <xf numFmtId="186" fontId="0" fillId="0" borderId="0" xfId="332" applyNumberFormat="1" applyFont="1" applyBorder="1" applyAlignment="1">
      <alignment horizontal="right" vertical="center" wrapText="1"/>
    </xf>
    <xf numFmtId="186" fontId="38" fillId="12" borderId="0" xfId="65535" applyNumberFormat="1" applyFont="1" applyFill="1" applyBorder="1" applyAlignment="1">
      <alignment horizontal="right" vertical="center"/>
    </xf>
    <xf numFmtId="186" fontId="38" fillId="12" borderId="0" xfId="65535" applyNumberFormat="1" applyFont="1" applyFill="1" applyBorder="1" applyAlignment="1">
      <alignment horizontal="right" vertical="center" wrapText="1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0" fontId="39" fillId="0" borderId="0" xfId="332" applyFont="1" applyFill="1" applyBorder="1" applyAlignment="1">
      <alignment horizontal="center"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Border="1" applyAlignment="1"/>
    <xf numFmtId="0" fontId="39" fillId="12" borderId="0" xfId="332" applyFont="1" applyFill="1" applyBorder="1" applyAlignment="1">
      <alignment vertical="center"/>
    </xf>
    <xf numFmtId="43" fontId="39" fillId="12" borderId="0" xfId="65535" applyFont="1" applyFill="1" applyBorder="1" applyAlignment="1">
      <alignment vertical="center"/>
    </xf>
    <xf numFmtId="0" fontId="39" fillId="0" borderId="0" xfId="332" applyFont="1" applyFill="1" applyBorder="1" applyAlignment="1">
      <alignment vertical="center"/>
    </xf>
    <xf numFmtId="0" fontId="39" fillId="0" borderId="0" xfId="332" applyFont="1" applyBorder="1" applyAlignment="1"/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>
      <alignment vertical="center"/>
    </xf>
    <xf numFmtId="0" fontId="39" fillId="0" borderId="0" xfId="332" applyFont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0" fontId="39" fillId="0" borderId="0" xfId="332" applyFont="1" applyFill="1" applyBorder="1" applyAlignment="1" applyProtection="1">
      <alignment vertical="center"/>
      <protection locked="0"/>
    </xf>
    <xf numFmtId="0" fontId="39" fillId="0" borderId="0" xfId="332" applyFont="1" applyFill="1" applyBorder="1" applyAlignment="1"/>
    <xf numFmtId="0" fontId="39" fillId="12" borderId="0" xfId="332" applyFont="1" applyFill="1" applyBorder="1" applyAlignment="1">
      <alignment vertical="center"/>
    </xf>
    <xf numFmtId="0" fontId="39" fillId="12" borderId="0" xfId="332" applyFont="1" applyFill="1" applyBorder="1" applyAlignment="1"/>
    <xf numFmtId="43" fontId="39" fillId="12" borderId="0" xfId="65535" applyFont="1" applyFill="1" applyBorder="1" applyAlignment="1">
      <alignment vertical="center"/>
    </xf>
    <xf numFmtId="0" fontId="39" fillId="0" borderId="0" xfId="332" applyFont="1" applyBorder="1" applyAlignment="1" applyProtection="1">
      <alignment vertical="center"/>
      <protection locked="0"/>
    </xf>
    <xf numFmtId="184" fontId="39" fillId="0" borderId="0" xfId="65535" applyNumberFormat="1" applyFont="1" applyFill="1" applyBorder="1" applyAlignment="1">
      <alignment vertical="center"/>
    </xf>
    <xf numFmtId="185" fontId="39" fillId="0" borderId="0" xfId="65535" applyNumberFormat="1" applyFont="1" applyFill="1" applyBorder="1" applyAlignment="1">
      <alignment vertical="center"/>
    </xf>
    <xf numFmtId="185" fontId="39" fillId="11" borderId="0" xfId="65535" applyNumberFormat="1" applyFont="1" applyFill="1" applyBorder="1" applyAlignment="1">
      <alignment horizontal="right" vertical="center"/>
    </xf>
    <xf numFmtId="0" fontId="0" fillId="0" borderId="0" xfId="65535" applyNumberFormat="1" applyFont="1" applyBorder="1" applyAlignment="1">
      <alignment horizontal="right" vertical="center" wrapText="1"/>
    </xf>
    <xf numFmtId="184" fontId="44" fillId="10" borderId="0" xfId="65535" applyNumberFormat="1" applyFont="1" applyFill="1" applyBorder="1" applyAlignment="1">
      <alignment horizontal="right" vertical="center"/>
    </xf>
    <xf numFmtId="9" fontId="44" fillId="10" borderId="0" xfId="65535" applyFont="1" applyFill="1" applyBorder="1" applyAlignment="1">
      <alignment vertical="center"/>
    </xf>
    <xf numFmtId="186" fontId="39" fillId="0" borderId="0" xfId="65535" applyNumberFormat="1" applyFont="1" applyFill="1" applyBorder="1" applyAlignment="1">
      <alignment horizontal="right" vertical="center"/>
    </xf>
    <xf numFmtId="186" fontId="45" fillId="0" borderId="0" xfId="65535" applyNumberFormat="1" applyFont="1" applyAlignment="1">
      <alignment horizontal="right" vertical="center" wrapText="1"/>
    </xf>
    <xf numFmtId="186" fontId="45" fillId="0" borderId="0" xfId="332" applyNumberFormat="1" applyFont="1" applyAlignment="1">
      <alignment horizontal="right" vertical="center" wrapText="1"/>
    </xf>
    <xf numFmtId="186" fontId="38" fillId="0" borderId="0" xfId="332" applyNumberFormat="1" applyFont="1" applyBorder="1" applyAlignment="1">
      <alignment horizontal="center" wrapText="1"/>
    </xf>
    <xf numFmtId="186" fontId="39" fillId="10" borderId="0" xfId="332" applyNumberFormat="1" applyFont="1" applyFill="1" applyBorder="1" applyAlignment="1">
      <alignment horizontal="center" vertical="center" wrapText="1"/>
    </xf>
    <xf numFmtId="181" fontId="39" fillId="0" borderId="0" xfId="65535" applyNumberFormat="1" applyFont="1" applyFill="1" applyBorder="1" applyAlignment="1">
      <alignment horizontal="left" vertical="center"/>
    </xf>
    <xf numFmtId="0" fontId="0" fillId="0" borderId="0" xfId="332" applyBorder="1" applyAlignment="1">
      <alignment horizontal="left" vertical="center"/>
    </xf>
    <xf numFmtId="0" fontId="0" fillId="0" borderId="0" xfId="332" applyBorder="1" applyAlignment="1">
      <alignment horizontal="left" vertical="center"/>
    </xf>
    <xf numFmtId="181" fontId="39" fillId="11" borderId="0" xfId="65535" applyNumberFormat="1" applyFont="1" applyFill="1" applyBorder="1" applyAlignment="1">
      <alignment horizontal="left" vertical="center"/>
    </xf>
    <xf numFmtId="181" fontId="42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43" fontId="39" fillId="11" borderId="0" xfId="65535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0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177" fontId="39" fillId="11" borderId="0" xfId="65535" applyNumberFormat="1" applyFont="1" applyFill="1" applyBorder="1" applyAlignment="1">
      <alignment horizontal="left" vertical="center"/>
    </xf>
    <xf numFmtId="182" fontId="44" fillId="10" borderId="0" xfId="65535" applyNumberFormat="1" applyFont="1" applyFill="1" applyBorder="1" applyAlignment="1">
      <alignment horizontal="left" vertical="center"/>
    </xf>
    <xf numFmtId="43" fontId="0" fillId="0" borderId="26" xfId="332" applyNumberFormat="1" applyFont="1" applyBorder="1" applyAlignment="1">
      <alignment horizontal="left" vertical="center" wrapText="1"/>
    </xf>
    <xf numFmtId="43" fontId="0" fillId="0" borderId="0" xfId="332" applyNumberFormat="1" applyFont="1" applyBorder="1" applyAlignment="1">
      <alignment horizontal="left" vertical="center" wrapText="1"/>
    </xf>
    <xf numFmtId="185" fontId="45" fillId="0" borderId="0" xfId="65535" applyNumberFormat="1" applyFont="1" applyAlignment="1">
      <alignment horizontal="left" vertical="center" wrapText="1"/>
    </xf>
    <xf numFmtId="178" fontId="45" fillId="0" borderId="0" xfId="332" applyNumberFormat="1" applyFont="1" applyAlignment="1">
      <alignment horizontal="left" vertical="center" wrapText="1"/>
    </xf>
    <xf numFmtId="178" fontId="0" fillId="0" borderId="0" xfId="332" applyNumberFormat="1" applyAlignment="1">
      <alignment horizontal="left" vertical="center" wrapText="1"/>
    </xf>
    <xf numFmtId="179" fontId="38" fillId="0" borderId="23" xfId="332" applyNumberFormat="1" applyFont="1" applyBorder="1" applyAlignment="1">
      <alignment horizontal="center" wrapText="1"/>
    </xf>
    <xf numFmtId="0" fontId="39" fillId="10" borderId="0" xfId="65535" applyNumberFormat="1" applyFont="1" applyFill="1" applyBorder="1" applyAlignment="1">
      <alignment horizontal="center" vertical="center" wrapText="1"/>
    </xf>
    <xf numFmtId="1" fontId="39" fillId="10" borderId="0" xfId="332" applyNumberFormat="1" applyFont="1" applyFill="1" applyBorder="1" applyAlignment="1">
      <alignment horizontal="center" vertical="center" wrapText="1"/>
    </xf>
    <xf numFmtId="0" fontId="38" fillId="0" borderId="0" xfId="65535" applyNumberFormat="1" applyFont="1" applyBorder="1" applyAlignment="1">
      <alignment horizontal="center" wrapText="1"/>
    </xf>
    <xf numFmtId="1" fontId="38" fillId="0" borderId="0" xfId="332" applyNumberFormat="1" applyFont="1" applyBorder="1" applyAlignment="1">
      <alignment horizontal="center" wrapText="1"/>
    </xf>
    <xf numFmtId="0" fontId="0" fillId="0" borderId="0" xfId="65535" applyNumberFormat="1" applyFont="1" applyBorder="1" applyAlignment="1">
      <alignment horizontal="right" vertical="center" wrapText="1"/>
    </xf>
    <xf numFmtId="186" fontId="0" fillId="0" borderId="0" xfId="332" applyNumberFormat="1" applyFont="1" applyBorder="1" applyAlignment="1">
      <alignment horizontal="right" vertical="center" wrapText="1"/>
    </xf>
    <xf numFmtId="182" fontId="39" fillId="0" borderId="0" xfId="65535" applyNumberFormat="1" applyFont="1" applyFill="1" applyBorder="1" applyAlignment="1">
      <alignment horizontal="right" vertical="center"/>
    </xf>
    <xf numFmtId="176" fontId="39" fillId="0" borderId="23" xfId="332" applyNumberFormat="1" applyFont="1" applyBorder="1" applyAlignment="1">
      <alignment horizontal="left" vertical="center" wrapText="1"/>
    </xf>
    <xf numFmtId="0" fontId="39" fillId="0" borderId="0" xfId="332" applyFont="1" applyFill="1" applyBorder="1" applyAlignment="1">
      <alignment horizontal="center" vertical="center"/>
    </xf>
    <xf numFmtId="0" fontId="39" fillId="0" borderId="0" xfId="332" applyFont="1" applyFill="1" applyBorder="1" applyAlignment="1">
      <alignment vertical="center"/>
    </xf>
    <xf numFmtId="0" fontId="39" fillId="0" borderId="0" xfId="332" applyFont="1" applyBorder="1" applyAlignment="1">
      <alignment vertical="center"/>
    </xf>
    <xf numFmtId="184" fontId="39" fillId="0" borderId="0" xfId="65535" applyNumberFormat="1" applyFont="1" applyBorder="1" applyAlignment="1">
      <alignment horizontal="right" vertical="center"/>
    </xf>
    <xf numFmtId="184" fontId="39" fillId="0" borderId="0" xfId="65535" applyNumberFormat="1" applyFont="1" applyBorder="1" applyAlignment="1">
      <alignment horizontal="left" vertical="center"/>
    </xf>
    <xf numFmtId="181" fontId="39" fillId="0" borderId="0" xfId="65535" applyNumberFormat="1" applyFont="1" applyFill="1" applyBorder="1" applyAlignment="1">
      <alignment horizontal="left" vertical="center"/>
    </xf>
    <xf numFmtId="0" fontId="38" fillId="0" borderId="0" xfId="65535" applyNumberFormat="1" applyFont="1" applyBorder="1" applyAlignment="1">
      <alignment horizontal="right" wrapText="1"/>
    </xf>
    <xf numFmtId="1" fontId="38" fillId="0" borderId="0" xfId="332" applyNumberFormat="1" applyFont="1" applyBorder="1" applyAlignment="1">
      <alignment horizontal="right" wrapText="1"/>
    </xf>
    <xf numFmtId="185" fontId="0" fillId="0" borderId="0" xfId="65535" applyNumberFormat="1" applyFont="1" applyBorder="1" applyAlignment="1">
      <alignment horizontal="right" vertical="center" wrapText="1"/>
    </xf>
    <xf numFmtId="0" fontId="0" fillId="0" borderId="0" xfId="332" applyNumberFormat="1" applyAlignment="1"/>
    <xf numFmtId="0" fontId="0" fillId="0" borderId="0" xfId="332">
      <alignment vertical="center"/>
    </xf>
  </cellXfs>
  <cellStyles count="53">
    <cellStyle name="20% - 强调文字颜色 1" xfId="65535" builtinId="30" customBuiltin="1"/>
    <cellStyle name="20% - 强调文字颜色 2" xfId="65535" builtinId="34" customBuiltin="1"/>
    <cellStyle name="20% - 强调文字颜色 3" xfId="65535" builtinId="38" customBuiltin="1"/>
    <cellStyle name="20% - 强调文字颜色 4" xfId="65535" builtinId="42" customBuiltin="1"/>
    <cellStyle name="20% - 强调文字颜色 5" xfId="65535" builtinId="46" customBuiltin="1"/>
    <cellStyle name="20% - 强调文字颜色 6" xfId="65535" builtinId="50" customBuiltin="1"/>
    <cellStyle name="40% - 强调文字颜色 1" xfId="65535" builtinId="31" customBuiltin="1"/>
    <cellStyle name="40% - 强调文字颜色 2" xfId="65535" builtinId="35" customBuiltin="1"/>
    <cellStyle name="40% - 强调文字颜色 3" xfId="65535" builtinId="39" customBuiltin="1"/>
    <cellStyle name="40% - 强调文字颜色 4" xfId="65535" builtinId="43" customBuiltin="1"/>
    <cellStyle name="40% - 强调文字颜色 5" xfId="65535" builtinId="47" customBuiltin="1"/>
    <cellStyle name="40% - 强调文字颜色 6" xfId="65535" builtinId="51" customBuiltin="1"/>
    <cellStyle name="60% - 强调文字颜色 1" xfId="65535" builtinId="32" customBuiltin="1"/>
    <cellStyle name="60% - 强调文字颜色 2" xfId="65535" builtinId="36" customBuiltin="1"/>
    <cellStyle name="60% - 强调文字颜色 3" xfId="65535" builtinId="40" customBuiltin="1"/>
    <cellStyle name="60% - 强调文字颜色 4" xfId="65535" builtinId="44" customBuiltin="1"/>
    <cellStyle name="60% - 强调文字颜色 5" xfId="65535" builtinId="48" customBuiltin="1"/>
    <cellStyle name="60% - 强调文字颜色 6" xfId="65535" builtinId="52" customBuiltin="1"/>
    <cellStyle name="百分比" xfId="287" builtinId="5"/>
    <cellStyle name="标题" xfId="65535" builtinId="15" customBuiltin="1"/>
    <cellStyle name="标题 1" xfId="65535" builtinId="16" customBuiltin="1"/>
    <cellStyle name="标题 2" xfId="65535" builtinId="17" customBuiltin="1"/>
    <cellStyle name="标题 3" xfId="65535" builtinId="18" customBuiltin="1"/>
    <cellStyle name="标题 4" xfId="65535" builtinId="19" customBuiltin="1"/>
    <cellStyle name="差" xfId="65535" builtinId="27" customBuiltin="1"/>
    <cellStyle name="常规" xfId="302" builtinId="0"/>
    <cellStyle name="常规 2" xfId="289"/>
    <cellStyle name="常规 2 2" xfId="324"/>
    <cellStyle name="常规 2 3" xfId="320"/>
    <cellStyle name="常规 3" xfId="288"/>
    <cellStyle name="常规 32" xfId="294"/>
    <cellStyle name="常规 4" xfId="290"/>
    <cellStyle name="常规 5" xfId="328"/>
    <cellStyle name="好" xfId="65535" builtinId="26" customBuiltin="1"/>
    <cellStyle name="汇总" xfId="65535" builtinId="25" customBuiltin="1"/>
    <cellStyle name="计算" xfId="65535" builtinId="22" customBuiltin="1"/>
    <cellStyle name="检查单元格" xfId="65535" builtinId="23" customBuiltin="1"/>
    <cellStyle name="解释性文本" xfId="65535" builtinId="53" customBuiltin="1"/>
    <cellStyle name="警告文本" xfId="65535" builtinId="11" customBuiltin="1"/>
    <cellStyle name="链接单元格" xfId="65535" builtinId="24" customBuiltin="1"/>
    <cellStyle name="千位分隔" xfId="293" builtinId="3"/>
    <cellStyle name="千位分隔 3" xfId="291"/>
    <cellStyle name="千位分隔 5" xfId="292"/>
    <cellStyle name="强调文字颜色 1" xfId="65535" builtinId="29" customBuiltin="1"/>
    <cellStyle name="强调文字颜色 2" xfId="65535" builtinId="33" customBuiltin="1"/>
    <cellStyle name="强调文字颜色 3" xfId="65535" builtinId="37" customBuiltin="1"/>
    <cellStyle name="强调文字颜色 4" xfId="65535" builtinId="41" customBuiltin="1"/>
    <cellStyle name="强调文字颜色 5" xfId="65535" builtinId="45" customBuiltin="1"/>
    <cellStyle name="强调文字颜色 6" xfId="65535" builtinId="49" customBuiltin="1"/>
    <cellStyle name="适中" xfId="65535" builtinId="28" customBuiltin="1"/>
    <cellStyle name="输出" xfId="65535" builtinId="21" customBuiltin="1"/>
    <cellStyle name="输入" xfId="65535" builtinId="20" customBuiltin="1"/>
    <cellStyle name="注释" xfId="65535" builtinId="10" customBuiltin="1"/>
  </cellStyles>
  <dxfs count="0"/>
  <tableStyles count="0" defaultTableStyle="TableStyleMedium9" defaultPivotStyle="PivotStyleLight16"/>
  <colors>
    <mruColors>
      <color rgb="FF008000"/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280"/>
  <sheetViews>
    <sheetView tabSelected="1" workbookViewId="0">
      <pane xSplit="6" ySplit="2" topLeftCell="G226" activePane="bottomRight" state="frozen"/>
      <selection sqref="A1:C1048576"/>
      <selection pane="topRight" sqref="A1:C1048576"/>
      <selection pane="bottomLeft" sqref="A1:C1048576"/>
      <selection pane="bottomRight" activeCell="F234" sqref="F234"/>
    </sheetView>
  </sheetViews>
  <sheetFormatPr defaultColWidth="255.625" defaultRowHeight="13.5"/>
  <cols>
    <col min="1" max="1" width="12" style="65535" customWidth="1"/>
    <col min="2" max="2" width="14.125" style="65535" customWidth="1"/>
    <col min="3" max="3" width="8.375" style="65535" customWidth="1"/>
    <col min="4" max="4" width="14.875" style="65535" customWidth="1"/>
    <col min="5" max="5" width="10.875" style="65535" customWidth="1"/>
    <col min="6" max="6" width="9.375" style="65535" bestFit="1" customWidth="1"/>
    <col min="7" max="7" width="14.375" style="65535" customWidth="1"/>
    <col min="8" max="8" width="11.625" style="65535" customWidth="1"/>
    <col min="9" max="10" width="11.25" style="65535" customWidth="1"/>
    <col min="11" max="11" width="10.25" style="65535" customWidth="1"/>
    <col min="12" max="12" width="11.125" style="65535" customWidth="1"/>
    <col min="13" max="13" width="19" style="65535" customWidth="1"/>
    <col min="14" max="16384" width="255.625" style="65535"/>
  </cols>
  <sheetData>
    <row r="1" spans="1:15" s="65535" ht="52.5" customHeight="1">
      <c r="A1" s="65535" t="s">
        <v>960</v>
      </c>
      <c r="B1" s="65535" t="s">
        <v>963</v>
      </c>
      <c r="C1" s="65535"/>
      <c r="D1" s="65535"/>
      <c r="E1" s="65535"/>
      <c r="F1" s="65535" t="s">
        <v>964</v>
      </c>
      <c r="G1" s="65535" t="s">
        <v>840</v>
      </c>
      <c r="H1" s="65535">
        <v>3548</v>
      </c>
      <c r="I1" s="65535" t="s">
        <v>966</v>
      </c>
      <c r="J1" s="65535" t="s">
        <v>898</v>
      </c>
      <c r="K1" s="65535">
        <v>27279</v>
      </c>
      <c r="L1" s="65535" t="s">
        <v>590</v>
      </c>
      <c r="M1" s="65535" t="s">
        <v>593</v>
      </c>
    </row>
    <row r="2" spans="1:15" s="65535" ht="27">
      <c r="A2" s="65535" t="s">
        <v>594</v>
      </c>
      <c r="B2" s="65535" t="s">
        <v>623</v>
      </c>
      <c r="C2" s="65535" t="s">
        <v>624</v>
      </c>
      <c r="D2" s="65535" t="s">
        <v>625</v>
      </c>
      <c r="E2" s="65535" t="s">
        <v>595</v>
      </c>
      <c r="F2" s="65535" t="s">
        <v>596</v>
      </c>
      <c r="G2" s="65535" t="s">
        <v>965</v>
      </c>
      <c r="H2" s="65535" t="s">
        <v>939</v>
      </c>
      <c r="I2" s="65535" t="s">
        <v>568</v>
      </c>
      <c r="J2" s="65535" t="s">
        <v>897</v>
      </c>
      <c r="K2" s="65535" t="s">
        <v>566</v>
      </c>
      <c r="L2" s="65535" t="s">
        <v>591</v>
      </c>
      <c r="M2" s="65535" t="s">
        <v>626</v>
      </c>
    </row>
    <row r="3" spans="1:15" s="65535">
      <c r="A3" s="65535"/>
      <c r="B3" s="65535" t="s">
        <v>597</v>
      </c>
      <c r="C3" s="65535" t="s">
        <v>598</v>
      </c>
      <c r="D3" s="65535" t="s">
        <v>627</v>
      </c>
      <c r="E3" s="65535">
        <v>1950</v>
      </c>
      <c r="F3" s="65535" t="s">
        <v>3</v>
      </c>
      <c r="G3" s="65535">
        <f>VLOOKUP(C3,Sheet5!A:D,4,0)</f>
        <v>20000</v>
      </c>
      <c r="H3" s="65535">
        <f>VLOOKUP(C3,Sheet5!A:C,3,0)</f>
        <v>98</v>
      </c>
      <c r="I3" s="65535">
        <v>204.08163265306123</v>
      </c>
      <c r="J3" s="65535">
        <v>138000</v>
      </c>
      <c r="K3" s="65535">
        <v>3.5845787407843263E-2</v>
      </c>
      <c r="L3" s="65535">
        <v>20.17094017094017</v>
      </c>
      <c r="M3" s="65535"/>
    </row>
    <row r="4" spans="1:15" s="65535">
      <c r="A4" s="65535"/>
      <c r="B4" s="65535" t="s">
        <v>597</v>
      </c>
      <c r="C4" s="65535" t="s">
        <v>532</v>
      </c>
      <c r="D4" s="65535" t="s">
        <v>628</v>
      </c>
      <c r="E4" s="65535">
        <v>349</v>
      </c>
      <c r="F4" s="65535" t="s">
        <v>3</v>
      </c>
      <c r="G4" s="65535">
        <f>VLOOKUP(C4,Sheet5!A:D,4,0)</f>
        <v>8500</v>
      </c>
      <c r="H4" s="65535">
        <f>VLOOKUP(C4,Sheet5!A:C,3,0)</f>
        <v>45</v>
      </c>
      <c r="I4" s="65535">
        <v>188.88888888888889</v>
      </c>
      <c r="J4" s="65535">
        <v>37500</v>
      </c>
      <c r="K4" s="65535">
        <v>8.7623035885839098E-3</v>
      </c>
      <c r="L4" s="65535">
        <v>27.698185291308501</v>
      </c>
      <c r="M4" s="65535"/>
    </row>
    <row r="5" spans="1:15" s="65535">
      <c r="A5" s="65535"/>
      <c r="B5" s="65535" t="s">
        <v>0</v>
      </c>
      <c r="C5" s="65535" t="s">
        <v>1</v>
      </c>
      <c r="D5" s="65535" t="s">
        <v>2</v>
      </c>
      <c r="E5" s="65535">
        <v>1037</v>
      </c>
      <c r="F5" s="65535" t="s">
        <v>3</v>
      </c>
      <c r="G5" s="65535">
        <f>VLOOKUP(C5,Sheet5!A:D,4,0)</f>
        <v>32192</v>
      </c>
      <c r="H5" s="65535">
        <f>VLOOKUP(C5,Sheet5!A:C,3,0)</f>
        <v>124</v>
      </c>
      <c r="I5" s="65535">
        <v>259.61290322580646</v>
      </c>
      <c r="J5" s="65535">
        <v>99297</v>
      </c>
      <c r="K5" s="65535">
        <v>2.1867523464891406E-2</v>
      </c>
      <c r="L5" s="65535">
        <v>21.570234651237545</v>
      </c>
      <c r="M5" s="65535"/>
    </row>
    <row r="6" spans="1:15" s="65535">
      <c r="A6" s="65535"/>
      <c r="B6" s="65535" t="s">
        <v>629</v>
      </c>
      <c r="C6" s="65535" t="s">
        <v>630</v>
      </c>
      <c r="D6" s="65535" t="s">
        <v>631</v>
      </c>
      <c r="E6" s="65535">
        <v>382</v>
      </c>
      <c r="F6" s="65535" t="s">
        <v>24</v>
      </c>
      <c r="G6" s="65535">
        <f>VLOOKUP(C6,Sheet5!A:D,4,0)</f>
        <v>15000</v>
      </c>
      <c r="H6" s="65535">
        <f>VLOOKUP(C6,Sheet5!A:C,3,0)</f>
        <v>50</v>
      </c>
      <c r="I6" s="65535">
        <v>300</v>
      </c>
      <c r="J6" s="65535">
        <v>75000</v>
      </c>
      <c r="K6" s="65535">
        <v>1.5931461070152562E-2</v>
      </c>
      <c r="L6" s="65535">
        <v>52.356020942408378</v>
      </c>
      <c r="M6" s="65535"/>
    </row>
    <row r="7" spans="1:15" s="65535">
      <c r="A7" s="65535"/>
      <c r="B7" s="65535" t="s">
        <v>0</v>
      </c>
      <c r="C7" s="65535" t="s">
        <v>4</v>
      </c>
      <c r="D7" s="65535" t="s">
        <v>5</v>
      </c>
      <c r="E7" s="65535">
        <v>85</v>
      </c>
      <c r="F7" s="65535" t="s">
        <v>6</v>
      </c>
      <c r="G7" s="65535">
        <f>VLOOKUP(C7,Sheet5!A:D,4,0)</f>
        <v>5039</v>
      </c>
      <c r="H7" s="65535">
        <f>VLOOKUP(C7,Sheet5!A:C,3,0)</f>
        <v>1</v>
      </c>
      <c r="I7" s="65535">
        <v>5039</v>
      </c>
      <c r="J7" s="65535">
        <v>8908</v>
      </c>
      <c r="K7" s="65535">
        <v>0</v>
      </c>
      <c r="L7" s="65535">
        <v>15.172549019607843</v>
      </c>
      <c r="M7" s="65535"/>
    </row>
    <row r="8" spans="1:15" s="65535">
      <c r="A8" s="65535"/>
      <c r="B8" s="65535" t="s">
        <v>0</v>
      </c>
      <c r="C8" s="65535" t="s">
        <v>7</v>
      </c>
      <c r="D8" s="65535" t="s">
        <v>8</v>
      </c>
      <c r="E8" s="65535">
        <v>84</v>
      </c>
      <c r="F8" s="65535" t="s">
        <v>6</v>
      </c>
      <c r="G8" s="65535">
        <f>VLOOKUP(C8,Sheet5!A:D,4,0)</f>
        <v>5091</v>
      </c>
      <c r="H8" s="65535">
        <f>VLOOKUP(C8,Sheet5!A:C,3,0)</f>
        <v>7</v>
      </c>
      <c r="I8" s="65535">
        <v>727.28571428571433</v>
      </c>
      <c r="J8" s="65535">
        <v>20263</v>
      </c>
      <c r="K8" s="65535">
        <v>4.0163213357854608E-3</v>
      </c>
      <c r="L8" s="65535">
        <v>60.206349206349209</v>
      </c>
      <c r="M8" s="65535"/>
    </row>
    <row r="9" spans="1:15" s="65535">
      <c r="A9" s="65535"/>
      <c r="B9" s="65535" t="s">
        <v>0</v>
      </c>
      <c r="C9" s="65535" t="s">
        <v>9</v>
      </c>
      <c r="D9" s="65535" t="s">
        <v>10</v>
      </c>
      <c r="E9" s="65535">
        <v>105</v>
      </c>
      <c r="F9" s="65535" t="s">
        <v>3</v>
      </c>
      <c r="G9" s="65535">
        <f>VLOOKUP(C9,Sheet5!A:D,4,0)</f>
        <v>6997</v>
      </c>
      <c r="H9" s="65535">
        <f>VLOOKUP(C9,Sheet5!A:C,3,0)</f>
        <v>8</v>
      </c>
      <c r="I9" s="65535">
        <v>874.625</v>
      </c>
      <c r="J9" s="65535">
        <v>14976</v>
      </c>
      <c r="K9" s="65535">
        <v>4.3476957260446345E-3</v>
      </c>
      <c r="L9" s="65535">
        <v>25.330158730158729</v>
      </c>
      <c r="M9" s="65535"/>
    </row>
    <row r="10" spans="1:15" s="65535">
      <c r="A10" s="65535"/>
      <c r="B10" s="65535" t="s">
        <v>0</v>
      </c>
      <c r="C10" s="65535" t="s">
        <v>11</v>
      </c>
      <c r="D10" s="65535" t="s">
        <v>12</v>
      </c>
      <c r="E10" s="65535">
        <v>106</v>
      </c>
      <c r="F10" s="65535" t="s">
        <v>13</v>
      </c>
      <c r="G10" s="65535">
        <f>VLOOKUP(C10,Sheet5!A:D,4,0)</f>
        <v>751</v>
      </c>
      <c r="H10" s="65535">
        <f>VLOOKUP(C10,Sheet5!A:C,3,0)</f>
        <v>2</v>
      </c>
      <c r="I10" s="65535">
        <v>375.5</v>
      </c>
      <c r="J10" s="65535">
        <v>4211</v>
      </c>
      <c r="K10" s="65535">
        <v>0</v>
      </c>
      <c r="L10" s="65535">
        <v>10.880503144654087</v>
      </c>
      <c r="M10" s="65535"/>
    </row>
    <row r="11" spans="1:15" s="65535">
      <c r="A11" s="65535"/>
      <c r="B11" s="65535" t="s">
        <v>632</v>
      </c>
      <c r="C11" s="65535" t="s">
        <v>457</v>
      </c>
      <c r="D11" s="65535" t="s">
        <v>633</v>
      </c>
      <c r="E11" s="65535">
        <v>553</v>
      </c>
      <c r="F11" s="65535" t="s">
        <v>3</v>
      </c>
      <c r="G11" s="65535">
        <f>VLOOKUP(C11,Sheet5!A:D,4,0)</f>
        <v>10000</v>
      </c>
      <c r="H11" s="65535">
        <f>VLOOKUP(C11,Sheet5!A:C,3,0)</f>
        <v>50</v>
      </c>
      <c r="I11" s="65535">
        <v>200</v>
      </c>
      <c r="J11" s="65535">
        <v>44000</v>
      </c>
      <c r="K11" s="65535">
        <v>9.5588766420915371E-3</v>
      </c>
      <c r="L11" s="65535">
        <v>20.494273658830622</v>
      </c>
      <c r="M11" s="65535"/>
    </row>
    <row r="12" spans="1:15" s="65535">
      <c r="A12" s="65535"/>
      <c r="B12" s="65535" t="s">
        <v>0</v>
      </c>
      <c r="C12" s="65535" t="s">
        <v>14</v>
      </c>
      <c r="D12" s="65535" t="s">
        <v>15</v>
      </c>
      <c r="E12" s="65535">
        <v>116</v>
      </c>
      <c r="F12" s="65535" t="s">
        <v>16</v>
      </c>
      <c r="G12" s="65535">
        <f>VLOOKUP(C12,Sheet5!A:D,4,0)</f>
        <v>15648</v>
      </c>
      <c r="H12" s="65535">
        <f>VLOOKUP(C12,Sheet5!A:C,3,0)</f>
        <v>7</v>
      </c>
      <c r="I12" s="65535">
        <v>2235.4285714285716</v>
      </c>
      <c r="J12" s="65535">
        <v>57006.01</v>
      </c>
      <c r="K12" s="65535">
        <v>9.5748081031616899E-3</v>
      </c>
      <c r="L12" s="65535">
        <v>118.84485632183909</v>
      </c>
      <c r="M12" s="65535"/>
    </row>
    <row r="13" spans="1:15" s="65535">
      <c r="A13" s="65535"/>
      <c r="B13" s="65535" t="s">
        <v>0</v>
      </c>
      <c r="C13" s="65535" t="s">
        <v>634</v>
      </c>
      <c r="D13" s="65535" t="s">
        <v>635</v>
      </c>
      <c r="E13" s="65535">
        <v>76</v>
      </c>
      <c r="F13" s="65535" t="s">
        <v>636</v>
      </c>
      <c r="G13" s="65535">
        <f>VLOOKUP(C13,Sheet5!A:D,4,0)</f>
        <v>2054</v>
      </c>
      <c r="H13" s="65535">
        <f>VLOOKUP(C13,Sheet5!A:C,3,0)</f>
        <v>8</v>
      </c>
      <c r="I13" s="65535">
        <v>256.75</v>
      </c>
      <c r="J13" s="65535">
        <v>10585</v>
      </c>
      <c r="K13" s="65535">
        <v>1.1757418269772591E-3</v>
      </c>
      <c r="L13" s="65535">
        <v>37.416666666666664</v>
      </c>
      <c r="M13" s="65535"/>
    </row>
    <row r="14" spans="1:15" s="65535">
      <c r="A14" s="65535"/>
      <c r="B14" s="65535" t="s">
        <v>632</v>
      </c>
      <c r="C14" s="65535" t="s">
        <v>637</v>
      </c>
      <c r="D14" s="65535" t="s">
        <v>592</v>
      </c>
      <c r="E14" s="65535">
        <v>26</v>
      </c>
      <c r="F14" s="65535" t="s">
        <v>638</v>
      </c>
      <c r="G14" s="65535">
        <f>VLOOKUP(C14,Sheet5!A:D,4,0)</f>
        <v>0</v>
      </c>
      <c r="H14" s="65535">
        <f>VLOOKUP(C14,Sheet5!A:C,3,0)</f>
        <v>0</v>
      </c>
      <c r="I14" s="65535">
        <v>0</v>
      </c>
      <c r="J14" s="65535">
        <v>0</v>
      </c>
      <c r="K14" s="65535">
        <v>0</v>
      </c>
      <c r="L14" s="65535">
        <v>0</v>
      </c>
      <c r="M14" s="65535"/>
    </row>
    <row r="15" spans="1:15" s="65535">
      <c r="A15" s="65535"/>
      <c r="B15" s="65535" t="s">
        <v>632</v>
      </c>
      <c r="C15" s="65535" t="s">
        <v>639</v>
      </c>
      <c r="D15" s="65535" t="s">
        <v>640</v>
      </c>
      <c r="E15" s="65535">
        <v>217</v>
      </c>
      <c r="F15" s="65535" t="s">
        <v>21</v>
      </c>
      <c r="G15" s="65535">
        <f>VLOOKUP(C15,Sheet5!A:D,4,0)</f>
        <v>8000</v>
      </c>
      <c r="H15" s="65535">
        <f>VLOOKUP(C15,Sheet5!A:C,3,0)</f>
        <v>210</v>
      </c>
      <c r="I15" s="65535">
        <v>38.095238095238095</v>
      </c>
      <c r="J15" s="65535">
        <v>53000</v>
      </c>
      <c r="K15" s="65535">
        <v>1.5931461070152562E-2</v>
      </c>
      <c r="L15" s="65535">
        <v>69.124423963133637</v>
      </c>
      <c r="M15" s="65535"/>
      <c r="O15" s="65535">
        <v>34.04</v>
      </c>
    </row>
    <row r="16" spans="1:15" s="65535">
      <c r="A16" s="65535"/>
      <c r="B16" s="65535" t="s">
        <v>0</v>
      </c>
      <c r="C16" s="65535" t="s">
        <v>17</v>
      </c>
      <c r="D16" s="65535" t="s">
        <v>18</v>
      </c>
      <c r="E16" s="65535">
        <v>236</v>
      </c>
      <c r="F16" s="65535" t="s">
        <v>3</v>
      </c>
      <c r="G16" s="65535">
        <f>VLOOKUP(C16,Sheet5!A:D,4,0)</f>
        <v>-327</v>
      </c>
      <c r="H16" s="65535">
        <f>VLOOKUP(C16,Sheet5!A:C,3,0)</f>
        <v>2</v>
      </c>
      <c r="I16" s="65535">
        <v>-163.5</v>
      </c>
      <c r="J16" s="65535">
        <v>3965</v>
      </c>
      <c r="K16" s="65535">
        <v>2.4008711832719911E-3</v>
      </c>
      <c r="L16" s="65535">
        <v>6.0621468926553668</v>
      </c>
      <c r="M16" s="65535"/>
    </row>
    <row r="17" spans="1:13" s="65535" customFormat="1">
      <c r="A17" s="65535"/>
      <c r="B17" s="65535" t="s">
        <v>0</v>
      </c>
      <c r="C17" s="65535" t="s">
        <v>19</v>
      </c>
      <c r="D17" s="65535" t="s">
        <v>20</v>
      </c>
      <c r="E17" s="65535">
        <v>120</v>
      </c>
      <c r="F17" s="65535" t="s">
        <v>21</v>
      </c>
      <c r="G17" s="65535">
        <f>VLOOKUP(C17,Sheet5!A:D,4,0)</f>
        <v>3915</v>
      </c>
      <c r="H17" s="65535">
        <f>VLOOKUP(C17,Sheet5!A:C,3,0)</f>
        <v>49</v>
      </c>
      <c r="I17" s="65535">
        <v>79.897959183673464</v>
      </c>
      <c r="J17" s="65535">
        <v>14065</v>
      </c>
      <c r="K17" s="65535">
        <v>2.9465237249247165E-3</v>
      </c>
      <c r="L17" s="65535">
        <v>28.194444444444443</v>
      </c>
      <c r="M17" s="65535"/>
    </row>
    <row r="18" spans="1:13" s="65535">
      <c r="A18" s="65535"/>
      <c r="B18" s="65535" t="s">
        <v>0</v>
      </c>
      <c r="C18" s="65535" t="s">
        <v>22</v>
      </c>
      <c r="D18" s="65535" t="s">
        <v>23</v>
      </c>
      <c r="E18" s="65535">
        <v>64</v>
      </c>
      <c r="F18" s="65535" t="s">
        <v>24</v>
      </c>
      <c r="G18" s="65535">
        <f>VLOOKUP(C18,Sheet5!A:D,4,0)</f>
        <v>0</v>
      </c>
      <c r="H18" s="65535">
        <f>VLOOKUP(C18,Sheet5!A:C,3,0)</f>
        <v>0</v>
      </c>
      <c r="I18" s="65535">
        <v>0</v>
      </c>
      <c r="J18" s="65535">
        <v>860</v>
      </c>
      <c r="K18" s="65535">
        <v>0</v>
      </c>
      <c r="L18" s="65535">
        <v>4.479166666666667</v>
      </c>
      <c r="M18" s="65535"/>
    </row>
    <row r="19" spans="1:13" s="65535">
      <c r="A19" s="65535"/>
      <c r="B19" s="65535" t="s">
        <v>0</v>
      </c>
      <c r="C19" s="65535" t="s">
        <v>25</v>
      </c>
      <c r="D19" s="65535" t="s">
        <v>26</v>
      </c>
      <c r="E19" s="65535">
        <v>108</v>
      </c>
      <c r="F19" s="65535" t="s">
        <v>13</v>
      </c>
      <c r="G19" s="65535">
        <f>VLOOKUP(C19,Sheet5!A:D,4,0)</f>
        <v>2203</v>
      </c>
      <c r="H19" s="65535">
        <f>VLOOKUP(C19,Sheet5!A:C,3,0)</f>
        <v>3</v>
      </c>
      <c r="I19" s="65535">
        <v>734.33333333333337</v>
      </c>
      <c r="J19" s="65535">
        <v>7567</v>
      </c>
      <c r="K19" s="65535">
        <v>1.8607946529938192E-3</v>
      </c>
      <c r="L19" s="65535">
        <v>16.555555555555554</v>
      </c>
      <c r="M19" s="65535"/>
    </row>
    <row r="20" spans="1:13" s="65535">
      <c r="A20" s="65535"/>
      <c r="B20" s="65535" t="s">
        <v>0</v>
      </c>
      <c r="C20" s="65535" t="s">
        <v>463</v>
      </c>
      <c r="D20" s="65535" t="s">
        <v>464</v>
      </c>
      <c r="E20" s="65535">
        <v>786</v>
      </c>
      <c r="F20" s="65535" t="s">
        <v>84</v>
      </c>
      <c r="G20" s="65535">
        <f>VLOOKUP(C20,Sheet5!A:D,4,0)</f>
        <v>24433</v>
      </c>
      <c r="H20" s="65535">
        <f>VLOOKUP(C20,Sheet5!A:C,3,0)</f>
        <v>0</v>
      </c>
      <c r="I20" s="65535">
        <v>0</v>
      </c>
      <c r="J20" s="65535">
        <v>93720</v>
      </c>
      <c r="K20" s="65535">
        <v>1.7468847063422284E-2</v>
      </c>
      <c r="L20" s="65535">
        <v>29.383799830364719</v>
      </c>
      <c r="M20" s="65535"/>
    </row>
    <row r="21" spans="1:13" s="65535">
      <c r="A21" s="65535"/>
      <c r="B21" s="65535" t="s">
        <v>0</v>
      </c>
      <c r="C21" s="65535" t="s">
        <v>27</v>
      </c>
      <c r="D21" s="65535" t="s">
        <v>28</v>
      </c>
      <c r="E21" s="65535">
        <v>105</v>
      </c>
      <c r="F21" s="65535" t="s">
        <v>6</v>
      </c>
      <c r="G21" s="65535">
        <f>VLOOKUP(C21,Sheet5!A:D,4,0)</f>
        <v>5500</v>
      </c>
      <c r="H21" s="65535">
        <f>VLOOKUP(C21,Sheet5!A:C,3,0)</f>
        <v>9</v>
      </c>
      <c r="I21" s="65535">
        <v>611.11111111111109</v>
      </c>
      <c r="J21" s="65535">
        <v>14770</v>
      </c>
      <c r="K21" s="65535">
        <v>1.1470651970509845E-3</v>
      </c>
      <c r="L21" s="65535">
        <v>29.428571428571431</v>
      </c>
      <c r="M21" s="65535"/>
    </row>
    <row r="22" spans="1:13" s="65535">
      <c r="A22" s="65535"/>
      <c r="B22" s="65535" t="s">
        <v>0</v>
      </c>
      <c r="C22" s="65535" t="s">
        <v>29</v>
      </c>
      <c r="D22" s="65535" t="s">
        <v>30</v>
      </c>
      <c r="E22" s="65535">
        <v>80</v>
      </c>
      <c r="F22" s="65535" t="s">
        <v>24</v>
      </c>
      <c r="G22" s="65535">
        <f>VLOOKUP(C22,Sheet5!A:D,4,0)</f>
        <v>30835.75</v>
      </c>
      <c r="H22" s="65535">
        <f>VLOOKUP(C22,Sheet5!A:C,3,0)</f>
        <v>82</v>
      </c>
      <c r="I22" s="65535">
        <v>376.04573170731709</v>
      </c>
      <c r="J22" s="65535">
        <v>117211.4</v>
      </c>
      <c r="K22" s="65535">
        <v>1.814772644827416E-2</v>
      </c>
      <c r="L22" s="65535">
        <v>359.89854166666663</v>
      </c>
      <c r="M22" s="65535"/>
    </row>
    <row r="23" spans="1:13" s="65535">
      <c r="A23" s="65535"/>
      <c r="B23" s="65535" t="s">
        <v>0</v>
      </c>
      <c r="C23" s="65535" t="s">
        <v>31</v>
      </c>
      <c r="D23" s="65535" t="s">
        <v>32</v>
      </c>
      <c r="E23" s="65535">
        <v>138</v>
      </c>
      <c r="F23" s="65535" t="s">
        <v>3</v>
      </c>
      <c r="G23" s="65535">
        <f>VLOOKUP(C23,Sheet5!A:D,4,0)</f>
        <v>2502</v>
      </c>
      <c r="H23" s="65535">
        <f>VLOOKUP(C23,Sheet5!A:C,3,0)</f>
        <v>3</v>
      </c>
      <c r="I23" s="65535">
        <v>834</v>
      </c>
      <c r="J23" s="65535">
        <v>14192</v>
      </c>
      <c r="K23" s="65535">
        <v>3.7821288580542184E-3</v>
      </c>
      <c r="L23" s="65535">
        <v>28.236714975845413</v>
      </c>
      <c r="M23" s="65535"/>
    </row>
    <row r="24" spans="1:13" s="65535" customFormat="1">
      <c r="A24" s="65535"/>
      <c r="B24" s="65535" t="s">
        <v>0</v>
      </c>
      <c r="C24" s="65535" t="s">
        <v>33</v>
      </c>
      <c r="D24" s="65535" t="s">
        <v>34</v>
      </c>
      <c r="E24" s="65535">
        <v>407</v>
      </c>
      <c r="F24" s="65535" t="s">
        <v>3</v>
      </c>
      <c r="G24" s="65535">
        <f>VLOOKUP(C24,Sheet5!A:D,4,0)</f>
        <v>5252</v>
      </c>
      <c r="H24" s="65535">
        <f>VLOOKUP(C24,Sheet5!A:C,3,0)</f>
        <v>14</v>
      </c>
      <c r="I24" s="65535">
        <v>375.14285714285717</v>
      </c>
      <c r="J24" s="65535">
        <v>16362</v>
      </c>
      <c r="K24" s="65535">
        <v>2.0957837037785696E-3</v>
      </c>
      <c r="L24" s="65535">
        <v>9.0990990990990994</v>
      </c>
      <c r="M24" s="65535"/>
    </row>
    <row r="25" spans="1:13" s="65535" customFormat="1">
      <c r="A25" s="65535"/>
      <c r="B25" s="65535" t="s">
        <v>0</v>
      </c>
      <c r="C25" s="65535" t="s">
        <v>35</v>
      </c>
      <c r="D25" s="65535" t="s">
        <v>36</v>
      </c>
      <c r="E25" s="65535">
        <v>85</v>
      </c>
      <c r="F25" s="65535" t="s">
        <v>6</v>
      </c>
      <c r="G25" s="65535">
        <f>VLOOKUP(C25,Sheet5!A:D,4,0)</f>
        <v>8285</v>
      </c>
      <c r="H25" s="65535">
        <f>VLOOKUP(C25,Sheet5!A:C,3,0)</f>
        <v>1</v>
      </c>
      <c r="I25" s="65535">
        <v>8285</v>
      </c>
      <c r="J25" s="65535">
        <v>8285</v>
      </c>
      <c r="K25" s="65535">
        <v>0</v>
      </c>
      <c r="L25" s="65535">
        <v>0</v>
      </c>
      <c r="M25" s="65535"/>
    </row>
    <row r="26" spans="1:13" s="65535" customFormat="1">
      <c r="A26" s="65535"/>
      <c r="B26" s="65535" t="s">
        <v>0</v>
      </c>
      <c r="C26" s="65535" t="s">
        <v>641</v>
      </c>
      <c r="D26" s="65535" t="s">
        <v>38</v>
      </c>
      <c r="E26" s="65535">
        <v>60</v>
      </c>
      <c r="F26" s="65535" t="s">
        <v>6</v>
      </c>
      <c r="G26" s="65535">
        <f>VLOOKUP(C26,Sheet5!A:D,4,0)</f>
        <v>380</v>
      </c>
      <c r="H26" s="65535">
        <f>VLOOKUP(C26,Sheet5!A:C,3,0)</f>
        <v>2</v>
      </c>
      <c r="I26" s="65535">
        <v>190</v>
      </c>
      <c r="J26" s="65535">
        <v>900</v>
      </c>
      <c r="K26" s="65535">
        <v>1.5931461070152562E-4</v>
      </c>
      <c r="L26" s="65535">
        <v>2.8888888888888888</v>
      </c>
      <c r="M26" s="65535"/>
    </row>
    <row r="27" spans="1:13" s="65535" customFormat="1">
      <c r="A27" s="65535"/>
      <c r="B27" s="65535" t="s">
        <v>0</v>
      </c>
      <c r="C27" s="65535" t="s">
        <v>39</v>
      </c>
      <c r="D27" s="65535" t="s">
        <v>40</v>
      </c>
      <c r="E27" s="65535">
        <v>763</v>
      </c>
      <c r="F27" s="65535" t="s">
        <v>13</v>
      </c>
      <c r="G27" s="65535">
        <f>VLOOKUP(C27,Sheet5!A:D,4,0)</f>
        <v>10095</v>
      </c>
      <c r="H27" s="65535">
        <f>VLOOKUP(C27,Sheet5!A:C,3,0)</f>
        <v>21</v>
      </c>
      <c r="I27" s="65535">
        <v>480.71428571428572</v>
      </c>
      <c r="J27" s="65535">
        <v>23500</v>
      </c>
      <c r="K27" s="65535">
        <v>4.3245951074929127E-3</v>
      </c>
      <c r="L27" s="65535">
        <v>5.856269113149847</v>
      </c>
      <c r="M27" s="65535"/>
    </row>
    <row r="28" spans="1:13" s="65535" customFormat="1">
      <c r="A28" s="65535"/>
      <c r="B28" s="65535" t="s">
        <v>0</v>
      </c>
      <c r="C28" s="65535" t="s">
        <v>41</v>
      </c>
      <c r="D28" s="65535" t="s">
        <v>642</v>
      </c>
      <c r="E28" s="65535">
        <v>167</v>
      </c>
      <c r="F28" s="65535" t="s">
        <v>13</v>
      </c>
      <c r="G28" s="65535">
        <f>VLOOKUP(C28,Sheet5!A:D,4,0)</f>
        <v>15255</v>
      </c>
      <c r="H28" s="65535">
        <f>VLOOKUP(C28,Sheet5!A:C,3,0)</f>
        <v>27</v>
      </c>
      <c r="I28" s="65535">
        <v>565</v>
      </c>
      <c r="J28" s="65535">
        <v>47292</v>
      </c>
      <c r="K28" s="65535">
        <v>8.5464322910833428E-3</v>
      </c>
      <c r="L28" s="65535">
        <v>63.946107784431142</v>
      </c>
      <c r="M28" s="65535"/>
    </row>
    <row r="29" spans="1:13" s="65535" customFormat="1">
      <c r="A29" s="65535"/>
      <c r="B29" s="65535" t="s">
        <v>632</v>
      </c>
      <c r="C29" s="65535" t="s">
        <v>643</v>
      </c>
      <c r="D29" s="65535" t="s">
        <v>644</v>
      </c>
      <c r="E29" s="65535">
        <v>1995</v>
      </c>
      <c r="F29" s="65535" t="s">
        <v>3</v>
      </c>
      <c r="G29" s="65535">
        <f>VLOOKUP(C29,Sheet5!A:D,4,0)</f>
        <v>25000</v>
      </c>
      <c r="H29" s="65535">
        <f>VLOOKUP(C29,Sheet5!A:C,3,0)</f>
        <v>125</v>
      </c>
      <c r="I29" s="65535">
        <v>200</v>
      </c>
      <c r="J29" s="65535">
        <v>152000</v>
      </c>
      <c r="K29" s="65535">
        <v>3.9828652675381403E-2</v>
      </c>
      <c r="L29" s="65535">
        <v>21.219715956558062</v>
      </c>
      <c r="M29" s="65535"/>
    </row>
    <row r="30" spans="1:13" s="65535" customFormat="1">
      <c r="A30" s="65535"/>
      <c r="B30" s="65535" t="s">
        <v>0</v>
      </c>
      <c r="C30" s="65535" t="s">
        <v>810</v>
      </c>
      <c r="D30" s="65535" t="s">
        <v>811</v>
      </c>
      <c r="E30" s="65535">
        <v>137</v>
      </c>
      <c r="F30" s="65535" t="s">
        <v>3</v>
      </c>
      <c r="G30" s="65535">
        <f>VLOOKUP(C30,Sheet5!A:D,4,0)</f>
        <v>1540</v>
      </c>
      <c r="H30" s="65535">
        <f>VLOOKUP(C30,Sheet5!A:C,3,0)</f>
        <v>2</v>
      </c>
      <c r="I30" s="65535">
        <v>770</v>
      </c>
      <c r="J30" s="65535">
        <v>7547</v>
      </c>
      <c r="K30" s="65535">
        <v>2.6828580442136915E-3</v>
      </c>
      <c r="L30" s="65535">
        <v>14.615571776155718</v>
      </c>
      <c r="M30" s="65535"/>
    </row>
    <row r="31" spans="1:13" s="65535">
      <c r="A31" s="65535"/>
      <c r="B31" s="65535" t="s">
        <v>0</v>
      </c>
      <c r="C31" s="65535" t="s">
        <v>43</v>
      </c>
      <c r="D31" s="65535" t="s">
        <v>44</v>
      </c>
      <c r="E31" s="65535">
        <v>217</v>
      </c>
      <c r="F31" s="65535" t="s">
        <v>3</v>
      </c>
      <c r="G31" s="65535">
        <f>VLOOKUP(C31,Sheet5!A:D,4,0)</f>
        <v>144</v>
      </c>
      <c r="H31" s="65535">
        <f>VLOOKUP(C31,Sheet5!A:C,3,0)</f>
        <v>1</v>
      </c>
      <c r="I31" s="65535">
        <v>144</v>
      </c>
      <c r="J31" s="65535">
        <v>1144</v>
      </c>
      <c r="K31" s="65535">
        <v>2.071089939119833E-4</v>
      </c>
      <c r="L31" s="65535">
        <v>1.5360983102918586</v>
      </c>
      <c r="M31" s="65535"/>
    </row>
    <row r="32" spans="1:13" s="65535">
      <c r="A32" s="65535"/>
      <c r="B32" s="65535" t="s">
        <v>0</v>
      </c>
      <c r="C32" s="65535" t="s">
        <v>45</v>
      </c>
      <c r="D32" s="65535" t="s">
        <v>46</v>
      </c>
      <c r="E32" s="65535">
        <v>162</v>
      </c>
      <c r="F32" s="65535" t="s">
        <v>21</v>
      </c>
      <c r="G32" s="65535">
        <f>VLOOKUP(C32,Sheet5!A:D,4,0)</f>
        <v>2017.4</v>
      </c>
      <c r="H32" s="65535">
        <f>VLOOKUP(C32,Sheet5!A:C,3,0)</f>
        <v>35</v>
      </c>
      <c r="I32" s="65535">
        <v>57.64</v>
      </c>
      <c r="J32" s="65535">
        <v>8290.7999999999993</v>
      </c>
      <c r="K32" s="65535">
        <v>1.7064187952240408E-3</v>
      </c>
      <c r="L32" s="65535">
        <v>12.908230452674898</v>
      </c>
      <c r="M32" s="65535"/>
    </row>
    <row r="33" spans="1:13" s="65535">
      <c r="A33" s="65535"/>
      <c r="B33" s="65535" t="s">
        <v>0</v>
      </c>
      <c r="C33" s="65535" t="s">
        <v>645</v>
      </c>
      <c r="D33" s="65535" t="s">
        <v>646</v>
      </c>
      <c r="E33" s="65535">
        <v>26</v>
      </c>
      <c r="F33" s="65535" t="s">
        <v>636</v>
      </c>
      <c r="G33" s="65535">
        <f>VLOOKUP(C33,Sheet5!A:D,4,0)</f>
        <v>4430</v>
      </c>
      <c r="H33" s="65535">
        <f>VLOOKUP(C33,Sheet5!A:C,3,0)</f>
        <v>2</v>
      </c>
      <c r="I33" s="65535">
        <v>2215</v>
      </c>
      <c r="J33" s="65535">
        <v>9785</v>
      </c>
      <c r="K33" s="65535">
        <v>4.2656487015333483E-3</v>
      </c>
      <c r="L33" s="65535">
        <v>68.653846153846146</v>
      </c>
      <c r="M33" s="65535"/>
    </row>
    <row r="34" spans="1:13" s="65535">
      <c r="A34" s="65535"/>
      <c r="B34" s="65535" t="s">
        <v>0</v>
      </c>
      <c r="C34" s="65535" t="s">
        <v>49</v>
      </c>
      <c r="D34" s="65535" t="s">
        <v>50</v>
      </c>
      <c r="E34" s="65535">
        <v>185</v>
      </c>
      <c r="F34" s="65535" t="s">
        <v>13</v>
      </c>
      <c r="G34" s="65535">
        <f>VLOOKUP(C34,Sheet5!A:D,4,0)</f>
        <v>0</v>
      </c>
      <c r="H34" s="65535">
        <f>VLOOKUP(C34,Sheet5!A:C,3,0)</f>
        <v>0</v>
      </c>
      <c r="I34" s="65535">
        <v>0</v>
      </c>
      <c r="J34" s="65535">
        <v>2175</v>
      </c>
      <c r="K34" s="65535">
        <v>0</v>
      </c>
      <c r="L34" s="65535">
        <v>3.9189189189189189</v>
      </c>
      <c r="M34" s="65535"/>
    </row>
    <row r="35" spans="1:13" s="65535">
      <c r="A35" s="65535"/>
      <c r="B35" s="65535" t="s">
        <v>0</v>
      </c>
      <c r="C35" s="65535" t="s">
        <v>51</v>
      </c>
      <c r="D35" s="65535" t="s">
        <v>647</v>
      </c>
      <c r="E35" s="65535">
        <v>168</v>
      </c>
      <c r="F35" s="65535" t="s">
        <v>3</v>
      </c>
      <c r="G35" s="65535">
        <f>VLOOKUP(C35,Sheet5!A:D,4,0)</f>
        <v>0</v>
      </c>
      <c r="H35" s="65535">
        <f>VLOOKUP(C35,Sheet5!A:C,3,0)</f>
        <v>0</v>
      </c>
      <c r="I35" s="65535">
        <v>0</v>
      </c>
      <c r="J35" s="65535">
        <v>60</v>
      </c>
      <c r="K35" s="65535">
        <v>4.7794383210457687E-5</v>
      </c>
      <c r="L35" s="65535">
        <v>0.11904761904761905</v>
      </c>
      <c r="M35" s="65535" t="s">
        <v>536</v>
      </c>
    </row>
    <row r="36" spans="1:13" s="65535">
      <c r="A36" s="65535"/>
      <c r="B36" s="65535" t="s">
        <v>632</v>
      </c>
      <c r="C36" s="65535" t="s">
        <v>533</v>
      </c>
      <c r="D36" s="65535" t="s">
        <v>648</v>
      </c>
      <c r="E36" s="65535">
        <v>428</v>
      </c>
      <c r="F36" s="65535" t="s">
        <v>3</v>
      </c>
      <c r="G36" s="65535">
        <f>VLOOKUP(C36,Sheet5!A:D,4,0)</f>
        <v>8770</v>
      </c>
      <c r="H36" s="65535">
        <f>VLOOKUP(C36,Sheet5!A:C,3,0)</f>
        <v>10</v>
      </c>
      <c r="I36" s="65535">
        <v>877</v>
      </c>
      <c r="J36" s="65535">
        <v>38470</v>
      </c>
      <c r="K36" s="65535">
        <v>1.0355449695599166E-2</v>
      </c>
      <c r="L36" s="65535">
        <v>23.130841121495326</v>
      </c>
      <c r="M36" s="65535"/>
    </row>
    <row r="37" spans="1:13" s="65535">
      <c r="A37" s="65535"/>
      <c r="B37" s="65535" t="s">
        <v>597</v>
      </c>
      <c r="C37" s="65535" t="s">
        <v>534</v>
      </c>
      <c r="D37" s="65535" t="s">
        <v>649</v>
      </c>
      <c r="E37" s="65535">
        <v>200</v>
      </c>
      <c r="F37" s="65535" t="s">
        <v>3</v>
      </c>
      <c r="G37" s="65535">
        <f>VLOOKUP(C37,Sheet5!A:D,4,0)</f>
        <v>2061</v>
      </c>
      <c r="H37" s="65535">
        <f>VLOOKUP(C37,Sheet5!A:C,3,0)</f>
        <v>10</v>
      </c>
      <c r="I37" s="65535">
        <v>206.1</v>
      </c>
      <c r="J37" s="65535">
        <v>18082</v>
      </c>
      <c r="K37" s="65535">
        <v>3.5845787407843264E-3</v>
      </c>
      <c r="L37" s="65535">
        <v>26.701666666666668</v>
      </c>
      <c r="M37" s="65535"/>
    </row>
    <row r="38" spans="1:13" s="65535">
      <c r="A38" s="65535"/>
      <c r="B38" s="65535" t="s">
        <v>0</v>
      </c>
      <c r="C38" s="65535" t="s">
        <v>54</v>
      </c>
      <c r="D38" s="65535" t="s">
        <v>55</v>
      </c>
      <c r="E38" s="65535">
        <v>145</v>
      </c>
      <c r="F38" s="65535" t="s">
        <v>3</v>
      </c>
      <c r="G38" s="65535">
        <f>VLOOKUP(C38,Sheet5!A:D,4,0)</f>
        <v>16376</v>
      </c>
      <c r="H38" s="65535">
        <f>VLOOKUP(C38,Sheet5!A:C,3,0)</f>
        <v>19</v>
      </c>
      <c r="I38" s="65535">
        <v>861.89473684210532</v>
      </c>
      <c r="J38" s="65535">
        <v>35079</v>
      </c>
      <c r="K38" s="65535">
        <v>4.1597044854168336E-3</v>
      </c>
      <c r="L38" s="65535">
        <v>42.995402298850571</v>
      </c>
      <c r="M38" s="65535"/>
    </row>
    <row r="39" spans="1:13" s="65535">
      <c r="A39" s="65535"/>
      <c r="B39" s="65535" t="s">
        <v>0</v>
      </c>
      <c r="C39" s="65535" t="s">
        <v>555</v>
      </c>
      <c r="D39" s="65535" t="s">
        <v>556</v>
      </c>
      <c r="E39" s="65535">
        <v>123</v>
      </c>
      <c r="F39" s="65535" t="s">
        <v>600</v>
      </c>
      <c r="G39" s="65535">
        <f>VLOOKUP(C39,Sheet5!A:D,4,0)</f>
        <v>0</v>
      </c>
      <c r="H39" s="65535">
        <f>VLOOKUP(C39,Sheet5!A:C,3,0)</f>
        <v>0</v>
      </c>
      <c r="I39" s="65535">
        <v>0</v>
      </c>
      <c r="J39" s="65535">
        <v>0</v>
      </c>
      <c r="K39" s="65535">
        <v>0</v>
      </c>
      <c r="L39" s="65535">
        <v>0</v>
      </c>
      <c r="M39" s="65535"/>
    </row>
    <row r="40" spans="1:13" s="65535">
      <c r="A40" s="65535"/>
      <c r="B40" s="65535" t="s">
        <v>0</v>
      </c>
      <c r="C40" s="65535" t="s">
        <v>601</v>
      </c>
      <c r="D40" s="65535" t="s">
        <v>650</v>
      </c>
      <c r="E40" s="65535">
        <v>20</v>
      </c>
      <c r="F40" s="65535" t="s">
        <v>599</v>
      </c>
      <c r="G40" s="65535">
        <v>0</v>
      </c>
      <c r="H40" s="65535">
        <v>0</v>
      </c>
      <c r="I40" s="65535">
        <v>0</v>
      </c>
      <c r="J40" s="65535">
        <v>0</v>
      </c>
      <c r="K40" s="65535">
        <v>0</v>
      </c>
      <c r="L40" s="65535">
        <v>0</v>
      </c>
      <c r="M40" s="65535"/>
    </row>
    <row r="41" spans="1:13" s="65535">
      <c r="A41" s="65535"/>
      <c r="B41" s="65535" t="s">
        <v>597</v>
      </c>
      <c r="C41" s="65535" t="s">
        <v>602</v>
      </c>
      <c r="D41" s="65535" t="s">
        <v>603</v>
      </c>
      <c r="E41" s="65535">
        <v>25</v>
      </c>
      <c r="F41" s="65535" t="s">
        <v>6</v>
      </c>
      <c r="G41" s="65535">
        <v>0</v>
      </c>
      <c r="H41" s="65535">
        <v>0</v>
      </c>
      <c r="I41" s="65535">
        <v>0</v>
      </c>
      <c r="J41" s="65535">
        <v>0</v>
      </c>
      <c r="K41" s="65535">
        <v>0</v>
      </c>
      <c r="L41" s="65535">
        <v>0</v>
      </c>
      <c r="M41" s="65535"/>
    </row>
    <row r="42" spans="1:13" s="65535">
      <c r="A42" s="65535"/>
      <c r="B42" s="65535" t="s">
        <v>0</v>
      </c>
      <c r="C42" s="65535" t="s">
        <v>807</v>
      </c>
      <c r="D42" s="65535" t="s">
        <v>808</v>
      </c>
      <c r="E42" s="65535">
        <v>100</v>
      </c>
      <c r="F42" s="65535" t="s">
        <v>772</v>
      </c>
      <c r="G42" s="65535">
        <v>0</v>
      </c>
      <c r="H42" s="65535">
        <v>0</v>
      </c>
      <c r="I42" s="65535">
        <v>0</v>
      </c>
      <c r="J42" s="65535">
        <v>0</v>
      </c>
      <c r="K42" s="65535">
        <v>0</v>
      </c>
      <c r="L42" s="65535">
        <v>0</v>
      </c>
      <c r="M42" s="65535"/>
    </row>
    <row r="43" spans="1:13" s="65535">
      <c r="A43" s="65535"/>
      <c r="B43" s="65535" t="s">
        <v>0</v>
      </c>
      <c r="C43" s="65535" t="s">
        <v>841</v>
      </c>
      <c r="D43" s="65535" t="s">
        <v>842</v>
      </c>
      <c r="E43" s="65535">
        <v>0</v>
      </c>
      <c r="F43" s="65535" t="s">
        <v>843</v>
      </c>
      <c r="G43" s="65535">
        <v>0</v>
      </c>
      <c r="H43" s="65535">
        <v>0</v>
      </c>
      <c r="I43" s="65535">
        <v>0</v>
      </c>
      <c r="J43" s="65535">
        <v>0</v>
      </c>
      <c r="K43" s="65535">
        <v>0</v>
      </c>
      <c r="L43" s="65535" t="e">
        <v>#DIV/0!</v>
      </c>
      <c r="M43" s="65535"/>
    </row>
    <row r="44" spans="1:13" s="65535">
      <c r="A44" s="65535" t="s">
        <v>56</v>
      </c>
      <c r="B44" s="65535" t="s">
        <v>57</v>
      </c>
      <c r="C44" s="65535" t="s">
        <v>58</v>
      </c>
      <c r="D44" s="65535"/>
      <c r="E44" s="65535">
        <v>12136</v>
      </c>
      <c r="F44" s="65535"/>
      <c r="G44" s="65535">
        <f t="shared" ref="G44:H44" si="0">SUM(G3:G43)</f>
        <v>297939.15000000002</v>
      </c>
      <c r="H44" s="65535">
        <f t="shared" si="0"/>
        <v>1027</v>
      </c>
      <c r="I44" s="65535">
        <v>0</v>
      </c>
      <c r="J44" s="65535">
        <v>900129.06</v>
      </c>
      <c r="K44" s="65535">
        <v>0.25673027759200806</v>
      </c>
      <c r="L44" s="65535">
        <v>24.723386618325645</v>
      </c>
      <c r="M44" s="65535"/>
    </row>
    <row r="45" spans="1:13" s="65535">
      <c r="A45" s="65535"/>
      <c r="B45" s="65535" t="s">
        <v>59</v>
      </c>
      <c r="C45" s="65535" t="s">
        <v>604</v>
      </c>
      <c r="D45" s="65535" t="s">
        <v>605</v>
      </c>
      <c r="E45" s="65535">
        <v>74</v>
      </c>
      <c r="F45" s="65535" t="s">
        <v>24</v>
      </c>
      <c r="G45" s="65535">
        <f>VLOOKUP(C45,Sheet5!A:D,4,0)</f>
        <v>1523</v>
      </c>
      <c r="H45" s="65535">
        <f>VLOOKUP(C45,Sheet5!A:C,3,0)</f>
        <v>8</v>
      </c>
      <c r="I45" s="65535">
        <v>190.375</v>
      </c>
      <c r="J45" s="65535">
        <v>4855</v>
      </c>
      <c r="K45" s="65535">
        <v>1.3629364945515518E-3</v>
      </c>
      <c r="L45" s="65535">
        <v>15.009009009009008</v>
      </c>
      <c r="M45" s="65535"/>
    </row>
    <row r="46" spans="1:13" s="65535">
      <c r="A46" s="65535"/>
      <c r="B46" s="65535" t="s">
        <v>59</v>
      </c>
      <c r="C46" s="65535" t="s">
        <v>64</v>
      </c>
      <c r="D46" s="65535" t="s">
        <v>65</v>
      </c>
      <c r="E46" s="65535">
        <v>148</v>
      </c>
      <c r="F46" s="65535" t="s">
        <v>3</v>
      </c>
      <c r="G46" s="65535">
        <f>VLOOKUP(C46,Sheet5!A:D,4,0)</f>
        <v>0</v>
      </c>
      <c r="H46" s="65535">
        <f>VLOOKUP(C46,Sheet5!A:C,3,0)</f>
        <v>0</v>
      </c>
      <c r="I46" s="65535">
        <v>0</v>
      </c>
      <c r="J46" s="65535">
        <v>5696</v>
      </c>
      <c r="K46" s="65535">
        <v>4.5372801127794493E-3</v>
      </c>
      <c r="L46" s="65535">
        <v>12.828828828828827</v>
      </c>
      <c r="M46" s="65535"/>
    </row>
    <row r="47" spans="1:13" s="65535">
      <c r="A47" s="65535"/>
      <c r="B47" s="65535" t="s">
        <v>59</v>
      </c>
      <c r="C47" s="65535" t="s">
        <v>66</v>
      </c>
      <c r="D47" s="65535" t="s">
        <v>67</v>
      </c>
      <c r="E47" s="65535">
        <v>88</v>
      </c>
      <c r="F47" s="65535" t="s">
        <v>3</v>
      </c>
      <c r="G47" s="65535">
        <f>VLOOKUP(C47,Sheet5!A:D,4,0)</f>
        <v>0</v>
      </c>
      <c r="H47" s="65535">
        <f>VLOOKUP(C47,Sheet5!A:C,3,0)</f>
        <v>0</v>
      </c>
      <c r="I47" s="65535">
        <v>0</v>
      </c>
      <c r="J47" s="65535">
        <v>1986</v>
      </c>
      <c r="K47" s="65535">
        <v>3.903207962187378E-4</v>
      </c>
      <c r="L47" s="65535">
        <v>7.5227272727272725</v>
      </c>
      <c r="M47" s="65535"/>
    </row>
    <row r="48" spans="1:13" s="65535">
      <c r="A48" s="65535"/>
      <c r="B48" s="65535" t="s">
        <v>59</v>
      </c>
      <c r="C48" s="65535" t="s">
        <v>68</v>
      </c>
      <c r="D48" s="65535" t="s">
        <v>69</v>
      </c>
      <c r="E48" s="65535">
        <v>71</v>
      </c>
      <c r="F48" s="65535" t="s">
        <v>6</v>
      </c>
      <c r="G48" s="65535">
        <v>0</v>
      </c>
      <c r="H48" s="65535">
        <v>0</v>
      </c>
      <c r="I48" s="65535">
        <v>0</v>
      </c>
      <c r="J48" s="65535">
        <v>0</v>
      </c>
      <c r="K48" s="65535">
        <v>0</v>
      </c>
      <c r="L48" s="65535">
        <v>0</v>
      </c>
      <c r="M48" s="65535" t="s">
        <v>537</v>
      </c>
    </row>
    <row r="49" spans="1:13" s="65535">
      <c r="A49" s="65535"/>
      <c r="B49" s="65535" t="s">
        <v>59</v>
      </c>
      <c r="C49" s="65535" t="s">
        <v>557</v>
      </c>
      <c r="D49" s="65535" t="s">
        <v>651</v>
      </c>
      <c r="E49" s="65535">
        <v>46</v>
      </c>
      <c r="F49" s="65535" t="s">
        <v>84</v>
      </c>
      <c r="G49" s="65535">
        <f>VLOOKUP(C49,Sheet5!A:D,4,0)</f>
        <v>1897</v>
      </c>
      <c r="H49" s="65535">
        <f>VLOOKUP(C49,Sheet5!A:C,3,0)</f>
        <v>9</v>
      </c>
      <c r="I49" s="65535">
        <v>210.77777777777777</v>
      </c>
      <c r="J49" s="65535">
        <v>6899</v>
      </c>
      <c r="K49" s="65535">
        <v>9.4632878756706221E-4</v>
      </c>
      <c r="L49" s="65535">
        <v>36.246376811594203</v>
      </c>
      <c r="M49" s="65535"/>
    </row>
    <row r="50" spans="1:13" s="65535">
      <c r="A50" s="65535"/>
      <c r="B50" s="65535" t="s">
        <v>59</v>
      </c>
      <c r="C50" s="65535" t="s">
        <v>558</v>
      </c>
      <c r="D50" s="65535" t="s">
        <v>606</v>
      </c>
      <c r="E50" s="65535">
        <v>22</v>
      </c>
      <c r="F50" s="65535" t="s">
        <v>24</v>
      </c>
      <c r="G50" s="65535">
        <f>VLOOKUP(C50,Sheet5!A:D,4,0)</f>
        <v>630</v>
      </c>
      <c r="H50" s="65535">
        <f>VLOOKUP(C50,Sheet5!A:C,3,0)</f>
        <v>3</v>
      </c>
      <c r="I50" s="65535">
        <v>210</v>
      </c>
      <c r="J50" s="65535">
        <v>1096</v>
      </c>
      <c r="K50" s="65535">
        <v>0</v>
      </c>
      <c r="L50" s="65535">
        <v>7.0606060606060614</v>
      </c>
      <c r="M50" s="65535"/>
    </row>
    <row r="51" spans="1:13" s="65535">
      <c r="A51" s="65535"/>
      <c r="B51" s="65535" t="s">
        <v>59</v>
      </c>
      <c r="C51" s="65535" t="s">
        <v>559</v>
      </c>
      <c r="D51" s="65535" t="s">
        <v>607</v>
      </c>
      <c r="E51" s="65535">
        <v>94</v>
      </c>
      <c r="F51" s="65535" t="s">
        <v>3</v>
      </c>
      <c r="G51" s="65535">
        <f>VLOOKUP(C51,Sheet5!A:D,4,0)</f>
        <v>0</v>
      </c>
      <c r="H51" s="65535">
        <f>VLOOKUP(C51,Sheet5!A:C,3,0)</f>
        <v>0</v>
      </c>
      <c r="I51" s="65535">
        <v>0</v>
      </c>
      <c r="J51" s="65535">
        <v>0</v>
      </c>
      <c r="K51" s="65535">
        <v>0</v>
      </c>
      <c r="L51" s="65535">
        <v>0</v>
      </c>
      <c r="M51" s="65535"/>
    </row>
    <row r="52" spans="1:13" s="65535">
      <c r="A52" s="65535"/>
      <c r="B52" s="65535" t="s">
        <v>59</v>
      </c>
      <c r="C52" s="65535" t="s">
        <v>553</v>
      </c>
      <c r="D52" s="65535" t="s">
        <v>652</v>
      </c>
      <c r="E52" s="65535">
        <v>213</v>
      </c>
      <c r="F52" s="65535" t="s">
        <v>3</v>
      </c>
      <c r="G52" s="65535">
        <f>VLOOKUP(C52,Sheet5!A:D,4,0)</f>
        <v>10506</v>
      </c>
      <c r="H52" s="65535">
        <f>VLOOKUP(C52,Sheet5!A:C,3,0)</f>
        <v>5</v>
      </c>
      <c r="I52" s="65535">
        <v>2101.1999999999998</v>
      </c>
      <c r="J52" s="65535">
        <v>14661</v>
      </c>
      <c r="K52" s="65535">
        <v>3.0723822673789218E-3</v>
      </c>
      <c r="L52" s="65535">
        <v>6.502347417840376</v>
      </c>
      <c r="M52" s="65535"/>
    </row>
    <row r="53" spans="1:13" s="65535">
      <c r="A53" s="65535"/>
      <c r="B53" s="65535" t="s">
        <v>59</v>
      </c>
      <c r="C53" s="65535" t="s">
        <v>80</v>
      </c>
      <c r="D53" s="65535" t="s">
        <v>81</v>
      </c>
      <c r="E53" s="65535">
        <v>59</v>
      </c>
      <c r="F53" s="65535" t="s">
        <v>6</v>
      </c>
      <c r="G53" s="65535">
        <f>VLOOKUP(C53,Sheet5!A:D,4,0)</f>
        <v>2400</v>
      </c>
      <c r="H53" s="65535">
        <f>VLOOKUP(C53,Sheet5!A:C,3,0)</f>
        <v>1</v>
      </c>
      <c r="I53" s="65535">
        <v>2400</v>
      </c>
      <c r="J53" s="65535">
        <v>6431</v>
      </c>
      <c r="K53" s="65535">
        <v>7.5435468167172378E-4</v>
      </c>
      <c r="L53" s="65535">
        <v>22.774011299435028</v>
      </c>
      <c r="M53" s="65535"/>
    </row>
    <row r="54" spans="1:13" s="65535">
      <c r="A54" s="65535"/>
      <c r="B54" s="65535" t="s">
        <v>59</v>
      </c>
      <c r="C54" s="65535" t="s">
        <v>864</v>
      </c>
      <c r="D54" s="65535" t="s">
        <v>867</v>
      </c>
      <c r="E54" s="65535">
        <v>114</v>
      </c>
      <c r="F54" s="65535" t="s">
        <v>866</v>
      </c>
      <c r="G54" s="65535">
        <f>VLOOKUP(C54,Sheet5!A:D,4,0)</f>
        <v>0</v>
      </c>
      <c r="H54" s="65535">
        <f>VLOOKUP(C54,Sheet5!A:C,3,0)</f>
        <v>0</v>
      </c>
      <c r="I54" s="65535">
        <v>0</v>
      </c>
      <c r="J54" s="65535">
        <v>50304</v>
      </c>
      <c r="K54" s="65535">
        <v>2.3178682710964963E-2</v>
      </c>
      <c r="L54" s="65535">
        <v>147.08771929824562</v>
      </c>
      <c r="M54" s="65535"/>
    </row>
    <row r="55" spans="1:13" s="65535">
      <c r="A55" s="65535"/>
      <c r="B55" s="65535" t="s">
        <v>59</v>
      </c>
      <c r="C55" s="65535" t="s">
        <v>85</v>
      </c>
      <c r="D55" s="65535" t="s">
        <v>86</v>
      </c>
      <c r="E55" s="65535">
        <v>120</v>
      </c>
      <c r="F55" s="65535" t="s">
        <v>3</v>
      </c>
      <c r="G55" s="65535">
        <f>VLOOKUP(C55,Sheet5!A:D,4,0)</f>
        <v>0</v>
      </c>
      <c r="H55" s="65535">
        <f>VLOOKUP(C55,Sheet5!A:C,3,0)</f>
        <v>0</v>
      </c>
      <c r="I55" s="65535">
        <v>0</v>
      </c>
      <c r="J55" s="65535">
        <v>0</v>
      </c>
      <c r="K55" s="65535">
        <v>0</v>
      </c>
      <c r="L55" s="65535">
        <v>0</v>
      </c>
      <c r="M55" s="65535" t="s">
        <v>538</v>
      </c>
    </row>
    <row r="56" spans="1:13" s="65535">
      <c r="A56" s="65535"/>
      <c r="B56" s="65535" t="s">
        <v>869</v>
      </c>
      <c r="C56" s="65535" t="s">
        <v>868</v>
      </c>
      <c r="D56" s="65535" t="s">
        <v>865</v>
      </c>
      <c r="E56" s="65535">
        <v>135</v>
      </c>
      <c r="F56" s="65535" t="s">
        <v>866</v>
      </c>
      <c r="G56" s="65535">
        <f>VLOOKUP(C56,Sheet5!A:D,4,0)</f>
        <v>3800</v>
      </c>
      <c r="H56" s="65535">
        <f>VLOOKUP(C56,Sheet5!A:C,3,0)</f>
        <v>1</v>
      </c>
      <c r="I56" s="65535">
        <v>3800</v>
      </c>
      <c r="J56" s="65535">
        <v>3800</v>
      </c>
      <c r="K56" s="65535">
        <v>0</v>
      </c>
      <c r="L56" s="65535">
        <v>0</v>
      </c>
      <c r="M56" s="65535"/>
    </row>
    <row r="57" spans="1:13" s="65535">
      <c r="A57" s="65535"/>
      <c r="B57" s="65535" t="s">
        <v>653</v>
      </c>
      <c r="C57" s="65535" t="s">
        <v>654</v>
      </c>
      <c r="D57" s="65535" t="s">
        <v>655</v>
      </c>
      <c r="E57" s="65535">
        <v>30</v>
      </c>
      <c r="F57" s="65535" t="s">
        <v>656</v>
      </c>
      <c r="G57" s="65535">
        <f>VLOOKUP(C57,Sheet5!A:D,4,0)</f>
        <v>398.8</v>
      </c>
      <c r="H57" s="65535">
        <f>VLOOKUP(C57,Sheet5!A:C,3,0)</f>
        <v>7</v>
      </c>
      <c r="I57" s="65535">
        <v>56.971428571428575</v>
      </c>
      <c r="J57" s="65535">
        <v>1352.1200000000001</v>
      </c>
      <c r="K57" s="65535">
        <v>3.3025918798426261E-4</v>
      </c>
      <c r="L57" s="65535">
        <v>10.592444444444444</v>
      </c>
      <c r="M57" s="65535"/>
    </row>
    <row r="58" spans="1:13" s="65535">
      <c r="A58" s="65535"/>
      <c r="B58" s="65535" t="s">
        <v>131</v>
      </c>
      <c r="C58" s="65535" t="s">
        <v>657</v>
      </c>
      <c r="D58" s="65535" t="s">
        <v>658</v>
      </c>
      <c r="E58" s="65535">
        <v>247</v>
      </c>
      <c r="F58" s="65535" t="s">
        <v>21</v>
      </c>
      <c r="G58" s="65535">
        <f>VLOOKUP(C58,Sheet5!A:D,4,0)</f>
        <v>3009</v>
      </c>
      <c r="H58" s="65535">
        <f>VLOOKUP(C58,Sheet5!A:C,3,0)</f>
        <v>24</v>
      </c>
      <c r="I58" s="65535">
        <v>125.375</v>
      </c>
      <c r="J58" s="65535">
        <v>8893</v>
      </c>
      <c r="K58" s="65535">
        <v>1.5039299250224018E-3</v>
      </c>
      <c r="L58" s="65535">
        <v>7.9406207827260458</v>
      </c>
      <c r="M58" s="65535"/>
    </row>
    <row r="59" spans="1:13" s="65535">
      <c r="A59" s="65535"/>
      <c r="B59" s="65535" t="s">
        <v>59</v>
      </c>
      <c r="C59" s="65535" t="s">
        <v>93</v>
      </c>
      <c r="D59" s="65535" t="s">
        <v>659</v>
      </c>
      <c r="E59" s="65535">
        <v>43</v>
      </c>
      <c r="F59" s="65535" t="s">
        <v>6</v>
      </c>
      <c r="G59" s="65535">
        <f>VLOOKUP(C59,Sheet5!A:D,4,0)</f>
        <v>803</v>
      </c>
      <c r="H59" s="65535">
        <f>VLOOKUP(C59,Sheet5!A:C,3,0)</f>
        <v>5</v>
      </c>
      <c r="I59" s="65535">
        <v>160.6</v>
      </c>
      <c r="J59" s="65535">
        <v>2983</v>
      </c>
      <c r="K59" s="65535">
        <v>9.335836187109401E-4</v>
      </c>
      <c r="L59" s="65535">
        <v>16.899224806201548</v>
      </c>
      <c r="M59" s="65535"/>
    </row>
    <row r="60" spans="1:13" s="65535">
      <c r="A60" s="65535"/>
      <c r="B60" s="65535" t="s">
        <v>59</v>
      </c>
      <c r="C60" s="65535" t="s">
        <v>94</v>
      </c>
      <c r="D60" s="65535" t="s">
        <v>95</v>
      </c>
      <c r="E60" s="65535">
        <v>103</v>
      </c>
      <c r="F60" s="65535" t="s">
        <v>3</v>
      </c>
      <c r="G60" s="65535">
        <f>VLOOKUP(C60,Sheet5!A:D,4,0)</f>
        <v>806</v>
      </c>
      <c r="H60" s="65535">
        <f>VLOOKUP(C60,Sheet5!A:C,3,0)</f>
        <v>2</v>
      </c>
      <c r="I60" s="65535">
        <v>403</v>
      </c>
      <c r="J60" s="65535">
        <v>2135</v>
      </c>
      <c r="K60" s="65535">
        <v>0</v>
      </c>
      <c r="L60" s="65535">
        <v>4.3009708737864072</v>
      </c>
      <c r="M60" s="65535" t="s">
        <v>539</v>
      </c>
    </row>
    <row r="61" spans="1:13" s="65535">
      <c r="A61" s="65535"/>
      <c r="B61" s="65535" t="s">
        <v>59</v>
      </c>
      <c r="C61" s="65535" t="s">
        <v>96</v>
      </c>
      <c r="D61" s="65535" t="s">
        <v>97</v>
      </c>
      <c r="E61" s="65535">
        <v>192</v>
      </c>
      <c r="F61" s="65535" t="s">
        <v>3</v>
      </c>
      <c r="G61" s="65535">
        <f>VLOOKUP(C61,Sheet5!A:D,4,0)</f>
        <v>453</v>
      </c>
      <c r="H61" s="65535">
        <f>VLOOKUP(C61,Sheet5!A:C,3,0)</f>
        <v>1</v>
      </c>
      <c r="I61" s="65535">
        <v>453</v>
      </c>
      <c r="J61" s="65535">
        <v>1922</v>
      </c>
      <c r="K61" s="65535">
        <v>0</v>
      </c>
      <c r="L61" s="65535">
        <v>2.5503472222222223</v>
      </c>
      <c r="M61" s="65535"/>
    </row>
    <row r="62" spans="1:13" s="65535">
      <c r="A62" s="65535"/>
      <c r="B62" s="65535" t="s">
        <v>59</v>
      </c>
      <c r="C62" s="65535" t="s">
        <v>660</v>
      </c>
      <c r="D62" s="65535" t="s">
        <v>661</v>
      </c>
      <c r="E62" s="65535">
        <v>9</v>
      </c>
      <c r="F62" s="65535" t="s">
        <v>13</v>
      </c>
      <c r="G62" s="65535">
        <v>0</v>
      </c>
      <c r="H62" s="65535">
        <v>0</v>
      </c>
      <c r="I62" s="65535">
        <v>0</v>
      </c>
      <c r="J62" s="65535">
        <v>0</v>
      </c>
      <c r="K62" s="65535">
        <v>0</v>
      </c>
      <c r="L62" s="65535">
        <v>0</v>
      </c>
      <c r="M62" s="65535"/>
    </row>
    <row r="63" spans="1:13" s="65535" ht="15" customHeight="1">
      <c r="A63" s="65535"/>
      <c r="B63" s="65535" t="s">
        <v>59</v>
      </c>
      <c r="C63" s="65535" t="s">
        <v>98</v>
      </c>
      <c r="D63" s="65535" t="s">
        <v>99</v>
      </c>
      <c r="E63" s="65535">
        <v>755</v>
      </c>
      <c r="F63" s="65535" t="s">
        <v>3</v>
      </c>
      <c r="G63" s="65535">
        <f>VLOOKUP(C63,Sheet5!A:D,4,0)</f>
        <v>4341</v>
      </c>
      <c r="H63" s="65535">
        <f>VLOOKUP(C63,Sheet5!A:C,3,0)</f>
        <v>15</v>
      </c>
      <c r="I63" s="65535">
        <v>289.39999999999998</v>
      </c>
      <c r="J63" s="65535">
        <v>10305</v>
      </c>
      <c r="K63" s="65535">
        <v>1.7229875147369996E-3</v>
      </c>
      <c r="L63" s="65535">
        <v>2.633112582781457</v>
      </c>
      <c r="M63" s="65535"/>
    </row>
    <row r="64" spans="1:13" s="65535">
      <c r="A64" s="65535"/>
      <c r="B64" s="65535" t="s">
        <v>59</v>
      </c>
      <c r="C64" s="65535" t="s">
        <v>100</v>
      </c>
      <c r="D64" s="65535" t="s">
        <v>101</v>
      </c>
      <c r="E64" s="65535">
        <v>164</v>
      </c>
      <c r="F64" s="65535" t="s">
        <v>3</v>
      </c>
      <c r="G64" s="65535">
        <f>VLOOKUP(C64,Sheet5!A:D,4,0)</f>
        <v>1980</v>
      </c>
      <c r="H64" s="65535">
        <f>VLOOKUP(C64,Sheet5!A:C,3,0)</f>
        <v>5</v>
      </c>
      <c r="I64" s="65535">
        <v>396</v>
      </c>
      <c r="J64" s="65535">
        <v>7251</v>
      </c>
      <c r="K64" s="65535">
        <v>1.3183284035551246E-3</v>
      </c>
      <c r="L64" s="65535">
        <v>10.713414634146341</v>
      </c>
      <c r="M64" s="65535"/>
    </row>
    <row r="65" spans="1:13" s="65535">
      <c r="A65" s="65535"/>
      <c r="B65" s="65535" t="s">
        <v>59</v>
      </c>
      <c r="C65" s="65535" t="s">
        <v>102</v>
      </c>
      <c r="D65" s="65535" t="s">
        <v>103</v>
      </c>
      <c r="E65" s="65535">
        <v>69</v>
      </c>
      <c r="F65" s="65535" t="s">
        <v>3</v>
      </c>
      <c r="G65" s="65535">
        <f>VLOOKUP(C65,Sheet5!A:D,4,0)</f>
        <v>1418</v>
      </c>
      <c r="H65" s="65535">
        <f>VLOOKUP(C65,Sheet5!A:C,3,0)</f>
        <v>6</v>
      </c>
      <c r="I65" s="65535">
        <v>236.33333333333334</v>
      </c>
      <c r="J65" s="65535">
        <v>5501</v>
      </c>
      <c r="K65" s="65535">
        <v>1.8838952715455404E-3</v>
      </c>
      <c r="L65" s="65535">
        <v>19.724637681159418</v>
      </c>
      <c r="M65" s="65535"/>
    </row>
    <row r="66" spans="1:13" s="65535">
      <c r="A66" s="65535"/>
      <c r="B66" s="65535" t="s">
        <v>59</v>
      </c>
      <c r="C66" s="65535" t="s">
        <v>104</v>
      </c>
      <c r="D66" s="65535" t="s">
        <v>105</v>
      </c>
      <c r="E66" s="65535">
        <v>77</v>
      </c>
      <c r="F66" s="65535" t="s">
        <v>84</v>
      </c>
      <c r="G66" s="65535">
        <f>VLOOKUP(C66,Sheet5!A:D,4,0)</f>
        <v>1200</v>
      </c>
      <c r="H66" s="65535">
        <f>VLOOKUP(C66,Sheet5!A:C,3,0)</f>
        <v>14</v>
      </c>
      <c r="I66" s="65535">
        <v>85.714285714285708</v>
      </c>
      <c r="J66" s="65535">
        <v>5075.3999999999996</v>
      </c>
      <c r="K66" s="65535">
        <v>4.333357411081497E-4</v>
      </c>
      <c r="L66" s="65535">
        <v>16.776623376623377</v>
      </c>
      <c r="M66" s="65535"/>
    </row>
    <row r="67" spans="1:13" s="65535">
      <c r="A67" s="65535"/>
      <c r="B67" s="65535" t="s">
        <v>59</v>
      </c>
      <c r="C67" s="65535" t="s">
        <v>106</v>
      </c>
      <c r="D67" s="65535" t="s">
        <v>107</v>
      </c>
      <c r="E67" s="65535">
        <v>110</v>
      </c>
      <c r="F67" s="65535" t="s">
        <v>3</v>
      </c>
      <c r="G67" s="65535">
        <f>VLOOKUP(C67,Sheet5!A:D,4,0)</f>
        <v>1056</v>
      </c>
      <c r="H67" s="65535">
        <f>VLOOKUP(C67,Sheet5!A:C,3,0)</f>
        <v>3</v>
      </c>
      <c r="I67" s="65535">
        <v>352</v>
      </c>
      <c r="J67" s="65535">
        <v>6498</v>
      </c>
      <c r="K67" s="65535">
        <v>1.987449768501532E-3</v>
      </c>
      <c r="L67" s="65535">
        <v>16.490909090909092</v>
      </c>
      <c r="M67" s="65535" t="s">
        <v>540</v>
      </c>
    </row>
    <row r="68" spans="1:13" s="65535">
      <c r="A68" s="65535"/>
      <c r="B68" s="65535" t="s">
        <v>59</v>
      </c>
      <c r="C68" s="65535" t="s">
        <v>108</v>
      </c>
      <c r="D68" s="65535" t="s">
        <v>109</v>
      </c>
      <c r="E68" s="65535">
        <v>198</v>
      </c>
      <c r="F68" s="65535" t="s">
        <v>3</v>
      </c>
      <c r="G68" s="65535">
        <f>VLOOKUP(C68,Sheet5!A:D,4,0)</f>
        <v>1870.2</v>
      </c>
      <c r="H68" s="65535">
        <f>VLOOKUP(C68,Sheet5!A:C,3,0)</f>
        <v>1</v>
      </c>
      <c r="I68" s="65535">
        <v>1870.2</v>
      </c>
      <c r="J68" s="65535">
        <v>2369.1999999999998</v>
      </c>
      <c r="K68" s="65535">
        <v>3.9748995370030645E-4</v>
      </c>
      <c r="L68" s="65535">
        <v>0.84006734006734007</v>
      </c>
      <c r="M68" s="65535" t="s">
        <v>541</v>
      </c>
    </row>
    <row r="69" spans="1:13" s="65535">
      <c r="A69" s="65535"/>
      <c r="B69" s="65535" t="s">
        <v>59</v>
      </c>
      <c r="C69" s="65535" t="s">
        <v>110</v>
      </c>
      <c r="D69" s="65535" t="s">
        <v>111</v>
      </c>
      <c r="E69" s="65535">
        <v>137</v>
      </c>
      <c r="F69" s="65535" t="s">
        <v>3</v>
      </c>
      <c r="G69" s="65535">
        <f>VLOOKUP(C69,Sheet5!A:D,4,0)</f>
        <v>1980</v>
      </c>
      <c r="H69" s="65535">
        <f>VLOOKUP(C69,Sheet5!A:C,3,0)</f>
        <v>1</v>
      </c>
      <c r="I69" s="65535">
        <v>1980</v>
      </c>
      <c r="J69" s="65535">
        <v>4576</v>
      </c>
      <c r="K69" s="65535">
        <v>1.9245204972744294E-3</v>
      </c>
      <c r="L69" s="65535">
        <v>6.3163017031630169</v>
      </c>
      <c r="M69" s="65535"/>
    </row>
    <row r="70" spans="1:13" s="65535">
      <c r="A70" s="65535"/>
      <c r="B70" s="65535" t="s">
        <v>59</v>
      </c>
      <c r="C70" s="65535" t="s">
        <v>112</v>
      </c>
      <c r="D70" s="65535" t="s">
        <v>113</v>
      </c>
      <c r="E70" s="65535">
        <v>356</v>
      </c>
      <c r="F70" s="65535" t="s">
        <v>24</v>
      </c>
      <c r="G70" s="65535">
        <f>VLOOKUP(C70,Sheet5!A:D,4,0)</f>
        <v>22623.4</v>
      </c>
      <c r="H70" s="65535">
        <f>VLOOKUP(C70,Sheet5!A:C,3,0)</f>
        <v>248</v>
      </c>
      <c r="I70" s="65535">
        <v>91.223387096774204</v>
      </c>
      <c r="J70" s="65535">
        <v>86150.9</v>
      </c>
      <c r="K70" s="65535">
        <v>1.648165407821028E-2</v>
      </c>
      <c r="L70" s="65535">
        <v>59.482677902621724</v>
      </c>
      <c r="M70" s="65535"/>
    </row>
    <row r="71" spans="1:13" s="65535">
      <c r="A71" s="65535"/>
      <c r="B71" s="65535" t="s">
        <v>59</v>
      </c>
      <c r="C71" s="65535" t="s">
        <v>114</v>
      </c>
      <c r="D71" s="65535" t="s">
        <v>115</v>
      </c>
      <c r="E71" s="65535">
        <v>78</v>
      </c>
      <c r="F71" s="65535" t="s">
        <v>3</v>
      </c>
      <c r="G71" s="65535">
        <f>VLOOKUP(C71,Sheet5!A:D,4,0)</f>
        <v>1829</v>
      </c>
      <c r="H71" s="65535">
        <f>VLOOKUP(C71,Sheet5!A:C,3,0)</f>
        <v>12</v>
      </c>
      <c r="I71" s="65535">
        <v>152.41666666666666</v>
      </c>
      <c r="J71" s="65535">
        <v>4554</v>
      </c>
      <c r="K71" s="65535">
        <v>6.5637619609028558E-4</v>
      </c>
      <c r="L71" s="65535">
        <v>11.645299145299147</v>
      </c>
      <c r="M71" s="65535"/>
    </row>
    <row r="72" spans="1:13" s="65535">
      <c r="A72" s="65535"/>
      <c r="B72" s="65535" t="s">
        <v>59</v>
      </c>
      <c r="C72" s="65535" t="s">
        <v>116</v>
      </c>
      <c r="D72" s="65535" t="s">
        <v>117</v>
      </c>
      <c r="E72" s="65535">
        <v>129</v>
      </c>
      <c r="F72" s="65535" t="s">
        <v>3</v>
      </c>
      <c r="G72" s="65535">
        <f>VLOOKUP(C72,Sheet5!A:D,4,0)</f>
        <v>450</v>
      </c>
      <c r="H72" s="65535">
        <f>VLOOKUP(C72,Sheet5!A:C,3,0)</f>
        <v>3</v>
      </c>
      <c r="I72" s="65535">
        <v>150</v>
      </c>
      <c r="J72" s="65535">
        <v>2495</v>
      </c>
      <c r="K72" s="65535">
        <v>6.7469737632096097E-4</v>
      </c>
      <c r="L72" s="65535">
        <v>5.2842377260981914</v>
      </c>
      <c r="M72" s="65535"/>
    </row>
    <row r="73" spans="1:13" s="65535">
      <c r="A73" s="65535"/>
      <c r="B73" s="65535" t="s">
        <v>59</v>
      </c>
      <c r="C73" s="65535" t="s">
        <v>120</v>
      </c>
      <c r="D73" s="65535" t="s">
        <v>121</v>
      </c>
      <c r="E73" s="65535">
        <v>52</v>
      </c>
      <c r="F73" s="65535" t="s">
        <v>21</v>
      </c>
      <c r="G73" s="65535">
        <f>VLOOKUP(C73,Sheet5!A:D,4,0)</f>
        <v>3307</v>
      </c>
      <c r="H73" s="65535">
        <f>VLOOKUP(C73,Sheet5!A:C,3,0)</f>
        <v>66</v>
      </c>
      <c r="I73" s="65535">
        <v>50.106060606060609</v>
      </c>
      <c r="J73" s="65535">
        <v>9640</v>
      </c>
      <c r="K73" s="65535">
        <v>1.4338314963137306E-3</v>
      </c>
      <c r="L73" s="65535">
        <v>40.596153846153847</v>
      </c>
      <c r="M73" s="65535"/>
    </row>
    <row r="74" spans="1:13" s="65535">
      <c r="A74" s="65535"/>
      <c r="B74" s="65535" t="s">
        <v>662</v>
      </c>
      <c r="C74" s="65535" t="s">
        <v>535</v>
      </c>
      <c r="D74" s="65535" t="s">
        <v>663</v>
      </c>
      <c r="E74" s="65535">
        <v>353</v>
      </c>
      <c r="F74" s="65535" t="s">
        <v>169</v>
      </c>
      <c r="G74" s="65535">
        <f>VLOOKUP(C74,Sheet5!A:D,4,0)</f>
        <v>9948.7999999999993</v>
      </c>
      <c r="H74" s="65535">
        <f>VLOOKUP(C74,Sheet5!A:C,3,0)</f>
        <v>94</v>
      </c>
      <c r="I74" s="65535">
        <v>105.83829787234042</v>
      </c>
      <c r="J74" s="65535">
        <v>25707.599999999999</v>
      </c>
      <c r="K74" s="65535">
        <v>4.2951219045131309E-3</v>
      </c>
      <c r="L74" s="65535">
        <v>14.880830972615675</v>
      </c>
      <c r="M74" s="65535"/>
    </row>
    <row r="75" spans="1:13" s="65535">
      <c r="A75" s="65535"/>
      <c r="B75" s="65535" t="s">
        <v>664</v>
      </c>
      <c r="C75" s="65535" t="s">
        <v>122</v>
      </c>
      <c r="D75" s="65535" t="s">
        <v>123</v>
      </c>
      <c r="E75" s="65535">
        <v>51</v>
      </c>
      <c r="F75" s="65535" t="s">
        <v>3</v>
      </c>
      <c r="G75" s="65535">
        <f>VLOOKUP(C75,Sheet5!A:D,4,0)</f>
        <v>775</v>
      </c>
      <c r="H75" s="65535">
        <f>VLOOKUP(C75,Sheet5!A:C,3,0)</f>
        <v>3</v>
      </c>
      <c r="I75" s="65535">
        <v>258.33333333333331</v>
      </c>
      <c r="J75" s="65535">
        <v>4453</v>
      </c>
      <c r="K75" s="65535">
        <v>1.2466368287394379E-3</v>
      </c>
      <c r="L75" s="65535">
        <v>24.039215686274513</v>
      </c>
      <c r="M75" s="65535" t="s">
        <v>542</v>
      </c>
    </row>
    <row r="76" spans="1:13" s="65535">
      <c r="A76" s="65535"/>
      <c r="B76" s="65535" t="s">
        <v>59</v>
      </c>
      <c r="C76" s="65535" t="s">
        <v>124</v>
      </c>
      <c r="D76" s="65535" t="s">
        <v>665</v>
      </c>
      <c r="E76" s="65535">
        <v>141</v>
      </c>
      <c r="F76" s="65535" t="s">
        <v>3</v>
      </c>
      <c r="G76" s="65535">
        <f>VLOOKUP(C76,Sheet5!A:D,4,0)</f>
        <v>3142</v>
      </c>
      <c r="H76" s="65535">
        <f>VLOOKUP(C76,Sheet5!A:C,3,0)</f>
        <v>3</v>
      </c>
      <c r="I76" s="65535">
        <v>1047.3333333333333</v>
      </c>
      <c r="J76" s="65535">
        <v>9259</v>
      </c>
      <c r="K76" s="65535">
        <v>2.2550983144800953E-3</v>
      </c>
      <c r="L76" s="65535">
        <v>14.460992907801419</v>
      </c>
      <c r="M76" s="65535" t="s">
        <v>543</v>
      </c>
    </row>
    <row r="77" spans="1:13" s="65535">
      <c r="A77" s="65535"/>
      <c r="B77" s="65535" t="s">
        <v>59</v>
      </c>
      <c r="C77" s="65535" t="s">
        <v>125</v>
      </c>
      <c r="D77" s="65535" t="s">
        <v>126</v>
      </c>
      <c r="E77" s="65535">
        <v>197</v>
      </c>
      <c r="F77" s="65535" t="s">
        <v>3</v>
      </c>
      <c r="G77" s="65535">
        <f>VLOOKUP(C77,Sheet5!A:D,4,0)</f>
        <v>4739</v>
      </c>
      <c r="H77" s="65535">
        <f>VLOOKUP(C77,Sheet5!A:C,3,0)</f>
        <v>6</v>
      </c>
      <c r="I77" s="65535">
        <v>789.83333333333337</v>
      </c>
      <c r="J77" s="65535">
        <v>16854</v>
      </c>
      <c r="K77" s="65535">
        <v>3.9820686944846331E-3</v>
      </c>
      <c r="L77" s="65535">
        <v>20.499153976311337</v>
      </c>
      <c r="M77" s="65535"/>
    </row>
    <row r="78" spans="1:13" s="65535">
      <c r="A78" s="65535"/>
      <c r="B78" s="65535" t="s">
        <v>59</v>
      </c>
      <c r="C78" s="65535" t="s">
        <v>127</v>
      </c>
      <c r="D78" s="65535" t="s">
        <v>128</v>
      </c>
      <c r="E78" s="65535">
        <v>250</v>
      </c>
      <c r="F78" s="65535" t="s">
        <v>3</v>
      </c>
      <c r="G78" s="65535">
        <f>VLOOKUP(C78,Sheet5!A:D,4,0)</f>
        <v>6457.2</v>
      </c>
      <c r="H78" s="65535">
        <f>VLOOKUP(C78,Sheet5!A:C,3,0)</f>
        <v>9</v>
      </c>
      <c r="I78" s="65535">
        <v>717.4666666666667</v>
      </c>
      <c r="J78" s="65535">
        <v>31093.7</v>
      </c>
      <c r="K78" s="65535">
        <v>7.0596286867113545E-3</v>
      </c>
      <c r="L78" s="65535">
        <v>32.848666666666666</v>
      </c>
      <c r="M78" s="65535"/>
    </row>
    <row r="79" spans="1:13" s="65535">
      <c r="A79" s="65535"/>
      <c r="B79" s="65535" t="s">
        <v>59</v>
      </c>
      <c r="C79" s="65535" t="s">
        <v>666</v>
      </c>
      <c r="D79" s="65535" t="s">
        <v>667</v>
      </c>
      <c r="E79" s="65535">
        <v>5</v>
      </c>
      <c r="F79" s="65535" t="s">
        <v>145</v>
      </c>
      <c r="G79" s="65535">
        <v>0</v>
      </c>
      <c r="H79" s="65535">
        <v>0</v>
      </c>
      <c r="I79" s="65535">
        <v>0</v>
      </c>
      <c r="J79" s="65535">
        <v>0</v>
      </c>
      <c r="K79" s="65535">
        <v>0</v>
      </c>
      <c r="L79" s="65535">
        <v>0</v>
      </c>
      <c r="M79" s="65535"/>
    </row>
    <row r="80" spans="1:13" s="65535">
      <c r="A80" s="65535"/>
      <c r="B80" s="65535" t="s">
        <v>59</v>
      </c>
      <c r="C80" s="65535" t="s">
        <v>668</v>
      </c>
      <c r="D80" s="65535" t="s">
        <v>669</v>
      </c>
      <c r="E80" s="65535">
        <v>8</v>
      </c>
      <c r="F80" s="65535" t="s">
        <v>6</v>
      </c>
      <c r="G80" s="65535">
        <v>0</v>
      </c>
      <c r="H80" s="65535">
        <v>0</v>
      </c>
      <c r="I80" s="65535">
        <v>0</v>
      </c>
      <c r="J80" s="65535">
        <v>0</v>
      </c>
      <c r="K80" s="65535">
        <v>0</v>
      </c>
      <c r="L80" s="65535">
        <v>0</v>
      </c>
      <c r="M80" s="65535"/>
    </row>
    <row r="81" spans="1:13" s="65535">
      <c r="A81" s="65535"/>
      <c r="B81" s="65535" t="s">
        <v>59</v>
      </c>
      <c r="C81" s="65535" t="s">
        <v>560</v>
      </c>
      <c r="D81" s="65535" t="s">
        <v>561</v>
      </c>
      <c r="E81" s="65535">
        <v>15</v>
      </c>
      <c r="F81" s="65535" t="s">
        <v>24</v>
      </c>
      <c r="G81" s="65535">
        <v>0</v>
      </c>
      <c r="H81" s="65535">
        <v>0</v>
      </c>
      <c r="I81" s="65535">
        <v>0</v>
      </c>
      <c r="J81" s="65535">
        <v>0</v>
      </c>
      <c r="K81" s="65535">
        <v>0</v>
      </c>
      <c r="L81" s="65535">
        <v>0</v>
      </c>
      <c r="M81" s="65535"/>
    </row>
    <row r="82" spans="1:13" s="65535">
      <c r="A82" s="65535" t="s">
        <v>129</v>
      </c>
      <c r="B82" s="65535" t="s">
        <v>130</v>
      </c>
      <c r="C82" s="65535" t="s">
        <v>58</v>
      </c>
      <c r="D82" s="65535"/>
      <c r="E82" s="65535">
        <v>4953</v>
      </c>
      <c r="F82" s="65535"/>
      <c r="G82" s="65535">
        <f t="shared" ref="G82:H82" si="1">SUM(G45:G81)</f>
        <v>93342.399999999994</v>
      </c>
      <c r="H82" s="65535">
        <f t="shared" si="1"/>
        <v>555</v>
      </c>
      <c r="I82" s="65535">
        <v>0</v>
      </c>
      <c r="J82" s="65535">
        <v>251453.52000000002</v>
      </c>
      <c r="K82" s="65535">
        <v>8.4763179309136003E-2</v>
      </c>
      <c r="L82" s="65535">
        <v>16.922640823743187</v>
      </c>
      <c r="M82" s="65535">
        <v>83964.3</v>
      </c>
    </row>
    <row r="83" spans="1:13" s="65535">
      <c r="A83" s="65535"/>
      <c r="B83" s="65535" t="s">
        <v>131</v>
      </c>
      <c r="C83" s="65535" t="s">
        <v>132</v>
      </c>
      <c r="D83" s="65535" t="s">
        <v>133</v>
      </c>
      <c r="E83" s="65535">
        <v>770</v>
      </c>
      <c r="F83" s="65535" t="s">
        <v>84</v>
      </c>
      <c r="G83" s="65535">
        <f>VLOOKUP(C83,Sheet5!A:D,4,0)</f>
        <v>7302.54</v>
      </c>
      <c r="H83" s="65535">
        <f>VLOOKUP(C83,Sheet5!A:C,3,0)</f>
        <v>60</v>
      </c>
      <c r="I83" s="65535">
        <v>121.709</v>
      </c>
      <c r="J83" s="65535">
        <v>31580.04</v>
      </c>
      <c r="K83" s="65535">
        <v>4.5215876236253498E-3</v>
      </c>
      <c r="L83" s="65535">
        <v>10.50974025974026</v>
      </c>
      <c r="M83" s="65535"/>
    </row>
    <row r="84" spans="1:13" s="65535">
      <c r="A84" s="65535"/>
      <c r="B84" s="65535" t="s">
        <v>131</v>
      </c>
      <c r="C84" s="65535" t="s">
        <v>134</v>
      </c>
      <c r="D84" s="65535" t="s">
        <v>135</v>
      </c>
      <c r="E84" s="65535">
        <v>309</v>
      </c>
      <c r="F84" s="65535" t="s">
        <v>136</v>
      </c>
      <c r="G84" s="65535">
        <f>VLOOKUP(C84,Sheet5!A:D,4,0)</f>
        <v>300</v>
      </c>
      <c r="H84" s="65535">
        <f>VLOOKUP(C84,Sheet5!A:C,3,0)</f>
        <v>2</v>
      </c>
      <c r="I84" s="65535">
        <v>150</v>
      </c>
      <c r="J84" s="65535">
        <v>350</v>
      </c>
      <c r="K84" s="65535">
        <v>0</v>
      </c>
      <c r="L84" s="65535">
        <v>5.3937432578209273E-2</v>
      </c>
      <c r="M84" s="65535"/>
    </row>
    <row r="85" spans="1:13" s="65535">
      <c r="A85" s="65535"/>
      <c r="B85" s="65535" t="s">
        <v>131</v>
      </c>
      <c r="C85" s="65535" t="s">
        <v>670</v>
      </c>
      <c r="D85" s="65535" t="s">
        <v>138</v>
      </c>
      <c r="E85" s="65535">
        <v>34</v>
      </c>
      <c r="F85" s="65535" t="s">
        <v>3</v>
      </c>
      <c r="G85" s="65535">
        <f>VLOOKUP(C85,Sheet5!A:D,4,0)</f>
        <v>0</v>
      </c>
      <c r="H85" s="65535">
        <f>VLOOKUP(C85,Sheet5!A:C,3,0)</f>
        <v>0</v>
      </c>
      <c r="I85" s="65535">
        <v>0</v>
      </c>
      <c r="J85" s="65535">
        <v>618</v>
      </c>
      <c r="K85" s="65535">
        <v>4.7794383210457685E-6</v>
      </c>
      <c r="L85" s="65535">
        <v>6.0588235294117645</v>
      </c>
      <c r="M85" s="65535" t="s">
        <v>544</v>
      </c>
    </row>
    <row r="86" spans="1:13" s="65535">
      <c r="A86" s="65535"/>
      <c r="B86" s="65535" t="s">
        <v>131</v>
      </c>
      <c r="C86" s="65535" t="s">
        <v>139</v>
      </c>
      <c r="D86" s="65535" t="s">
        <v>140</v>
      </c>
      <c r="E86" s="65535">
        <v>59</v>
      </c>
      <c r="F86" s="65535" t="s">
        <v>84</v>
      </c>
      <c r="G86" s="65535">
        <f>VLOOKUP(C86,Sheet5!A:D,4,0)</f>
        <v>1271.5999999999999</v>
      </c>
      <c r="H86" s="65535">
        <f>VLOOKUP(C86,Sheet5!A:C,3,0)</f>
        <v>6</v>
      </c>
      <c r="I86" s="65535">
        <v>211.93333333333331</v>
      </c>
      <c r="J86" s="65535">
        <v>6491.4</v>
      </c>
      <c r="K86" s="65535">
        <v>2.0711695964251839E-3</v>
      </c>
      <c r="L86" s="65535">
        <v>29.490395480225985</v>
      </c>
      <c r="M86" s="65535"/>
    </row>
    <row r="87" spans="1:13" s="65535">
      <c r="A87" s="65535"/>
      <c r="B87" s="65535" t="s">
        <v>131</v>
      </c>
      <c r="C87" s="65535" t="s">
        <v>583</v>
      </c>
      <c r="D87" s="65535" t="s">
        <v>570</v>
      </c>
      <c r="E87" s="65535">
        <v>11</v>
      </c>
      <c r="F87" s="65535" t="s">
        <v>21</v>
      </c>
      <c r="G87" s="65535">
        <f>VLOOKUP(C87,Sheet5!A:D,4,0)</f>
        <v>893</v>
      </c>
      <c r="H87" s="65535">
        <f>VLOOKUP(C87,Sheet5!A:C,3,0)</f>
        <v>36</v>
      </c>
      <c r="I87" s="65535">
        <v>24.805555555555557</v>
      </c>
      <c r="J87" s="65535">
        <v>2858.9</v>
      </c>
      <c r="K87" s="65535">
        <v>5.9496041366484745E-4</v>
      </c>
      <c r="L87" s="65535">
        <v>59.572727272727271</v>
      </c>
      <c r="M87" s="65535"/>
    </row>
    <row r="88" spans="1:13" s="65535">
      <c r="A88" s="65535"/>
      <c r="B88" s="65535" t="s">
        <v>131</v>
      </c>
      <c r="C88" s="65535" t="s">
        <v>143</v>
      </c>
      <c r="D88" s="65535" t="s">
        <v>144</v>
      </c>
      <c r="E88" s="65535">
        <v>966</v>
      </c>
      <c r="F88" s="65535" t="s">
        <v>145</v>
      </c>
      <c r="G88" s="65535">
        <f>VLOOKUP(C88,Sheet5!A:D,4,0)</f>
        <v>5604</v>
      </c>
      <c r="H88" s="65535">
        <f>VLOOKUP(C88,Sheet5!A:C,3,0)</f>
        <v>62</v>
      </c>
      <c r="I88" s="65535">
        <v>90.387096774193552</v>
      </c>
      <c r="J88" s="65535">
        <v>20161.699999999997</v>
      </c>
      <c r="K88" s="65535">
        <v>4.7200139712540992E-3</v>
      </c>
      <c r="L88" s="65535">
        <v>5.0233609385783291</v>
      </c>
      <c r="M88" s="65535"/>
    </row>
    <row r="89" spans="1:13" s="65535">
      <c r="A89" s="65535"/>
      <c r="B89" s="65535" t="s">
        <v>131</v>
      </c>
      <c r="C89" s="65535" t="s">
        <v>554</v>
      </c>
      <c r="D89" s="65535" t="s">
        <v>551</v>
      </c>
      <c r="E89" s="65535">
        <v>90</v>
      </c>
      <c r="F89" s="65535" t="s">
        <v>21</v>
      </c>
      <c r="G89" s="65535">
        <f>VLOOKUP(C89,Sheet5!A:D,4,0)</f>
        <v>1810.5</v>
      </c>
      <c r="H89" s="65535">
        <f>VLOOKUP(C89,Sheet5!A:C,3,0)</f>
        <v>86</v>
      </c>
      <c r="I89" s="65535">
        <v>21.052325581395348</v>
      </c>
      <c r="J89" s="65535">
        <v>7218.21</v>
      </c>
      <c r="K89" s="65535">
        <v>1.5789671066628204E-3</v>
      </c>
      <c r="L89" s="65535">
        <v>20.028555555555556</v>
      </c>
      <c r="M89" s="65535"/>
    </row>
    <row r="90" spans="1:13" s="65535">
      <c r="A90" s="65535"/>
      <c r="B90" s="65535" t="s">
        <v>777</v>
      </c>
      <c r="C90" s="65535" t="s">
        <v>778</v>
      </c>
      <c r="D90" s="65535" t="s">
        <v>779</v>
      </c>
      <c r="E90" s="65535">
        <v>76</v>
      </c>
      <c r="F90" s="65535" t="s">
        <v>780</v>
      </c>
      <c r="G90" s="65535">
        <f>VLOOKUP(C90,Sheet5!A:D,4,0)</f>
        <v>895</v>
      </c>
      <c r="H90" s="65535">
        <f>VLOOKUP(C90,Sheet5!A:C,3,0)</f>
        <v>26</v>
      </c>
      <c r="I90" s="65535">
        <v>34.42307692307692</v>
      </c>
      <c r="J90" s="65535">
        <v>3340</v>
      </c>
      <c r="K90" s="65535">
        <v>5.3768681111764896E-4</v>
      </c>
      <c r="L90" s="65535">
        <v>10.723684210526315</v>
      </c>
      <c r="M90" s="65535"/>
    </row>
    <row r="91" spans="1:13" s="65535">
      <c r="A91" s="65535"/>
      <c r="B91" s="65535" t="s">
        <v>131</v>
      </c>
      <c r="C91" s="65535" t="s">
        <v>154</v>
      </c>
      <c r="D91" s="65535" t="s">
        <v>481</v>
      </c>
      <c r="E91" s="65535">
        <v>34</v>
      </c>
      <c r="F91" s="65535" t="s">
        <v>84</v>
      </c>
      <c r="G91" s="65535">
        <f>VLOOKUP(C91,Sheet5!A:D,4,0)</f>
        <v>0</v>
      </c>
      <c r="H91" s="65535">
        <f>VLOOKUP(C91,Sheet5!A:C,3,0)</f>
        <v>0</v>
      </c>
      <c r="I91" s="65535">
        <v>0</v>
      </c>
      <c r="J91" s="65535">
        <v>168</v>
      </c>
      <c r="K91" s="65535">
        <v>0</v>
      </c>
      <c r="L91" s="65535">
        <v>1.6470588235294119</v>
      </c>
      <c r="M91" s="65535"/>
    </row>
    <row r="92" spans="1:13" s="65535">
      <c r="A92" s="65535"/>
      <c r="B92" s="65535" t="s">
        <v>131</v>
      </c>
      <c r="C92" s="65535" t="s">
        <v>155</v>
      </c>
      <c r="D92" s="65535" t="s">
        <v>156</v>
      </c>
      <c r="E92" s="65535">
        <v>411</v>
      </c>
      <c r="F92" s="65535" t="s">
        <v>3</v>
      </c>
      <c r="G92" s="65535">
        <f>VLOOKUP(C92,Sheet5!A:D,4,0)</f>
        <v>1811</v>
      </c>
      <c r="H92" s="65535">
        <f>VLOOKUP(C92,Sheet5!A:C,3,0)</f>
        <v>8</v>
      </c>
      <c r="I92" s="65535">
        <v>226.375</v>
      </c>
      <c r="J92" s="65535">
        <v>4029</v>
      </c>
      <c r="K92" s="65535">
        <v>3.1703607529603599E-4</v>
      </c>
      <c r="L92" s="65535">
        <v>1.7988645579886455</v>
      </c>
      <c r="M92" s="65535"/>
    </row>
    <row r="93" spans="1:13" s="65535">
      <c r="A93" s="65535"/>
      <c r="B93" s="65535" t="s">
        <v>131</v>
      </c>
      <c r="C93" s="65535" t="s">
        <v>157</v>
      </c>
      <c r="D93" s="65535" t="s">
        <v>158</v>
      </c>
      <c r="E93" s="65535">
        <v>409</v>
      </c>
      <c r="F93" s="65535" t="s">
        <v>136</v>
      </c>
      <c r="G93" s="65535">
        <f>VLOOKUP(C93,Sheet5!A:D,4,0)</f>
        <v>3372</v>
      </c>
      <c r="H93" s="65535">
        <f>VLOOKUP(C93,Sheet5!A:C,3,0)</f>
        <v>15</v>
      </c>
      <c r="I93" s="65535">
        <v>224.8</v>
      </c>
      <c r="J93" s="65535">
        <v>10587</v>
      </c>
      <c r="K93" s="65535">
        <v>2.0941905576715544E-3</v>
      </c>
      <c r="L93" s="65535">
        <v>5.8801955990220049</v>
      </c>
      <c r="M93" s="65535"/>
    </row>
    <row r="94" spans="1:13" s="65535">
      <c r="A94" s="65535"/>
      <c r="B94" s="65535" t="s">
        <v>131</v>
      </c>
      <c r="C94" s="65535" t="s">
        <v>159</v>
      </c>
      <c r="D94" s="65535" t="s">
        <v>160</v>
      </c>
      <c r="E94" s="65535">
        <v>63</v>
      </c>
      <c r="F94" s="65535" t="s">
        <v>84</v>
      </c>
      <c r="G94" s="65535">
        <f>VLOOKUP(C94,Sheet5!A:D,4,0)</f>
        <v>0</v>
      </c>
      <c r="H94" s="65535">
        <f>VLOOKUP(C94,Sheet5!A:C,3,0)</f>
        <v>0</v>
      </c>
      <c r="I94" s="65535">
        <v>0</v>
      </c>
      <c r="J94" s="65535">
        <v>350</v>
      </c>
      <c r="K94" s="65535">
        <v>3.9828652675381404E-5</v>
      </c>
      <c r="L94" s="65535">
        <v>1.8518518518518519</v>
      </c>
      <c r="M94" s="65535"/>
    </row>
    <row r="95" spans="1:13" s="65535">
      <c r="A95" s="65535"/>
      <c r="B95" s="65535" t="s">
        <v>131</v>
      </c>
      <c r="C95" s="65535" t="s">
        <v>161</v>
      </c>
      <c r="D95" s="65535" t="s">
        <v>162</v>
      </c>
      <c r="E95" s="65535">
        <v>170</v>
      </c>
      <c r="F95" s="65535" t="s">
        <v>145</v>
      </c>
      <c r="G95" s="65535">
        <f>VLOOKUP(C95,Sheet5!A:D,4,0)</f>
        <v>120</v>
      </c>
      <c r="H95" s="65535">
        <f>VLOOKUP(C95,Sheet5!A:C,3,0)</f>
        <v>1</v>
      </c>
      <c r="I95" s="65535">
        <v>120</v>
      </c>
      <c r="J95" s="65535">
        <v>670</v>
      </c>
      <c r="K95" s="65535">
        <v>3.5845787407843264E-4</v>
      </c>
      <c r="L95" s="65535">
        <v>1.0784313725490196</v>
      </c>
      <c r="M95" s="65535"/>
    </row>
    <row r="96" spans="1:13" s="65535" customFormat="1">
      <c r="A96" s="65535"/>
      <c r="B96" s="65535" t="s">
        <v>131</v>
      </c>
      <c r="C96" s="65535" t="s">
        <v>163</v>
      </c>
      <c r="D96" s="65535" t="s">
        <v>164</v>
      </c>
      <c r="E96" s="65535">
        <v>44.7</v>
      </c>
      <c r="F96" s="65535" t="s">
        <v>21</v>
      </c>
      <c r="G96" s="65535">
        <f>VLOOKUP(C96,Sheet5!A:D,4,0)</f>
        <v>2421</v>
      </c>
      <c r="H96" s="65535">
        <f>VLOOKUP(C96,Sheet5!A:C,3,0)</f>
        <v>108</v>
      </c>
      <c r="I96" s="65535">
        <v>22.416666666666668</v>
      </c>
      <c r="J96" s="65535">
        <v>7484</v>
      </c>
      <c r="K96" s="65535">
        <v>1.3509878987489374E-3</v>
      </c>
      <c r="L96" s="65535">
        <v>37.755406413124533</v>
      </c>
      <c r="M96" s="65535"/>
    </row>
    <row r="97" spans="1:13" s="65535" customFormat="1">
      <c r="A97" s="65535"/>
      <c r="B97" s="65535" t="s">
        <v>672</v>
      </c>
      <c r="C97" s="65535" t="s">
        <v>584</v>
      </c>
      <c r="D97" s="65535" t="s">
        <v>424</v>
      </c>
      <c r="E97" s="65535">
        <v>25</v>
      </c>
      <c r="F97" s="65535" t="s">
        <v>21</v>
      </c>
      <c r="G97" s="65535">
        <f>VLOOKUP(C97,Sheet5!A:D,4,0)</f>
        <v>735</v>
      </c>
      <c r="H97" s="65535">
        <f>VLOOKUP(C97,Sheet5!A:C,3,0)</f>
        <v>51</v>
      </c>
      <c r="I97" s="65535">
        <v>14.411764705882353</v>
      </c>
      <c r="J97" s="65535">
        <v>2507</v>
      </c>
      <c r="K97" s="65535">
        <v>3.9987967286082929E-4</v>
      </c>
      <c r="L97" s="65535">
        <v>23.626666666666665</v>
      </c>
      <c r="M97" s="65535"/>
    </row>
    <row r="98" spans="1:13" s="65535">
      <c r="A98" s="65535"/>
      <c r="B98" s="65535" t="s">
        <v>131</v>
      </c>
      <c r="C98" s="65535" t="s">
        <v>165</v>
      </c>
      <c r="D98" s="65535" t="s">
        <v>166</v>
      </c>
      <c r="E98" s="65535">
        <v>434</v>
      </c>
      <c r="F98" s="65535" t="s">
        <v>84</v>
      </c>
      <c r="G98" s="65535">
        <f>VLOOKUP(C98,Sheet5!A:D,4,0)</f>
        <v>2686.2</v>
      </c>
      <c r="H98" s="65535">
        <f>VLOOKUP(C98,Sheet5!A:C,3,0)</f>
        <v>10</v>
      </c>
      <c r="I98" s="65535">
        <v>268.62</v>
      </c>
      <c r="J98" s="65535">
        <v>11866.2</v>
      </c>
      <c r="K98" s="65535">
        <v>2.1273279966974716E-3</v>
      </c>
      <c r="L98" s="65535">
        <v>7.0506912442396308</v>
      </c>
      <c r="M98" s="65535"/>
    </row>
    <row r="99" spans="1:13" s="65535">
      <c r="A99" s="65535"/>
      <c r="B99" s="65535" t="s">
        <v>131</v>
      </c>
      <c r="C99" s="65535" t="s">
        <v>673</v>
      </c>
      <c r="D99" s="65535" t="s">
        <v>674</v>
      </c>
      <c r="E99" s="65535">
        <v>422</v>
      </c>
      <c r="F99" s="65535" t="s">
        <v>675</v>
      </c>
      <c r="G99" s="65535">
        <f>VLOOKUP(C99,Sheet5!A:D,4,0)</f>
        <v>0</v>
      </c>
      <c r="H99" s="65535">
        <f>VLOOKUP(C99,Sheet5!A:C,3,0)</f>
        <v>0</v>
      </c>
      <c r="I99" s="65535">
        <v>0</v>
      </c>
      <c r="J99" s="65535">
        <v>0</v>
      </c>
      <c r="K99" s="65535">
        <v>0</v>
      </c>
      <c r="L99" s="65535">
        <v>0</v>
      </c>
      <c r="M99" s="65535"/>
    </row>
    <row r="100" spans="1:13" s="65535">
      <c r="A100" s="65535"/>
      <c r="B100" s="65535" t="s">
        <v>131</v>
      </c>
      <c r="C100" s="65535" t="s">
        <v>170</v>
      </c>
      <c r="D100" s="65535" t="s">
        <v>482</v>
      </c>
      <c r="E100" s="65535">
        <v>92</v>
      </c>
      <c r="F100" s="65535" t="s">
        <v>3</v>
      </c>
      <c r="G100" s="65535">
        <f>VLOOKUP(C100,Sheet5!A:D,4,0)</f>
        <v>2919</v>
      </c>
      <c r="H100" s="65535">
        <f>VLOOKUP(C100,Sheet5!A:C,3,0)</f>
        <v>6</v>
      </c>
      <c r="I100" s="65535">
        <v>486.5</v>
      </c>
      <c r="J100" s="65535">
        <v>9390</v>
      </c>
      <c r="K100" s="65535">
        <v>2.9927249620281589E-3</v>
      </c>
      <c r="L100" s="65535">
        <v>23.445652173913043</v>
      </c>
      <c r="M100" s="65535"/>
    </row>
    <row r="101" spans="1:13" s="65535">
      <c r="A101" s="65535"/>
      <c r="B101" s="65535" t="s">
        <v>131</v>
      </c>
      <c r="C101" s="65535" t="s">
        <v>942</v>
      </c>
      <c r="D101" s="65535" t="s">
        <v>943</v>
      </c>
      <c r="E101" s="65535">
        <v>37</v>
      </c>
      <c r="F101" s="65535" t="s">
        <v>944</v>
      </c>
      <c r="G101" s="65535">
        <f>VLOOKUP(C101,Sheet5!A:D,4,0)</f>
        <v>400</v>
      </c>
      <c r="H101" s="65535">
        <f>VLOOKUP(C101,Sheet5!A:C,3,0)</f>
        <v>4</v>
      </c>
      <c r="I101" s="65535">
        <v>100</v>
      </c>
      <c r="J101" s="65535">
        <v>1940</v>
      </c>
      <c r="K101" s="65535">
        <v>5.5760113745533966E-4</v>
      </c>
      <c r="L101" s="65535">
        <v>13.873873873873874</v>
      </c>
      <c r="M101" s="65535"/>
    </row>
    <row r="102" spans="1:13" s="65535">
      <c r="A102" s="65535"/>
      <c r="B102" s="65535" t="s">
        <v>131</v>
      </c>
      <c r="C102" s="65535" t="s">
        <v>173</v>
      </c>
      <c r="D102" s="65535" t="s">
        <v>174</v>
      </c>
      <c r="E102" s="65535">
        <v>146</v>
      </c>
      <c r="F102" s="65535" t="s">
        <v>13</v>
      </c>
      <c r="G102" s="65535">
        <f>VLOOKUP(C102,Sheet5!A:D,4,0)</f>
        <v>179</v>
      </c>
      <c r="H102" s="65535">
        <f>VLOOKUP(C102,Sheet5!A:C,3,0)</f>
        <v>1</v>
      </c>
      <c r="I102" s="65535">
        <v>179</v>
      </c>
      <c r="J102" s="65535">
        <v>2779</v>
      </c>
      <c r="K102" s="65535">
        <v>0</v>
      </c>
      <c r="L102" s="65535">
        <v>5.93607305936073</v>
      </c>
      <c r="M102" s="65535"/>
    </row>
    <row r="103" spans="1:13" s="65535">
      <c r="A103" s="65535"/>
      <c r="B103" s="65535" t="s">
        <v>131</v>
      </c>
      <c r="C103" s="65535" t="s">
        <v>175</v>
      </c>
      <c r="D103" s="65535" t="s">
        <v>571</v>
      </c>
      <c r="E103" s="65535">
        <v>121</v>
      </c>
      <c r="F103" s="65535" t="s">
        <v>3</v>
      </c>
      <c r="G103" s="65535">
        <f>VLOOKUP(C103,Sheet5!A:D,4,0)</f>
        <v>1702</v>
      </c>
      <c r="H103" s="65535">
        <f>VLOOKUP(C103,Sheet5!A:C,3,0)</f>
        <v>9</v>
      </c>
      <c r="I103" s="65535">
        <v>189.11111111111111</v>
      </c>
      <c r="J103" s="65535">
        <v>5751</v>
      </c>
      <c r="K103" s="65535">
        <v>5.0184102370980576E-4</v>
      </c>
      <c r="L103" s="65535">
        <v>11.154269972451791</v>
      </c>
      <c r="M103" s="65535"/>
    </row>
    <row r="104" spans="1:13" s="65535">
      <c r="A104" s="65535"/>
      <c r="B104" s="65535" t="s">
        <v>131</v>
      </c>
      <c r="C104" s="65535" t="s">
        <v>821</v>
      </c>
      <c r="D104" s="65535" t="s">
        <v>822</v>
      </c>
      <c r="E104" s="65535">
        <v>73</v>
      </c>
      <c r="F104" s="65535" t="s">
        <v>823</v>
      </c>
      <c r="G104" s="65535">
        <f>VLOOKUP(C104,Sheet5!A:D,4,0)</f>
        <v>839</v>
      </c>
      <c r="H104" s="65535">
        <f>VLOOKUP(C104,Sheet5!A:C,3,0)</f>
        <v>9</v>
      </c>
      <c r="I104" s="65535">
        <v>93.222222222222229</v>
      </c>
      <c r="J104" s="65535">
        <v>2856</v>
      </c>
      <c r="K104" s="65535">
        <v>6.1017495898684317E-4</v>
      </c>
      <c r="L104" s="65535">
        <v>9.2100456621004572</v>
      </c>
      <c r="M104" s="65535"/>
    </row>
    <row r="105" spans="1:13" s="65535">
      <c r="A105" s="65535"/>
      <c r="B105" s="65535" t="s">
        <v>131</v>
      </c>
      <c r="C105" s="65535" t="s">
        <v>179</v>
      </c>
      <c r="D105" s="65535" t="s">
        <v>180</v>
      </c>
      <c r="E105" s="65535">
        <v>422</v>
      </c>
      <c r="F105" s="65535" t="s">
        <v>136</v>
      </c>
      <c r="G105" s="65535">
        <f>VLOOKUP(C105,Sheet5!A:D,4,0)</f>
        <v>16800</v>
      </c>
      <c r="H105" s="65535">
        <f>VLOOKUP(C105,Sheet5!A:C,3,0)</f>
        <v>2</v>
      </c>
      <c r="I105" s="65535">
        <v>8400</v>
      </c>
      <c r="J105" s="65535">
        <v>668</v>
      </c>
      <c r="K105" s="65535">
        <v>0</v>
      </c>
      <c r="L105" s="65535">
        <v>-12.742496050552923</v>
      </c>
      <c r="M105" s="65535"/>
    </row>
    <row r="106" spans="1:13" s="65535">
      <c r="A106" s="65535"/>
      <c r="B106" s="65535" t="s">
        <v>131</v>
      </c>
      <c r="C106" s="65535" t="s">
        <v>181</v>
      </c>
      <c r="D106" s="65535" t="s">
        <v>182</v>
      </c>
      <c r="E106" s="65535">
        <v>292</v>
      </c>
      <c r="F106" s="65535" t="s">
        <v>74</v>
      </c>
      <c r="G106" s="65535">
        <f>VLOOKUP(C106,Sheet5!A:D,4,0)</f>
        <v>5040</v>
      </c>
      <c r="H106" s="65535">
        <f>VLOOKUP(C106,Sheet5!A:C,3,0)</f>
        <v>3</v>
      </c>
      <c r="I106" s="65535">
        <v>1680</v>
      </c>
      <c r="J106" s="65535">
        <v>16319</v>
      </c>
      <c r="K106" s="65535">
        <v>2.7553461920828857E-3</v>
      </c>
      <c r="L106" s="65535">
        <v>12.875570776255708</v>
      </c>
      <c r="M106" s="65535"/>
    </row>
    <row r="107" spans="1:13" s="65535">
      <c r="A107" s="65535"/>
      <c r="B107" s="65535" t="s">
        <v>131</v>
      </c>
      <c r="C107" s="65535" t="s">
        <v>183</v>
      </c>
      <c r="D107" s="65535" t="s">
        <v>184</v>
      </c>
      <c r="E107" s="65535">
        <v>378</v>
      </c>
      <c r="F107" s="65535" t="s">
        <v>84</v>
      </c>
      <c r="G107" s="65535">
        <f>VLOOKUP(C107,Sheet5!A:D,4,0)</f>
        <v>0</v>
      </c>
      <c r="H107" s="65535">
        <f>VLOOKUP(C107,Sheet5!A:C,3,0)</f>
        <v>0</v>
      </c>
      <c r="I107" s="65535">
        <v>0</v>
      </c>
      <c r="J107" s="65535">
        <v>0</v>
      </c>
      <c r="K107" s="65535">
        <v>0</v>
      </c>
      <c r="L107" s="65535">
        <v>0</v>
      </c>
      <c r="M107" s="65535"/>
    </row>
    <row r="108" spans="1:13" s="65535">
      <c r="A108" s="65535"/>
      <c r="B108" s="65535" t="s">
        <v>131</v>
      </c>
      <c r="C108" s="65535" t="s">
        <v>185</v>
      </c>
      <c r="D108" s="65535" t="s">
        <v>572</v>
      </c>
      <c r="E108" s="65535">
        <v>614</v>
      </c>
      <c r="F108" s="65535" t="s">
        <v>3</v>
      </c>
      <c r="G108" s="65535">
        <f>VLOOKUP(C108,Sheet5!A:D,4,0)</f>
        <v>3754</v>
      </c>
      <c r="H108" s="65535">
        <f>VLOOKUP(C108,Sheet5!A:C,3,0)</f>
        <v>20</v>
      </c>
      <c r="I108" s="65535">
        <v>187.7</v>
      </c>
      <c r="J108" s="65535">
        <v>11024</v>
      </c>
      <c r="K108" s="65535">
        <v>1.0928982294124657E-3</v>
      </c>
      <c r="L108" s="65535">
        <v>3.9467969598262758</v>
      </c>
      <c r="M108" s="65535"/>
    </row>
    <row r="109" spans="1:13" s="65535" customFormat="1">
      <c r="A109" s="65535"/>
      <c r="B109" s="65535" t="s">
        <v>131</v>
      </c>
      <c r="C109" s="65535" t="s">
        <v>186</v>
      </c>
      <c r="D109" s="65535" t="s">
        <v>187</v>
      </c>
      <c r="E109" s="65535">
        <v>517</v>
      </c>
      <c r="F109" s="65535" t="s">
        <v>3</v>
      </c>
      <c r="G109" s="65535">
        <f>VLOOKUP(C109,Sheet5!A:D,4,0)</f>
        <v>6024</v>
      </c>
      <c r="H109" s="65535">
        <f>VLOOKUP(C109,Sheet5!A:C,3,0)</f>
        <v>9</v>
      </c>
      <c r="I109" s="65535">
        <v>669.33333333333337</v>
      </c>
      <c r="J109" s="65535">
        <v>54367</v>
      </c>
      <c r="K109" s="65535">
        <v>1.4917423573037351E-2</v>
      </c>
      <c r="L109" s="65535">
        <v>31.168923275306256</v>
      </c>
      <c r="M109" s="65535"/>
    </row>
    <row r="110" spans="1:13" s="65535" customFormat="1">
      <c r="A110" s="65535"/>
      <c r="B110" s="65535" t="s">
        <v>131</v>
      </c>
      <c r="C110" s="65535" t="s">
        <v>585</v>
      </c>
      <c r="D110" s="65535" t="s">
        <v>573</v>
      </c>
      <c r="E110" s="65535">
        <v>79</v>
      </c>
      <c r="F110" s="65535" t="s">
        <v>3</v>
      </c>
      <c r="G110" s="65535">
        <f>VLOOKUP(C110,Sheet5!A:D,4,0)</f>
        <v>0</v>
      </c>
      <c r="H110" s="65535">
        <f>VLOOKUP(C110,Sheet5!A:C,3,0)</f>
        <v>0</v>
      </c>
      <c r="I110" s="65535">
        <v>0</v>
      </c>
      <c r="J110" s="65535">
        <v>0</v>
      </c>
      <c r="K110" s="65535">
        <v>0</v>
      </c>
      <c r="L110" s="65535">
        <v>0</v>
      </c>
      <c r="M110" s="65535"/>
    </row>
    <row r="111" spans="1:13" s="65535" customFormat="1">
      <c r="A111" s="65535"/>
      <c r="B111" s="65535" t="s">
        <v>131</v>
      </c>
      <c r="C111" s="65535" t="s">
        <v>586</v>
      </c>
      <c r="D111" s="65535" t="s">
        <v>552</v>
      </c>
      <c r="E111" s="65535">
        <v>52</v>
      </c>
      <c r="F111" s="65535" t="s">
        <v>21</v>
      </c>
      <c r="G111" s="65535">
        <f>VLOOKUP(C111,Sheet5!A:D,4,0)</f>
        <v>1055</v>
      </c>
      <c r="H111" s="65535">
        <f>VLOOKUP(C111,Sheet5!A:C,3,0)</f>
        <v>47</v>
      </c>
      <c r="I111" s="65535">
        <v>22.446808510638299</v>
      </c>
      <c r="J111" s="65535">
        <v>3548</v>
      </c>
      <c r="K111" s="65535">
        <v>7.0974659067529668E-4</v>
      </c>
      <c r="L111" s="65535">
        <v>15.980769230769232</v>
      </c>
      <c r="M111" s="65535"/>
    </row>
    <row r="112" spans="1:13" s="65535">
      <c r="A112" s="65535"/>
      <c r="B112" s="65535" t="s">
        <v>131</v>
      </c>
      <c r="C112" s="65535" t="s">
        <v>192</v>
      </c>
      <c r="D112" s="65535" t="s">
        <v>193</v>
      </c>
      <c r="E112" s="65535">
        <v>105</v>
      </c>
      <c r="F112" s="65535" t="s">
        <v>3</v>
      </c>
      <c r="G112" s="65535">
        <f>VLOOKUP(C112,Sheet5!A:D,4,0)</f>
        <v>699</v>
      </c>
      <c r="H112" s="65535">
        <f>VLOOKUP(C112,Sheet5!A:C,3,0)</f>
        <v>1</v>
      </c>
      <c r="I112" s="65535">
        <v>699</v>
      </c>
      <c r="J112" s="65535">
        <v>5682</v>
      </c>
      <c r="K112" s="65535">
        <v>2.3706014072387011E-3</v>
      </c>
      <c r="L112" s="65535">
        <v>15.819047619047618</v>
      </c>
      <c r="M112" s="65535"/>
    </row>
    <row r="113" spans="1:13" s="65535">
      <c r="A113" s="65535"/>
      <c r="B113" s="65535" t="s">
        <v>131</v>
      </c>
      <c r="C113" s="65535" t="s">
        <v>195</v>
      </c>
      <c r="D113" s="65535" t="s">
        <v>196</v>
      </c>
      <c r="E113" s="65535">
        <v>45</v>
      </c>
      <c r="F113" s="65535" t="s">
        <v>3</v>
      </c>
      <c r="G113" s="65535">
        <f>VLOOKUP(C113,Sheet5!A:D,4,0)</f>
        <v>946</v>
      </c>
      <c r="H113" s="65535">
        <f>VLOOKUP(C113,Sheet5!A:C,3,0)</f>
        <v>12</v>
      </c>
      <c r="I113" s="65535">
        <v>78.833333333333329</v>
      </c>
      <c r="J113" s="65535">
        <v>3762</v>
      </c>
      <c r="K113" s="65535">
        <v>8.602988977882384E-4</v>
      </c>
      <c r="L113" s="65535">
        <v>20.859259259259257</v>
      </c>
      <c r="M113" s="65535"/>
    </row>
    <row r="114" spans="1:13" s="65535">
      <c r="A114" s="65535"/>
      <c r="B114" s="65535" t="s">
        <v>131</v>
      </c>
      <c r="C114" s="65535" t="s">
        <v>197</v>
      </c>
      <c r="D114" s="65535" t="s">
        <v>198</v>
      </c>
      <c r="E114" s="65535">
        <v>78</v>
      </c>
      <c r="F114" s="65535" t="s">
        <v>6</v>
      </c>
      <c r="G114" s="65535">
        <f>VLOOKUP(C114,Sheet5!A:D,4,0)</f>
        <v>4418</v>
      </c>
      <c r="H114" s="65535">
        <f>VLOOKUP(C114,Sheet5!A:C,3,0)</f>
        <v>22</v>
      </c>
      <c r="I114" s="65535">
        <v>200.81818181818181</v>
      </c>
      <c r="J114" s="65535">
        <v>14137</v>
      </c>
      <c r="K114" s="65535">
        <v>3.1608018763182684E-3</v>
      </c>
      <c r="L114" s="65535">
        <v>41.534188034188034</v>
      </c>
      <c r="M114" s="65535"/>
    </row>
    <row r="115" spans="1:13" s="65535">
      <c r="A115" s="65535"/>
      <c r="B115" s="65535" t="s">
        <v>131</v>
      </c>
      <c r="C115" s="65535" t="s">
        <v>199</v>
      </c>
      <c r="D115" s="65535" t="s">
        <v>200</v>
      </c>
      <c r="E115" s="65535">
        <v>183</v>
      </c>
      <c r="F115" s="65535" t="s">
        <v>3</v>
      </c>
      <c r="G115" s="65535">
        <f>VLOOKUP(C115,Sheet5!A:D,4,0)</f>
        <v>548</v>
      </c>
      <c r="H115" s="65535">
        <f>VLOOKUP(C115,Sheet5!A:C,3,0)</f>
        <v>2</v>
      </c>
      <c r="I115" s="65535">
        <v>274</v>
      </c>
      <c r="J115" s="65535">
        <v>2980.8</v>
      </c>
      <c r="K115" s="65535">
        <v>7.1532260204985008E-4</v>
      </c>
      <c r="L115" s="65535">
        <v>4.4313296903460841</v>
      </c>
      <c r="M115" s="65535"/>
    </row>
    <row r="116" spans="1:13" s="65535">
      <c r="A116" s="65535"/>
      <c r="B116" s="65535" t="s">
        <v>131</v>
      </c>
      <c r="C116" s="65535" t="s">
        <v>201</v>
      </c>
      <c r="D116" s="65535" t="s">
        <v>202</v>
      </c>
      <c r="E116" s="65535">
        <v>300</v>
      </c>
      <c r="F116" s="65535" t="s">
        <v>3</v>
      </c>
      <c r="G116" s="65535">
        <f>VLOOKUP(C116,Sheet5!A:D,4,0)</f>
        <v>3530</v>
      </c>
      <c r="H116" s="65535">
        <f>VLOOKUP(C116,Sheet5!A:C,3,0)</f>
        <v>2</v>
      </c>
      <c r="I116" s="65535">
        <v>1765</v>
      </c>
      <c r="J116" s="65535">
        <v>4826</v>
      </c>
      <c r="K116" s="65535">
        <v>5.9583664402370587E-4</v>
      </c>
      <c r="L116" s="65535">
        <v>1.4400000000000002</v>
      </c>
      <c r="M116" s="65535"/>
    </row>
    <row r="117" spans="1:13" s="65535">
      <c r="A117" s="65535"/>
      <c r="B117" s="65535" t="s">
        <v>131</v>
      </c>
      <c r="C117" s="65535" t="s">
        <v>203</v>
      </c>
      <c r="D117" s="65535" t="s">
        <v>204</v>
      </c>
      <c r="E117" s="65535">
        <v>170</v>
      </c>
      <c r="F117" s="65535" t="s">
        <v>3</v>
      </c>
      <c r="G117" s="65535">
        <f>VLOOKUP(C117,Sheet5!A:D,4,0)</f>
        <v>1466</v>
      </c>
      <c r="H117" s="65535">
        <f>VLOOKUP(C117,Sheet5!A:C,3,0)</f>
        <v>4</v>
      </c>
      <c r="I117" s="65535">
        <v>366.5</v>
      </c>
      <c r="J117" s="65535">
        <v>3501.01</v>
      </c>
      <c r="K117" s="65535">
        <v>1.330284965088274E-3</v>
      </c>
      <c r="L117" s="65535">
        <v>3.9902156862745097</v>
      </c>
      <c r="M117" s="65535"/>
    </row>
    <row r="118" spans="1:13" s="65535">
      <c r="A118" s="65535"/>
      <c r="B118" s="65535" t="s">
        <v>131</v>
      </c>
      <c r="C118" s="65535" t="s">
        <v>207</v>
      </c>
      <c r="D118" s="65535" t="s">
        <v>484</v>
      </c>
      <c r="E118" s="65535">
        <v>192</v>
      </c>
      <c r="F118" s="65535" t="s">
        <v>3</v>
      </c>
      <c r="G118" s="65535">
        <f>VLOOKUP(C118,Sheet5!A:D,4,0)</f>
        <v>2785</v>
      </c>
      <c r="H118" s="65535">
        <f>VLOOKUP(C118,Sheet5!A:C,3,0)</f>
        <v>3</v>
      </c>
      <c r="I118" s="65535">
        <v>928.33333333333337</v>
      </c>
      <c r="J118" s="65535">
        <v>12940</v>
      </c>
      <c r="K118" s="65535">
        <v>2.7664982148319925E-3</v>
      </c>
      <c r="L118" s="65535">
        <v>17.630208333333332</v>
      </c>
      <c r="M118" s="65535"/>
    </row>
    <row r="119" spans="1:13" s="65535">
      <c r="A119" s="65535"/>
      <c r="B119" s="65535" t="s">
        <v>131</v>
      </c>
      <c r="C119" s="65535" t="s">
        <v>208</v>
      </c>
      <c r="D119" s="65535" t="s">
        <v>209</v>
      </c>
      <c r="E119" s="65535">
        <v>135</v>
      </c>
      <c r="F119" s="65535" t="s">
        <v>3</v>
      </c>
      <c r="G119" s="65535">
        <f>VLOOKUP(C119,Sheet5!A:D,4,0)</f>
        <v>1816</v>
      </c>
      <c r="H119" s="65535">
        <f>VLOOKUP(C119,Sheet5!A:C,3,0)</f>
        <v>4</v>
      </c>
      <c r="I119" s="65535">
        <v>454</v>
      </c>
      <c r="J119" s="65535">
        <v>6233</v>
      </c>
      <c r="K119" s="65535">
        <v>5.7114287936496937E-4</v>
      </c>
      <c r="L119" s="65535">
        <v>10.906172839506175</v>
      </c>
      <c r="M119" s="65535"/>
    </row>
    <row r="120" spans="1:13" s="65535">
      <c r="A120" s="65535"/>
      <c r="B120" s="65535" t="s">
        <v>131</v>
      </c>
      <c r="C120" s="65535" t="s">
        <v>562</v>
      </c>
      <c r="D120" s="65535" t="s">
        <v>563</v>
      </c>
      <c r="E120" s="65535">
        <v>92</v>
      </c>
      <c r="F120" s="65535" t="s">
        <v>21</v>
      </c>
      <c r="G120" s="65535">
        <f>VLOOKUP(C120,Sheet5!A:D,4,0)</f>
        <v>3101</v>
      </c>
      <c r="H120" s="65535">
        <f>VLOOKUP(C120,Sheet5!A:C,3,0)</f>
        <v>65</v>
      </c>
      <c r="I120" s="65535">
        <v>47.707692307692305</v>
      </c>
      <c r="J120" s="65535">
        <v>9361</v>
      </c>
      <c r="K120" s="65535">
        <v>1.5740283537310732E-3</v>
      </c>
      <c r="L120" s="65535">
        <v>22.681159420289855</v>
      </c>
      <c r="M120" s="65535"/>
    </row>
    <row r="121" spans="1:13" s="65535">
      <c r="A121" s="65535"/>
      <c r="B121" s="65535" t="s">
        <v>131</v>
      </c>
      <c r="C121" s="65535" t="s">
        <v>210</v>
      </c>
      <c r="D121" s="65535" t="s">
        <v>211</v>
      </c>
      <c r="E121" s="65535">
        <v>81</v>
      </c>
      <c r="F121" s="65535" t="s">
        <v>3</v>
      </c>
      <c r="G121" s="65535">
        <f>VLOOKUP(C121,Sheet5!A:D,4,0)</f>
        <v>812</v>
      </c>
      <c r="H121" s="65535">
        <f>VLOOKUP(C121,Sheet5!A:C,3,0)</f>
        <v>4</v>
      </c>
      <c r="I121" s="65535">
        <v>203</v>
      </c>
      <c r="J121" s="65535">
        <v>2188</v>
      </c>
      <c r="K121" s="65535">
        <v>2.4932736574788758E-4</v>
      </c>
      <c r="L121" s="65535">
        <v>5.6625514403292181</v>
      </c>
      <c r="M121" s="65535"/>
    </row>
    <row r="122" spans="1:13" s="65535" ht="15" customHeight="1">
      <c r="A122" s="65535"/>
      <c r="B122" s="65535" t="s">
        <v>131</v>
      </c>
      <c r="C122" s="65535" t="s">
        <v>212</v>
      </c>
      <c r="D122" s="65535" t="s">
        <v>213</v>
      </c>
      <c r="E122" s="65535">
        <v>201</v>
      </c>
      <c r="F122" s="65535" t="s">
        <v>3</v>
      </c>
      <c r="G122" s="65535">
        <f>VLOOKUP(C122,Sheet5!A:D,4,0)</f>
        <v>984</v>
      </c>
      <c r="H122" s="65535">
        <f>VLOOKUP(C122,Sheet5!A:C,3,0)</f>
        <v>4</v>
      </c>
      <c r="I122" s="65535">
        <v>246</v>
      </c>
      <c r="J122" s="65535">
        <v>4085</v>
      </c>
      <c r="K122" s="65535">
        <v>1.3661227867655822E-3</v>
      </c>
      <c r="L122" s="65535">
        <v>5.1426202321724714</v>
      </c>
      <c r="M122" s="65535" t="s">
        <v>545</v>
      </c>
    </row>
    <row r="123" spans="1:13" s="65535">
      <c r="A123" s="65535"/>
      <c r="B123" s="65535" t="s">
        <v>131</v>
      </c>
      <c r="C123" s="65535" t="s">
        <v>214</v>
      </c>
      <c r="D123" s="65535" t="s">
        <v>215</v>
      </c>
      <c r="E123" s="65535">
        <v>216</v>
      </c>
      <c r="F123" s="65535" t="s">
        <v>84</v>
      </c>
      <c r="G123" s="65535">
        <f>VLOOKUP(C123,Sheet5!A:D,4,0)</f>
        <v>2292</v>
      </c>
      <c r="H123" s="65535">
        <f>VLOOKUP(C123,Sheet5!A:C,3,0)</f>
        <v>8</v>
      </c>
      <c r="I123" s="65535">
        <v>286.5</v>
      </c>
      <c r="J123" s="65535">
        <v>5644</v>
      </c>
      <c r="K123" s="65535">
        <v>5.0901018119137436E-4</v>
      </c>
      <c r="L123" s="65535">
        <v>5.1728395061728394</v>
      </c>
      <c r="M123" s="65535"/>
    </row>
    <row r="124" spans="1:13" s="65535">
      <c r="A124" s="65535"/>
      <c r="B124" s="65535" t="s">
        <v>671</v>
      </c>
      <c r="C124" s="65535" t="s">
        <v>676</v>
      </c>
      <c r="D124" s="65535" t="s">
        <v>677</v>
      </c>
      <c r="E124" s="65535">
        <v>76</v>
      </c>
      <c r="F124" s="65535" t="s">
        <v>678</v>
      </c>
      <c r="G124" s="65535">
        <f>VLOOKUP(C124,Sheet5!A:D,4,0)</f>
        <v>1763</v>
      </c>
      <c r="H124" s="65535">
        <f>VLOOKUP(C124,Sheet5!A:C,3,0)</f>
        <v>0</v>
      </c>
      <c r="I124" s="65535">
        <v>0</v>
      </c>
      <c r="J124" s="65535">
        <v>9246</v>
      </c>
      <c r="K124" s="65535">
        <v>2.2160662348582215E-3</v>
      </c>
      <c r="L124" s="65535">
        <v>32.820175438596493</v>
      </c>
      <c r="M124" s="65535"/>
    </row>
    <row r="125" spans="1:13" s="65535">
      <c r="A125" s="65535"/>
      <c r="B125" s="65535" t="s">
        <v>131</v>
      </c>
      <c r="C125" s="65535" t="s">
        <v>587</v>
      </c>
      <c r="D125" s="65535" t="s">
        <v>567</v>
      </c>
      <c r="E125" s="65535">
        <v>120</v>
      </c>
      <c r="F125" s="65535" t="s">
        <v>3</v>
      </c>
      <c r="G125" s="65535">
        <f>VLOOKUP(C125,Sheet5!A:D,4,0)</f>
        <v>1886</v>
      </c>
      <c r="H125" s="65535">
        <f>VLOOKUP(C125,Sheet5!A:C,3,0)</f>
        <v>3</v>
      </c>
      <c r="I125" s="65535">
        <v>628.66666666666663</v>
      </c>
      <c r="J125" s="65535">
        <v>7588</v>
      </c>
      <c r="K125" s="65535">
        <v>0</v>
      </c>
      <c r="L125" s="65535">
        <v>15.838888888888889</v>
      </c>
      <c r="M125" s="65535"/>
    </row>
    <row r="126" spans="1:13" s="65535">
      <c r="A126" s="65535"/>
      <c r="B126" s="65535" t="s">
        <v>131</v>
      </c>
      <c r="C126" s="65535" t="s">
        <v>220</v>
      </c>
      <c r="D126" s="65535" t="s">
        <v>221</v>
      </c>
      <c r="E126" s="65535">
        <v>133</v>
      </c>
      <c r="F126" s="65535" t="s">
        <v>3</v>
      </c>
      <c r="G126" s="65535">
        <f>VLOOKUP(C126,Sheet5!A:D,4,0)</f>
        <v>2917.8</v>
      </c>
      <c r="H126" s="65535">
        <f>VLOOKUP(C126,Sheet5!A:C,3,0)</f>
        <v>17</v>
      </c>
      <c r="I126" s="65535">
        <v>171.63529411764708</v>
      </c>
      <c r="J126" s="65535">
        <v>6057.6</v>
      </c>
      <c r="K126" s="65535">
        <v>5.7106322205961854E-4</v>
      </c>
      <c r="L126" s="65535">
        <v>7.8691729323308275</v>
      </c>
      <c r="M126" s="65535"/>
    </row>
    <row r="127" spans="1:13" s="65535">
      <c r="A127" s="65535"/>
      <c r="B127" s="65535" t="s">
        <v>131</v>
      </c>
      <c r="C127" s="65535" t="s">
        <v>222</v>
      </c>
      <c r="D127" s="65535" t="s">
        <v>223</v>
      </c>
      <c r="E127" s="65535">
        <v>138</v>
      </c>
      <c r="F127" s="65535" t="s">
        <v>3</v>
      </c>
      <c r="G127" s="65535">
        <f>VLOOKUP(C127,Sheet5!A:D,4,0)</f>
        <v>299</v>
      </c>
      <c r="H127" s="65535">
        <f>VLOOKUP(C127,Sheet5!A:C,3,0)</f>
        <v>1</v>
      </c>
      <c r="I127" s="65535">
        <v>299</v>
      </c>
      <c r="J127" s="65535">
        <v>2890</v>
      </c>
      <c r="K127" s="65535">
        <v>9.128727193197418E-4</v>
      </c>
      <c r="L127" s="65535">
        <v>6.2584541062801931</v>
      </c>
      <c r="M127" s="65535"/>
    </row>
    <row r="128" spans="1:13" s="65535">
      <c r="A128" s="65535"/>
      <c r="B128" s="65535" t="s">
        <v>679</v>
      </c>
      <c r="C128" s="65535" t="s">
        <v>224</v>
      </c>
      <c r="D128" s="65535" t="s">
        <v>225</v>
      </c>
      <c r="E128" s="65535">
        <v>172</v>
      </c>
      <c r="F128" s="65535" t="s">
        <v>3</v>
      </c>
      <c r="G128" s="65535">
        <f>VLOOKUP(C128,Sheet5!A:D,4,0)</f>
        <v>5451</v>
      </c>
      <c r="H128" s="65535">
        <f>VLOOKUP(C128,Sheet5!A:C,3,0)</f>
        <v>9</v>
      </c>
      <c r="I128" s="65535">
        <v>605.66666666666663</v>
      </c>
      <c r="J128" s="65535">
        <v>24405</v>
      </c>
      <c r="K128" s="65535">
        <v>3.5367843575738688E-3</v>
      </c>
      <c r="L128" s="65535">
        <v>36.732558139534881</v>
      </c>
      <c r="M128" s="65535"/>
    </row>
    <row r="129" spans="1:13" s="65535">
      <c r="A129" s="65535"/>
      <c r="B129" s="65535" t="s">
        <v>671</v>
      </c>
      <c r="C129" s="65535" t="s">
        <v>680</v>
      </c>
      <c r="D129" s="65535" t="s">
        <v>681</v>
      </c>
      <c r="E129" s="65535">
        <v>80</v>
      </c>
      <c r="F129" s="65535" t="s">
        <v>145</v>
      </c>
      <c r="G129" s="65535">
        <v>0</v>
      </c>
      <c r="H129" s="65535">
        <v>0</v>
      </c>
      <c r="I129" s="65535">
        <v>0</v>
      </c>
      <c r="J129" s="65535">
        <v>0</v>
      </c>
      <c r="K129" s="65535">
        <v>0</v>
      </c>
      <c r="L129" s="65535">
        <v>0</v>
      </c>
      <c r="M129" s="65535"/>
    </row>
    <row r="130" spans="1:13" s="65535">
      <c r="A130" s="65535"/>
      <c r="B130" s="65535" t="s">
        <v>131</v>
      </c>
      <c r="C130" s="65535" t="s">
        <v>574</v>
      </c>
      <c r="D130" s="65535" t="s">
        <v>575</v>
      </c>
      <c r="E130" s="65535">
        <v>5</v>
      </c>
      <c r="F130" s="65535" t="s">
        <v>84</v>
      </c>
      <c r="G130" s="65535">
        <v>0</v>
      </c>
      <c r="H130" s="65535">
        <v>0</v>
      </c>
      <c r="I130" s="65535">
        <v>0</v>
      </c>
      <c r="J130" s="65535">
        <v>0</v>
      </c>
      <c r="K130" s="65535">
        <v>0</v>
      </c>
      <c r="L130" s="65535">
        <v>0</v>
      </c>
      <c r="M130" s="65535"/>
    </row>
    <row r="131" spans="1:13" s="65535">
      <c r="A131" s="65535"/>
      <c r="B131" s="65535" t="s">
        <v>131</v>
      </c>
      <c r="C131" s="65535" t="s">
        <v>588</v>
      </c>
      <c r="D131" s="65535" t="s">
        <v>576</v>
      </c>
      <c r="E131" s="65535">
        <v>3</v>
      </c>
      <c r="F131" s="65535" t="s">
        <v>24</v>
      </c>
      <c r="G131" s="65535">
        <v>0</v>
      </c>
      <c r="H131" s="65535">
        <v>0</v>
      </c>
      <c r="I131" s="65535">
        <v>0</v>
      </c>
      <c r="J131" s="65535">
        <v>0</v>
      </c>
      <c r="K131" s="65535">
        <v>0</v>
      </c>
      <c r="L131" s="65535">
        <v>0</v>
      </c>
      <c r="M131" s="65535"/>
    </row>
    <row r="132" spans="1:13" s="65535">
      <c r="A132" s="65535"/>
      <c r="B132" s="65535" t="s">
        <v>131</v>
      </c>
      <c r="C132" s="65535" t="s">
        <v>577</v>
      </c>
      <c r="D132" s="65535" t="s">
        <v>578</v>
      </c>
      <c r="E132" s="65535">
        <v>10</v>
      </c>
      <c r="F132" s="65535" t="s">
        <v>84</v>
      </c>
      <c r="G132" s="65535">
        <v>0</v>
      </c>
      <c r="H132" s="65535">
        <v>0</v>
      </c>
      <c r="I132" s="65535">
        <v>0</v>
      </c>
      <c r="J132" s="65535">
        <v>0</v>
      </c>
      <c r="K132" s="65535">
        <v>0</v>
      </c>
      <c r="L132" s="65535">
        <v>0</v>
      </c>
      <c r="M132" s="65535"/>
    </row>
    <row r="133" spans="1:13" s="65535">
      <c r="A133" s="65535"/>
      <c r="B133" s="65535" t="s">
        <v>131</v>
      </c>
      <c r="C133" s="65535" t="s">
        <v>579</v>
      </c>
      <c r="D133" s="65535" t="s">
        <v>580</v>
      </c>
      <c r="E133" s="65535">
        <v>5</v>
      </c>
      <c r="F133" s="65535" t="s">
        <v>84</v>
      </c>
      <c r="G133" s="65535">
        <v>0</v>
      </c>
      <c r="H133" s="65535">
        <v>0</v>
      </c>
      <c r="I133" s="65535">
        <v>0</v>
      </c>
      <c r="J133" s="65535">
        <v>0</v>
      </c>
      <c r="K133" s="65535">
        <v>0</v>
      </c>
      <c r="L133" s="65535">
        <v>0</v>
      </c>
      <c r="M133" s="65535"/>
    </row>
    <row r="134" spans="1:13" s="65535">
      <c r="A134" s="65535"/>
      <c r="B134" s="65535" t="s">
        <v>679</v>
      </c>
      <c r="C134" s="65535" t="s">
        <v>581</v>
      </c>
      <c r="D134" s="65535" t="s">
        <v>569</v>
      </c>
      <c r="E134" s="65535">
        <v>6</v>
      </c>
      <c r="F134" s="65535" t="s">
        <v>21</v>
      </c>
      <c r="G134" s="65535">
        <v>0</v>
      </c>
      <c r="H134" s="65535">
        <v>0</v>
      </c>
      <c r="I134" s="65535">
        <v>0</v>
      </c>
      <c r="J134" s="65535">
        <v>1180</v>
      </c>
      <c r="K134" s="65535">
        <v>2.8676629926274613E-4</v>
      </c>
      <c r="L134" s="65535">
        <v>65.555555555555557</v>
      </c>
      <c r="M134" s="65535"/>
    </row>
    <row r="135" spans="1:13" s="65535">
      <c r="A135" s="65535"/>
      <c r="B135" s="65535" t="s">
        <v>671</v>
      </c>
      <c r="C135" s="65535" t="s">
        <v>589</v>
      </c>
      <c r="D135" s="65535" t="s">
        <v>189</v>
      </c>
      <c r="E135" s="65535">
        <v>6</v>
      </c>
      <c r="F135" s="65535" t="s">
        <v>13</v>
      </c>
      <c r="G135" s="65535">
        <v>0</v>
      </c>
      <c r="H135" s="65535">
        <v>0</v>
      </c>
      <c r="I135" s="65535">
        <v>0</v>
      </c>
      <c r="J135" s="65535">
        <v>0</v>
      </c>
      <c r="K135" s="65535">
        <v>0</v>
      </c>
      <c r="L135" s="65535">
        <v>0</v>
      </c>
      <c r="M135" s="65535"/>
    </row>
    <row r="136" spans="1:13" s="65535">
      <c r="A136" s="65535"/>
      <c r="B136" s="65535" t="s">
        <v>679</v>
      </c>
      <c r="C136" s="65535" t="s">
        <v>564</v>
      </c>
      <c r="D136" s="65535" t="s">
        <v>565</v>
      </c>
      <c r="E136" s="65535">
        <v>13</v>
      </c>
      <c r="F136" s="65535" t="s">
        <v>21</v>
      </c>
      <c r="G136" s="65535">
        <v>0</v>
      </c>
      <c r="H136" s="65535">
        <v>0</v>
      </c>
      <c r="I136" s="65535">
        <v>0</v>
      </c>
      <c r="J136" s="65535">
        <v>0</v>
      </c>
      <c r="K136" s="65535">
        <v>0</v>
      </c>
      <c r="L136" s="65535">
        <v>0</v>
      </c>
      <c r="M136" s="65535"/>
    </row>
    <row r="137" spans="1:13" s="65535">
      <c r="A137" s="65535"/>
      <c r="B137" s="65535" t="s">
        <v>131</v>
      </c>
      <c r="C137" s="65535" t="s">
        <v>838</v>
      </c>
      <c r="D137" s="65535" t="s">
        <v>855</v>
      </c>
      <c r="E137" s="65535">
        <v>0</v>
      </c>
      <c r="F137" s="65535" t="s">
        <v>839</v>
      </c>
      <c r="G137" s="65535">
        <v>0</v>
      </c>
      <c r="H137" s="65535">
        <v>0</v>
      </c>
      <c r="I137" s="65535">
        <v>0</v>
      </c>
      <c r="J137" s="65535">
        <v>0</v>
      </c>
      <c r="K137" s="65535">
        <v>0</v>
      </c>
      <c r="L137" s="65535" t="e">
        <v>#DIV/0!</v>
      </c>
      <c r="M137" s="65535"/>
    </row>
    <row r="138" spans="1:13" s="65535">
      <c r="A138" s="65535"/>
      <c r="B138" s="65535" t="s">
        <v>131</v>
      </c>
      <c r="C138" s="65535" t="s">
        <v>853</v>
      </c>
      <c r="D138" s="65535" t="s">
        <v>856</v>
      </c>
      <c r="E138" s="65535">
        <v>5</v>
      </c>
      <c r="F138" s="65535" t="s">
        <v>857</v>
      </c>
      <c r="G138" s="65535">
        <v>0</v>
      </c>
      <c r="H138" s="65535">
        <v>0</v>
      </c>
      <c r="I138" s="65535">
        <v>0</v>
      </c>
      <c r="J138" s="65535">
        <v>0</v>
      </c>
      <c r="K138" s="65535">
        <v>0</v>
      </c>
      <c r="L138" s="65535">
        <v>0</v>
      </c>
      <c r="M138" s="65535"/>
    </row>
    <row r="139" spans="1:13" s="65535">
      <c r="A139" s="65535"/>
      <c r="B139" s="65535" t="s">
        <v>671</v>
      </c>
      <c r="C139" s="65535" t="s">
        <v>582</v>
      </c>
      <c r="D139" s="65535" t="s">
        <v>682</v>
      </c>
      <c r="E139" s="65535">
        <v>3</v>
      </c>
      <c r="F139" s="65535" t="s">
        <v>21</v>
      </c>
      <c r="G139" s="65535">
        <v>0</v>
      </c>
      <c r="H139" s="65535">
        <v>0</v>
      </c>
      <c r="I139" s="65535">
        <v>0</v>
      </c>
      <c r="J139" s="65535">
        <v>0</v>
      </c>
      <c r="K139" s="65535">
        <v>0</v>
      </c>
      <c r="L139" s="65535">
        <v>0</v>
      </c>
      <c r="M139" s="65535"/>
    </row>
    <row r="140" spans="1:13" s="65535">
      <c r="A140" s="65535"/>
      <c r="B140" s="65535" t="s">
        <v>859</v>
      </c>
      <c r="C140" s="65535" t="s">
        <v>858</v>
      </c>
      <c r="D140" s="65535" t="s">
        <v>860</v>
      </c>
      <c r="E140" s="65535">
        <v>5</v>
      </c>
      <c r="F140" s="65535" t="s">
        <v>857</v>
      </c>
      <c r="G140" s="65535">
        <v>0</v>
      </c>
      <c r="H140" s="65535">
        <v>0</v>
      </c>
      <c r="I140" s="65535">
        <v>0</v>
      </c>
      <c r="J140" s="65535">
        <v>0</v>
      </c>
      <c r="K140" s="65535">
        <v>0</v>
      </c>
      <c r="L140" s="65535">
        <v>0</v>
      </c>
      <c r="M140" s="65535"/>
    </row>
    <row r="141" spans="1:13" s="65535">
      <c r="A141" s="65535" t="s">
        <v>226</v>
      </c>
      <c r="B141" s="65535" t="s">
        <v>227</v>
      </c>
      <c r="C141" s="65535" t="s">
        <v>58</v>
      </c>
      <c r="D141" s="65535"/>
      <c r="E141" s="65535">
        <v>9728.7000000000007</v>
      </c>
      <c r="F141" s="65535"/>
      <c r="G141" s="65535">
        <f t="shared" ref="G141:H141" si="2">SUM(G83:G140)</f>
        <v>103647.64</v>
      </c>
      <c r="H141" s="65535">
        <f t="shared" si="2"/>
        <v>742</v>
      </c>
      <c r="I141" s="65535">
        <v>0</v>
      </c>
      <c r="J141" s="65535">
        <v>241980.21999999997</v>
      </c>
      <c r="K141" s="65535">
        <v>6.844745936370189E-2</v>
      </c>
      <c r="L141" s="65535">
        <v>8.290940550467516</v>
      </c>
      <c r="M141" s="65535"/>
    </row>
    <row r="142" spans="1:13" s="65535">
      <c r="A142" s="65535"/>
      <c r="B142" s="65535" t="s">
        <v>228</v>
      </c>
      <c r="C142" s="65535" t="s">
        <v>229</v>
      </c>
      <c r="D142" s="65535" t="s">
        <v>230</v>
      </c>
      <c r="E142" s="65535">
        <v>780</v>
      </c>
      <c r="F142" s="65535" t="s">
        <v>145</v>
      </c>
      <c r="G142" s="65535">
        <f>VLOOKUP(C142,Sheet5!A:D,4,0)</f>
        <v>4881</v>
      </c>
      <c r="H142" s="65535">
        <f>VLOOKUP(C142,Sheet5!A:C,3,0)</f>
        <v>111</v>
      </c>
      <c r="I142" s="65535">
        <v>43.972972972972975</v>
      </c>
      <c r="J142" s="65535">
        <v>17699</v>
      </c>
      <c r="K142" s="65535">
        <v>3.9980001555547859E-3</v>
      </c>
      <c r="L142" s="65535">
        <v>5.4777777777777779</v>
      </c>
      <c r="M142" s="65535"/>
    </row>
    <row r="143" spans="1:13" s="65535">
      <c r="A143" s="65535"/>
      <c r="B143" s="65535" t="s">
        <v>228</v>
      </c>
      <c r="C143" s="65535" t="s">
        <v>231</v>
      </c>
      <c r="D143" s="65535" t="s">
        <v>232</v>
      </c>
      <c r="E143" s="65535">
        <v>184</v>
      </c>
      <c r="F143" s="65535" t="s">
        <v>84</v>
      </c>
      <c r="G143" s="65535">
        <f>VLOOKUP(C143,Sheet5!A:D,4,0)</f>
        <v>4161.3999999999996</v>
      </c>
      <c r="H143" s="65535">
        <f>VLOOKUP(C143,Sheet5!A:C,3,0)</f>
        <v>79</v>
      </c>
      <c r="I143" s="65535">
        <v>0</v>
      </c>
      <c r="J143" s="65535">
        <v>9104.9000000000015</v>
      </c>
      <c r="K143" s="65535">
        <v>1.9817144425162774E-3</v>
      </c>
      <c r="L143" s="65535">
        <v>16.494384057971015</v>
      </c>
      <c r="M143" s="65535"/>
    </row>
    <row r="144" spans="1:13" s="65535">
      <c r="A144" s="65535"/>
      <c r="B144" s="65535" t="s">
        <v>228</v>
      </c>
      <c r="C144" s="65535" t="s">
        <v>233</v>
      </c>
      <c r="D144" s="65535" t="s">
        <v>234</v>
      </c>
      <c r="E144" s="65535">
        <v>5480</v>
      </c>
      <c r="F144" s="65535" t="s">
        <v>145</v>
      </c>
      <c r="G144" s="65535">
        <f>VLOOKUP(C144,Sheet5!A:D,4,0)</f>
        <v>71397.600000000006</v>
      </c>
      <c r="H144" s="65535">
        <f>VLOOKUP(C144,Sheet5!A:C,3,0)</f>
        <v>1972</v>
      </c>
      <c r="I144" s="65535">
        <v>10.404259634888438</v>
      </c>
      <c r="J144" s="65535">
        <v>79632.800000000003</v>
      </c>
      <c r="K144" s="65535">
        <v>1.6343448653426709E-2</v>
      </c>
      <c r="L144" s="65535">
        <v>3.5958394160583946</v>
      </c>
      <c r="M144" s="65535"/>
    </row>
    <row r="145" spans="1:13" s="65535">
      <c r="A145" s="65535"/>
      <c r="B145" s="65535" t="s">
        <v>228</v>
      </c>
      <c r="C145" s="65535" t="s">
        <v>235</v>
      </c>
      <c r="D145" s="65535" t="s">
        <v>236</v>
      </c>
      <c r="E145" s="65535">
        <v>75</v>
      </c>
      <c r="F145" s="65535" t="s">
        <v>3</v>
      </c>
      <c r="G145" s="65535">
        <f>VLOOKUP(C145,Sheet5!A:D,4,0)</f>
        <v>0</v>
      </c>
      <c r="H145" s="65535">
        <f>VLOOKUP(C145,Sheet5!A:C,3,0)</f>
        <v>0</v>
      </c>
      <c r="I145" s="65535">
        <v>0</v>
      </c>
      <c r="J145" s="65535">
        <v>470</v>
      </c>
      <c r="K145" s="65535">
        <v>0</v>
      </c>
      <c r="L145" s="65535">
        <v>2.088888888888889</v>
      </c>
      <c r="M145" s="65535"/>
    </row>
    <row r="146" spans="1:13" s="65535">
      <c r="A146" s="65535"/>
      <c r="B146" s="65535" t="s">
        <v>228</v>
      </c>
      <c r="C146" s="65535" t="s">
        <v>683</v>
      </c>
      <c r="D146" s="65535" t="s">
        <v>684</v>
      </c>
      <c r="E146" s="65535">
        <v>137</v>
      </c>
      <c r="F146" s="65535" t="s">
        <v>13</v>
      </c>
      <c r="G146" s="65535">
        <f>VLOOKUP(C146,Sheet5!A:D,4,0)</f>
        <v>4804</v>
      </c>
      <c r="H146" s="65535">
        <f>VLOOKUP(C146,Sheet5!A:C,3,0)</f>
        <v>8</v>
      </c>
      <c r="I146" s="65535">
        <v>1660.75</v>
      </c>
      <c r="J146" s="65535">
        <v>40260</v>
      </c>
      <c r="K146" s="65535">
        <v>1.0583269588902346E-2</v>
      </c>
      <c r="L146" s="65535">
        <v>65.630170316301701</v>
      </c>
      <c r="M146" s="65535"/>
    </row>
    <row r="147" spans="1:13" s="65535">
      <c r="A147" s="65535"/>
      <c r="B147" s="65535" t="s">
        <v>228</v>
      </c>
      <c r="C147" s="65535" t="s">
        <v>239</v>
      </c>
      <c r="D147" s="65535" t="s">
        <v>240</v>
      </c>
      <c r="E147" s="65535">
        <v>72</v>
      </c>
      <c r="F147" s="65535" t="s">
        <v>3</v>
      </c>
      <c r="G147" s="65535">
        <f>VLOOKUP(C147,Sheet5!A:D,4,0)</f>
        <v>1676</v>
      </c>
      <c r="H147" s="65535">
        <f>VLOOKUP(C147,Sheet5!A:C,3,0)</f>
        <v>2</v>
      </c>
      <c r="I147" s="65535">
        <v>1405.5</v>
      </c>
      <c r="J147" s="65535">
        <v>6353</v>
      </c>
      <c r="K147" s="65535">
        <v>2.2391668534099424E-3</v>
      </c>
      <c r="L147" s="65535">
        <v>16.398148148148149</v>
      </c>
      <c r="M147" s="65535"/>
    </row>
    <row r="148" spans="1:13" s="65535">
      <c r="A148" s="65535"/>
      <c r="B148" s="65535" t="s">
        <v>228</v>
      </c>
      <c r="C148" s="65535" t="s">
        <v>685</v>
      </c>
      <c r="D148" s="65535" t="s">
        <v>686</v>
      </c>
      <c r="E148" s="65535">
        <v>112</v>
      </c>
      <c r="F148" s="65535" t="s">
        <v>3</v>
      </c>
      <c r="G148" s="65535">
        <f>VLOOKUP(C148,Sheet5!A:D,4,0)</f>
        <v>1005</v>
      </c>
      <c r="H148" s="65535">
        <f>VLOOKUP(C148,Sheet5!A:C,3,0)</f>
        <v>1</v>
      </c>
      <c r="I148" s="65535">
        <v>-809</v>
      </c>
      <c r="J148" s="65535">
        <v>3727</v>
      </c>
      <c r="K148" s="65535">
        <v>-6.4442760028767118E-4</v>
      </c>
      <c r="L148" s="65535">
        <v>13.5</v>
      </c>
      <c r="M148" s="65535"/>
    </row>
    <row r="149" spans="1:13" s="65535">
      <c r="A149" s="65535"/>
      <c r="B149" s="65535" t="s">
        <v>687</v>
      </c>
      <c r="C149" s="65535" t="s">
        <v>688</v>
      </c>
      <c r="D149" s="65535" t="s">
        <v>689</v>
      </c>
      <c r="E149" s="65535">
        <v>24</v>
      </c>
      <c r="F149" s="65535" t="s">
        <v>6</v>
      </c>
      <c r="G149" s="65535">
        <f>VLOOKUP(C149,Sheet5!A:D,4,0)</f>
        <v>2964</v>
      </c>
      <c r="H149" s="65535">
        <f>VLOOKUP(C149,Sheet5!A:C,3,0)</f>
        <v>12</v>
      </c>
      <c r="I149" s="65535">
        <v>133</v>
      </c>
      <c r="J149" s="65535">
        <v>7631</v>
      </c>
      <c r="K149" s="65535">
        <v>1.2713305933981746E-3</v>
      </c>
      <c r="L149" s="65535">
        <v>83.819444444444443</v>
      </c>
      <c r="M149" s="65535"/>
    </row>
    <row r="150" spans="1:13" s="65535">
      <c r="A150" s="65535"/>
      <c r="B150" s="65535" t="s">
        <v>690</v>
      </c>
      <c r="C150" s="65535" t="s">
        <v>691</v>
      </c>
      <c r="D150" s="65535" t="s">
        <v>692</v>
      </c>
      <c r="E150" s="65535">
        <v>56</v>
      </c>
      <c r="F150" s="65535" t="s">
        <v>21</v>
      </c>
      <c r="G150" s="65535">
        <f>VLOOKUP(C150,Sheet5!A:D,4,0)</f>
        <v>3776</v>
      </c>
      <c r="H150" s="65535">
        <f>VLOOKUP(C150,Sheet5!A:C,3,0)</f>
        <v>168</v>
      </c>
      <c r="I150" s="65535">
        <v>18.386904761904763</v>
      </c>
      <c r="J150" s="65535">
        <v>11387</v>
      </c>
      <c r="K150" s="65535">
        <v>2.4606141622850633E-3</v>
      </c>
      <c r="L150" s="65535">
        <v>49.392857142857139</v>
      </c>
      <c r="M150" s="65535"/>
    </row>
    <row r="151" spans="1:13" s="65535">
      <c r="A151" s="65535"/>
      <c r="B151" s="65535" t="s">
        <v>690</v>
      </c>
      <c r="C151" s="65535" t="s">
        <v>693</v>
      </c>
      <c r="D151" s="65535" t="s">
        <v>694</v>
      </c>
      <c r="E151" s="65535">
        <v>20</v>
      </c>
      <c r="F151" s="65535" t="s">
        <v>21</v>
      </c>
      <c r="G151" s="65535">
        <f>VLOOKUP(C151,Sheet5!A:D,4,0)</f>
        <v>922</v>
      </c>
      <c r="H151" s="65535">
        <f>VLOOKUP(C151,Sheet5!A:C,3,0)</f>
        <v>43</v>
      </c>
      <c r="I151" s="65535">
        <v>12.55813953488372</v>
      </c>
      <c r="J151" s="65535">
        <v>1992.8</v>
      </c>
      <c r="K151" s="65535">
        <v>4.301494488941192E-4</v>
      </c>
      <c r="L151" s="65535">
        <v>24.213333333333335</v>
      </c>
      <c r="M151" s="65535"/>
    </row>
    <row r="152" spans="1:13" s="65535">
      <c r="A152" s="65535"/>
      <c r="B152" s="65535" t="s">
        <v>228</v>
      </c>
      <c r="C152" s="65535" t="s">
        <v>695</v>
      </c>
      <c r="D152" s="65535" t="s">
        <v>696</v>
      </c>
      <c r="E152" s="65535">
        <v>78</v>
      </c>
      <c r="F152" s="65535" t="s">
        <v>21</v>
      </c>
      <c r="G152" s="65535">
        <f>VLOOKUP(C152,Sheet5!A:D,4,0)</f>
        <v>9811.5499999999993</v>
      </c>
      <c r="H152" s="65535">
        <f>VLOOKUP(C152,Sheet5!A:C,3,0)</f>
        <v>303</v>
      </c>
      <c r="I152" s="65535">
        <v>22.868646864686468</v>
      </c>
      <c r="J152" s="65535">
        <v>26222.080000000002</v>
      </c>
      <c r="K152" s="65535">
        <v>5.5196140023650569E-3</v>
      </c>
      <c r="L152" s="65535">
        <v>82.448205128205132</v>
      </c>
      <c r="M152" s="65535"/>
    </row>
    <row r="153" spans="1:13" s="65535">
      <c r="A153" s="65535"/>
      <c r="B153" s="65535" t="s">
        <v>687</v>
      </c>
      <c r="C153" s="65535" t="s">
        <v>244</v>
      </c>
      <c r="D153" s="65535" t="s">
        <v>245</v>
      </c>
      <c r="E153" s="65535">
        <v>102</v>
      </c>
      <c r="F153" s="65535" t="s">
        <v>3</v>
      </c>
      <c r="G153" s="65535">
        <f>VLOOKUP(C153,Sheet5!A:D,4,0)</f>
        <v>14856</v>
      </c>
      <c r="H153" s="65535">
        <f>VLOOKUP(C153,Sheet5!A:C,3,0)</f>
        <v>15</v>
      </c>
      <c r="I153" s="65535">
        <v>89.333333333333329</v>
      </c>
      <c r="J153" s="65535">
        <v>29996</v>
      </c>
      <c r="K153" s="65535">
        <v>1.0674078917002217E-3</v>
      </c>
      <c r="L153" s="65535">
        <v>93.647058823529406</v>
      </c>
      <c r="M153" s="65535" t="s">
        <v>546</v>
      </c>
    </row>
    <row r="154" spans="1:13" s="65535">
      <c r="A154" s="65535"/>
      <c r="B154" s="65535" t="s">
        <v>228</v>
      </c>
      <c r="C154" s="65535" t="s">
        <v>697</v>
      </c>
      <c r="D154" s="65535" t="s">
        <v>698</v>
      </c>
      <c r="E154" s="65535">
        <v>27</v>
      </c>
      <c r="F154" s="65535" t="s">
        <v>13</v>
      </c>
      <c r="G154" s="65535">
        <f>VLOOKUP(C154,Sheet5!A:D,4,0)</f>
        <v>1105</v>
      </c>
      <c r="H154" s="65535">
        <f>VLOOKUP(C154,Sheet5!A:C,3,0)</f>
        <v>3</v>
      </c>
      <c r="I154" s="65535">
        <v>241.66666666666666</v>
      </c>
      <c r="J154" s="65535">
        <v>2008</v>
      </c>
      <c r="K154" s="65535">
        <v>5.7751546379303036E-4</v>
      </c>
      <c r="L154" s="65535">
        <v>15.839506172839506</v>
      </c>
      <c r="M154" s="65535"/>
    </row>
    <row r="155" spans="1:13" s="65535">
      <c r="A155" s="65535"/>
      <c r="B155" s="65535" t="s">
        <v>228</v>
      </c>
      <c r="C155" s="65535" t="s">
        <v>247</v>
      </c>
      <c r="D155" s="65535" t="s">
        <v>248</v>
      </c>
      <c r="E155" s="65535">
        <v>145</v>
      </c>
      <c r="F155" s="65535" t="s">
        <v>3</v>
      </c>
      <c r="G155" s="65535">
        <f>VLOOKUP(C155,Sheet5!A:D,4,0)</f>
        <v>5511</v>
      </c>
      <c r="H155" s="65535">
        <f>VLOOKUP(C155,Sheet5!A:C,3,0)</f>
        <v>9</v>
      </c>
      <c r="I155" s="65535">
        <v>634.33333333333337</v>
      </c>
      <c r="J155" s="65535">
        <v>23376</v>
      </c>
      <c r="K155" s="65535">
        <v>4.5476355624750487E-3</v>
      </c>
      <c r="L155" s="65535">
        <v>40.61379310344828</v>
      </c>
      <c r="M155" s="65535"/>
    </row>
    <row r="156" spans="1:13" s="65535">
      <c r="A156" s="65535"/>
      <c r="B156" s="65535" t="s">
        <v>228</v>
      </c>
      <c r="C156" s="65535" t="s">
        <v>249</v>
      </c>
      <c r="D156" s="65535" t="s">
        <v>250</v>
      </c>
      <c r="E156" s="65535">
        <v>101</v>
      </c>
      <c r="F156" s="65535" t="s">
        <v>3</v>
      </c>
      <c r="G156" s="65535">
        <f>VLOOKUP(C156,Sheet5!A:D,4,0)</f>
        <v>4839</v>
      </c>
      <c r="H156" s="65535">
        <f>VLOOKUP(C156,Sheet5!A:C,3,0)</f>
        <v>9</v>
      </c>
      <c r="I156" s="65535">
        <v>256</v>
      </c>
      <c r="J156" s="65535">
        <v>9389</v>
      </c>
      <c r="K156" s="65535">
        <v>1.8353043152815752E-3</v>
      </c>
      <c r="L156" s="65535">
        <v>23.382838283828381</v>
      </c>
      <c r="M156" s="65535"/>
    </row>
    <row r="157" spans="1:13" s="65535">
      <c r="A157" s="65535"/>
      <c r="B157" s="65535" t="s">
        <v>228</v>
      </c>
      <c r="C157" s="65535" t="s">
        <v>251</v>
      </c>
      <c r="D157" s="65535" t="s">
        <v>252</v>
      </c>
      <c r="E157" s="65535">
        <v>92</v>
      </c>
      <c r="F157" s="65535" t="s">
        <v>3</v>
      </c>
      <c r="G157" s="65535">
        <f>VLOOKUP(C157,Sheet5!A:D,4,0)</f>
        <v>967</v>
      </c>
      <c r="H157" s="65535">
        <f>VLOOKUP(C157,Sheet5!A:C,3,0)</f>
        <v>3</v>
      </c>
      <c r="I157" s="65535">
        <v>769</v>
      </c>
      <c r="J157" s="65535">
        <v>8195</v>
      </c>
      <c r="K157" s="65535">
        <v>1.837694034442098E-3</v>
      </c>
      <c r="L157" s="65535">
        <v>21.333333333333332</v>
      </c>
      <c r="M157" s="65535"/>
    </row>
    <row r="158" spans="1:13" s="65535">
      <c r="A158" s="65535"/>
      <c r="B158" s="65535" t="s">
        <v>228</v>
      </c>
      <c r="C158" s="65535" t="s">
        <v>253</v>
      </c>
      <c r="D158" s="65535" t="s">
        <v>254</v>
      </c>
      <c r="E158" s="65535">
        <v>346</v>
      </c>
      <c r="F158" s="65535" t="s">
        <v>21</v>
      </c>
      <c r="G158" s="65535">
        <f>VLOOKUP(C158,Sheet5!A:D,4,0)</f>
        <v>12553.6</v>
      </c>
      <c r="H158" s="65535">
        <f>VLOOKUP(C158,Sheet5!A:C,3,0)</f>
        <v>376</v>
      </c>
      <c r="I158" s="65535">
        <v>22.775265957446809</v>
      </c>
      <c r="J158" s="65535">
        <v>33568</v>
      </c>
      <c r="K158" s="65535">
        <v>6.8214533437125731E-3</v>
      </c>
      <c r="L158" s="65535">
        <v>24.089113680154142</v>
      </c>
      <c r="M158" s="65535"/>
    </row>
    <row r="159" spans="1:13" s="65535">
      <c r="A159" s="65535"/>
      <c r="B159" s="65535" t="s">
        <v>228</v>
      </c>
      <c r="C159" s="65535" t="s">
        <v>255</v>
      </c>
      <c r="D159" s="65535" t="s">
        <v>256</v>
      </c>
      <c r="E159" s="65535">
        <v>300</v>
      </c>
      <c r="F159" s="65535" t="s">
        <v>3</v>
      </c>
      <c r="G159" s="65535">
        <f>VLOOKUP(C159,Sheet5!A:D,4,0)</f>
        <v>3822</v>
      </c>
      <c r="H159" s="65535">
        <f>VLOOKUP(C159,Sheet5!A:C,3,0)</f>
        <v>7</v>
      </c>
      <c r="I159" s="65535">
        <v>250.85714285714286</v>
      </c>
      <c r="J159" s="65535">
        <v>6278</v>
      </c>
      <c r="K159" s="65535">
        <v>1.398782281959395E-3</v>
      </c>
      <c r="L159" s="65535">
        <v>5.0244444444444447</v>
      </c>
      <c r="M159" s="65535"/>
    </row>
    <row r="160" spans="1:13" s="65535">
      <c r="A160" s="65535"/>
      <c r="B160" s="65535" t="s">
        <v>699</v>
      </c>
      <c r="C160" s="65535" t="s">
        <v>700</v>
      </c>
      <c r="D160" s="65535" t="s">
        <v>701</v>
      </c>
      <c r="E160" s="65535">
        <v>308</v>
      </c>
      <c r="F160" s="65535" t="s">
        <v>3</v>
      </c>
      <c r="G160" s="65535">
        <f>VLOOKUP(C160,Sheet5!A:D,4,0)</f>
        <v>7756</v>
      </c>
      <c r="H160" s="65535">
        <f>VLOOKUP(C160,Sheet5!A:C,3,0)</f>
        <v>14</v>
      </c>
      <c r="I160" s="65535">
        <v>366.57142857142856</v>
      </c>
      <c r="J160" s="65535">
        <v>19435</v>
      </c>
      <c r="K160" s="65535">
        <v>4.0880129106011477E-3</v>
      </c>
      <c r="L160" s="65535">
        <v>15.479437229437229</v>
      </c>
      <c r="M160" s="65535"/>
    </row>
    <row r="161" spans="1:13" s="65535">
      <c r="A161" s="65535"/>
      <c r="B161" s="65535" t="s">
        <v>228</v>
      </c>
      <c r="C161" s="65535" t="s">
        <v>257</v>
      </c>
      <c r="D161" s="65535" t="s">
        <v>258</v>
      </c>
      <c r="E161" s="65535">
        <v>68</v>
      </c>
      <c r="F161" s="65535" t="s">
        <v>16</v>
      </c>
      <c r="G161" s="65535">
        <f>VLOOKUP(C161,Sheet5!A:D,4,0)</f>
        <v>0</v>
      </c>
      <c r="H161" s="65535">
        <f>VLOOKUP(C161,Sheet5!A:C,3,0)</f>
        <v>0</v>
      </c>
      <c r="I161" s="65535">
        <v>0</v>
      </c>
      <c r="J161" s="65535">
        <v>688</v>
      </c>
      <c r="K161" s="65535">
        <v>2.381753429987808E-4</v>
      </c>
      <c r="L161" s="65535">
        <v>1.9068627450980393</v>
      </c>
      <c r="M161" s="65535"/>
    </row>
    <row r="162" spans="1:13" s="65535">
      <c r="A162" s="65535"/>
      <c r="B162" s="65535" t="s">
        <v>228</v>
      </c>
      <c r="C162" s="65535" t="s">
        <v>259</v>
      </c>
      <c r="D162" s="65535" t="s">
        <v>260</v>
      </c>
      <c r="E162" s="65535">
        <v>1255</v>
      </c>
      <c r="F162" s="65535" t="s">
        <v>3</v>
      </c>
      <c r="G162" s="65535">
        <f>VLOOKUP(C162,Sheet5!A:D,4,0)</f>
        <v>20101.3</v>
      </c>
      <c r="H162" s="65535">
        <f>VLOOKUP(C162,Sheet5!A:C,3,0)</f>
        <v>74</v>
      </c>
      <c r="I162" s="65535">
        <v>299.18918918918916</v>
      </c>
      <c r="J162" s="65535">
        <v>68763.209999999992</v>
      </c>
      <c r="K162" s="65535">
        <v>1.7636127404658888E-2</v>
      </c>
      <c r="L162" s="65535">
        <v>12.383322709163346</v>
      </c>
      <c r="M162" s="65535"/>
    </row>
    <row r="163" spans="1:13" s="65535">
      <c r="A163" s="65535"/>
      <c r="B163" s="65535" t="s">
        <v>228</v>
      </c>
      <c r="C163" s="65535" t="s">
        <v>702</v>
      </c>
      <c r="D163" s="65535" t="s">
        <v>703</v>
      </c>
      <c r="E163" s="65535">
        <v>124</v>
      </c>
      <c r="F163" s="65535" t="s">
        <v>675</v>
      </c>
      <c r="G163" s="65535">
        <f>VLOOKUP(C163,Sheet5!A:D,4,0)</f>
        <v>4010.9</v>
      </c>
      <c r="H163" s="65535">
        <f>VLOOKUP(C163,Sheet5!A:C,3,0)</f>
        <v>86</v>
      </c>
      <c r="I163" s="65535">
        <v>32.920930232558135</v>
      </c>
      <c r="J163" s="65535">
        <v>12409.5</v>
      </c>
      <c r="K163" s="65535">
        <v>2.2552576290907965E-3</v>
      </c>
      <c r="L163" s="65535">
        <v>25.748118279569891</v>
      </c>
      <c r="M163" s="65535"/>
    </row>
    <row r="164" spans="1:13" s="65535">
      <c r="A164" s="65535"/>
      <c r="B164" s="65535" t="s">
        <v>228</v>
      </c>
      <c r="C164" s="65535" t="s">
        <v>704</v>
      </c>
      <c r="D164" s="65535" t="s">
        <v>705</v>
      </c>
      <c r="E164" s="65535">
        <v>54</v>
      </c>
      <c r="F164" s="65535" t="s">
        <v>16</v>
      </c>
      <c r="G164" s="65535">
        <f>VLOOKUP(C164,Sheet5!A:D,4,0)</f>
        <v>0</v>
      </c>
      <c r="H164" s="65535">
        <f>VLOOKUP(C164,Sheet5!A:C,3,0)</f>
        <v>0</v>
      </c>
      <c r="I164" s="65535">
        <v>0</v>
      </c>
      <c r="J164" s="65535">
        <v>368</v>
      </c>
      <c r="K164" s="65535">
        <v>0</v>
      </c>
      <c r="L164" s="65535">
        <v>2.2716049382716048</v>
      </c>
      <c r="M164" s="65535"/>
    </row>
    <row r="165" spans="1:13" s="65535">
      <c r="A165" s="65535"/>
      <c r="B165" s="65535" t="s">
        <v>228</v>
      </c>
      <c r="C165" s="65535" t="s">
        <v>706</v>
      </c>
      <c r="D165" s="65535" t="s">
        <v>707</v>
      </c>
      <c r="E165" s="65535">
        <v>105</v>
      </c>
      <c r="F165" s="65535" t="s">
        <v>675</v>
      </c>
      <c r="G165" s="65535">
        <f>VLOOKUP(C165,Sheet5!A:D,4,0)</f>
        <v>1732</v>
      </c>
      <c r="H165" s="65535">
        <f>VLOOKUP(C165,Sheet5!A:C,3,0)</f>
        <v>5</v>
      </c>
      <c r="I165" s="65535">
        <v>0</v>
      </c>
      <c r="J165" s="65535">
        <v>1150</v>
      </c>
      <c r="K165" s="65535">
        <v>0</v>
      </c>
      <c r="L165" s="65535">
        <v>3.6507936507936507</v>
      </c>
      <c r="M165" s="65535"/>
    </row>
    <row r="166" spans="1:13" s="65535">
      <c r="A166" s="65535"/>
      <c r="B166" s="65535" t="s">
        <v>228</v>
      </c>
      <c r="C166" s="65535" t="s">
        <v>812</v>
      </c>
      <c r="D166" s="65535" t="s">
        <v>854</v>
      </c>
      <c r="E166" s="65535">
        <v>32</v>
      </c>
      <c r="F166" s="65535" t="s">
        <v>6</v>
      </c>
      <c r="G166" s="65535">
        <f>VLOOKUP(C166,Sheet5!A:D,4,0)</f>
        <v>1093.5</v>
      </c>
      <c r="H166" s="65535">
        <f>VLOOKUP(C166,Sheet5!A:C,3,0)</f>
        <v>12</v>
      </c>
      <c r="I166" s="65535">
        <v>36.591666666666669</v>
      </c>
      <c r="J166" s="65535">
        <v>3718</v>
      </c>
      <c r="K166" s="65535">
        <v>3.4977522779519951E-4</v>
      </c>
      <c r="L166" s="65535">
        <v>34.155208333333334</v>
      </c>
      <c r="M166" s="65535"/>
    </row>
    <row r="167" spans="1:13" s="65535">
      <c r="A167" s="65535"/>
      <c r="B167" s="65535" t="s">
        <v>228</v>
      </c>
      <c r="C167" s="65535" t="s">
        <v>268</v>
      </c>
      <c r="D167" s="65535" t="s">
        <v>269</v>
      </c>
      <c r="E167" s="65535">
        <v>37</v>
      </c>
      <c r="F167" s="65535" t="s">
        <v>6</v>
      </c>
      <c r="G167" s="65535">
        <f>VLOOKUP(C167,Sheet5!A:D,4,0)</f>
        <v>3391</v>
      </c>
      <c r="H167" s="65535">
        <f>VLOOKUP(C167,Sheet5!A:C,3,0)</f>
        <v>5</v>
      </c>
      <c r="I167" s="65535">
        <v>858.2</v>
      </c>
      <c r="J167" s="65535">
        <v>11975</v>
      </c>
      <c r="K167" s="65535">
        <v>3.4180949726012322E-3</v>
      </c>
      <c r="L167" s="65535">
        <v>69.22522522522523</v>
      </c>
      <c r="M167" s="65535" t="s">
        <v>547</v>
      </c>
    </row>
    <row r="168" spans="1:13" s="65535">
      <c r="A168" s="65535"/>
      <c r="B168" s="65535" t="s">
        <v>228</v>
      </c>
      <c r="C168" s="65535" t="s">
        <v>270</v>
      </c>
      <c r="D168" s="65535" t="s">
        <v>271</v>
      </c>
      <c r="E168" s="65535">
        <v>77</v>
      </c>
      <c r="F168" s="65535" t="s">
        <v>3</v>
      </c>
      <c r="G168" s="65535">
        <f>VLOOKUP(C168,Sheet5!A:D,4,0)</f>
        <v>938</v>
      </c>
      <c r="H168" s="65535">
        <f>VLOOKUP(C168,Sheet5!A:C,3,0)</f>
        <v>2</v>
      </c>
      <c r="I168" s="65535">
        <v>1001</v>
      </c>
      <c r="J168" s="65535">
        <v>5386</v>
      </c>
      <c r="K168" s="65535">
        <v>1.5947392531222714E-3</v>
      </c>
      <c r="L168" s="65535">
        <v>14.64935064935065</v>
      </c>
      <c r="M168" s="65535"/>
    </row>
    <row r="169" spans="1:13" s="65535">
      <c r="A169" s="65535"/>
      <c r="B169" s="65535" t="s">
        <v>699</v>
      </c>
      <c r="C169" s="65535" t="s">
        <v>833</v>
      </c>
      <c r="D169" s="65535" t="s">
        <v>834</v>
      </c>
      <c r="E169" s="65535">
        <v>183</v>
      </c>
      <c r="F169" s="65535" t="s">
        <v>835</v>
      </c>
      <c r="G169" s="65535">
        <f>VLOOKUP(C169,Sheet5!A:D,4,0)</f>
        <v>2074</v>
      </c>
      <c r="H169" s="65535">
        <f>VLOOKUP(C169,Sheet5!A:C,3,0)</f>
        <v>0</v>
      </c>
      <c r="I169" s="65535">
        <v>0</v>
      </c>
      <c r="J169" s="65535">
        <v>4338</v>
      </c>
      <c r="K169" s="65535">
        <v>6.2371670089647277E-4</v>
      </c>
      <c r="L169" s="65535">
        <v>6.4754098360655732</v>
      </c>
      <c r="M169" s="65535"/>
    </row>
    <row r="170" spans="1:13" s="65535">
      <c r="A170" s="65535"/>
      <c r="B170" s="65535" t="s">
        <v>228</v>
      </c>
      <c r="C170" s="65535" t="s">
        <v>272</v>
      </c>
      <c r="D170" s="65535" t="s">
        <v>273</v>
      </c>
      <c r="E170" s="65535">
        <v>321</v>
      </c>
      <c r="F170" s="65535" t="s">
        <v>84</v>
      </c>
      <c r="G170" s="65535">
        <f>VLOOKUP(C170,Sheet5!A:D,4,0)</f>
        <v>6362.5</v>
      </c>
      <c r="H170" s="65535">
        <f>VLOOKUP(C170,Sheet5!A:C,3,0)</f>
        <v>34</v>
      </c>
      <c r="I170" s="65535">
        <v>136.31764705882352</v>
      </c>
      <c r="J170" s="65535">
        <v>20339.8</v>
      </c>
      <c r="K170" s="65535">
        <v>3.691956788397155E-3</v>
      </c>
      <c r="L170" s="65535">
        <v>16.308411214953271</v>
      </c>
      <c r="M170" s="65535"/>
    </row>
    <row r="171" spans="1:13" s="65535">
      <c r="A171" s="65535"/>
      <c r="B171" s="65535" t="s">
        <v>228</v>
      </c>
      <c r="C171" s="65535" t="s">
        <v>274</v>
      </c>
      <c r="D171" s="65535" t="s">
        <v>275</v>
      </c>
      <c r="E171" s="65535">
        <v>148</v>
      </c>
      <c r="F171" s="65535" t="s">
        <v>84</v>
      </c>
      <c r="G171" s="65535">
        <f>VLOOKUP(C171,Sheet5!A:D,4,0)</f>
        <v>4904.53</v>
      </c>
      <c r="H171" s="65535">
        <f>VLOOKUP(C171,Sheet5!A:C,3,0)</f>
        <v>50</v>
      </c>
      <c r="I171" s="65535">
        <v>62.193800000000003</v>
      </c>
      <c r="J171" s="65535">
        <v>13659.94</v>
      </c>
      <c r="K171" s="65535">
        <v>2.4770952587621362E-3</v>
      </c>
      <c r="L171" s="65535">
        <v>23.761824324324323</v>
      </c>
      <c r="M171" s="65535"/>
    </row>
    <row r="172" spans="1:13" s="65535">
      <c r="A172" s="65535"/>
      <c r="B172" s="65535" t="s">
        <v>228</v>
      </c>
      <c r="C172" s="65535" t="s">
        <v>708</v>
      </c>
      <c r="D172" s="65535" t="s">
        <v>709</v>
      </c>
      <c r="E172" s="65535">
        <v>113</v>
      </c>
      <c r="F172" s="65535" t="s">
        <v>84</v>
      </c>
      <c r="G172" s="65535">
        <f>VLOOKUP(C172,Sheet5!A:D,4,0)</f>
        <v>2594</v>
      </c>
      <c r="H172" s="65535">
        <f>VLOOKUP(C172,Sheet5!A:C,3,0)</f>
        <v>14</v>
      </c>
      <c r="I172" s="65535">
        <v>282.85714285714283</v>
      </c>
      <c r="J172" s="65535">
        <v>12182</v>
      </c>
      <c r="K172" s="65535">
        <v>3.1544292918902071E-3</v>
      </c>
      <c r="L172" s="65535">
        <v>24.25368731563422</v>
      </c>
      <c r="M172" s="65535"/>
    </row>
    <row r="173" spans="1:13" s="65535">
      <c r="A173" s="65535"/>
      <c r="B173" s="65535" t="s">
        <v>228</v>
      </c>
      <c r="C173" s="65535" t="s">
        <v>710</v>
      </c>
      <c r="D173" s="65535" t="s">
        <v>711</v>
      </c>
      <c r="E173" s="65535">
        <v>202</v>
      </c>
      <c r="F173" s="65535" t="s">
        <v>84</v>
      </c>
      <c r="G173" s="65535">
        <f>VLOOKUP(C173,Sheet5!A:D,4,0)</f>
        <v>17421</v>
      </c>
      <c r="H173" s="65535">
        <f>VLOOKUP(C173,Sheet5!A:C,3,0)</f>
        <v>377</v>
      </c>
      <c r="I173" s="65535">
        <v>26.485411140583555</v>
      </c>
      <c r="J173" s="65535">
        <v>38709.199999999997</v>
      </c>
      <c r="K173" s="65535">
        <v>7.9537819392736658E-3</v>
      </c>
      <c r="L173" s="65535">
        <v>47.399669966996697</v>
      </c>
      <c r="M173" s="65535"/>
    </row>
    <row r="174" spans="1:13" s="65535">
      <c r="A174" s="65535"/>
      <c r="B174" s="65535" t="s">
        <v>228</v>
      </c>
      <c r="C174" s="65535" t="s">
        <v>278</v>
      </c>
      <c r="D174" s="65535" t="s">
        <v>279</v>
      </c>
      <c r="E174" s="65535">
        <v>137</v>
      </c>
      <c r="F174" s="65535" t="s">
        <v>3</v>
      </c>
      <c r="G174" s="65535">
        <f>VLOOKUP(C174,Sheet5!A:D,4,0)</f>
        <v>0</v>
      </c>
      <c r="H174" s="65535">
        <f>VLOOKUP(C174,Sheet5!A:C,3,0)</f>
        <v>0</v>
      </c>
      <c r="I174" s="65535">
        <v>0</v>
      </c>
      <c r="J174" s="65535">
        <v>4322</v>
      </c>
      <c r="K174" s="65535">
        <v>1.0602387342186529E-3</v>
      </c>
      <c r="L174" s="65535">
        <v>7.2773722627737234</v>
      </c>
      <c r="M174" s="65535" t="s">
        <v>548</v>
      </c>
    </row>
    <row r="175" spans="1:13" s="65535">
      <c r="A175" s="65535"/>
      <c r="B175" s="65535" t="s">
        <v>228</v>
      </c>
      <c r="C175" s="65535" t="s">
        <v>712</v>
      </c>
      <c r="D175" s="65535" t="s">
        <v>713</v>
      </c>
      <c r="E175" s="65535">
        <v>72</v>
      </c>
      <c r="F175" s="65535" t="s">
        <v>13</v>
      </c>
      <c r="G175" s="65535">
        <f>VLOOKUP(C175,Sheet5!A:D,4,0)</f>
        <v>512</v>
      </c>
      <c r="H175" s="65535">
        <f>VLOOKUP(C175,Sheet5!A:C,3,0)</f>
        <v>3</v>
      </c>
      <c r="I175" s="65535">
        <v>51.666666666666664</v>
      </c>
      <c r="J175" s="65535">
        <v>452</v>
      </c>
      <c r="K175" s="65535">
        <v>1.2346882329368236E-4</v>
      </c>
      <c r="L175" s="65535">
        <v>1.375</v>
      </c>
      <c r="M175" s="65535"/>
    </row>
    <row r="176" spans="1:13" s="65535">
      <c r="A176" s="65535"/>
      <c r="B176" s="65535" t="s">
        <v>228</v>
      </c>
      <c r="C176" s="65535" t="s">
        <v>284</v>
      </c>
      <c r="D176" s="65535" t="s">
        <v>809</v>
      </c>
      <c r="E176" s="65535">
        <v>89</v>
      </c>
      <c r="F176" s="65535" t="s">
        <v>3</v>
      </c>
      <c r="G176" s="65535">
        <f>VLOOKUP(C176,Sheet5!A:D,4,0)</f>
        <v>783</v>
      </c>
      <c r="H176" s="65535">
        <f>VLOOKUP(C176,Sheet5!A:C,3,0)</f>
        <v>4</v>
      </c>
      <c r="I176" s="65535">
        <v>526</v>
      </c>
      <c r="J176" s="65535">
        <v>6317</v>
      </c>
      <c r="K176" s="65535">
        <v>1.6759897045800496E-3</v>
      </c>
      <c r="L176" s="65535">
        <v>15.779026217228465</v>
      </c>
      <c r="M176" s="65535"/>
    </row>
    <row r="177" spans="1:13" s="65535">
      <c r="A177" s="65535"/>
      <c r="B177" s="65535" t="s">
        <v>228</v>
      </c>
      <c r="C177" s="65535" t="s">
        <v>285</v>
      </c>
      <c r="D177" s="65535" t="s">
        <v>286</v>
      </c>
      <c r="E177" s="65535">
        <v>201</v>
      </c>
      <c r="F177" s="65535" t="s">
        <v>84</v>
      </c>
      <c r="G177" s="65535">
        <f>VLOOKUP(C177,Sheet5!A:D,4,0)</f>
        <v>2223.5</v>
      </c>
      <c r="H177" s="65535">
        <f>VLOOKUP(C177,Sheet5!A:C,3,0)</f>
        <v>13</v>
      </c>
      <c r="I177" s="65535">
        <v>206.51538461538459</v>
      </c>
      <c r="J177" s="65535">
        <v>10642.4</v>
      </c>
      <c r="K177" s="65535">
        <v>2.1385596767519292E-3</v>
      </c>
      <c r="L177" s="65535">
        <v>13.196849087893865</v>
      </c>
      <c r="M177" s="65535"/>
    </row>
    <row r="178" spans="1:13" s="65535" customFormat="1">
      <c r="A178" s="65535"/>
      <c r="B178" s="65535" t="s">
        <v>228</v>
      </c>
      <c r="C178" s="65535" t="s">
        <v>714</v>
      </c>
      <c r="D178" s="65535" t="s">
        <v>715</v>
      </c>
      <c r="E178" s="65535">
        <v>361</v>
      </c>
      <c r="F178" s="65535" t="s">
        <v>169</v>
      </c>
      <c r="G178" s="65535">
        <f>VLOOKUP(C178,Sheet5!A:D,4,0)</f>
        <v>4680</v>
      </c>
      <c r="H178" s="65535">
        <f>VLOOKUP(C178,Sheet5!A:C,3,0)</f>
        <v>57</v>
      </c>
      <c r="I178" s="65535">
        <v>77.543859649122808</v>
      </c>
      <c r="J178" s="65535">
        <v>17067</v>
      </c>
      <c r="K178" s="65535">
        <v>3.5208528965037164E-3</v>
      </c>
      <c r="L178" s="65535">
        <v>11.677746999076639</v>
      </c>
      <c r="M178" s="65535"/>
    </row>
    <row r="179" spans="1:13" s="65535">
      <c r="A179" s="65535"/>
      <c r="B179" s="65535" t="s">
        <v>228</v>
      </c>
      <c r="C179" s="65535" t="s">
        <v>287</v>
      </c>
      <c r="D179" s="65535" t="s">
        <v>288</v>
      </c>
      <c r="E179" s="65535">
        <v>100</v>
      </c>
      <c r="F179" s="65535" t="s">
        <v>145</v>
      </c>
      <c r="G179" s="65535">
        <f>VLOOKUP(C179,Sheet5!A:D,4,0)</f>
        <v>690.12</v>
      </c>
      <c r="H179" s="65535">
        <f>VLOOKUP(C179,Sheet5!A:C,3,0)</f>
        <v>15</v>
      </c>
      <c r="I179" s="65535">
        <v>10.002000000000001</v>
      </c>
      <c r="J179" s="65535">
        <v>570.06999999999994</v>
      </c>
      <c r="K179" s="65535">
        <v>1.1950985521774945E-4</v>
      </c>
      <c r="L179" s="65535">
        <v>1.400133333333333</v>
      </c>
      <c r="M179" s="65535"/>
    </row>
    <row r="180" spans="1:13" s="65535">
      <c r="A180" s="65535"/>
      <c r="B180" s="65535" t="s">
        <v>699</v>
      </c>
      <c r="C180" s="65535" t="s">
        <v>716</v>
      </c>
      <c r="D180" s="65535" t="s">
        <v>717</v>
      </c>
      <c r="E180" s="65535">
        <v>100</v>
      </c>
      <c r="F180" s="65535" t="s">
        <v>531</v>
      </c>
      <c r="G180" s="65535">
        <f>VLOOKUP(C180,Sheet5!A:D,4,0)</f>
        <v>2672.1</v>
      </c>
      <c r="H180" s="65535">
        <f>VLOOKUP(C180,Sheet5!A:C,3,0)</f>
        <v>42</v>
      </c>
      <c r="I180" s="65535">
        <v>55.926190476190477</v>
      </c>
      <c r="J180" s="65535">
        <v>7098.7000000000007</v>
      </c>
      <c r="K180" s="65535">
        <v>1.8710704453840678E-3</v>
      </c>
      <c r="L180" s="65535">
        <v>15.832666666666668</v>
      </c>
      <c r="M180" s="65535"/>
    </row>
    <row r="181" spans="1:13" s="65535">
      <c r="A181" s="65535"/>
      <c r="B181" s="65535" t="s">
        <v>228</v>
      </c>
      <c r="C181" s="65535" t="s">
        <v>718</v>
      </c>
      <c r="D181" s="65535" t="s">
        <v>719</v>
      </c>
      <c r="E181" s="65535">
        <v>5</v>
      </c>
      <c r="F181" s="65535" t="s">
        <v>84</v>
      </c>
      <c r="G181" s="65535">
        <v>0</v>
      </c>
      <c r="H181" s="65535">
        <v>0</v>
      </c>
      <c r="I181" s="65535">
        <v>0</v>
      </c>
      <c r="J181" s="65535">
        <v>0</v>
      </c>
      <c r="K181" s="65535">
        <v>0</v>
      </c>
      <c r="L181" s="65535">
        <v>0</v>
      </c>
      <c r="M181" s="65535"/>
    </row>
    <row r="182" spans="1:13" s="65535">
      <c r="A182" s="65535"/>
      <c r="B182" s="65535" t="s">
        <v>228</v>
      </c>
      <c r="C182" s="65535" t="s">
        <v>720</v>
      </c>
      <c r="D182" s="65535" t="s">
        <v>721</v>
      </c>
      <c r="E182" s="65535">
        <v>5</v>
      </c>
      <c r="F182" s="65535" t="s">
        <v>16</v>
      </c>
      <c r="G182" s="65535">
        <v>0</v>
      </c>
      <c r="H182" s="65535">
        <v>0</v>
      </c>
      <c r="I182" s="65535">
        <v>0</v>
      </c>
      <c r="J182" s="65535">
        <v>0</v>
      </c>
      <c r="K182" s="65535">
        <v>0</v>
      </c>
      <c r="L182" s="65535">
        <v>0</v>
      </c>
      <c r="M182" s="65535"/>
    </row>
    <row r="183" spans="1:13" s="65535">
      <c r="A183" s="65535"/>
      <c r="B183" s="65535" t="s">
        <v>228</v>
      </c>
      <c r="C183" s="65535" t="s">
        <v>722</v>
      </c>
      <c r="D183" s="65535" t="s">
        <v>723</v>
      </c>
      <c r="E183" s="65535">
        <v>15</v>
      </c>
      <c r="F183" s="65535" t="s">
        <v>13</v>
      </c>
      <c r="G183" s="65535">
        <v>0</v>
      </c>
      <c r="H183" s="65535">
        <v>0</v>
      </c>
      <c r="I183" s="65535">
        <v>0</v>
      </c>
      <c r="J183" s="65535">
        <v>0</v>
      </c>
      <c r="K183" s="65535">
        <v>0</v>
      </c>
      <c r="L183" s="65535">
        <v>0</v>
      </c>
      <c r="M183" s="65535"/>
    </row>
    <row r="184" spans="1:13" s="65535">
      <c r="A184" s="65535"/>
      <c r="B184" s="65535" t="s">
        <v>228</v>
      </c>
      <c r="C184" s="65535" t="s">
        <v>724</v>
      </c>
      <c r="D184" s="65535" t="s">
        <v>725</v>
      </c>
      <c r="E184" s="65535">
        <v>20</v>
      </c>
      <c r="F184" s="65535" t="s">
        <v>16</v>
      </c>
      <c r="G184" s="65535">
        <v>0</v>
      </c>
      <c r="H184" s="65535">
        <v>0</v>
      </c>
      <c r="I184" s="65535">
        <v>0</v>
      </c>
      <c r="J184" s="65535">
        <v>0</v>
      </c>
      <c r="K184" s="65535">
        <v>0</v>
      </c>
      <c r="L184" s="65535">
        <v>0</v>
      </c>
      <c r="M184" s="65535"/>
    </row>
    <row r="185" spans="1:13" s="65535">
      <c r="A185" s="65535"/>
      <c r="B185" s="65535" t="s">
        <v>726</v>
      </c>
      <c r="C185" s="65535" t="s">
        <v>727</v>
      </c>
      <c r="D185" s="65535" t="s">
        <v>550</v>
      </c>
      <c r="E185" s="65535">
        <v>5</v>
      </c>
      <c r="F185" s="65535" t="s">
        <v>16</v>
      </c>
      <c r="G185" s="65535">
        <v>0</v>
      </c>
      <c r="H185" s="65535">
        <v>0</v>
      </c>
      <c r="I185" s="65535">
        <v>0</v>
      </c>
      <c r="J185" s="65535">
        <v>0</v>
      </c>
      <c r="K185" s="65535">
        <v>0</v>
      </c>
      <c r="L185" s="65535">
        <v>0</v>
      </c>
      <c r="M185" s="65535"/>
    </row>
    <row r="186" spans="1:13" s="65535">
      <c r="A186" s="65535"/>
      <c r="B186" s="65535" t="s">
        <v>228</v>
      </c>
      <c r="C186" s="65535" t="s">
        <v>728</v>
      </c>
      <c r="D186" s="65535" t="s">
        <v>262</v>
      </c>
      <c r="E186" s="65535">
        <v>5</v>
      </c>
      <c r="F186" s="65535" t="s">
        <v>16</v>
      </c>
      <c r="G186" s="65535">
        <v>0</v>
      </c>
      <c r="H186" s="65535">
        <v>0</v>
      </c>
      <c r="I186" s="65535">
        <v>0</v>
      </c>
      <c r="J186" s="65535">
        <v>0</v>
      </c>
      <c r="K186" s="65535">
        <v>0</v>
      </c>
      <c r="L186" s="65535">
        <v>0</v>
      </c>
      <c r="M186" s="65535"/>
    </row>
    <row r="187" spans="1:13" s="65535">
      <c r="A187" s="65535"/>
      <c r="B187" s="65535" t="s">
        <v>228</v>
      </c>
      <c r="C187" s="65535" t="s">
        <v>729</v>
      </c>
      <c r="D187" s="65535" t="s">
        <v>730</v>
      </c>
      <c r="E187" s="65535">
        <v>1.5</v>
      </c>
      <c r="F187" s="65535" t="s">
        <v>21</v>
      </c>
      <c r="G187" s="65535">
        <v>0</v>
      </c>
      <c r="H187" s="65535">
        <v>0</v>
      </c>
      <c r="I187" s="65535">
        <v>0</v>
      </c>
      <c r="J187" s="65535">
        <v>670</v>
      </c>
      <c r="K187" s="65535">
        <v>6.3725844280610244E-5</v>
      </c>
      <c r="L187" s="65535">
        <v>131.11111111111111</v>
      </c>
      <c r="M187" s="65535"/>
    </row>
    <row r="188" spans="1:13" s="65535">
      <c r="A188" s="65535"/>
      <c r="B188" s="65535" t="s">
        <v>228</v>
      </c>
      <c r="C188" s="65535" t="s">
        <v>731</v>
      </c>
      <c r="D188" s="65535" t="s">
        <v>290</v>
      </c>
      <c r="E188" s="65535">
        <v>90</v>
      </c>
      <c r="F188" s="65535" t="s">
        <v>145</v>
      </c>
      <c r="G188" s="65535">
        <v>0</v>
      </c>
      <c r="H188" s="65535">
        <v>0</v>
      </c>
      <c r="I188" s="65535">
        <v>0</v>
      </c>
      <c r="J188" s="65535">
        <v>0</v>
      </c>
      <c r="K188" s="65535">
        <v>0</v>
      </c>
      <c r="L188" s="65535">
        <v>0</v>
      </c>
      <c r="M188" s="65535"/>
    </row>
    <row r="189" spans="1:13" s="65535">
      <c r="A189" s="65535"/>
      <c r="B189" s="65535"/>
      <c r="C189" s="65535" t="s">
        <v>861</v>
      </c>
      <c r="D189" s="65535" t="s">
        <v>862</v>
      </c>
      <c r="E189" s="65535">
        <v>7</v>
      </c>
      <c r="F189" s="65535" t="s">
        <v>863</v>
      </c>
      <c r="G189" s="65535">
        <v>0</v>
      </c>
      <c r="H189" s="65535">
        <v>0</v>
      </c>
      <c r="I189" s="65535">
        <v>0</v>
      </c>
      <c r="J189" s="65535">
        <v>0</v>
      </c>
      <c r="K189" s="65535">
        <v>0</v>
      </c>
      <c r="L189" s="65535">
        <v>0</v>
      </c>
      <c r="M189" s="65535"/>
    </row>
    <row r="190" spans="1:13" s="65535">
      <c r="A190" s="65535"/>
      <c r="B190" s="65535" t="s">
        <v>228</v>
      </c>
      <c r="C190" s="65535" t="s">
        <v>814</v>
      </c>
      <c r="D190" s="65535" t="s">
        <v>813</v>
      </c>
      <c r="E190" s="65535">
        <v>24</v>
      </c>
      <c r="F190" s="65535" t="s">
        <v>815</v>
      </c>
      <c r="G190" s="65535">
        <f>VLOOKUP(C190,Sheet5!A:D,4,0)</f>
        <v>1390</v>
      </c>
      <c r="H190" s="65535">
        <f>VLOOKUP(C190,Sheet5!A:C,3,0)</f>
        <v>1</v>
      </c>
      <c r="I190" s="65535">
        <v>0</v>
      </c>
      <c r="J190" s="65535">
        <v>500.1</v>
      </c>
      <c r="K190" s="65535">
        <v>0</v>
      </c>
      <c r="L190" s="65535">
        <v>6.9458333333333337</v>
      </c>
      <c r="M190" s="65535"/>
    </row>
    <row r="191" spans="1:13" s="65535">
      <c r="A191" s="65535"/>
      <c r="B191" s="65535" t="s">
        <v>228</v>
      </c>
      <c r="C191" s="65535" t="s">
        <v>818</v>
      </c>
      <c r="D191" s="65535" t="s">
        <v>819</v>
      </c>
      <c r="E191" s="65535">
        <v>0</v>
      </c>
      <c r="F191" s="65535" t="s">
        <v>820</v>
      </c>
      <c r="G191" s="65535">
        <v>0</v>
      </c>
      <c r="H191" s="65535">
        <v>0</v>
      </c>
      <c r="I191" s="65535">
        <v>0</v>
      </c>
      <c r="J191" s="65535">
        <v>0</v>
      </c>
      <c r="K191" s="65535">
        <v>0</v>
      </c>
      <c r="L191" s="65535" t="e">
        <v>#DIV/0!</v>
      </c>
      <c r="M191" s="65535"/>
    </row>
    <row r="192" spans="1:13" s="65535">
      <c r="A192" s="65535" t="s">
        <v>291</v>
      </c>
      <c r="B192" s="65535" t="s">
        <v>292</v>
      </c>
      <c r="C192" s="65535" t="s">
        <v>58</v>
      </c>
      <c r="D192" s="65535"/>
      <c r="E192" s="65535">
        <v>12395.5</v>
      </c>
      <c r="F192" s="65535"/>
      <c r="G192" s="65535">
        <f t="shared" ref="G192:H192" si="3">SUM(G144:G191)</f>
        <v>225339.19999999998</v>
      </c>
      <c r="H192" s="65535">
        <f t="shared" si="3"/>
        <v>3739</v>
      </c>
      <c r="I192" s="65535">
        <v>0</v>
      </c>
      <c r="J192" s="65535">
        <v>580676.30000000005</v>
      </c>
      <c r="K192" s="65535">
        <v>0.12032325189414715</v>
      </c>
      <c r="L192" s="65535">
        <v>11.553256692616946</v>
      </c>
      <c r="M192" s="65535"/>
    </row>
    <row r="193" spans="1:13" s="65535">
      <c r="A193" s="65535"/>
      <c r="B193" s="65535" t="s">
        <v>293</v>
      </c>
      <c r="C193" s="65535" t="s">
        <v>294</v>
      </c>
      <c r="D193" s="65535" t="s">
        <v>295</v>
      </c>
      <c r="E193" s="65535">
        <v>1214</v>
      </c>
      <c r="F193" s="65535" t="s">
        <v>169</v>
      </c>
      <c r="G193" s="65535">
        <f>VLOOKUP(C193,Sheet5!A:D,4,0)</f>
        <v>24343</v>
      </c>
      <c r="H193" s="65535">
        <f>VLOOKUP(C193,Sheet5!A:C,3,0)</f>
        <v>135</v>
      </c>
      <c r="I193" s="65535">
        <v>161.14074074074074</v>
      </c>
      <c r="J193" s="65535">
        <v>83989</v>
      </c>
      <c r="K193" s="65535">
        <v>1.7328650206004943E-2</v>
      </c>
      <c r="L193" s="65535">
        <v>17.088138385502472</v>
      </c>
      <c r="M193" s="65535"/>
    </row>
    <row r="194" spans="1:13" s="65535">
      <c r="A194" s="65535"/>
      <c r="B194" s="65535" t="s">
        <v>293</v>
      </c>
      <c r="C194" s="65535" t="s">
        <v>296</v>
      </c>
      <c r="D194" s="65535" t="s">
        <v>297</v>
      </c>
      <c r="E194" s="65535">
        <v>160</v>
      </c>
      <c r="F194" s="65535" t="s">
        <v>169</v>
      </c>
      <c r="G194" s="65535">
        <f>VLOOKUP(C194,Sheet5!A:D,4,0)</f>
        <v>1360</v>
      </c>
      <c r="H194" s="65535">
        <f>VLOOKUP(C194,Sheet5!A:C,3,0)</f>
        <v>9</v>
      </c>
      <c r="I194" s="65535">
        <v>306.77777777777777</v>
      </c>
      <c r="J194" s="65535">
        <v>11187</v>
      </c>
      <c r="K194" s="65535">
        <v>2.1993382007345613E-3</v>
      </c>
      <c r="L194" s="65535">
        <v>17.554166666666667</v>
      </c>
      <c r="M194" s="65535"/>
    </row>
    <row r="195" spans="1:13" s="65535">
      <c r="A195" s="65535"/>
      <c r="B195" s="65535" t="s">
        <v>293</v>
      </c>
      <c r="C195" s="65535" t="s">
        <v>298</v>
      </c>
      <c r="D195" s="65535" t="s">
        <v>299</v>
      </c>
      <c r="E195" s="65535">
        <v>232</v>
      </c>
      <c r="F195" s="65535" t="s">
        <v>169</v>
      </c>
      <c r="G195" s="65535">
        <f>VLOOKUP(C195,Sheet5!A:D,4,0)</f>
        <v>3836.6</v>
      </c>
      <c r="H195" s="65535">
        <f>VLOOKUP(C195,Sheet5!A:C,3,0)</f>
        <v>33</v>
      </c>
      <c r="I195" s="65535">
        <v>67.533333333333331</v>
      </c>
      <c r="J195" s="65535">
        <v>8823.7000000000007</v>
      </c>
      <c r="K195" s="65535">
        <v>1.7752427070470999E-3</v>
      </c>
      <c r="L195" s="65535">
        <v>9.4757183908045981</v>
      </c>
      <c r="M195" s="65535"/>
    </row>
    <row r="196" spans="1:13" s="65535">
      <c r="A196" s="65535"/>
      <c r="B196" s="65535" t="s">
        <v>293</v>
      </c>
      <c r="C196" s="65535" t="s">
        <v>300</v>
      </c>
      <c r="D196" s="65535" t="s">
        <v>301</v>
      </c>
      <c r="E196" s="65535">
        <v>243</v>
      </c>
      <c r="F196" s="65535" t="s">
        <v>169</v>
      </c>
      <c r="G196" s="65535">
        <f>VLOOKUP(C196,Sheet5!A:D,4,0)</f>
        <v>5617</v>
      </c>
      <c r="H196" s="65535">
        <f>VLOOKUP(C196,Sheet5!A:C,3,0)</f>
        <v>73</v>
      </c>
      <c r="I196" s="65535">
        <v>49</v>
      </c>
      <c r="J196" s="65535">
        <v>14412</v>
      </c>
      <c r="K196" s="65535">
        <v>2.8493418123967857E-3</v>
      </c>
      <c r="L196" s="65535">
        <v>14.862825788751714</v>
      </c>
      <c r="M196" s="65535"/>
    </row>
    <row r="197" spans="1:13" s="65535">
      <c r="A197" s="65535"/>
      <c r="B197" s="65535" t="s">
        <v>293</v>
      </c>
      <c r="C197" s="65535" t="s">
        <v>302</v>
      </c>
      <c r="D197" s="65535" t="s">
        <v>732</v>
      </c>
      <c r="E197" s="65535">
        <v>208</v>
      </c>
      <c r="F197" s="65535" t="s">
        <v>169</v>
      </c>
      <c r="G197" s="65535">
        <f>VLOOKUP(C197,Sheet5!A:D,4,0)</f>
        <v>11219</v>
      </c>
      <c r="H197" s="65535">
        <f>VLOOKUP(C197,Sheet5!A:C,3,0)</f>
        <v>102</v>
      </c>
      <c r="I197" s="65535">
        <v>104.59313725490196</v>
      </c>
      <c r="J197" s="65535">
        <v>41162</v>
      </c>
      <c r="K197" s="65535">
        <v>8.4982396213461302E-3</v>
      </c>
      <c r="L197" s="65535">
        <v>48.86778846153846</v>
      </c>
      <c r="M197" s="65535"/>
    </row>
    <row r="198" spans="1:13" s="65535">
      <c r="A198" s="65535"/>
      <c r="B198" s="65535" t="s">
        <v>293</v>
      </c>
      <c r="C198" s="65535" t="s">
        <v>733</v>
      </c>
      <c r="D198" s="65535" t="s">
        <v>734</v>
      </c>
      <c r="E198" s="65535">
        <v>57</v>
      </c>
      <c r="F198" s="65535" t="s">
        <v>84</v>
      </c>
      <c r="G198" s="65535">
        <f>VLOOKUP(C198,Sheet5!A:D,4,0)</f>
        <v>1920</v>
      </c>
      <c r="H198" s="65535">
        <f>VLOOKUP(C198,Sheet5!A:C,3,0)</f>
        <v>7</v>
      </c>
      <c r="I198" s="65535">
        <v>328.71428571428572</v>
      </c>
      <c r="J198" s="65535">
        <v>7275</v>
      </c>
      <c r="K198" s="65535">
        <v>1.8329145961210522E-3</v>
      </c>
      <c r="L198" s="65535">
        <v>29.087719298245613</v>
      </c>
      <c r="M198" s="65535"/>
    </row>
    <row r="199" spans="1:13" s="65535">
      <c r="A199" s="65535"/>
      <c r="B199" s="65535" t="s">
        <v>293</v>
      </c>
      <c r="C199" s="65535" t="s">
        <v>305</v>
      </c>
      <c r="D199" s="65535" t="s">
        <v>306</v>
      </c>
      <c r="E199" s="65535">
        <v>87</v>
      </c>
      <c r="F199" s="65535" t="s">
        <v>21</v>
      </c>
      <c r="G199" s="65535">
        <f>VLOOKUP(C199,Sheet5!A:D,4,0)</f>
        <v>2339</v>
      </c>
      <c r="H199" s="65535">
        <f>VLOOKUP(C199,Sheet5!A:C,3,0)</f>
        <v>132</v>
      </c>
      <c r="I199" s="65535">
        <v>14.401515151515152</v>
      </c>
      <c r="J199" s="65535">
        <v>6650</v>
      </c>
      <c r="K199" s="65535">
        <v>1.514285374718001E-3</v>
      </c>
      <c r="L199" s="65535">
        <v>18.195402298850574</v>
      </c>
      <c r="M199" s="65535"/>
    </row>
    <row r="200" spans="1:13" s="65535">
      <c r="A200" s="65535"/>
      <c r="B200" s="65535" t="s">
        <v>293</v>
      </c>
      <c r="C200" s="65535" t="s">
        <v>735</v>
      </c>
      <c r="D200" s="65535" t="s">
        <v>736</v>
      </c>
      <c r="E200" s="65535">
        <v>23</v>
      </c>
      <c r="F200" s="65535" t="s">
        <v>21</v>
      </c>
      <c r="G200" s="65535">
        <f>VLOOKUP(C200,Sheet5!A:D,4,0)</f>
        <v>465</v>
      </c>
      <c r="H200" s="65535">
        <f>VLOOKUP(C200,Sheet5!A:C,3,0)</f>
        <v>7</v>
      </c>
      <c r="I200" s="65535">
        <v>53.714285714285715</v>
      </c>
      <c r="J200" s="65535">
        <v>2166</v>
      </c>
      <c r="K200" s="65535">
        <v>2.9951146811886819E-4</v>
      </c>
      <c r="L200" s="65535">
        <v>25.942028985507246</v>
      </c>
      <c r="M200" s="65535"/>
    </row>
    <row r="201" spans="1:13" s="65535">
      <c r="A201" s="65535"/>
      <c r="B201" s="65535" t="s">
        <v>293</v>
      </c>
      <c r="C201" s="65535" t="s">
        <v>737</v>
      </c>
      <c r="D201" s="65535" t="s">
        <v>312</v>
      </c>
      <c r="E201" s="65535">
        <v>75</v>
      </c>
      <c r="F201" s="65535" t="s">
        <v>21</v>
      </c>
      <c r="G201" s="65535">
        <f>VLOOKUP(C201,Sheet5!A:D,4,0)</f>
        <v>1064</v>
      </c>
      <c r="H201" s="65535">
        <f>VLOOKUP(C201,Sheet5!A:C,3,0)</f>
        <v>23</v>
      </c>
      <c r="I201" s="65535">
        <v>40.652173913043477</v>
      </c>
      <c r="J201" s="65535">
        <v>3072</v>
      </c>
      <c r="K201" s="65535">
        <v>7.4479580502963228E-4</v>
      </c>
      <c r="L201" s="65535">
        <v>9.4977777777777774</v>
      </c>
      <c r="M201" s="65535"/>
    </row>
    <row r="202" spans="1:13" s="65535">
      <c r="A202" s="65535"/>
      <c r="B202" s="65535" t="s">
        <v>293</v>
      </c>
      <c r="C202" s="65535" t="s">
        <v>738</v>
      </c>
      <c r="D202" s="65535" t="s">
        <v>168</v>
      </c>
      <c r="E202" s="65535">
        <v>429</v>
      </c>
      <c r="F202" s="65535" t="s">
        <v>169</v>
      </c>
      <c r="G202" s="65535">
        <f>VLOOKUP(C202,Sheet5!A:D,4,0)</f>
        <v>22876</v>
      </c>
      <c r="H202" s="65535">
        <f>VLOOKUP(C202,Sheet5!A:C,3,0)</f>
        <v>104</v>
      </c>
      <c r="I202" s="65535">
        <v>157.125</v>
      </c>
      <c r="J202" s="65535">
        <v>65318</v>
      </c>
      <c r="K202" s="65535">
        <v>1.301680026736815E-2</v>
      </c>
      <c r="L202" s="65535">
        <v>38.055167055167054</v>
      </c>
      <c r="M202" s="65535"/>
    </row>
    <row r="203" spans="1:13" s="65535">
      <c r="A203" s="65535"/>
      <c r="B203" s="65535" t="s">
        <v>293</v>
      </c>
      <c r="C203" s="65535" t="s">
        <v>315</v>
      </c>
      <c r="D203" s="65535" t="s">
        <v>316</v>
      </c>
      <c r="E203" s="65535">
        <v>298</v>
      </c>
      <c r="F203" s="65535" t="s">
        <v>169</v>
      </c>
      <c r="G203" s="65535">
        <f>VLOOKUP(C203,Sheet5!A:D,4,0)</f>
        <v>9911</v>
      </c>
      <c r="H203" s="65535">
        <f>VLOOKUP(C203,Sheet5!A:C,3,0)</f>
        <v>51</v>
      </c>
      <c r="I203" s="65535">
        <v>189.76470588235293</v>
      </c>
      <c r="J203" s="65535">
        <v>36857</v>
      </c>
      <c r="K203" s="65535">
        <v>7.7092340118468244E-3</v>
      </c>
      <c r="L203" s="65535">
        <v>30.401565995525729</v>
      </c>
      <c r="M203" s="65535"/>
    </row>
    <row r="204" spans="1:13" s="65535">
      <c r="A204" s="65535"/>
      <c r="B204" s="65535" t="s">
        <v>870</v>
      </c>
      <c r="C204" s="65535" t="s">
        <v>871</v>
      </c>
      <c r="D204" s="65535" t="s">
        <v>872</v>
      </c>
      <c r="E204" s="65535">
        <v>366</v>
      </c>
      <c r="F204" s="65535" t="s">
        <v>873</v>
      </c>
      <c r="G204" s="65535">
        <f>VLOOKUP(C204,Sheet5!A:D,4,0)</f>
        <v>9597</v>
      </c>
      <c r="H204" s="65535">
        <f>VLOOKUP(C204,Sheet5!A:C,3,0)</f>
        <v>95</v>
      </c>
      <c r="I204" s="65535">
        <v>111.18947368421053</v>
      </c>
      <c r="J204" s="65535">
        <v>44093</v>
      </c>
      <c r="K204" s="65535">
        <v>8.414201164201076E-3</v>
      </c>
      <c r="L204" s="65535">
        <v>30.53734061930783</v>
      </c>
      <c r="M204" s="65535"/>
    </row>
    <row r="205" spans="1:13" s="65535">
      <c r="A205" s="65535"/>
      <c r="B205" s="65535" t="s">
        <v>293</v>
      </c>
      <c r="C205" s="65535" t="s">
        <v>317</v>
      </c>
      <c r="D205" s="65535" t="s">
        <v>318</v>
      </c>
      <c r="E205" s="65535">
        <v>801</v>
      </c>
      <c r="F205" s="65535" t="s">
        <v>169</v>
      </c>
      <c r="G205" s="65535">
        <f>VLOOKUP(C205,Sheet5!A:D,4,0)</f>
        <v>15320</v>
      </c>
      <c r="H205" s="65535">
        <f>VLOOKUP(C205,Sheet5!A:C,3,0)</f>
        <v>139</v>
      </c>
      <c r="I205" s="65535">
        <v>83.402877697841731</v>
      </c>
      <c r="J205" s="65535">
        <v>51902</v>
      </c>
      <c r="K205" s="65535">
        <v>9.2346714093139333E-3</v>
      </c>
      <c r="L205" s="65535">
        <v>16.774448605909281</v>
      </c>
      <c r="M205" s="65535"/>
    </row>
    <row r="206" spans="1:13" s="65535">
      <c r="A206" s="65535"/>
      <c r="B206" s="65535" t="s">
        <v>293</v>
      </c>
      <c r="C206" s="65535" t="s">
        <v>848</v>
      </c>
      <c r="D206" s="65535" t="s">
        <v>849</v>
      </c>
      <c r="E206" s="65535">
        <v>255</v>
      </c>
      <c r="F206" s="65535" t="s">
        <v>169</v>
      </c>
      <c r="G206" s="65535">
        <f>VLOOKUP(C206,Sheet5!A:D,4,0)</f>
        <v>3070</v>
      </c>
      <c r="H206" s="65535">
        <f>VLOOKUP(C206,Sheet5!A:C,3,0)</f>
        <v>18</v>
      </c>
      <c r="I206" s="65535">
        <v>118.05555555555556</v>
      </c>
      <c r="J206" s="65535">
        <v>9195</v>
      </c>
      <c r="K206" s="65535">
        <v>1.6927177387037098E-3</v>
      </c>
      <c r="L206" s="65535">
        <v>9.241830065359478</v>
      </c>
      <c r="M206" s="65535"/>
    </row>
    <row r="207" spans="1:13" s="65535">
      <c r="A207" s="65535"/>
      <c r="B207" s="65535" t="s">
        <v>293</v>
      </c>
      <c r="C207" s="65535" t="s">
        <v>323</v>
      </c>
      <c r="D207" s="65535" t="s">
        <v>324</v>
      </c>
      <c r="E207" s="65535">
        <v>163</v>
      </c>
      <c r="F207" s="65535" t="s">
        <v>169</v>
      </c>
      <c r="G207" s="65535">
        <f>VLOOKUP(C207,Sheet5!A:D,4,0)</f>
        <v>3125.6</v>
      </c>
      <c r="H207" s="65535">
        <f>VLOOKUP(C207,Sheet5!A:C,3,0)</f>
        <v>37</v>
      </c>
      <c r="I207" s="65535">
        <v>80.340540540540545</v>
      </c>
      <c r="J207" s="65535">
        <v>9885.7000000000007</v>
      </c>
      <c r="K207" s="65535">
        <v>2.3678930588567752E-3</v>
      </c>
      <c r="L207" s="65535">
        <v>14.137218813905932</v>
      </c>
      <c r="M207" s="65535"/>
    </row>
    <row r="208" spans="1:13" s="65535">
      <c r="A208" s="65535"/>
      <c r="B208" s="65535" t="s">
        <v>293</v>
      </c>
      <c r="C208" s="65535" t="s">
        <v>325</v>
      </c>
      <c r="D208" s="65535" t="s">
        <v>326</v>
      </c>
      <c r="E208" s="65535">
        <v>580</v>
      </c>
      <c r="F208" s="65535" t="s">
        <v>169</v>
      </c>
      <c r="G208" s="65535">
        <f>VLOOKUP(C208,Sheet5!A:D,4,0)</f>
        <v>16283</v>
      </c>
      <c r="H208" s="65535">
        <f>VLOOKUP(C208,Sheet5!A:C,3,0)</f>
        <v>56</v>
      </c>
      <c r="I208" s="65535">
        <v>114.30357142857143</v>
      </c>
      <c r="J208" s="65535">
        <v>43732</v>
      </c>
      <c r="K208" s="65535">
        <v>5.0988641155023271E-3</v>
      </c>
      <c r="L208" s="65535">
        <v>21.454597701149424</v>
      </c>
      <c r="M208" s="65535" t="s">
        <v>549</v>
      </c>
    </row>
    <row r="209" spans="1:13" s="65535">
      <c r="A209" s="65535"/>
      <c r="B209" s="65535" t="s">
        <v>293</v>
      </c>
      <c r="C209" s="65535" t="s">
        <v>770</v>
      </c>
      <c r="D209" s="65535" t="s">
        <v>769</v>
      </c>
      <c r="E209" s="65535">
        <v>359</v>
      </c>
      <c r="F209" s="65535" t="s">
        <v>771</v>
      </c>
      <c r="G209" s="65535">
        <f>VLOOKUP(C209,Sheet5!A:D,4,0)</f>
        <v>16359</v>
      </c>
      <c r="H209" s="65535">
        <f>VLOOKUP(C209,Sheet5!A:C,3,0)</f>
        <v>71</v>
      </c>
      <c r="I209" s="65535">
        <v>226.21126760563379</v>
      </c>
      <c r="J209" s="65535">
        <v>61323</v>
      </c>
      <c r="K209" s="65535">
        <v>1.2793759812386014E-2</v>
      </c>
      <c r="L209" s="65535">
        <v>42.025998142989785</v>
      </c>
      <c r="M209" s="65535"/>
    </row>
    <row r="210" spans="1:13" s="65535">
      <c r="A210" s="65535"/>
      <c r="B210" s="65535" t="s">
        <v>293</v>
      </c>
      <c r="C210" s="65535" t="s">
        <v>329</v>
      </c>
      <c r="D210" s="65535" t="s">
        <v>330</v>
      </c>
      <c r="E210" s="65535">
        <v>93</v>
      </c>
      <c r="F210" s="65535" t="s">
        <v>169</v>
      </c>
      <c r="G210" s="65535">
        <f>VLOOKUP(C210,Sheet5!A:D,4,0)</f>
        <v>2365.12</v>
      </c>
      <c r="H210" s="65535">
        <f>VLOOKUP(C210,Sheet5!A:C,3,0)</f>
        <v>29</v>
      </c>
      <c r="I210" s="65535">
        <v>24.595862068965516</v>
      </c>
      <c r="J210" s="65535">
        <v>4441.82</v>
      </c>
      <c r="K210" s="65535">
        <v>5.6817962760592094E-4</v>
      </c>
      <c r="L210" s="65535">
        <v>13.363942652329749</v>
      </c>
      <c r="M210" s="65535"/>
    </row>
    <row r="211" spans="1:13" s="65535">
      <c r="A211" s="65535"/>
      <c r="B211" s="65535" t="s">
        <v>293</v>
      </c>
      <c r="C211" s="65535" t="s">
        <v>331</v>
      </c>
      <c r="D211" s="65535" t="s">
        <v>332</v>
      </c>
      <c r="E211" s="65535">
        <v>290</v>
      </c>
      <c r="F211" s="65535" t="s">
        <v>169</v>
      </c>
      <c r="G211" s="65535">
        <f>VLOOKUP(C211,Sheet5!A:D,4,0)</f>
        <v>8002</v>
      </c>
      <c r="H211" s="65535">
        <f>VLOOKUP(C211,Sheet5!A:C,3,0)</f>
        <v>53</v>
      </c>
      <c r="I211" s="65535">
        <v>87.433962264150949</v>
      </c>
      <c r="J211" s="65535">
        <v>23054</v>
      </c>
      <c r="K211" s="65535">
        <v>3.6913195299543488E-3</v>
      </c>
      <c r="L211" s="65535">
        <v>21.172413793103448</v>
      </c>
      <c r="M211" s="65535"/>
    </row>
    <row r="212" spans="1:13" s="65535">
      <c r="A212" s="65535"/>
      <c r="B212" s="65535" t="s">
        <v>293</v>
      </c>
      <c r="C212" s="65535" t="s">
        <v>333</v>
      </c>
      <c r="D212" s="65535" t="s">
        <v>334</v>
      </c>
      <c r="E212" s="65535">
        <v>368</v>
      </c>
      <c r="F212" s="65535" t="s">
        <v>169</v>
      </c>
      <c r="G212" s="65535">
        <f>VLOOKUP(C212,Sheet5!A:D,4,0)</f>
        <v>7026</v>
      </c>
      <c r="H212" s="65535">
        <f>VLOOKUP(C212,Sheet5!A:C,3,0)</f>
        <v>111</v>
      </c>
      <c r="I212" s="65535">
        <v>42.675675675675677</v>
      </c>
      <c r="J212" s="65535">
        <v>20261</v>
      </c>
      <c r="K212" s="65535">
        <v>3.7733665544656342E-3</v>
      </c>
      <c r="L212" s="65535">
        <v>14.061594202898549</v>
      </c>
      <c r="M212" s="65535"/>
    </row>
    <row r="213" spans="1:13" s="65535">
      <c r="A213" s="65535"/>
      <c r="B213" s="65535" t="s">
        <v>293</v>
      </c>
      <c r="C213" s="65535" t="s">
        <v>739</v>
      </c>
      <c r="D213" s="65535" t="s">
        <v>740</v>
      </c>
      <c r="E213" s="65535">
        <v>94</v>
      </c>
      <c r="F213" s="65535" t="s">
        <v>21</v>
      </c>
      <c r="G213" s="65535">
        <f>VLOOKUP(C213,Sheet5!A:D,4,0)</f>
        <v>2869</v>
      </c>
      <c r="H213" s="65535">
        <f>VLOOKUP(C213,Sheet5!A:C,3,0)</f>
        <v>25</v>
      </c>
      <c r="I213" s="65535">
        <v>70.48</v>
      </c>
      <c r="J213" s="65535">
        <v>6084</v>
      </c>
      <c r="K213" s="65535">
        <v>1.4035617202804408E-3</v>
      </c>
      <c r="L213" s="65535">
        <v>15.326241134751774</v>
      </c>
      <c r="M213" s="65535"/>
    </row>
    <row r="214" spans="1:13" s="65535">
      <c r="A214" s="65535"/>
      <c r="B214" s="65535" t="s">
        <v>293</v>
      </c>
      <c r="C214" s="65535" t="s">
        <v>837</v>
      </c>
      <c r="D214" s="65535" t="s">
        <v>836</v>
      </c>
      <c r="E214" s="65535">
        <v>40</v>
      </c>
      <c r="F214" s="65535" t="s">
        <v>21</v>
      </c>
      <c r="G214" s="65535">
        <f>VLOOKUP(C214,Sheet5!A:D,4,0)</f>
        <v>1426</v>
      </c>
      <c r="H214" s="65535">
        <f>VLOOKUP(C214,Sheet5!A:C,3,0)</f>
        <v>57</v>
      </c>
      <c r="I214" s="65535">
        <v>27.894736842105264</v>
      </c>
      <c r="J214" s="65535">
        <v>5516</v>
      </c>
      <c r="K214" s="65535">
        <v>1.2665511550771287E-3</v>
      </c>
      <c r="L214" s="65535">
        <v>32.716666666666669</v>
      </c>
      <c r="M214" s="65535"/>
    </row>
    <row r="215" spans="1:13" s="65535">
      <c r="A215" s="65535" t="s">
        <v>335</v>
      </c>
      <c r="B215" s="65535" t="s">
        <v>336</v>
      </c>
      <c r="C215" s="65535" t="s">
        <v>58</v>
      </c>
      <c r="D215" s="65535"/>
      <c r="E215" s="65535">
        <v>6435</v>
      </c>
      <c r="F215" s="65535"/>
      <c r="G215" s="65535">
        <f t="shared" ref="G215:H215" si="4">SUM(G193:G214)</f>
        <v>170393.32</v>
      </c>
      <c r="H215" s="65535">
        <f t="shared" si="4"/>
        <v>1367</v>
      </c>
      <c r="I215" s="65535">
        <v>0</v>
      </c>
      <c r="J215" s="65535">
        <v>560399.22</v>
      </c>
      <c r="K215" s="65535">
        <v>0.10807343995707937</v>
      </c>
      <c r="L215" s="65535">
        <v>22.000841232841235</v>
      </c>
      <c r="M215" s="65535"/>
    </row>
    <row r="216" spans="1:13" s="65535">
      <c r="A216" s="65535"/>
      <c r="B216" s="65535" t="s">
        <v>337</v>
      </c>
      <c r="C216" s="65535" t="s">
        <v>338</v>
      </c>
      <c r="D216" s="65535" t="s">
        <v>339</v>
      </c>
      <c r="E216" s="65535">
        <v>1027</v>
      </c>
      <c r="F216" s="65535" t="s">
        <v>169</v>
      </c>
      <c r="G216" s="65535">
        <f>VLOOKUP(C216,Sheet5!A:D,4,0)</f>
        <v>19816</v>
      </c>
      <c r="H216" s="65535">
        <f>VLOOKUP(C216,Sheet5!A:C,3,0)</f>
        <v>65</v>
      </c>
      <c r="I216" s="65535">
        <v>243.2923076923077</v>
      </c>
      <c r="J216" s="65535">
        <v>68225</v>
      </c>
      <c r="K216" s="65535">
        <v>1.2597006268169631E-2</v>
      </c>
      <c r="L216" s="65535">
        <v>17.011035378123985</v>
      </c>
      <c r="M216" s="65535"/>
    </row>
    <row r="217" spans="1:13" s="65535">
      <c r="A217" s="65535"/>
      <c r="B217" s="65535" t="s">
        <v>337</v>
      </c>
      <c r="C217" s="65535" t="s">
        <v>340</v>
      </c>
      <c r="D217" s="65535" t="s">
        <v>341</v>
      </c>
      <c r="E217" s="65535">
        <v>335</v>
      </c>
      <c r="F217" s="65535" t="s">
        <v>169</v>
      </c>
      <c r="G217" s="65535">
        <f>VLOOKUP(C217,Sheet5!A:D,4,0)</f>
        <v>11105</v>
      </c>
      <c r="H217" s="65535">
        <f>VLOOKUP(C217,Sheet5!A:C,3,0)</f>
        <v>69</v>
      </c>
      <c r="I217" s="65535">
        <v>106.71014492753623</v>
      </c>
      <c r="J217" s="65535">
        <v>34161</v>
      </c>
      <c r="K217" s="65535">
        <v>5.8651673929766661E-3</v>
      </c>
      <c r="L217" s="65535">
        <v>26.664676616915425</v>
      </c>
      <c r="M217" s="65535"/>
    </row>
    <row r="218" spans="1:13" s="65535">
      <c r="A218" s="65535"/>
      <c r="B218" s="65535" t="s">
        <v>337</v>
      </c>
      <c r="C218" s="65535" t="s">
        <v>342</v>
      </c>
      <c r="D218" s="65535" t="s">
        <v>343</v>
      </c>
      <c r="E218" s="65535">
        <v>171</v>
      </c>
      <c r="F218" s="65535" t="s">
        <v>169</v>
      </c>
      <c r="G218" s="65535">
        <f>VLOOKUP(C218,Sheet5!A:D,4,0)</f>
        <v>8807.7999999999993</v>
      </c>
      <c r="H218" s="65535">
        <f>VLOOKUP(C218,Sheet5!A:C,3,0)</f>
        <v>121</v>
      </c>
      <c r="I218" s="65535">
        <v>52.068595041322318</v>
      </c>
      <c r="J218" s="65535">
        <v>29870.5</v>
      </c>
      <c r="K218" s="65535">
        <v>5.0186492090141099E-3</v>
      </c>
      <c r="L218" s="65535">
        <v>45.945808966861598</v>
      </c>
      <c r="M218" s="65535"/>
    </row>
    <row r="219" spans="1:13" s="65535">
      <c r="A219" s="65535"/>
      <c r="B219" s="65535" t="s">
        <v>337</v>
      </c>
      <c r="C219" s="65535" t="s">
        <v>344</v>
      </c>
      <c r="D219" s="65535" t="s">
        <v>741</v>
      </c>
      <c r="E219" s="65535">
        <v>295</v>
      </c>
      <c r="F219" s="65535" t="s">
        <v>169</v>
      </c>
      <c r="G219" s="65535">
        <f>VLOOKUP(C219,Sheet5!A:D,4,0)</f>
        <v>8191</v>
      </c>
      <c r="H219" s="65535">
        <f>VLOOKUP(C219,Sheet5!A:C,3,0)</f>
        <v>35</v>
      </c>
      <c r="I219" s="65535">
        <v>267.8</v>
      </c>
      <c r="J219" s="65535">
        <v>32736.9</v>
      </c>
      <c r="K219" s="65535">
        <v>7.4662792305269987E-3</v>
      </c>
      <c r="L219" s="65535">
        <v>26.399887005649717</v>
      </c>
      <c r="M219" s="65535"/>
    </row>
    <row r="220" spans="1:13" s="65535">
      <c r="A220" s="65535"/>
      <c r="B220" s="65535" t="s">
        <v>337</v>
      </c>
      <c r="C220" s="65535" t="s">
        <v>346</v>
      </c>
      <c r="D220" s="65535" t="s">
        <v>347</v>
      </c>
      <c r="E220" s="65535">
        <v>243</v>
      </c>
      <c r="F220" s="65535" t="s">
        <v>169</v>
      </c>
      <c r="G220" s="65535">
        <f>VLOOKUP(C220,Sheet5!A:D,4,0)</f>
        <v>14314</v>
      </c>
      <c r="H220" s="65535">
        <f>VLOOKUP(C220,Sheet5!A:C,3,0)</f>
        <v>81</v>
      </c>
      <c r="I220" s="65535">
        <v>187.49382716049382</v>
      </c>
      <c r="J220" s="65535">
        <v>59079</v>
      </c>
      <c r="K220" s="65535">
        <v>1.2097554963620348E-2</v>
      </c>
      <c r="L220" s="65535">
        <v>60.208504801097398</v>
      </c>
      <c r="M220" s="65535"/>
    </row>
    <row r="221" spans="1:13" s="65535">
      <c r="A221" s="65535"/>
      <c r="B221" s="65535" t="s">
        <v>337</v>
      </c>
      <c r="C221" s="65535" t="s">
        <v>348</v>
      </c>
      <c r="D221" s="65535" t="s">
        <v>349</v>
      </c>
      <c r="E221" s="65535">
        <v>292</v>
      </c>
      <c r="F221" s="65535" t="s">
        <v>169</v>
      </c>
      <c r="G221" s="65535">
        <f>VLOOKUP(C221,Sheet5!A:D,4,0)</f>
        <v>11424</v>
      </c>
      <c r="H221" s="65535">
        <f>VLOOKUP(C221,Sheet5!A:C,3,0)</f>
        <v>97</v>
      </c>
      <c r="I221" s="65535">
        <v>108.41237113402062</v>
      </c>
      <c r="J221" s="65535">
        <v>41650</v>
      </c>
      <c r="K221" s="65535">
        <v>8.3767622306862178E-3</v>
      </c>
      <c r="L221" s="65535">
        <v>35.541095890410958</v>
      </c>
      <c r="M221" s="65535"/>
    </row>
    <row r="222" spans="1:13" s="65535">
      <c r="A222" s="65535"/>
      <c r="B222" s="65535" t="s">
        <v>337</v>
      </c>
      <c r="C222" s="65535" t="s">
        <v>350</v>
      </c>
      <c r="D222" s="65535" t="s">
        <v>351</v>
      </c>
      <c r="E222" s="65535">
        <v>204</v>
      </c>
      <c r="F222" s="65535" t="s">
        <v>169</v>
      </c>
      <c r="G222" s="65535">
        <f>VLOOKUP(C222,Sheet5!A:D,4,0)</f>
        <v>6649</v>
      </c>
      <c r="H222" s="65535">
        <f>VLOOKUP(C222,Sheet5!A:C,3,0)</f>
        <v>66</v>
      </c>
      <c r="I222" s="65535">
        <v>140.54545454545453</v>
      </c>
      <c r="J222" s="65535">
        <v>32272</v>
      </c>
      <c r="K222" s="65535">
        <v>7.3890116443367584E-3</v>
      </c>
      <c r="L222" s="65535">
        <v>37.575163398692808</v>
      </c>
      <c r="M222" s="65535"/>
    </row>
    <row r="223" spans="1:13" s="65535">
      <c r="A223" s="65535"/>
      <c r="B223" s="65535" t="s">
        <v>337</v>
      </c>
      <c r="C223" s="65535" t="s">
        <v>845</v>
      </c>
      <c r="D223" s="65535" t="s">
        <v>844</v>
      </c>
      <c r="E223" s="65535">
        <v>430</v>
      </c>
      <c r="F223" s="65535" t="s">
        <v>169</v>
      </c>
      <c r="G223" s="65535">
        <f>VLOOKUP(C223,Sheet5!A:D,4,0)</f>
        <v>12988</v>
      </c>
      <c r="H223" s="65535">
        <f>VLOOKUP(C223,Sheet5!A:C,3,0)</f>
        <v>101</v>
      </c>
      <c r="I223" s="65535">
        <v>75.930693069306926</v>
      </c>
      <c r="J223" s="65535">
        <v>36165.9</v>
      </c>
      <c r="K223" s="65535">
        <v>6.1089187473500001E-3</v>
      </c>
      <c r="L223" s="65535">
        <v>22.09062015503876</v>
      </c>
      <c r="M223" s="65535"/>
    </row>
    <row r="224" spans="1:13" s="65535">
      <c r="A224" s="65535"/>
      <c r="B224" s="65535" t="s">
        <v>337</v>
      </c>
      <c r="C224" s="65535" t="s">
        <v>354</v>
      </c>
      <c r="D224" s="65535" t="s">
        <v>355</v>
      </c>
      <c r="E224" s="65535">
        <v>182</v>
      </c>
      <c r="F224" s="65535" t="s">
        <v>169</v>
      </c>
      <c r="G224" s="65535">
        <f>VLOOKUP(C224,Sheet5!A:D,4,0)</f>
        <v>6347.3</v>
      </c>
      <c r="H224" s="65535">
        <f>VLOOKUP(C224,Sheet5!A:C,3,0)</f>
        <v>107</v>
      </c>
      <c r="I224" s="65535">
        <v>47.290654205607481</v>
      </c>
      <c r="J224" s="65535">
        <v>20239.600000000002</v>
      </c>
      <c r="K224" s="65535">
        <v>4.0307393080539489E-3</v>
      </c>
      <c r="L224" s="65535">
        <v>27.801282051282055</v>
      </c>
      <c r="M224" s="65535"/>
    </row>
    <row r="225" spans="1:13" s="65535">
      <c r="A225" s="65535"/>
      <c r="B225" s="65535" t="s">
        <v>337</v>
      </c>
      <c r="C225" s="65535" t="s">
        <v>742</v>
      </c>
      <c r="D225" s="65535" t="s">
        <v>743</v>
      </c>
      <c r="E225" s="65535">
        <v>937</v>
      </c>
      <c r="F225" s="65535" t="s">
        <v>84</v>
      </c>
      <c r="G225" s="65535">
        <f>VLOOKUP(C225,Sheet5!A:D,4,0)</f>
        <v>12286.3</v>
      </c>
      <c r="H225" s="65535">
        <f>VLOOKUP(C225,Sheet5!A:C,3,0)</f>
        <v>88</v>
      </c>
      <c r="I225" s="65535">
        <v>231.13295454545457</v>
      </c>
      <c r="J225" s="65535">
        <v>66050.5</v>
      </c>
      <c r="K225" s="65535">
        <v>1.6202056936429104E-2</v>
      </c>
      <c r="L225" s="65535">
        <v>16.261401636428317</v>
      </c>
      <c r="M225" s="65535"/>
    </row>
    <row r="226" spans="1:13" s="65535">
      <c r="A226" s="65535"/>
      <c r="B226" s="65535" t="s">
        <v>337</v>
      </c>
      <c r="C226" s="65535" t="s">
        <v>356</v>
      </c>
      <c r="D226" s="65535" t="s">
        <v>357</v>
      </c>
      <c r="E226" s="65535">
        <v>531</v>
      </c>
      <c r="F226" s="65535" t="s">
        <v>169</v>
      </c>
      <c r="G226" s="65535">
        <f>VLOOKUP(C226,Sheet5!A:D,4,0)</f>
        <v>9779</v>
      </c>
      <c r="H226" s="65535">
        <f>VLOOKUP(C226,Sheet5!A:C,3,0)</f>
        <v>52</v>
      </c>
      <c r="I226" s="65535">
        <v>116</v>
      </c>
      <c r="J226" s="65535">
        <v>33104</v>
      </c>
      <c r="K226" s="65535">
        <v>4.8049286587580125E-3</v>
      </c>
      <c r="L226" s="65535">
        <v>16.994350282485875</v>
      </c>
      <c r="M226" s="65535"/>
    </row>
    <row r="227" spans="1:13" s="65535">
      <c r="A227" s="65535"/>
      <c r="B227" s="65535" t="s">
        <v>337</v>
      </c>
      <c r="C227" s="65535" t="s">
        <v>744</v>
      </c>
      <c r="D227" s="65535" t="s">
        <v>745</v>
      </c>
      <c r="E227" s="65535">
        <v>180</v>
      </c>
      <c r="F227" s="65535" t="s">
        <v>169</v>
      </c>
      <c r="G227" s="65535">
        <f>VLOOKUP(C227,Sheet5!A:D,4,0)</f>
        <v>4690</v>
      </c>
      <c r="H227" s="65535">
        <f>VLOOKUP(C227,Sheet5!A:C,3,0)</f>
        <v>27</v>
      </c>
      <c r="I227" s="65535">
        <v>148.22222222222223</v>
      </c>
      <c r="J227" s="65535">
        <v>16861</v>
      </c>
      <c r="K227" s="65535">
        <v>3.1878853601375275E-3</v>
      </c>
      <c r="L227" s="65535">
        <v>23.81296296296296</v>
      </c>
      <c r="M227" s="65535"/>
    </row>
    <row r="228" spans="1:13" s="65535" customFormat="1">
      <c r="A228" s="65535"/>
      <c r="B228" s="65535" t="s">
        <v>337</v>
      </c>
      <c r="C228" s="65535" t="s">
        <v>360</v>
      </c>
      <c r="D228" s="65535" t="s">
        <v>361</v>
      </c>
      <c r="E228" s="65535">
        <v>413</v>
      </c>
      <c r="F228" s="65535" t="s">
        <v>169</v>
      </c>
      <c r="G228" s="65535">
        <f>VLOOKUP(C228,Sheet5!A:D,4,0)</f>
        <v>18772.61</v>
      </c>
      <c r="H228" s="65535">
        <f>VLOOKUP(C228,Sheet5!A:C,3,0)</f>
        <v>75</v>
      </c>
      <c r="I228" s="65535">
        <v>237.58853333333332</v>
      </c>
      <c r="J228" s="65535">
        <v>58283.009999999995</v>
      </c>
      <c r="K228" s="65535">
        <v>1.4194246760679916E-2</v>
      </c>
      <c r="L228" s="65535">
        <v>32.658490718321225</v>
      </c>
      <c r="M228" s="65535"/>
    </row>
    <row r="229" spans="1:13" s="65535" customFormat="1">
      <c r="A229" s="65535"/>
      <c r="B229" s="65535" t="s">
        <v>337</v>
      </c>
      <c r="C229" s="65535" t="s">
        <v>746</v>
      </c>
      <c r="D229" s="65535" t="s">
        <v>747</v>
      </c>
      <c r="E229" s="65535">
        <v>688</v>
      </c>
      <c r="F229" s="65535" t="s">
        <v>21</v>
      </c>
      <c r="G229" s="65535">
        <f>VLOOKUP(C229,Sheet5!A:D,4,0)</f>
        <v>12645</v>
      </c>
      <c r="H229" s="65535">
        <f>VLOOKUP(C229,Sheet5!A:C,3,0)</f>
        <v>193</v>
      </c>
      <c r="I229" s="65535">
        <v>79.678756476683944</v>
      </c>
      <c r="J229" s="65535">
        <v>62265</v>
      </c>
      <c r="K229" s="65535">
        <v>1.2249700416840306E-2</v>
      </c>
      <c r="L229" s="65535">
        <v>22.716569767441857</v>
      </c>
      <c r="M229" s="65535"/>
    </row>
    <row r="230" spans="1:13" s="65535">
      <c r="A230" s="65535"/>
      <c r="B230" s="65535" t="s">
        <v>748</v>
      </c>
      <c r="C230" s="65535" t="s">
        <v>749</v>
      </c>
      <c r="D230" s="65535" t="s">
        <v>750</v>
      </c>
      <c r="E230" s="65535">
        <v>1518</v>
      </c>
      <c r="F230" s="65535" t="s">
        <v>169</v>
      </c>
      <c r="G230" s="65535">
        <f>VLOOKUP(C230,Sheet5!A:D,4,0)</f>
        <v>90025</v>
      </c>
      <c r="H230" s="65535">
        <f>VLOOKUP(C230,Sheet5!A:C,3,0)</f>
        <v>267</v>
      </c>
      <c r="I230" s="65535">
        <v>301.31460674157302</v>
      </c>
      <c r="J230" s="65535">
        <v>315172</v>
      </c>
      <c r="K230" s="65535">
        <v>6.4085098727742193E-2</v>
      </c>
      <c r="L230" s="65535">
        <v>51.541721563460698</v>
      </c>
      <c r="M230" s="65535"/>
    </row>
    <row r="231" spans="1:13" s="65535">
      <c r="A231" s="65535"/>
      <c r="B231" s="65535" t="s">
        <v>337</v>
      </c>
      <c r="C231" s="65535" t="s">
        <v>366</v>
      </c>
      <c r="D231" s="65535" t="s">
        <v>751</v>
      </c>
      <c r="E231" s="65535">
        <v>538</v>
      </c>
      <c r="F231" s="65535" t="s">
        <v>169</v>
      </c>
      <c r="G231" s="65535">
        <f>VLOOKUP(C231,Sheet5!A:D,4,0)</f>
        <v>11192</v>
      </c>
      <c r="H231" s="65535">
        <f>VLOOKUP(C231,Sheet5!A:C,3,0)</f>
        <v>65</v>
      </c>
      <c r="I231" s="65535">
        <v>211.93846153846152</v>
      </c>
      <c r="J231" s="65535">
        <v>42649</v>
      </c>
      <c r="K231" s="65535">
        <v>1.0973590385121084E-2</v>
      </c>
      <c r="L231" s="65535">
        <v>17.889095415117719</v>
      </c>
      <c r="M231" s="65535"/>
    </row>
    <row r="232" spans="1:13" s="65535">
      <c r="A232" s="65535"/>
      <c r="B232" s="65535" t="s">
        <v>337</v>
      </c>
      <c r="C232" s="65535" t="s">
        <v>368</v>
      </c>
      <c r="D232" s="65535" t="s">
        <v>369</v>
      </c>
      <c r="E232" s="65535">
        <v>305</v>
      </c>
      <c r="F232" s="65535" t="s">
        <v>169</v>
      </c>
      <c r="G232" s="65535">
        <f>VLOOKUP(C232,Sheet5!A:D,4,0)</f>
        <v>10244</v>
      </c>
      <c r="H232" s="65535">
        <f>VLOOKUP(C232,Sheet5!A:C,3,0)</f>
        <v>39</v>
      </c>
      <c r="I232" s="65535">
        <v>285.23076923076923</v>
      </c>
      <c r="J232" s="65535">
        <v>46025</v>
      </c>
      <c r="K232" s="65535">
        <v>8.8610786472188546E-3</v>
      </c>
      <c r="L232" s="65535">
        <v>38.143169398907105</v>
      </c>
      <c r="M232" s="65535"/>
    </row>
    <row r="233" spans="1:13" s="65535">
      <c r="A233" s="65535"/>
      <c r="B233" s="65535" t="s">
        <v>337</v>
      </c>
      <c r="C233" s="65535" t="s">
        <v>370</v>
      </c>
      <c r="D233" s="65535" t="s">
        <v>371</v>
      </c>
      <c r="E233" s="65535">
        <v>574</v>
      </c>
      <c r="F233" s="65535" t="s">
        <v>169</v>
      </c>
      <c r="G233" s="65535">
        <f>VLOOKUP(C233,Sheet5!A:D,4,0)</f>
        <v>19248</v>
      </c>
      <c r="H233" s="65535">
        <f>VLOOKUP(C233,Sheet5!A:C,3,0)</f>
        <v>146</v>
      </c>
      <c r="I233" s="65535">
        <v>72.452054794520549</v>
      </c>
      <c r="J233" s="65535">
        <v>46440</v>
      </c>
      <c r="K233" s="65535">
        <v>8.4261497600036893E-3</v>
      </c>
      <c r="L233" s="65535">
        <v>20.825783972125436</v>
      </c>
      <c r="M233" s="65535"/>
    </row>
    <row r="234" spans="1:13" s="65535">
      <c r="A234" s="65535"/>
      <c r="B234" s="65535" t="s">
        <v>337</v>
      </c>
      <c r="C234" s="65535" t="s">
        <v>372</v>
      </c>
      <c r="D234" s="65535" t="s">
        <v>752</v>
      </c>
      <c r="E234" s="65535">
        <v>359</v>
      </c>
      <c r="F234" s="65535" t="s">
        <v>169</v>
      </c>
      <c r="G234" s="65535">
        <f>VLOOKUP(C234,Sheet5!A:D,4,0)</f>
        <v>18246</v>
      </c>
      <c r="H234" s="65535">
        <f>VLOOKUP(C234,Sheet5!A:C,3,0)</f>
        <v>152</v>
      </c>
      <c r="I234" s="65535">
        <v>81.75</v>
      </c>
      <c r="J234" s="65535">
        <v>50623</v>
      </c>
      <c r="K234" s="65535">
        <v>9.8982167628857871E-3</v>
      </c>
      <c r="L234" s="65535">
        <v>35.4661095636026</v>
      </c>
      <c r="M234" s="65535"/>
    </row>
    <row r="235" spans="1:13" s="65535">
      <c r="A235" s="65535"/>
      <c r="B235" s="65535" t="s">
        <v>337</v>
      </c>
      <c r="C235" s="65535" t="s">
        <v>374</v>
      </c>
      <c r="D235" s="65535" t="s">
        <v>375</v>
      </c>
      <c r="E235" s="65535">
        <v>91</v>
      </c>
      <c r="F235" s="65535" t="s">
        <v>169</v>
      </c>
      <c r="G235" s="65535">
        <f>VLOOKUP(C235,Sheet5!A:D,4,0)</f>
        <v>3532</v>
      </c>
      <c r="H235" s="65535">
        <f>VLOOKUP(C235,Sheet5!A:C,3,0)</f>
        <v>50</v>
      </c>
      <c r="I235" s="65535">
        <v>60.38</v>
      </c>
      <c r="J235" s="65535">
        <v>11648</v>
      </c>
      <c r="K235" s="65535">
        <v>2.4048540485395293E-3</v>
      </c>
      <c r="L235" s="65535">
        <v>31.608058608058609</v>
      </c>
      <c r="M235" s="65535"/>
    </row>
    <row r="236" spans="1:13" s="65535">
      <c r="A236" s="65535"/>
      <c r="B236" s="65535" t="s">
        <v>337</v>
      </c>
      <c r="C236" s="65535" t="s">
        <v>376</v>
      </c>
      <c r="D236" s="65535" t="s">
        <v>377</v>
      </c>
      <c r="E236" s="65535">
        <v>2091</v>
      </c>
      <c r="F236" s="65535" t="s">
        <v>145</v>
      </c>
      <c r="G236" s="65535">
        <f>VLOOKUP(C236,Sheet5!A:D,4,0)</f>
        <v>14036.7</v>
      </c>
      <c r="H236" s="65535">
        <f>VLOOKUP(C236,Sheet5!A:C,3,0)</f>
        <v>32</v>
      </c>
      <c r="I236" s="65535">
        <v>377.80312500000002</v>
      </c>
      <c r="J236" s="65535">
        <v>50709.899999999994</v>
      </c>
      <c r="K236" s="65535">
        <v>9.6303292449911714E-3</v>
      </c>
      <c r="L236" s="65535">
        <v>6.1565758010521279</v>
      </c>
      <c r="M236" s="65535"/>
    </row>
    <row r="237" spans="1:13" s="65535">
      <c r="A237" s="65535"/>
      <c r="B237" s="65535" t="s">
        <v>337</v>
      </c>
      <c r="C237" s="65535" t="s">
        <v>803</v>
      </c>
      <c r="D237" s="65535" t="s">
        <v>804</v>
      </c>
      <c r="E237" s="65535">
        <v>10</v>
      </c>
      <c r="F237" s="65535" t="s">
        <v>21</v>
      </c>
      <c r="G237" s="65535">
        <v>0</v>
      </c>
      <c r="H237" s="65535">
        <v>0</v>
      </c>
      <c r="I237" s="65535">
        <v>0</v>
      </c>
      <c r="J237" s="65535">
        <v>0</v>
      </c>
      <c r="K237" s="65535">
        <v>0</v>
      </c>
      <c r="L237" s="65535">
        <v>0</v>
      </c>
      <c r="M237" s="65535"/>
    </row>
    <row r="238" spans="1:13" s="65535">
      <c r="A238" s="65535"/>
      <c r="B238" s="65535" t="s">
        <v>753</v>
      </c>
      <c r="C238" s="65535" t="s">
        <v>754</v>
      </c>
      <c r="D238" s="65535" t="s">
        <v>730</v>
      </c>
      <c r="E238" s="65535">
        <v>1.5</v>
      </c>
      <c r="F238" s="65535" t="s">
        <v>21</v>
      </c>
      <c r="G238" s="65535">
        <v>0</v>
      </c>
      <c r="H238" s="65535">
        <v>0</v>
      </c>
      <c r="I238" s="65535">
        <v>0</v>
      </c>
      <c r="J238" s="65535">
        <v>950</v>
      </c>
      <c r="K238" s="65535">
        <v>2.071089939119833E-4</v>
      </c>
      <c r="L238" s="65535">
        <v>153.33333333333334</v>
      </c>
      <c r="M238" s="65535"/>
    </row>
    <row r="239" spans="1:13" s="65535">
      <c r="A239" s="65535"/>
      <c r="B239" s="65535" t="s">
        <v>753</v>
      </c>
      <c r="C239" s="65535" t="s">
        <v>824</v>
      </c>
      <c r="D239" s="65535" t="s">
        <v>825</v>
      </c>
      <c r="E239" s="65535">
        <v>5</v>
      </c>
      <c r="F239" s="65535" t="s">
        <v>826</v>
      </c>
      <c r="G239" s="65535">
        <v>0</v>
      </c>
      <c r="H239" s="65535">
        <v>0</v>
      </c>
      <c r="I239" s="65535">
        <v>0</v>
      </c>
      <c r="J239" s="65535">
        <v>0</v>
      </c>
      <c r="K239" s="65535">
        <v>0</v>
      </c>
      <c r="L239" s="65535">
        <v>0</v>
      </c>
      <c r="M239" s="65535"/>
    </row>
    <row r="240" spans="1:13" s="65535">
      <c r="A240" s="65535" t="s">
        <v>378</v>
      </c>
      <c r="B240" s="65535" t="s">
        <v>379</v>
      </c>
      <c r="C240" s="65535" t="s">
        <v>58</v>
      </c>
      <c r="D240" s="65535"/>
      <c r="E240" s="65535">
        <v>11420.5</v>
      </c>
      <c r="F240" s="65535"/>
      <c r="G240" s="65535">
        <f t="shared" ref="G240:H240" si="5">SUM(G216:G239)</f>
        <v>324338.71000000002</v>
      </c>
      <c r="H240" s="65535">
        <f t="shared" si="5"/>
        <v>1928</v>
      </c>
      <c r="I240" s="65535">
        <v>0</v>
      </c>
      <c r="J240" s="65535">
        <v>1155180.3099999998</v>
      </c>
      <c r="K240" s="65535">
        <v>0.23407533369799383</v>
      </c>
      <c r="L240" s="65535">
        <v>25.139803277731559</v>
      </c>
      <c r="M240" s="65535"/>
    </row>
    <row r="241" spans="1:13" s="65535">
      <c r="A241" s="65535"/>
      <c r="B241" s="65535" t="s">
        <v>380</v>
      </c>
      <c r="C241" s="65535" t="s">
        <v>381</v>
      </c>
      <c r="D241" s="65535" t="s">
        <v>382</v>
      </c>
      <c r="E241" s="65535">
        <v>2599</v>
      </c>
      <c r="F241" s="65535" t="s">
        <v>145</v>
      </c>
      <c r="G241" s="65535">
        <f>VLOOKUP(C241,Sheet5!A:D,4,0)</f>
        <v>37239</v>
      </c>
      <c r="H241" s="65535">
        <f>VLOOKUP(C241,Sheet5!A:C,3,0)</f>
        <v>14</v>
      </c>
      <c r="I241" s="65535">
        <v>1685</v>
      </c>
      <c r="J241" s="65535">
        <v>100124</v>
      </c>
      <c r="K241" s="65535">
        <v>1.8791158332244946E-2</v>
      </c>
      <c r="L241" s="65535">
        <v>9.8158265999743488</v>
      </c>
      <c r="M241" s="65535"/>
    </row>
    <row r="242" spans="1:13" s="65535">
      <c r="A242" s="65535"/>
      <c r="B242" s="65535" t="s">
        <v>755</v>
      </c>
      <c r="C242" s="65535" t="s">
        <v>756</v>
      </c>
      <c r="D242" s="65535" t="s">
        <v>757</v>
      </c>
      <c r="E242" s="65535">
        <v>258</v>
      </c>
      <c r="F242" s="65535" t="s">
        <v>21</v>
      </c>
      <c r="G242" s="65535">
        <f>VLOOKUP(C242,Sheet5!A:D,4,0)</f>
        <v>0</v>
      </c>
      <c r="H242" s="65535">
        <f>VLOOKUP(C242,Sheet5!A:C,3,0)</f>
        <v>0</v>
      </c>
      <c r="I242" s="65535">
        <v>0</v>
      </c>
      <c r="J242" s="65535">
        <v>0</v>
      </c>
      <c r="K242" s="65535">
        <v>0</v>
      </c>
      <c r="L242" s="65535">
        <v>0</v>
      </c>
      <c r="M242" s="65535"/>
    </row>
    <row r="243" spans="1:13" s="65535">
      <c r="A243" s="65535"/>
      <c r="B243" s="65535" t="s">
        <v>380</v>
      </c>
      <c r="C243" s="65535" t="s">
        <v>385</v>
      </c>
      <c r="D243" s="65535" t="s">
        <v>386</v>
      </c>
      <c r="E243" s="65535">
        <v>427</v>
      </c>
      <c r="F243" s="65535" t="s">
        <v>21</v>
      </c>
      <c r="G243" s="65535">
        <f>VLOOKUP(C243,Sheet5!A:D,4,0)</f>
        <v>162</v>
      </c>
      <c r="H243" s="65535">
        <f>VLOOKUP(C243,Sheet5!A:C,3,0)</f>
        <v>1</v>
      </c>
      <c r="I243" s="65535">
        <v>403</v>
      </c>
      <c r="J243" s="65535">
        <v>1539.9</v>
      </c>
      <c r="K243" s="65535">
        <v>3.2101894056357414E-4</v>
      </c>
      <c r="L243" s="65535">
        <v>0.88750975800156129</v>
      </c>
      <c r="M243" s="65535"/>
    </row>
    <row r="244" spans="1:13" s="65535">
      <c r="A244" s="65535"/>
      <c r="B244" s="65535" t="s">
        <v>380</v>
      </c>
      <c r="C244" s="65535" t="s">
        <v>383</v>
      </c>
      <c r="D244" s="65535" t="s">
        <v>384</v>
      </c>
      <c r="E244" s="65535">
        <v>231</v>
      </c>
      <c r="F244" s="65535" t="s">
        <v>136</v>
      </c>
      <c r="G244" s="65535">
        <f>VLOOKUP(C244,Sheet5!A:D,4,0)</f>
        <v>2613.8000000000002</v>
      </c>
      <c r="H244" s="65535">
        <f>VLOOKUP(C244,Sheet5!A:C,3,0)</f>
        <v>68</v>
      </c>
      <c r="I244" s="65535">
        <v>26.777941176470591</v>
      </c>
      <c r="J244" s="65535">
        <v>8716.9</v>
      </c>
      <c r="K244" s="65535">
        <v>1.4504798731320402E-3</v>
      </c>
      <c r="L244" s="65535">
        <v>9.9509379509379503</v>
      </c>
      <c r="M244" s="65535"/>
    </row>
    <row r="245" spans="1:13" s="65535">
      <c r="A245" s="65535" t="s">
        <v>387</v>
      </c>
      <c r="B245" s="65535" t="s">
        <v>388</v>
      </c>
      <c r="C245" s="65535" t="s">
        <v>58</v>
      </c>
      <c r="D245" s="65535"/>
      <c r="E245" s="65535">
        <v>3515</v>
      </c>
      <c r="F245" s="65535"/>
      <c r="G245" s="65535">
        <f t="shared" ref="G245:H245" si="6">SUM(G241:G244)</f>
        <v>40014.800000000003</v>
      </c>
      <c r="H245" s="65535">
        <f t="shared" si="6"/>
        <v>83</v>
      </c>
      <c r="I245" s="65535">
        <v>0</v>
      </c>
      <c r="J245" s="65535">
        <v>110380.79999999999</v>
      </c>
      <c r="K245" s="65535">
        <v>2.0562657145940563E-2</v>
      </c>
      <c r="L245" s="65535">
        <v>8.0196206733048836</v>
      </c>
      <c r="M245" s="65535">
        <v>45445.5</v>
      </c>
    </row>
    <row r="246" spans="1:13" s="65535">
      <c r="A246" s="65535"/>
      <c r="B246" s="65535" t="s">
        <v>758</v>
      </c>
      <c r="C246" s="65535" t="s">
        <v>389</v>
      </c>
      <c r="D246" s="65535" t="s">
        <v>759</v>
      </c>
      <c r="E246" s="65535">
        <v>9704.19</v>
      </c>
      <c r="F246" s="65535" t="s">
        <v>531</v>
      </c>
      <c r="G246" s="65535">
        <f>VLOOKUP(C246,Sheet5!A:D,4,0)</f>
        <v>99437</v>
      </c>
      <c r="H246" s="65535">
        <f>VLOOKUP(C246,Sheet5!A:C,3,0)</f>
        <v>2605</v>
      </c>
      <c r="I246" s="65535">
        <v>31.890595009596929</v>
      </c>
      <c r="J246" s="65535">
        <v>327106</v>
      </c>
      <c r="K246" s="65535">
        <v>6.6175306420146199E-2</v>
      </c>
      <c r="L246" s="65535">
        <v>8.382324198791105</v>
      </c>
      <c r="M246" s="65535"/>
    </row>
    <row r="247" spans="1:13" s="65535">
      <c r="A247" s="65535"/>
      <c r="B247" s="65535" t="s">
        <v>758</v>
      </c>
      <c r="C247" s="65535" t="s">
        <v>850</v>
      </c>
      <c r="D247" s="65535" t="s">
        <v>851</v>
      </c>
      <c r="E247" s="65535">
        <v>2426.58</v>
      </c>
      <c r="F247" s="65535" t="s">
        <v>852</v>
      </c>
      <c r="G247" s="65535">
        <f>VLOOKUP(C247,Sheet5!A:D,4,0)</f>
        <v>16214</v>
      </c>
      <c r="H247" s="65535">
        <f>VLOOKUP(C247,Sheet5!A:C,3,0)</f>
        <v>231</v>
      </c>
      <c r="I247" s="65535">
        <v>52.889177489177484</v>
      </c>
      <c r="J247" s="65535">
        <v>54147.200000000004</v>
      </c>
      <c r="K247" s="65535">
        <v>9.7320516239240949E-3</v>
      </c>
      <c r="L247" s="65535">
        <v>5.7597936190028776</v>
      </c>
      <c r="M247" s="65535"/>
    </row>
    <row r="248" spans="1:13" s="65535">
      <c r="A248" s="65535"/>
      <c r="B248" s="65535" t="s">
        <v>390</v>
      </c>
      <c r="C248" s="65535" t="s">
        <v>394</v>
      </c>
      <c r="D248" s="65535" t="s">
        <v>395</v>
      </c>
      <c r="E248" s="65535">
        <v>95</v>
      </c>
      <c r="F248" s="65535" t="s">
        <v>21</v>
      </c>
      <c r="G248" s="65535">
        <f>VLOOKUP(C248,Sheet5!A:D,4,0)</f>
        <v>5256.89</v>
      </c>
      <c r="H248" s="65535">
        <f>VLOOKUP(C248,Sheet5!A:C,3,0)</f>
        <v>190</v>
      </c>
      <c r="I248" s="65535">
        <v>25.315473684210524</v>
      </c>
      <c r="J248" s="65535">
        <v>20137.879999999997</v>
      </c>
      <c r="K248" s="65535">
        <v>3.8314685929884806E-3</v>
      </c>
      <c r="L248" s="65535">
        <v>53.782245614035084</v>
      </c>
      <c r="M248" s="65535"/>
    </row>
    <row r="249" spans="1:13" s="65535">
      <c r="A249" s="65535"/>
      <c r="B249" s="65535" t="s">
        <v>390</v>
      </c>
      <c r="C249" s="65535" t="s">
        <v>773</v>
      </c>
      <c r="D249" s="65535" t="s">
        <v>774</v>
      </c>
      <c r="E249" s="65535">
        <v>100</v>
      </c>
      <c r="F249" s="65535" t="s">
        <v>775</v>
      </c>
      <c r="G249" s="65535">
        <f>VLOOKUP(C249,Sheet5!A:D,4,0)</f>
        <v>1061</v>
      </c>
      <c r="H249" s="65535">
        <f>VLOOKUP(C249,Sheet5!A:C,3,0)</f>
        <v>7</v>
      </c>
      <c r="I249" s="65535">
        <v>763.28571428571433</v>
      </c>
      <c r="J249" s="65535">
        <v>15509</v>
      </c>
      <c r="K249" s="65535">
        <v>4.2560898248912571E-3</v>
      </c>
      <c r="L249" s="65535">
        <v>33.886666666666663</v>
      </c>
      <c r="M249" s="65535"/>
    </row>
    <row r="250" spans="1:13" s="65535">
      <c r="A250" s="65535"/>
      <c r="B250" s="65535" t="s">
        <v>760</v>
      </c>
      <c r="C250" s="65535" t="s">
        <v>761</v>
      </c>
      <c r="D250" s="65535" t="s">
        <v>762</v>
      </c>
      <c r="E250" s="65535">
        <v>1354</v>
      </c>
      <c r="F250" s="65535" t="s">
        <v>169</v>
      </c>
      <c r="G250" s="65535">
        <f>VLOOKUP(C250,Sheet5!A:D,4,0)</f>
        <v>25735</v>
      </c>
      <c r="H250" s="65535">
        <f>VLOOKUP(C250,Sheet5!A:C,3,0)</f>
        <v>1720</v>
      </c>
      <c r="I250" s="65535">
        <v>11.880232558139534</v>
      </c>
      <c r="J250" s="65535">
        <v>85056.7</v>
      </c>
      <c r="K250" s="65535">
        <v>1.6277173775374874E-2</v>
      </c>
      <c r="L250" s="65535">
        <v>15.909084194977844</v>
      </c>
      <c r="M250" s="65535"/>
    </row>
    <row r="251" spans="1:13" s="65535">
      <c r="A251" s="65535"/>
      <c r="B251" s="65535" t="s">
        <v>390</v>
      </c>
      <c r="C251" s="65535" t="s">
        <v>401</v>
      </c>
      <c r="D251" s="65535" t="s">
        <v>776</v>
      </c>
      <c r="E251" s="65535">
        <v>92</v>
      </c>
      <c r="F251" s="65535" t="s">
        <v>21</v>
      </c>
      <c r="G251" s="65535">
        <f>VLOOKUP(C251,Sheet5!A:D,4,0)</f>
        <v>2611.3000000000002</v>
      </c>
      <c r="H251" s="65535">
        <f>VLOOKUP(C251,Sheet5!A:C,3,0)</f>
        <v>98</v>
      </c>
      <c r="I251" s="65535">
        <v>17.805102040816326</v>
      </c>
      <c r="J251" s="65535">
        <v>7365.7999999999993</v>
      </c>
      <c r="K251" s="65535">
        <v>1.3899403210654603E-3</v>
      </c>
      <c r="L251" s="65535">
        <v>20.365579710144925</v>
      </c>
      <c r="M251" s="65535"/>
    </row>
    <row r="252" spans="1:13" s="65535">
      <c r="A252" s="65535"/>
      <c r="B252" s="65535" t="s">
        <v>390</v>
      </c>
      <c r="C252" s="65535" t="s">
        <v>764</v>
      </c>
      <c r="D252" s="65535" t="s">
        <v>412</v>
      </c>
      <c r="E252" s="65535">
        <v>26</v>
      </c>
      <c r="F252" s="65535" t="s">
        <v>21</v>
      </c>
      <c r="G252" s="65535">
        <f>VLOOKUP(C252,Sheet5!A:D,4,0)</f>
        <v>2410</v>
      </c>
      <c r="H252" s="65535">
        <f>VLOOKUP(C252,Sheet5!A:C,3,0)</f>
        <v>144</v>
      </c>
      <c r="I252" s="65535">
        <v>13.909722222222221</v>
      </c>
      <c r="J252" s="65535">
        <v>7579</v>
      </c>
      <c r="K252" s="65535">
        <v>1.5955358261757792E-3</v>
      </c>
      <c r="L252" s="65535">
        <v>71.487179487179489</v>
      </c>
      <c r="M252" s="65535"/>
    </row>
    <row r="253" spans="1:13" s="65535">
      <c r="A253" s="65535"/>
      <c r="B253" s="65535" t="s">
        <v>390</v>
      </c>
      <c r="C253" s="65535" t="s">
        <v>846</v>
      </c>
      <c r="D253" s="65535" t="s">
        <v>847</v>
      </c>
      <c r="E253" s="65535">
        <v>22</v>
      </c>
      <c r="F253" s="65535" t="s">
        <v>21</v>
      </c>
      <c r="G253" s="65535">
        <f>VLOOKUP(C253,Sheet5!A:D,4,0)</f>
        <v>1605.4</v>
      </c>
      <c r="H253" s="65535">
        <f>VLOOKUP(C253,Sheet5!A:C,3,0)</f>
        <v>13</v>
      </c>
      <c r="I253" s="65535">
        <v>63.384615384615387</v>
      </c>
      <c r="J253" s="65535">
        <v>4477.8999999999996</v>
      </c>
      <c r="K253" s="65535">
        <v>6.5637619609028558E-4</v>
      </c>
      <c r="L253" s="65535">
        <v>55.362121212121217</v>
      </c>
      <c r="M253" s="65535"/>
    </row>
    <row r="254" spans="1:13" s="65535">
      <c r="A254" s="65535"/>
      <c r="B254" s="65535" t="s">
        <v>390</v>
      </c>
      <c r="C254" s="65535" t="s">
        <v>805</v>
      </c>
      <c r="D254" s="65535" t="s">
        <v>806</v>
      </c>
      <c r="E254" s="65535">
        <v>89</v>
      </c>
      <c r="F254" s="65535" t="s">
        <v>21</v>
      </c>
      <c r="G254" s="65535">
        <f>VLOOKUP(C254,Sheet5!A:D,4,0)</f>
        <v>2605.4</v>
      </c>
      <c r="H254" s="65535">
        <f>VLOOKUP(C254,Sheet5!A:C,3,0)</f>
        <v>95</v>
      </c>
      <c r="I254" s="65535">
        <v>24.487368421052633</v>
      </c>
      <c r="J254" s="65535">
        <v>10393.6</v>
      </c>
      <c r="K254" s="65535">
        <v>1.8530678943747955E-3</v>
      </c>
      <c r="L254" s="65535">
        <v>30.214606741573036</v>
      </c>
      <c r="M254" s="65535"/>
    </row>
    <row r="255" spans="1:13" s="65535">
      <c r="A255" s="65535"/>
      <c r="B255" s="65535" t="s">
        <v>390</v>
      </c>
      <c r="C255" s="65535" t="s">
        <v>763</v>
      </c>
      <c r="D255" s="65535" t="s">
        <v>410</v>
      </c>
      <c r="E255" s="65535">
        <v>44</v>
      </c>
      <c r="F255" s="65535" t="s">
        <v>21</v>
      </c>
      <c r="G255" s="65535">
        <f>VLOOKUP(C255,Sheet5!A:D,4,0)</f>
        <v>2039.2</v>
      </c>
      <c r="H255" s="65535">
        <f>VLOOKUP(C255,Sheet5!A:C,3,0)</f>
        <v>168</v>
      </c>
      <c r="I255" s="65535">
        <v>9.3958333333333339</v>
      </c>
      <c r="J255" s="65535">
        <v>6483.2</v>
      </c>
      <c r="K255" s="65535">
        <v>1.257390564961791E-3</v>
      </c>
      <c r="L255" s="65535">
        <v>37.156818181818181</v>
      </c>
      <c r="M255" s="65535"/>
    </row>
    <row r="256" spans="1:13" s="65535">
      <c r="A256" s="65535"/>
      <c r="B256" s="65535" t="s">
        <v>758</v>
      </c>
      <c r="C256" s="65535" t="s">
        <v>765</v>
      </c>
      <c r="D256" s="65535" t="s">
        <v>766</v>
      </c>
      <c r="E256" s="65535">
        <v>22</v>
      </c>
      <c r="F256" s="65535" t="s">
        <v>832</v>
      </c>
      <c r="G256" s="65535">
        <v>0</v>
      </c>
      <c r="H256" s="65535">
        <v>0</v>
      </c>
      <c r="I256" s="65535">
        <v>0</v>
      </c>
      <c r="J256" s="65535">
        <v>0</v>
      </c>
      <c r="K256" s="65535">
        <v>0</v>
      </c>
      <c r="L256" s="65535">
        <v>0</v>
      </c>
      <c r="M256" s="65535"/>
    </row>
    <row r="257" spans="1:13" s="65535">
      <c r="A257" s="65535"/>
      <c r="B257" s="65535" t="s">
        <v>390</v>
      </c>
      <c r="C257" s="65535" t="s">
        <v>816</v>
      </c>
      <c r="D257" s="65535" t="s">
        <v>817</v>
      </c>
      <c r="E257" s="65535">
        <v>3</v>
      </c>
      <c r="F257" s="65535" t="s">
        <v>600</v>
      </c>
      <c r="G257" s="65535">
        <v>0</v>
      </c>
      <c r="H257" s="65535">
        <v>0</v>
      </c>
      <c r="I257" s="65535">
        <v>0</v>
      </c>
      <c r="J257" s="65535">
        <v>0</v>
      </c>
      <c r="K257" s="65535">
        <v>0</v>
      </c>
      <c r="L257" s="65535">
        <v>0</v>
      </c>
      <c r="M257" s="65535"/>
    </row>
    <row r="258" spans="1:13" s="65535">
      <c r="A258" s="65535" t="s">
        <v>767</v>
      </c>
      <c r="B258" s="65535" t="s">
        <v>768</v>
      </c>
      <c r="C258" s="65535"/>
      <c r="D258" s="65535"/>
      <c r="E258" s="65535">
        <v>13977.77</v>
      </c>
      <c r="F258" s="65535"/>
      <c r="G258" s="65535">
        <f t="shared" ref="G258:H258" si="7">SUM(G246:G257)</f>
        <v>158975.19</v>
      </c>
      <c r="H258" s="65535">
        <f t="shared" si="7"/>
        <v>5271</v>
      </c>
      <c r="I258" s="65535">
        <v>0</v>
      </c>
      <c r="J258" s="65535">
        <v>538256.27999999991</v>
      </c>
      <c r="K258" s="65535">
        <v>0.107024401039993</v>
      </c>
      <c r="L258" s="65535">
        <v>9.6319665678669271</v>
      </c>
      <c r="M258" s="65535"/>
    </row>
    <row r="259" spans="1:13" s="65535" customFormat="1">
      <c r="A259" s="65535"/>
      <c r="B259" s="65535" t="s">
        <v>435</v>
      </c>
      <c r="C259" s="65535"/>
      <c r="D259" s="65535"/>
      <c r="E259" s="65535">
        <v>74561.47</v>
      </c>
      <c r="F259" s="65535"/>
      <c r="G259" s="65535">
        <f>G258+G245+G240+G215+G192+G141+G82+G44</f>
        <v>1413990.4100000001</v>
      </c>
      <c r="H259" s="65535">
        <f>H258+H245+H240+H215+H192+H141+H82+H44</f>
        <v>14712</v>
      </c>
      <c r="I259" s="65535">
        <v>0</v>
      </c>
      <c r="J259" s="65535">
        <v>4853086.37</v>
      </c>
      <c r="K259" s="65535">
        <v>1</v>
      </c>
      <c r="L259" s="65535">
        <v>16.083859979334278</v>
      </c>
      <c r="M259" s="65535"/>
    </row>
    <row r="260" spans="1:13" s="65535" ht="148.5">
      <c r="A260" s="65535"/>
      <c r="B260" s="65535" t="s">
        <v>959</v>
      </c>
      <c r="C260" s="65535"/>
      <c r="D260" s="65535" t="s">
        <v>608</v>
      </c>
      <c r="E260" s="65535"/>
      <c r="F260" s="65535"/>
      <c r="G260" s="65535"/>
      <c r="H260" s="65535"/>
      <c r="I260" s="65535"/>
      <c r="J260" s="65535"/>
      <c r="K260" s="65535"/>
      <c r="L260" s="65535"/>
      <c r="M260" s="65535"/>
    </row>
    <row r="261" spans="1:13" s="65535" ht="16.5" customHeight="1">
      <c r="A261" s="65535"/>
      <c r="B261" s="65535"/>
      <c r="C261" s="65535"/>
      <c r="D261" s="65535"/>
      <c r="E261" s="65535"/>
      <c r="F261" s="65535"/>
      <c r="G261" s="65535"/>
      <c r="H261" s="65535"/>
      <c r="I261" s="65535"/>
      <c r="J261" s="65535"/>
      <c r="K261" s="65535"/>
      <c r="L261" s="65535"/>
      <c r="M261" s="65535"/>
    </row>
    <row r="262" spans="1:13" s="65535" ht="15.75" customHeight="1">
      <c r="A262" s="65535"/>
      <c r="B262" s="65535"/>
      <c r="C262" s="65535"/>
      <c r="D262" s="65535"/>
      <c r="E262" s="65535"/>
      <c r="F262" s="65535"/>
      <c r="G262" s="65535"/>
      <c r="H262" s="65535"/>
      <c r="I262" s="65535"/>
      <c r="J262" s="65535"/>
      <c r="K262" s="65535"/>
      <c r="L262" s="65535"/>
      <c r="M262" s="65535"/>
    </row>
    <row r="263" spans="1:13" s="65535" ht="14.25" customHeight="1">
      <c r="A263" s="65535"/>
      <c r="B263" s="65535"/>
      <c r="C263" s="65535"/>
      <c r="D263" s="65535"/>
      <c r="E263" s="65535"/>
      <c r="F263" s="65535"/>
      <c r="G263" s="65535"/>
      <c r="H263" s="65535"/>
      <c r="I263" s="65535"/>
      <c r="J263" s="65535"/>
      <c r="K263" s="65535"/>
      <c r="L263" s="65535"/>
      <c r="M263" s="65535"/>
    </row>
    <row r="264" spans="1:13" s="65535" ht="14.25">
      <c r="A264" s="65535" t="s">
        <v>436</v>
      </c>
      <c r="B264" s="65535" t="s">
        <v>609</v>
      </c>
      <c r="C264" s="65535" t="s">
        <v>437</v>
      </c>
      <c r="D264" s="65535"/>
      <c r="E264" s="65535"/>
      <c r="F264" s="65535"/>
      <c r="G264" s="65535"/>
      <c r="H264" s="65535"/>
      <c r="I264" s="65535"/>
      <c r="J264" s="65535"/>
      <c r="K264" s="65535"/>
      <c r="L264" s="65535"/>
      <c r="M264" s="65535"/>
    </row>
    <row r="265" spans="1:13" s="65535" ht="14.25">
      <c r="A265" s="65535" t="s">
        <v>438</v>
      </c>
      <c r="B265" s="65535" t="s">
        <v>393</v>
      </c>
      <c r="C265" s="65535" t="s">
        <v>439</v>
      </c>
      <c r="D265" s="65535"/>
      <c r="E265" s="65535"/>
      <c r="F265" s="65535"/>
      <c r="G265" s="65535"/>
      <c r="H265" s="65535"/>
      <c r="I265" s="65535"/>
      <c r="J265" s="65535"/>
      <c r="K265" s="65535"/>
      <c r="L265" s="65535"/>
      <c r="M265" s="65535"/>
    </row>
    <row r="266" spans="1:13" s="65535" ht="14.25">
      <c r="A266" s="65535"/>
      <c r="B266" s="65535" t="s">
        <v>610</v>
      </c>
      <c r="C266" s="65535" t="s">
        <v>440</v>
      </c>
      <c r="D266" s="65535"/>
      <c r="E266" s="65535"/>
      <c r="F266" s="65535"/>
      <c r="G266" s="65535"/>
      <c r="H266" s="65535"/>
      <c r="I266" s="65535"/>
      <c r="J266" s="65535"/>
      <c r="K266" s="65535"/>
      <c r="L266" s="65535"/>
      <c r="M266" s="65535"/>
    </row>
    <row r="267" spans="1:13" s="65535" ht="14.25">
      <c r="A267" s="65535"/>
      <c r="B267" s="65535" t="s">
        <v>611</v>
      </c>
      <c r="C267" s="65535" t="s">
        <v>441</v>
      </c>
      <c r="D267" s="65535"/>
      <c r="E267" s="65535"/>
      <c r="F267" s="65535"/>
      <c r="G267" s="65535"/>
      <c r="H267" s="65535"/>
      <c r="I267" s="65535"/>
      <c r="J267" s="65535"/>
      <c r="K267" s="65535"/>
      <c r="L267" s="65535"/>
      <c r="M267" s="65535"/>
    </row>
    <row r="268" spans="1:13" s="65535" ht="14.25">
      <c r="A268" s="65535"/>
      <c r="B268" s="65535" t="s">
        <v>398</v>
      </c>
      <c r="C268" s="65535" t="s">
        <v>442</v>
      </c>
      <c r="D268" s="65535"/>
      <c r="E268" s="65535"/>
      <c r="F268" s="65535"/>
      <c r="G268" s="65535"/>
      <c r="H268" s="65535"/>
      <c r="I268" s="65535"/>
      <c r="J268" s="65535"/>
      <c r="K268" s="65535"/>
      <c r="L268" s="65535"/>
      <c r="M268" s="65535"/>
    </row>
    <row r="269" spans="1:13" s="65535" ht="14.25">
      <c r="A269" s="65535"/>
      <c r="B269" s="65535" t="s">
        <v>443</v>
      </c>
      <c r="C269" s="65535" t="s">
        <v>444</v>
      </c>
      <c r="D269" s="65535"/>
      <c r="E269" s="65535"/>
      <c r="F269" s="65535"/>
      <c r="G269" s="65535"/>
      <c r="H269" s="65535"/>
      <c r="I269" s="65535"/>
      <c r="J269" s="65535"/>
      <c r="K269" s="65535"/>
      <c r="L269" s="65535"/>
      <c r="M269" s="65535"/>
    </row>
    <row r="270" spans="1:13" s="65535" ht="14.25">
      <c r="A270" s="65535"/>
      <c r="B270" s="65535" t="s">
        <v>612</v>
      </c>
      <c r="C270" s="65535" t="s">
        <v>445</v>
      </c>
      <c r="D270" s="65535"/>
      <c r="E270" s="65535"/>
      <c r="F270" s="65535"/>
      <c r="G270" s="65535"/>
      <c r="H270" s="65535"/>
      <c r="I270" s="65535"/>
      <c r="J270" s="65535"/>
      <c r="K270" s="65535"/>
      <c r="L270" s="65535"/>
      <c r="M270" s="65535"/>
    </row>
    <row r="271" spans="1:13" s="65535" ht="14.25">
      <c r="A271" s="65535" t="s">
        <v>613</v>
      </c>
      <c r="B271" s="65535" t="s">
        <v>614</v>
      </c>
      <c r="C271" s="65535" t="s">
        <v>446</v>
      </c>
      <c r="D271" s="65535"/>
      <c r="E271" s="65535"/>
      <c r="F271" s="65535"/>
      <c r="G271" s="65535"/>
      <c r="H271" s="65535"/>
      <c r="I271" s="65535"/>
      <c r="J271" s="65535"/>
      <c r="K271" s="65535"/>
      <c r="L271" s="65535"/>
      <c r="M271" s="65535"/>
    </row>
    <row r="272" spans="1:13" s="65535" ht="14.25">
      <c r="A272" s="65535"/>
      <c r="B272" s="65535" t="s">
        <v>615</v>
      </c>
      <c r="C272" s="65535" t="s">
        <v>447</v>
      </c>
      <c r="D272" s="65535"/>
      <c r="E272" s="65535"/>
      <c r="F272" s="65535"/>
      <c r="G272" s="65535"/>
      <c r="H272" s="65535"/>
      <c r="I272" s="65535"/>
      <c r="J272" s="65535"/>
      <c r="K272" s="65535"/>
      <c r="L272" s="65535"/>
      <c r="M272" s="65535"/>
    </row>
    <row r="273" spans="1:13" s="65535" ht="14.25">
      <c r="A273" s="65535" t="s">
        <v>616</v>
      </c>
      <c r="B273" s="65535" t="s">
        <v>617</v>
      </c>
      <c r="C273" s="65535" t="s">
        <v>448</v>
      </c>
      <c r="D273" s="65535"/>
      <c r="E273" s="65535"/>
      <c r="F273" s="65535"/>
      <c r="G273" s="65535"/>
      <c r="H273" s="65535"/>
      <c r="I273" s="65535"/>
      <c r="J273" s="65535"/>
      <c r="K273" s="65535"/>
      <c r="L273" s="65535"/>
      <c r="M273" s="65535"/>
    </row>
    <row r="274" spans="1:13" s="65535" ht="14.25">
      <c r="A274" s="65535"/>
      <c r="B274" s="65535" t="s">
        <v>618</v>
      </c>
      <c r="C274" s="65535" t="s">
        <v>449</v>
      </c>
      <c r="D274" s="65535"/>
      <c r="E274" s="65535"/>
      <c r="F274" s="65535"/>
      <c r="G274" s="65535"/>
      <c r="H274" s="65535"/>
      <c r="I274" s="65535"/>
      <c r="J274" s="65535"/>
      <c r="K274" s="65535"/>
      <c r="L274" s="65535"/>
      <c r="M274" s="65535"/>
    </row>
    <row r="275" spans="1:13" s="65535" ht="14.25">
      <c r="A275" s="65535" t="s">
        <v>619</v>
      </c>
      <c r="B275" s="65535" t="s">
        <v>620</v>
      </c>
      <c r="C275" s="65535" t="s">
        <v>450</v>
      </c>
      <c r="D275" s="65535"/>
      <c r="E275" s="65535"/>
      <c r="F275" s="65535"/>
      <c r="G275" s="65535"/>
      <c r="H275" s="65535"/>
      <c r="I275" s="65535"/>
      <c r="J275" s="65535"/>
      <c r="K275" s="65535"/>
      <c r="L275" s="65535"/>
      <c r="M275" s="65535"/>
    </row>
    <row r="276" spans="1:13" s="65535" ht="14.25">
      <c r="A276" s="65535"/>
      <c r="B276" s="65535" t="s">
        <v>621</v>
      </c>
      <c r="C276" s="65535" t="s">
        <v>622</v>
      </c>
      <c r="D276" s="65535"/>
      <c r="E276" s="65535"/>
      <c r="F276" s="65535"/>
      <c r="G276" s="65535"/>
      <c r="H276" s="65535"/>
      <c r="I276" s="65535"/>
      <c r="J276" s="65535"/>
      <c r="K276" s="65535"/>
      <c r="L276" s="65535"/>
      <c r="M276" s="65535"/>
    </row>
    <row r="277" spans="1:13" s="65535">
      <c r="K277" s="65535"/>
      <c r="L277" s="65535"/>
    </row>
    <row r="278" spans="1:13" s="65535">
      <c r="K278" s="65535"/>
      <c r="L278" s="65535"/>
    </row>
    <row r="279" spans="1:13" s="65535">
      <c r="K279" s="65535"/>
      <c r="L279" s="65535"/>
    </row>
    <row r="280" spans="1:13" s="65535">
      <c r="K280" s="65535"/>
      <c r="L280" s="65535"/>
    </row>
  </sheetData>
  <autoFilter ref="A2:M260"/>
  <phoneticPr fontId="34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D232"/>
  <sheetViews>
    <sheetView workbookViewId="0">
      <selection activeCell="D1" sqref="D1:D1048576"/>
    </sheetView>
  </sheetViews>
  <sheetFormatPr defaultRowHeight="13.5"/>
  <cols>
    <col min="1" max="1" width="8.5" style="65535" bestFit="1" customWidth="1"/>
    <col min="2" max="2" width="22.25" style="65535" bestFit="1" customWidth="1"/>
    <col min="3" max="3" width="6.625" style="65535" customWidth="1"/>
    <col min="4" max="4" width="8.75" style="65535" customWidth="1"/>
  </cols>
  <sheetData>
    <row r="1" spans="1:4" s="65535">
      <c r="A1" s="65535" t="s">
        <v>451</v>
      </c>
      <c r="B1" s="65535" t="s">
        <v>516</v>
      </c>
      <c r="C1" s="65535" t="s">
        <v>515</v>
      </c>
      <c r="D1" s="65535" t="s">
        <v>517</v>
      </c>
    </row>
    <row r="2" spans="1:4" s="65535">
      <c r="A2" s="65535" t="s">
        <v>452</v>
      </c>
      <c r="B2" s="65535" t="s">
        <v>453</v>
      </c>
      <c r="C2" s="65535">
        <v>0</v>
      </c>
      <c r="D2" s="65535">
        <v>0</v>
      </c>
    </row>
    <row r="3" spans="1:4" s="65535">
      <c r="A3" s="65535" t="s">
        <v>1</v>
      </c>
      <c r="B3" s="65535" t="s">
        <v>454</v>
      </c>
      <c r="C3" s="65535">
        <v>571</v>
      </c>
      <c r="D3" s="65535">
        <v>157112</v>
      </c>
    </row>
    <row r="4" spans="1:4" s="65535">
      <c r="A4" s="65535" t="s">
        <v>455</v>
      </c>
      <c r="B4" s="65535" t="s">
        <v>456</v>
      </c>
      <c r="C4" s="65535">
        <v>0</v>
      </c>
      <c r="D4" s="65535">
        <v>0</v>
      </c>
    </row>
    <row r="5" spans="1:4" s="65535">
      <c r="A5" s="65535" t="s">
        <v>4</v>
      </c>
      <c r="B5" s="65535" t="s">
        <v>5</v>
      </c>
      <c r="C5" s="65535">
        <v>0</v>
      </c>
      <c r="D5" s="65535">
        <v>0</v>
      </c>
    </row>
    <row r="6" spans="1:4" s="65535">
      <c r="A6" s="65535" t="s">
        <v>7</v>
      </c>
      <c r="B6" s="65535" t="s">
        <v>8</v>
      </c>
      <c r="C6" s="65535">
        <v>15</v>
      </c>
      <c r="D6" s="65535">
        <v>8248</v>
      </c>
    </row>
    <row r="7" spans="1:4" s="65535">
      <c r="A7" s="65535" t="s">
        <v>9</v>
      </c>
      <c r="B7" s="65535" t="s">
        <v>10</v>
      </c>
      <c r="C7" s="65535">
        <v>11</v>
      </c>
      <c r="D7" s="65535">
        <v>16164</v>
      </c>
    </row>
    <row r="8" spans="1:4" s="65535">
      <c r="A8" s="65535" t="s">
        <v>11</v>
      </c>
      <c r="B8" s="65535" t="s">
        <v>12</v>
      </c>
      <c r="C8" s="65535">
        <v>1</v>
      </c>
      <c r="D8" s="65535">
        <v>109</v>
      </c>
    </row>
    <row r="9" spans="1:4" s="65535">
      <c r="A9" s="65535" t="s">
        <v>457</v>
      </c>
      <c r="B9" s="65535" t="s">
        <v>458</v>
      </c>
      <c r="C9" s="65535">
        <v>0</v>
      </c>
      <c r="D9" s="65535">
        <v>0</v>
      </c>
    </row>
    <row r="10" spans="1:4" s="65535">
      <c r="A10" s="65535" t="s">
        <v>14</v>
      </c>
      <c r="B10" s="65535" t="s">
        <v>15</v>
      </c>
      <c r="C10" s="65535">
        <v>4</v>
      </c>
      <c r="D10" s="65535">
        <v>3691</v>
      </c>
    </row>
    <row r="11" spans="1:4" s="65535">
      <c r="A11" s="65535" t="s">
        <v>459</v>
      </c>
      <c r="B11" s="65535" t="s">
        <v>460</v>
      </c>
      <c r="C11" s="65535">
        <v>0</v>
      </c>
      <c r="D11" s="65535">
        <v>0</v>
      </c>
    </row>
    <row r="12" spans="1:4" s="65535">
      <c r="A12" s="65535" t="s">
        <v>17</v>
      </c>
      <c r="B12" s="65535" t="s">
        <v>18</v>
      </c>
      <c r="C12" s="65535">
        <v>2</v>
      </c>
      <c r="D12" s="65535">
        <v>1885</v>
      </c>
    </row>
    <row r="13" spans="1:4" s="65535">
      <c r="A13" s="65535" t="s">
        <v>19</v>
      </c>
      <c r="B13" s="65535" t="s">
        <v>20</v>
      </c>
      <c r="C13" s="65535">
        <v>232</v>
      </c>
      <c r="D13" s="65535">
        <v>12849</v>
      </c>
    </row>
    <row r="14" spans="1:4" s="65535">
      <c r="A14" s="65535" t="s">
        <v>461</v>
      </c>
      <c r="B14" s="65535" t="s">
        <v>462</v>
      </c>
      <c r="C14" s="65535">
        <v>555</v>
      </c>
      <c r="D14" s="65535">
        <v>88687.9</v>
      </c>
    </row>
    <row r="15" spans="1:4" s="65535">
      <c r="A15" s="65535" t="s">
        <v>22</v>
      </c>
      <c r="B15" s="65535" t="s">
        <v>23</v>
      </c>
      <c r="C15" s="65535">
        <v>4</v>
      </c>
      <c r="D15" s="65535">
        <v>1080</v>
      </c>
    </row>
    <row r="16" spans="1:4" s="65535">
      <c r="A16" s="65535" t="s">
        <v>25</v>
      </c>
      <c r="B16" s="65535" t="s">
        <v>26</v>
      </c>
      <c r="C16" s="65535">
        <v>14</v>
      </c>
      <c r="D16" s="65535">
        <v>8826</v>
      </c>
    </row>
    <row r="17" spans="1:4" s="65535">
      <c r="A17" s="65535" t="s">
        <v>463</v>
      </c>
      <c r="B17" s="65535" t="s">
        <v>464</v>
      </c>
      <c r="C17" s="65535">
        <v>0</v>
      </c>
      <c r="D17" s="65535">
        <v>0</v>
      </c>
    </row>
    <row r="18" spans="1:4" s="65535">
      <c r="A18" s="65535" t="s">
        <v>27</v>
      </c>
      <c r="B18" s="65535" t="s">
        <v>28</v>
      </c>
      <c r="C18" s="65535">
        <v>23</v>
      </c>
      <c r="D18" s="65535">
        <v>12930</v>
      </c>
    </row>
    <row r="19" spans="1:4" s="65535">
      <c r="A19" s="65535" t="s">
        <v>29</v>
      </c>
      <c r="B19" s="65535" t="s">
        <v>30</v>
      </c>
      <c r="C19" s="65535">
        <v>115</v>
      </c>
      <c r="D19" s="65535">
        <v>18775.55</v>
      </c>
    </row>
    <row r="20" spans="1:4" s="65535">
      <c r="A20" s="65535" t="s">
        <v>31</v>
      </c>
      <c r="B20" s="65535" t="s">
        <v>465</v>
      </c>
      <c r="C20" s="65535">
        <v>0</v>
      </c>
      <c r="D20" s="65535">
        <v>0</v>
      </c>
    </row>
    <row r="21" spans="1:4" s="65535">
      <c r="A21" s="65535" t="s">
        <v>33</v>
      </c>
      <c r="B21" s="65535" t="s">
        <v>34</v>
      </c>
      <c r="C21" s="65535">
        <v>33</v>
      </c>
      <c r="D21" s="65535">
        <v>18864</v>
      </c>
    </row>
    <row r="22" spans="1:4" s="65535">
      <c r="A22" s="65535" t="s">
        <v>35</v>
      </c>
      <c r="B22" s="65535" t="s">
        <v>36</v>
      </c>
      <c r="C22" s="65535">
        <v>1</v>
      </c>
      <c r="D22" s="65535">
        <v>5463</v>
      </c>
    </row>
    <row r="23" spans="1:4" s="65535">
      <c r="A23" s="65535" t="s">
        <v>37</v>
      </c>
      <c r="B23" s="65535" t="s">
        <v>38</v>
      </c>
      <c r="C23" s="65535">
        <v>4</v>
      </c>
      <c r="D23" s="65535">
        <v>15225</v>
      </c>
    </row>
    <row r="24" spans="1:4" s="65535">
      <c r="A24" s="65535" t="s">
        <v>466</v>
      </c>
      <c r="B24" s="65535" t="s">
        <v>467</v>
      </c>
      <c r="C24" s="65535">
        <v>0</v>
      </c>
      <c r="D24" s="65535">
        <v>0</v>
      </c>
    </row>
    <row r="25" spans="1:4" s="65535">
      <c r="A25" s="65535" t="s">
        <v>39</v>
      </c>
      <c r="B25" s="65535" t="s">
        <v>40</v>
      </c>
      <c r="C25" s="65535">
        <v>36</v>
      </c>
      <c r="D25" s="65535">
        <v>20107</v>
      </c>
    </row>
    <row r="26" spans="1:4" s="65535">
      <c r="A26" s="65535" t="s">
        <v>41</v>
      </c>
      <c r="B26" s="65535" t="s">
        <v>468</v>
      </c>
      <c r="C26" s="65535">
        <v>29</v>
      </c>
      <c r="D26" s="65535">
        <v>14464</v>
      </c>
    </row>
    <row r="27" spans="1:4" s="65535">
      <c r="A27" s="65535" t="s">
        <v>469</v>
      </c>
      <c r="B27" s="65535" t="s">
        <v>470</v>
      </c>
      <c r="C27" s="65535">
        <v>0</v>
      </c>
      <c r="D27" s="65535">
        <v>0</v>
      </c>
    </row>
    <row r="28" spans="1:4" s="65535">
      <c r="A28" s="65535" t="s">
        <v>42</v>
      </c>
      <c r="B28" s="65535" t="s">
        <v>471</v>
      </c>
      <c r="C28" s="65535">
        <v>0</v>
      </c>
      <c r="D28" s="65535">
        <v>0</v>
      </c>
    </row>
    <row r="29" spans="1:4" s="65535">
      <c r="A29" s="65535" t="s">
        <v>43</v>
      </c>
      <c r="B29" s="65535" t="s">
        <v>44</v>
      </c>
      <c r="C29" s="65535">
        <v>9</v>
      </c>
      <c r="D29" s="65535">
        <v>7619</v>
      </c>
    </row>
    <row r="30" spans="1:4" s="65535">
      <c r="A30" s="65535" t="s">
        <v>45</v>
      </c>
      <c r="B30" s="65535" t="s">
        <v>46</v>
      </c>
      <c r="C30" s="65535">
        <v>122</v>
      </c>
      <c r="D30" s="65535">
        <v>7339</v>
      </c>
    </row>
    <row r="31" spans="1:4" s="65535">
      <c r="A31" s="65535" t="s">
        <v>47</v>
      </c>
      <c r="B31" s="65535" t="s">
        <v>48</v>
      </c>
      <c r="C31" s="65535">
        <v>1</v>
      </c>
      <c r="D31" s="65535">
        <v>2295</v>
      </c>
    </row>
    <row r="32" spans="1:4" s="65535">
      <c r="A32" s="65535" t="s">
        <v>49</v>
      </c>
      <c r="B32" s="65535" t="s">
        <v>50</v>
      </c>
      <c r="C32" s="65535">
        <v>5</v>
      </c>
      <c r="D32" s="65535">
        <v>9574</v>
      </c>
    </row>
    <row r="33" spans="1:4" s="65535">
      <c r="A33" s="65535" t="s">
        <v>51</v>
      </c>
      <c r="B33" s="65535" t="s">
        <v>472</v>
      </c>
      <c r="C33" s="65535">
        <v>6</v>
      </c>
      <c r="D33" s="65535">
        <v>12488</v>
      </c>
    </row>
    <row r="34" spans="1:4" s="65535">
      <c r="A34" s="65535" t="s">
        <v>52</v>
      </c>
      <c r="B34" s="65535" t="s">
        <v>53</v>
      </c>
      <c r="C34" s="65535">
        <v>14</v>
      </c>
      <c r="D34" s="65535">
        <v>6898</v>
      </c>
    </row>
    <row r="35" spans="1:4" s="65535">
      <c r="A35" s="65535" t="s">
        <v>54</v>
      </c>
      <c r="B35" s="65535" t="s">
        <v>55</v>
      </c>
      <c r="C35" s="65535">
        <v>11</v>
      </c>
      <c r="D35" s="65535">
        <v>10737</v>
      </c>
    </row>
    <row r="36" spans="1:4" s="65535">
      <c r="A36" s="65535" t="s">
        <v>60</v>
      </c>
      <c r="B36" s="65535" t="s">
        <v>61</v>
      </c>
      <c r="C36" s="65535">
        <v>11</v>
      </c>
      <c r="D36" s="65535">
        <v>6672.3</v>
      </c>
    </row>
    <row r="37" spans="1:4" s="65535">
      <c r="A37" s="65535" t="s">
        <v>62</v>
      </c>
      <c r="B37" s="65535" t="s">
        <v>63</v>
      </c>
      <c r="C37" s="65535">
        <v>3</v>
      </c>
      <c r="D37" s="65535">
        <v>5530</v>
      </c>
    </row>
    <row r="38" spans="1:4" s="65535">
      <c r="A38" s="65535" t="s">
        <v>64</v>
      </c>
      <c r="B38" s="65535" t="s">
        <v>65</v>
      </c>
      <c r="C38" s="65535">
        <v>6</v>
      </c>
      <c r="D38" s="65535">
        <v>8573</v>
      </c>
    </row>
    <row r="39" spans="1:4" s="65535">
      <c r="A39" s="65535" t="s">
        <v>66</v>
      </c>
      <c r="B39" s="65535" t="s">
        <v>67</v>
      </c>
      <c r="C39" s="65535">
        <v>7</v>
      </c>
      <c r="D39" s="65535">
        <v>5272</v>
      </c>
    </row>
    <row r="40" spans="1:4" s="65535">
      <c r="A40" s="65535" t="s">
        <v>68</v>
      </c>
      <c r="B40" s="65535" t="s">
        <v>69</v>
      </c>
      <c r="C40" s="65535">
        <v>34</v>
      </c>
      <c r="D40" s="65535">
        <v>7937</v>
      </c>
    </row>
    <row r="41" spans="1:4" s="65535">
      <c r="A41" s="65535" t="s">
        <v>70</v>
      </c>
      <c r="B41" s="65535" t="s">
        <v>71</v>
      </c>
      <c r="C41" s="65535">
        <v>4</v>
      </c>
      <c r="D41" s="65535">
        <v>1566</v>
      </c>
    </row>
    <row r="42" spans="1:4" s="65535">
      <c r="A42" s="65535" t="s">
        <v>72</v>
      </c>
      <c r="B42" s="65535" t="s">
        <v>73</v>
      </c>
      <c r="C42" s="65535">
        <v>0</v>
      </c>
      <c r="D42" s="65535">
        <v>0</v>
      </c>
    </row>
    <row r="43" spans="1:4" s="65535">
      <c r="A43" s="65535" t="s">
        <v>75</v>
      </c>
      <c r="B43" s="65535" t="s">
        <v>473</v>
      </c>
      <c r="C43" s="65535">
        <v>2</v>
      </c>
      <c r="D43" s="65535">
        <v>1225</v>
      </c>
    </row>
    <row r="44" spans="1:4" s="65535">
      <c r="A44" s="65535" t="s">
        <v>76</v>
      </c>
      <c r="B44" s="65535" t="s">
        <v>77</v>
      </c>
      <c r="C44" s="65535">
        <v>9</v>
      </c>
      <c r="D44" s="65535">
        <v>15120</v>
      </c>
    </row>
    <row r="45" spans="1:4" s="65535">
      <c r="A45" s="65535" t="s">
        <v>78</v>
      </c>
      <c r="B45" s="65535" t="s">
        <v>79</v>
      </c>
      <c r="C45" s="65535">
        <v>45</v>
      </c>
      <c r="D45" s="65535">
        <v>8955</v>
      </c>
    </row>
    <row r="46" spans="1:4" s="65535">
      <c r="A46" s="65535" t="s">
        <v>80</v>
      </c>
      <c r="B46" s="65535" t="s">
        <v>81</v>
      </c>
      <c r="C46" s="65535">
        <v>7</v>
      </c>
      <c r="D46" s="65535">
        <v>1949.9</v>
      </c>
    </row>
    <row r="47" spans="1:4" s="65535">
      <c r="A47" s="65535" t="s">
        <v>82</v>
      </c>
      <c r="B47" s="65535" t="s">
        <v>83</v>
      </c>
      <c r="C47" s="65535">
        <v>2</v>
      </c>
      <c r="D47" s="65535">
        <v>307</v>
      </c>
    </row>
    <row r="48" spans="1:4" s="65535">
      <c r="A48" s="65535" t="s">
        <v>85</v>
      </c>
      <c r="B48" s="65535" t="s">
        <v>474</v>
      </c>
      <c r="C48" s="65535">
        <v>1</v>
      </c>
      <c r="D48" s="65535">
        <v>1840</v>
      </c>
    </row>
    <row r="49" spans="1:4" s="65535">
      <c r="A49" s="65535" t="s">
        <v>87</v>
      </c>
      <c r="B49" s="65535" t="s">
        <v>88</v>
      </c>
      <c r="C49" s="65535">
        <v>5</v>
      </c>
      <c r="D49" s="65535">
        <v>7434</v>
      </c>
    </row>
    <row r="50" spans="1:4" s="65535">
      <c r="A50" s="65535" t="s">
        <v>89</v>
      </c>
      <c r="B50" s="65535" t="s">
        <v>90</v>
      </c>
      <c r="C50" s="65535">
        <v>1</v>
      </c>
      <c r="D50" s="65535">
        <v>479</v>
      </c>
    </row>
    <row r="51" spans="1:4" s="65535">
      <c r="A51" s="65535" t="s">
        <v>91</v>
      </c>
      <c r="B51" s="65535" t="s">
        <v>92</v>
      </c>
      <c r="C51" s="65535">
        <v>12</v>
      </c>
      <c r="D51" s="65535">
        <v>4782</v>
      </c>
    </row>
    <row r="52" spans="1:4" s="65535">
      <c r="A52" s="65535" t="s">
        <v>93</v>
      </c>
      <c r="B52" s="65535" t="s">
        <v>475</v>
      </c>
      <c r="C52" s="65535">
        <v>3</v>
      </c>
      <c r="D52" s="65535">
        <v>1183</v>
      </c>
    </row>
    <row r="53" spans="1:4" s="65535">
      <c r="A53" s="65535" t="s">
        <v>94</v>
      </c>
      <c r="B53" s="65535" t="s">
        <v>476</v>
      </c>
      <c r="C53" s="65535">
        <v>13</v>
      </c>
      <c r="D53" s="65535">
        <v>10197</v>
      </c>
    </row>
    <row r="54" spans="1:4" s="65535">
      <c r="A54" s="65535" t="s">
        <v>96</v>
      </c>
      <c r="B54" s="65535" t="s">
        <v>97</v>
      </c>
      <c r="C54" s="65535">
        <v>3</v>
      </c>
      <c r="D54" s="65535">
        <v>1165</v>
      </c>
    </row>
    <row r="55" spans="1:4" s="65535">
      <c r="A55" s="65535" t="s">
        <v>98</v>
      </c>
      <c r="B55" s="65535" t="s">
        <v>477</v>
      </c>
      <c r="C55" s="65535">
        <v>59</v>
      </c>
      <c r="D55" s="65535">
        <v>19678</v>
      </c>
    </row>
    <row r="56" spans="1:4" s="65535">
      <c r="A56" s="65535" t="s">
        <v>100</v>
      </c>
      <c r="B56" s="65535" t="s">
        <v>101</v>
      </c>
      <c r="C56" s="65535">
        <v>11</v>
      </c>
      <c r="D56" s="65535">
        <v>4957</v>
      </c>
    </row>
    <row r="57" spans="1:4" s="65535">
      <c r="A57" s="65535" t="s">
        <v>102</v>
      </c>
      <c r="B57" s="65535" t="s">
        <v>103</v>
      </c>
      <c r="C57" s="65535">
        <v>14</v>
      </c>
      <c r="D57" s="65535">
        <v>5178.3999999999996</v>
      </c>
    </row>
    <row r="58" spans="1:4" s="65535">
      <c r="A58" s="65535" t="s">
        <v>104</v>
      </c>
      <c r="B58" s="65535" t="s">
        <v>105</v>
      </c>
      <c r="C58" s="65535">
        <v>39</v>
      </c>
      <c r="D58" s="65535">
        <v>6981</v>
      </c>
    </row>
    <row r="59" spans="1:4" s="65535">
      <c r="A59" s="65535" t="s">
        <v>106</v>
      </c>
      <c r="B59" s="65535" t="s">
        <v>107</v>
      </c>
      <c r="C59" s="65535">
        <v>11</v>
      </c>
      <c r="D59" s="65535">
        <v>10681</v>
      </c>
    </row>
    <row r="60" spans="1:4" s="65535">
      <c r="A60" s="65535" t="s">
        <v>108</v>
      </c>
      <c r="B60" s="65535" t="s">
        <v>109</v>
      </c>
      <c r="C60" s="65535">
        <v>5</v>
      </c>
      <c r="D60" s="65535">
        <v>5027.8</v>
      </c>
    </row>
    <row r="61" spans="1:4" s="65535">
      <c r="A61" s="65535" t="s">
        <v>110</v>
      </c>
      <c r="B61" s="65535" t="s">
        <v>111</v>
      </c>
      <c r="C61" s="65535">
        <v>4</v>
      </c>
      <c r="D61" s="65535">
        <v>6304</v>
      </c>
    </row>
    <row r="62" spans="1:4" s="65535">
      <c r="A62" s="65535" t="s">
        <v>112</v>
      </c>
      <c r="B62" s="65535" t="s">
        <v>113</v>
      </c>
      <c r="C62" s="65535">
        <v>0</v>
      </c>
      <c r="D62" s="65535">
        <v>0</v>
      </c>
    </row>
    <row r="63" spans="1:4" s="65535">
      <c r="A63" s="65535" t="s">
        <v>114</v>
      </c>
      <c r="B63" s="65535" t="s">
        <v>115</v>
      </c>
      <c r="C63" s="65535">
        <v>34</v>
      </c>
      <c r="D63" s="65535">
        <v>6180</v>
      </c>
    </row>
    <row r="64" spans="1:4" s="65535">
      <c r="A64" s="65535" t="s">
        <v>116</v>
      </c>
      <c r="B64" s="65535" t="s">
        <v>117</v>
      </c>
      <c r="C64" s="65535">
        <v>4</v>
      </c>
      <c r="D64" s="65535">
        <v>3063</v>
      </c>
    </row>
    <row r="65" spans="1:4" s="65535">
      <c r="A65" s="65535" t="s">
        <v>118</v>
      </c>
      <c r="B65" s="65535" t="s">
        <v>119</v>
      </c>
      <c r="C65" s="65535">
        <v>12</v>
      </c>
      <c r="D65" s="65535">
        <v>3419</v>
      </c>
    </row>
    <row r="66" spans="1:4" s="65535">
      <c r="A66" s="65535" t="s">
        <v>120</v>
      </c>
      <c r="B66" s="65535" t="s">
        <v>121</v>
      </c>
      <c r="C66" s="65535">
        <v>178</v>
      </c>
      <c r="D66" s="65535">
        <v>9429</v>
      </c>
    </row>
    <row r="67" spans="1:4" s="65535">
      <c r="A67" s="65535" t="s">
        <v>122</v>
      </c>
      <c r="B67" s="65535" t="s">
        <v>123</v>
      </c>
      <c r="C67" s="65535">
        <v>2</v>
      </c>
      <c r="D67" s="65535">
        <v>737</v>
      </c>
    </row>
    <row r="68" spans="1:4" s="65535">
      <c r="A68" s="65535" t="s">
        <v>124</v>
      </c>
      <c r="B68" s="65535" t="s">
        <v>478</v>
      </c>
      <c r="C68" s="65535">
        <v>9</v>
      </c>
      <c r="D68" s="65535">
        <v>11461</v>
      </c>
    </row>
    <row r="69" spans="1:4" s="65535">
      <c r="A69" s="65535" t="s">
        <v>125</v>
      </c>
      <c r="B69" s="65535" t="s">
        <v>479</v>
      </c>
      <c r="C69" s="65535">
        <v>15</v>
      </c>
      <c r="D69" s="65535">
        <v>11269</v>
      </c>
    </row>
    <row r="70" spans="1:4" s="65535">
      <c r="A70" s="65535" t="s">
        <v>127</v>
      </c>
      <c r="B70" s="65535" t="s">
        <v>480</v>
      </c>
      <c r="C70" s="65535">
        <v>22</v>
      </c>
      <c r="D70" s="65535">
        <v>17850</v>
      </c>
    </row>
    <row r="71" spans="1:4" s="65535">
      <c r="A71" s="65535" t="s">
        <v>132</v>
      </c>
      <c r="B71" s="65535" t="s">
        <v>133</v>
      </c>
      <c r="C71" s="65535">
        <v>229</v>
      </c>
      <c r="D71" s="65535">
        <v>33260.699999999997</v>
      </c>
    </row>
    <row r="72" spans="1:4" s="65535">
      <c r="A72" s="65535" t="s">
        <v>134</v>
      </c>
      <c r="B72" s="65535" t="s">
        <v>135</v>
      </c>
      <c r="C72" s="65535">
        <v>0</v>
      </c>
      <c r="D72" s="65535">
        <v>0</v>
      </c>
    </row>
    <row r="73" spans="1:4" s="65535">
      <c r="A73" s="65535" t="s">
        <v>137</v>
      </c>
      <c r="B73" s="65535" t="s">
        <v>138</v>
      </c>
      <c r="C73" s="65535">
        <v>19</v>
      </c>
      <c r="D73" s="65535">
        <v>4019</v>
      </c>
    </row>
    <row r="74" spans="1:4" s="65535">
      <c r="A74" s="65535" t="s">
        <v>139</v>
      </c>
      <c r="B74" s="65535" t="s">
        <v>140</v>
      </c>
      <c r="C74" s="65535">
        <v>23</v>
      </c>
      <c r="D74" s="65535">
        <v>1379.4</v>
      </c>
    </row>
    <row r="75" spans="1:4" s="65535">
      <c r="A75" s="65535" t="s">
        <v>141</v>
      </c>
      <c r="B75" s="65535" t="s">
        <v>142</v>
      </c>
      <c r="C75" s="65535">
        <v>89</v>
      </c>
      <c r="D75" s="65535">
        <v>1706</v>
      </c>
    </row>
    <row r="76" spans="1:4" s="65535">
      <c r="A76" s="65535" t="s">
        <v>143</v>
      </c>
      <c r="B76" s="65535" t="s">
        <v>144</v>
      </c>
      <c r="C76" s="65535">
        <v>821</v>
      </c>
      <c r="D76" s="65535">
        <v>43028.7</v>
      </c>
    </row>
    <row r="77" spans="1:4" s="65535">
      <c r="A77" s="65535" t="s">
        <v>146</v>
      </c>
      <c r="B77" s="65535" t="s">
        <v>147</v>
      </c>
      <c r="C77" s="65535">
        <v>1</v>
      </c>
      <c r="D77" s="65535">
        <v>358.8</v>
      </c>
    </row>
    <row r="78" spans="1:4" s="65535">
      <c r="A78" s="65535" t="s">
        <v>148</v>
      </c>
      <c r="B78" s="65535" t="s">
        <v>149</v>
      </c>
      <c r="C78" s="65535">
        <v>3</v>
      </c>
      <c r="D78" s="65535">
        <v>2852</v>
      </c>
    </row>
    <row r="79" spans="1:4" s="65535">
      <c r="A79" s="65535" t="s">
        <v>150</v>
      </c>
      <c r="B79" s="65535" t="s">
        <v>151</v>
      </c>
      <c r="C79" s="65535">
        <v>301</v>
      </c>
      <c r="D79" s="65535">
        <v>4781.8</v>
      </c>
    </row>
    <row r="80" spans="1:4" s="65535">
      <c r="A80" s="65535" t="s">
        <v>152</v>
      </c>
      <c r="B80" s="65535" t="s">
        <v>153</v>
      </c>
      <c r="C80" s="65535">
        <v>34</v>
      </c>
      <c r="D80" s="65535">
        <v>3923</v>
      </c>
    </row>
    <row r="81" spans="1:4" s="65535">
      <c r="A81" s="65535" t="s">
        <v>154</v>
      </c>
      <c r="B81" s="65535" t="s">
        <v>481</v>
      </c>
      <c r="C81" s="65535">
        <v>1</v>
      </c>
      <c r="D81" s="65535">
        <v>4096</v>
      </c>
    </row>
    <row r="82" spans="1:4" s="65535">
      <c r="A82" s="65535" t="s">
        <v>155</v>
      </c>
      <c r="B82" s="65535" t="s">
        <v>156</v>
      </c>
      <c r="C82" s="65535">
        <v>49</v>
      </c>
      <c r="D82" s="65535">
        <v>14182</v>
      </c>
    </row>
    <row r="83" spans="1:4" s="65535">
      <c r="A83" s="65535" t="s">
        <v>157</v>
      </c>
      <c r="B83" s="65535" t="s">
        <v>158</v>
      </c>
      <c r="C83" s="65535">
        <v>72</v>
      </c>
      <c r="D83" s="65535">
        <v>5593</v>
      </c>
    </row>
    <row r="84" spans="1:4" s="65535">
      <c r="A84" s="65535" t="s">
        <v>159</v>
      </c>
      <c r="B84" s="65535" t="s">
        <v>160</v>
      </c>
      <c r="C84" s="65535">
        <v>11</v>
      </c>
      <c r="D84" s="65535">
        <v>1730</v>
      </c>
    </row>
    <row r="85" spans="1:4" s="65535">
      <c r="A85" s="65535" t="s">
        <v>161</v>
      </c>
      <c r="B85" s="65535" t="s">
        <v>162</v>
      </c>
      <c r="C85" s="65535">
        <v>7</v>
      </c>
      <c r="D85" s="65535">
        <v>7084</v>
      </c>
    </row>
    <row r="86" spans="1:4" s="65535">
      <c r="A86" s="65535" t="s">
        <v>163</v>
      </c>
      <c r="B86" s="65535" t="s">
        <v>164</v>
      </c>
      <c r="C86" s="65535">
        <v>46</v>
      </c>
      <c r="D86" s="65535">
        <v>1602</v>
      </c>
    </row>
    <row r="87" spans="1:4" s="65535">
      <c r="A87" s="65535" t="s">
        <v>165</v>
      </c>
      <c r="B87" s="65535" t="s">
        <v>166</v>
      </c>
      <c r="C87" s="65535">
        <v>62</v>
      </c>
      <c r="D87" s="65535">
        <v>8670.7999999999993</v>
      </c>
    </row>
    <row r="88" spans="1:4" s="65535">
      <c r="A88" s="65535" t="s">
        <v>167</v>
      </c>
      <c r="B88" s="65535" t="s">
        <v>168</v>
      </c>
      <c r="C88" s="65535">
        <v>307</v>
      </c>
      <c r="D88" s="65535">
        <v>21142</v>
      </c>
    </row>
    <row r="89" spans="1:4" s="65535">
      <c r="A89" s="65535" t="s">
        <v>170</v>
      </c>
      <c r="B89" s="65535" t="s">
        <v>482</v>
      </c>
      <c r="C89" s="65535">
        <v>9</v>
      </c>
      <c r="D89" s="65535">
        <v>4651</v>
      </c>
    </row>
    <row r="90" spans="1:4" s="65535">
      <c r="A90" s="65535" t="s">
        <v>171</v>
      </c>
      <c r="B90" s="65535" t="s">
        <v>172</v>
      </c>
      <c r="C90" s="65535">
        <v>10</v>
      </c>
      <c r="D90" s="65535">
        <v>1857</v>
      </c>
    </row>
    <row r="91" spans="1:4" s="65535">
      <c r="A91" s="65535" t="s">
        <v>173</v>
      </c>
      <c r="B91" s="65535" t="s">
        <v>174</v>
      </c>
      <c r="C91" s="65535">
        <v>1</v>
      </c>
      <c r="D91" s="65535">
        <v>569</v>
      </c>
    </row>
    <row r="92" spans="1:4" s="65535">
      <c r="A92" s="65535" t="s">
        <v>175</v>
      </c>
      <c r="B92" s="65535" t="s">
        <v>176</v>
      </c>
      <c r="C92" s="65535">
        <v>5</v>
      </c>
      <c r="D92" s="65535">
        <v>2798</v>
      </c>
    </row>
    <row r="93" spans="1:4" s="65535">
      <c r="A93" s="65535" t="s">
        <v>177</v>
      </c>
      <c r="B93" s="65535" t="s">
        <v>178</v>
      </c>
      <c r="C93" s="65535">
        <v>9</v>
      </c>
      <c r="D93" s="65535">
        <v>1886</v>
      </c>
    </row>
    <row r="94" spans="1:4" s="65535">
      <c r="A94" s="65535" t="s">
        <v>179</v>
      </c>
      <c r="B94" s="65535" t="s">
        <v>180</v>
      </c>
      <c r="C94" s="65535">
        <v>1</v>
      </c>
      <c r="D94" s="65535">
        <v>1000</v>
      </c>
    </row>
    <row r="95" spans="1:4" s="65535">
      <c r="A95" s="65535" t="s">
        <v>181</v>
      </c>
      <c r="B95" s="65535" t="s">
        <v>182</v>
      </c>
      <c r="C95" s="65535">
        <v>6</v>
      </c>
      <c r="D95" s="65535">
        <v>7977</v>
      </c>
    </row>
    <row r="96" spans="1:4" s="65535">
      <c r="A96" s="65535" t="s">
        <v>183</v>
      </c>
      <c r="B96" s="65535" t="s">
        <v>184</v>
      </c>
      <c r="C96" s="65535">
        <v>0</v>
      </c>
      <c r="D96" s="65535">
        <v>0</v>
      </c>
    </row>
    <row r="97" spans="1:4" s="65535">
      <c r="A97" s="65535" t="s">
        <v>185</v>
      </c>
      <c r="B97" s="65535" t="s">
        <v>518</v>
      </c>
      <c r="C97" s="65535">
        <v>51</v>
      </c>
      <c r="D97" s="65535">
        <v>10268</v>
      </c>
    </row>
    <row r="98" spans="1:4" s="65535">
      <c r="A98" s="65535" t="s">
        <v>186</v>
      </c>
      <c r="B98" s="65535" t="s">
        <v>187</v>
      </c>
      <c r="C98" s="65535">
        <v>40</v>
      </c>
      <c r="D98" s="65535">
        <v>37594</v>
      </c>
    </row>
    <row r="99" spans="1:4" s="65535">
      <c r="A99" s="65535" t="s">
        <v>188</v>
      </c>
      <c r="B99" s="65535" t="s">
        <v>189</v>
      </c>
      <c r="C99" s="65535">
        <v>9</v>
      </c>
      <c r="D99" s="65535">
        <v>2301</v>
      </c>
    </row>
    <row r="100" spans="1:4" s="65535">
      <c r="A100" s="65535" t="s">
        <v>190</v>
      </c>
      <c r="B100" s="65535" t="s">
        <v>191</v>
      </c>
      <c r="C100" s="65535">
        <v>59</v>
      </c>
      <c r="D100" s="65535">
        <v>2235.1999999999998</v>
      </c>
    </row>
    <row r="101" spans="1:4" s="65535">
      <c r="A101" s="65535" t="s">
        <v>192</v>
      </c>
      <c r="B101" s="65535" t="s">
        <v>193</v>
      </c>
      <c r="C101" s="65535">
        <v>23</v>
      </c>
      <c r="D101" s="65535">
        <v>10435</v>
      </c>
    </row>
    <row r="102" spans="1:4" s="65535">
      <c r="A102" s="65535" t="s">
        <v>194</v>
      </c>
      <c r="B102" s="65535" t="s">
        <v>483</v>
      </c>
      <c r="C102" s="65535">
        <v>9</v>
      </c>
      <c r="D102" s="65535">
        <v>2651</v>
      </c>
    </row>
    <row r="103" spans="1:4" s="65535">
      <c r="A103" s="65535" t="s">
        <v>195</v>
      </c>
      <c r="B103" s="65535" t="s">
        <v>196</v>
      </c>
      <c r="C103" s="65535">
        <v>32</v>
      </c>
      <c r="D103" s="65535">
        <v>3525</v>
      </c>
    </row>
    <row r="104" spans="1:4" s="65535">
      <c r="A104" s="65535" t="s">
        <v>197</v>
      </c>
      <c r="B104" s="65535" t="s">
        <v>198</v>
      </c>
      <c r="C104" s="65535">
        <v>23</v>
      </c>
      <c r="D104" s="65535">
        <v>7916</v>
      </c>
    </row>
    <row r="105" spans="1:4" s="65535">
      <c r="A105" s="65535" t="s">
        <v>199</v>
      </c>
      <c r="B105" s="65535" t="s">
        <v>200</v>
      </c>
      <c r="C105" s="65535">
        <v>4</v>
      </c>
      <c r="D105" s="65535">
        <v>2734.3999999999996</v>
      </c>
    </row>
    <row r="106" spans="1:4" s="65535">
      <c r="A106" s="65535" t="s">
        <v>201</v>
      </c>
      <c r="B106" s="65535" t="s">
        <v>202</v>
      </c>
      <c r="C106" s="65535">
        <v>4</v>
      </c>
      <c r="D106" s="65535">
        <v>2043</v>
      </c>
    </row>
    <row r="107" spans="1:4" s="65535">
      <c r="A107" s="65535" t="s">
        <v>203</v>
      </c>
      <c r="B107" s="65535" t="s">
        <v>204</v>
      </c>
      <c r="C107" s="65535">
        <v>5</v>
      </c>
      <c r="D107" s="65535">
        <v>4353</v>
      </c>
    </row>
    <row r="108" spans="1:4" s="65535">
      <c r="A108" s="65535" t="s">
        <v>205</v>
      </c>
      <c r="B108" s="65535" t="s">
        <v>206</v>
      </c>
      <c r="C108" s="65535">
        <v>4</v>
      </c>
      <c r="D108" s="65535">
        <v>2255</v>
      </c>
    </row>
    <row r="109" spans="1:4" s="65535">
      <c r="A109" s="65535" t="s">
        <v>207</v>
      </c>
      <c r="B109" s="65535" t="s">
        <v>484</v>
      </c>
      <c r="C109" s="65535">
        <v>10</v>
      </c>
      <c r="D109" s="65535">
        <v>11530</v>
      </c>
    </row>
    <row r="110" spans="1:4" s="65535">
      <c r="A110" s="65535" t="s">
        <v>208</v>
      </c>
      <c r="B110" s="65535" t="s">
        <v>209</v>
      </c>
      <c r="C110" s="65535">
        <v>12</v>
      </c>
      <c r="D110" s="65535">
        <v>11220</v>
      </c>
    </row>
    <row r="111" spans="1:4" s="65535">
      <c r="A111" s="65535" t="s">
        <v>485</v>
      </c>
      <c r="B111" s="65535" t="s">
        <v>519</v>
      </c>
      <c r="C111" s="65535">
        <v>1</v>
      </c>
      <c r="D111" s="65535">
        <v>1692</v>
      </c>
    </row>
    <row r="112" spans="1:4" s="65535">
      <c r="A112" s="65535" t="s">
        <v>210</v>
      </c>
      <c r="B112" s="65535" t="s">
        <v>211</v>
      </c>
      <c r="C112" s="65535">
        <v>7</v>
      </c>
      <c r="D112" s="65535">
        <v>1701.5</v>
      </c>
    </row>
    <row r="113" spans="1:4" s="65535">
      <c r="A113" s="65535" t="s">
        <v>212</v>
      </c>
      <c r="B113" s="65535" t="s">
        <v>213</v>
      </c>
      <c r="C113" s="65535">
        <v>17</v>
      </c>
      <c r="D113" s="65535">
        <v>3867</v>
      </c>
    </row>
    <row r="114" spans="1:4" s="65535">
      <c r="A114" s="65535" t="s">
        <v>214</v>
      </c>
      <c r="B114" s="65535" t="s">
        <v>215</v>
      </c>
      <c r="C114" s="65535">
        <v>20</v>
      </c>
      <c r="D114" s="65535">
        <v>7245</v>
      </c>
    </row>
    <row r="115" spans="1:4" s="65535">
      <c r="A115" s="65535" t="s">
        <v>216</v>
      </c>
      <c r="B115" s="65535" t="s">
        <v>217</v>
      </c>
      <c r="C115" s="65535">
        <v>9</v>
      </c>
      <c r="D115" s="65535">
        <v>2568</v>
      </c>
    </row>
    <row r="116" spans="1:4" s="65535">
      <c r="A116" s="65535" t="s">
        <v>218</v>
      </c>
      <c r="B116" s="65535" t="s">
        <v>219</v>
      </c>
      <c r="C116" s="65535">
        <v>9</v>
      </c>
      <c r="D116" s="65535">
        <v>8144</v>
      </c>
    </row>
    <row r="117" spans="1:4" s="65535">
      <c r="A117" s="65535" t="s">
        <v>220</v>
      </c>
      <c r="B117" s="65535" t="s">
        <v>221</v>
      </c>
      <c r="C117" s="65535">
        <v>18</v>
      </c>
      <c r="D117" s="65535">
        <v>3647.1000000000004</v>
      </c>
    </row>
    <row r="118" spans="1:4" s="65535">
      <c r="A118" s="65535" t="s">
        <v>222</v>
      </c>
      <c r="B118" s="65535" t="s">
        <v>223</v>
      </c>
      <c r="C118" s="65535">
        <v>10</v>
      </c>
      <c r="D118" s="65535">
        <v>8175</v>
      </c>
    </row>
    <row r="119" spans="1:4" s="65535">
      <c r="A119" s="65535" t="s">
        <v>224</v>
      </c>
      <c r="B119" s="65535" t="s">
        <v>225</v>
      </c>
      <c r="C119" s="65535">
        <v>6</v>
      </c>
      <c r="D119" s="65535">
        <v>3314</v>
      </c>
    </row>
    <row r="120" spans="1:4" s="65535">
      <c r="A120" s="65535" t="s">
        <v>229</v>
      </c>
      <c r="B120" s="65535" t="s">
        <v>230</v>
      </c>
      <c r="C120" s="65535">
        <v>16</v>
      </c>
      <c r="D120" s="65535">
        <v>37180</v>
      </c>
    </row>
    <row r="121" spans="1:4" s="65535">
      <c r="A121" s="65535" t="s">
        <v>231</v>
      </c>
      <c r="B121" s="65535" t="s">
        <v>232</v>
      </c>
      <c r="C121" s="65535">
        <v>343</v>
      </c>
      <c r="D121" s="65535">
        <v>13300.8</v>
      </c>
    </row>
    <row r="122" spans="1:4" s="65535">
      <c r="A122" s="65535" t="s">
        <v>233</v>
      </c>
      <c r="B122" s="65535" t="s">
        <v>234</v>
      </c>
      <c r="C122" s="65535">
        <v>2383</v>
      </c>
      <c r="D122" s="65535">
        <v>76299.8</v>
      </c>
    </row>
    <row r="123" spans="1:4" s="65535">
      <c r="A123" s="65535" t="s">
        <v>235</v>
      </c>
      <c r="B123" s="65535" t="s">
        <v>236</v>
      </c>
      <c r="C123" s="65535">
        <v>2</v>
      </c>
      <c r="D123" s="65535">
        <v>495</v>
      </c>
    </row>
    <row r="124" spans="1:4" s="65535">
      <c r="A124" s="65535" t="s">
        <v>237</v>
      </c>
      <c r="B124" s="65535" t="s">
        <v>238</v>
      </c>
      <c r="C124" s="65535">
        <v>5</v>
      </c>
      <c r="D124" s="65535">
        <v>5600</v>
      </c>
    </row>
    <row r="125" spans="1:4" s="65535">
      <c r="A125" s="65535" t="s">
        <v>239</v>
      </c>
      <c r="B125" s="65535" t="s">
        <v>240</v>
      </c>
      <c r="C125" s="65535">
        <v>5</v>
      </c>
      <c r="D125" s="65535">
        <v>3238</v>
      </c>
    </row>
    <row r="126" spans="1:4" s="65535">
      <c r="A126" s="65535" t="s">
        <v>241</v>
      </c>
      <c r="B126" s="65535" t="s">
        <v>242</v>
      </c>
      <c r="C126" s="65535">
        <v>11</v>
      </c>
      <c r="D126" s="65535">
        <v>9148</v>
      </c>
    </row>
    <row r="127" spans="1:4" s="65535">
      <c r="A127" s="65535" t="s">
        <v>520</v>
      </c>
      <c r="B127" s="65535" t="s">
        <v>521</v>
      </c>
      <c r="C127" s="65535">
        <v>22</v>
      </c>
      <c r="D127" s="65535">
        <v>4234</v>
      </c>
    </row>
    <row r="128" spans="1:4" s="65535">
      <c r="A128" s="65535" t="s">
        <v>243</v>
      </c>
      <c r="B128" s="65535" t="s">
        <v>486</v>
      </c>
      <c r="C128" s="65535">
        <v>196</v>
      </c>
      <c r="D128" s="65535">
        <v>2682</v>
      </c>
    </row>
    <row r="129" spans="1:4" s="65535">
      <c r="A129" s="65535" t="s">
        <v>522</v>
      </c>
      <c r="B129" s="65535" t="s">
        <v>523</v>
      </c>
      <c r="C129" s="65535">
        <v>397</v>
      </c>
      <c r="D129" s="65535">
        <v>12425.5</v>
      </c>
    </row>
    <row r="130" spans="1:4" s="65535">
      <c r="A130" s="65535" t="s">
        <v>244</v>
      </c>
      <c r="B130" s="65535" t="s">
        <v>245</v>
      </c>
      <c r="C130" s="65535">
        <v>21</v>
      </c>
      <c r="D130" s="65535">
        <v>27338</v>
      </c>
    </row>
    <row r="131" spans="1:4" s="65535">
      <c r="A131" s="65535" t="s">
        <v>246</v>
      </c>
      <c r="B131" s="65535" t="s">
        <v>487</v>
      </c>
      <c r="C131" s="65535">
        <v>2</v>
      </c>
      <c r="D131" s="65535">
        <v>558</v>
      </c>
    </row>
    <row r="132" spans="1:4" s="65535">
      <c r="A132" s="65535" t="s">
        <v>247</v>
      </c>
      <c r="B132" s="65535" t="s">
        <v>488</v>
      </c>
      <c r="C132" s="65535">
        <v>14</v>
      </c>
      <c r="D132" s="65535">
        <v>11524</v>
      </c>
    </row>
    <row r="133" spans="1:4" s="65535">
      <c r="A133" s="65535" t="s">
        <v>249</v>
      </c>
      <c r="B133" s="65535" t="s">
        <v>489</v>
      </c>
      <c r="C133" s="65535">
        <v>19</v>
      </c>
      <c r="D133" s="65535">
        <v>8710</v>
      </c>
    </row>
    <row r="134" spans="1:4" s="65535">
      <c r="A134" s="65535" t="s">
        <v>251</v>
      </c>
      <c r="B134" s="65535" t="s">
        <v>252</v>
      </c>
      <c r="C134" s="65535">
        <v>16</v>
      </c>
      <c r="D134" s="65535">
        <v>4625</v>
      </c>
    </row>
    <row r="135" spans="1:4" s="65535">
      <c r="A135" s="65535" t="s">
        <v>253</v>
      </c>
      <c r="B135" s="65535" t="s">
        <v>254</v>
      </c>
      <c r="C135" s="65535">
        <v>673</v>
      </c>
      <c r="D135" s="65535">
        <v>22233.31</v>
      </c>
    </row>
    <row r="136" spans="1:4" s="65535">
      <c r="A136" s="65535" t="s">
        <v>255</v>
      </c>
      <c r="B136" s="65535" t="s">
        <v>256</v>
      </c>
      <c r="C136" s="65535">
        <v>30</v>
      </c>
      <c r="D136" s="65535">
        <v>18724</v>
      </c>
    </row>
    <row r="137" spans="1:4" s="65535">
      <c r="A137" s="65535" t="s">
        <v>490</v>
      </c>
      <c r="B137" s="65535" t="s">
        <v>491</v>
      </c>
      <c r="C137" s="65535">
        <v>26</v>
      </c>
      <c r="D137" s="65535">
        <v>21476</v>
      </c>
    </row>
    <row r="138" spans="1:4" s="65535">
      <c r="A138" s="65535" t="s">
        <v>257</v>
      </c>
      <c r="B138" s="65535" t="s">
        <v>258</v>
      </c>
      <c r="C138" s="65535">
        <v>0</v>
      </c>
      <c r="D138" s="65535">
        <v>0</v>
      </c>
    </row>
    <row r="139" spans="1:4" s="65535">
      <c r="A139" s="65535" t="s">
        <v>259</v>
      </c>
      <c r="B139" s="65535" t="s">
        <v>260</v>
      </c>
      <c r="C139" s="65535">
        <v>86</v>
      </c>
      <c r="D139" s="65535">
        <v>27573</v>
      </c>
    </row>
    <row r="140" spans="1:4" s="65535">
      <c r="A140" s="65535" t="s">
        <v>261</v>
      </c>
      <c r="B140" s="65535" t="s">
        <v>262</v>
      </c>
      <c r="C140" s="65535">
        <v>5</v>
      </c>
      <c r="D140" s="65535">
        <v>2215</v>
      </c>
    </row>
    <row r="141" spans="1:4" s="65535">
      <c r="A141" s="65535" t="s">
        <v>263</v>
      </c>
      <c r="B141" s="65535" t="s">
        <v>492</v>
      </c>
      <c r="C141" s="65535">
        <v>4</v>
      </c>
      <c r="D141" s="65535">
        <v>3738</v>
      </c>
    </row>
    <row r="142" spans="1:4" s="65535">
      <c r="A142" s="65535" t="s">
        <v>264</v>
      </c>
      <c r="B142" s="65535" t="s">
        <v>265</v>
      </c>
      <c r="C142" s="65535">
        <v>0</v>
      </c>
      <c r="D142" s="65535">
        <v>0</v>
      </c>
    </row>
    <row r="143" spans="1:4" s="65535">
      <c r="A143" s="65535" t="s">
        <v>266</v>
      </c>
      <c r="B143" s="65535" t="s">
        <v>267</v>
      </c>
      <c r="C143" s="65535">
        <v>0</v>
      </c>
      <c r="D143" s="65535">
        <v>0</v>
      </c>
    </row>
    <row r="144" spans="1:4" s="65535">
      <c r="A144" s="65535" t="s">
        <v>268</v>
      </c>
      <c r="B144" s="65535" t="s">
        <v>269</v>
      </c>
      <c r="C144" s="65535">
        <v>7</v>
      </c>
      <c r="D144" s="65535">
        <v>6329</v>
      </c>
    </row>
    <row r="145" spans="1:4" s="65535">
      <c r="A145" s="65535" t="s">
        <v>270</v>
      </c>
      <c r="B145" s="65535" t="s">
        <v>271</v>
      </c>
      <c r="C145" s="65535">
        <v>16</v>
      </c>
      <c r="D145" s="65535">
        <v>7951</v>
      </c>
    </row>
    <row r="146" spans="1:4" s="65535">
      <c r="A146" s="65535" t="s">
        <v>524</v>
      </c>
      <c r="B146" s="65535" t="s">
        <v>525</v>
      </c>
      <c r="C146" s="65535">
        <v>0</v>
      </c>
      <c r="D146" s="65535">
        <v>0</v>
      </c>
    </row>
    <row r="147" spans="1:4" s="65535">
      <c r="A147" s="65535" t="s">
        <v>272</v>
      </c>
      <c r="B147" s="65535" t="s">
        <v>273</v>
      </c>
      <c r="C147" s="65535">
        <v>64</v>
      </c>
      <c r="D147" s="65535">
        <v>19448</v>
      </c>
    </row>
    <row r="148" spans="1:4" s="65535">
      <c r="A148" s="65535" t="s">
        <v>274</v>
      </c>
      <c r="B148" s="65535" t="s">
        <v>275</v>
      </c>
      <c r="C148" s="65535">
        <v>1</v>
      </c>
      <c r="D148" s="65535">
        <v>8653.6</v>
      </c>
    </row>
    <row r="149" spans="1:4" s="65535">
      <c r="A149" s="65535" t="s">
        <v>276</v>
      </c>
      <c r="B149" s="65535" t="s">
        <v>277</v>
      </c>
      <c r="C149" s="65535">
        <v>7</v>
      </c>
      <c r="D149" s="65535">
        <v>3042.5</v>
      </c>
    </row>
    <row r="150" spans="1:4" s="65535">
      <c r="A150" s="65535" t="s">
        <v>278</v>
      </c>
      <c r="B150" s="65535" t="s">
        <v>279</v>
      </c>
      <c r="C150" s="65535">
        <v>5</v>
      </c>
      <c r="D150" s="65535">
        <v>5372</v>
      </c>
    </row>
    <row r="151" spans="1:4" s="65535">
      <c r="A151" s="65535" t="s">
        <v>280</v>
      </c>
      <c r="B151" s="65535" t="s">
        <v>281</v>
      </c>
      <c r="C151" s="65535">
        <v>148</v>
      </c>
      <c r="D151" s="65535">
        <v>4166</v>
      </c>
    </row>
    <row r="152" spans="1:4" s="65535">
      <c r="A152" s="65535" t="s">
        <v>282</v>
      </c>
      <c r="B152" s="65535" t="s">
        <v>283</v>
      </c>
      <c r="C152" s="65535">
        <v>5</v>
      </c>
      <c r="D152" s="65535">
        <v>2283</v>
      </c>
    </row>
    <row r="153" spans="1:4" s="65535">
      <c r="A153" s="65535" t="s">
        <v>284</v>
      </c>
      <c r="B153" s="65535" t="s">
        <v>493</v>
      </c>
      <c r="C153" s="65535">
        <v>9</v>
      </c>
      <c r="D153" s="65535">
        <v>7934</v>
      </c>
    </row>
    <row r="154" spans="1:4" s="65535">
      <c r="A154" s="65535" t="s">
        <v>494</v>
      </c>
      <c r="B154" s="65535" t="s">
        <v>495</v>
      </c>
      <c r="C154" s="65535">
        <v>0</v>
      </c>
      <c r="D154" s="65535">
        <v>0</v>
      </c>
    </row>
    <row r="155" spans="1:4" s="65535">
      <c r="A155" s="65535" t="s">
        <v>285</v>
      </c>
      <c r="B155" s="65535" t="s">
        <v>286</v>
      </c>
      <c r="C155" s="65535">
        <v>28</v>
      </c>
      <c r="D155" s="65535">
        <v>9087.4</v>
      </c>
    </row>
    <row r="156" spans="1:4" s="65535">
      <c r="A156" s="65535" t="s">
        <v>287</v>
      </c>
      <c r="B156" s="65535" t="s">
        <v>496</v>
      </c>
      <c r="C156" s="65535">
        <v>231</v>
      </c>
      <c r="D156" s="65535">
        <v>7100.5</v>
      </c>
    </row>
    <row r="157" spans="1:4" s="65535">
      <c r="A157" s="65535" t="s">
        <v>289</v>
      </c>
      <c r="B157" s="65535" t="s">
        <v>290</v>
      </c>
      <c r="C157" s="65535">
        <v>34</v>
      </c>
      <c r="D157" s="65535">
        <v>15050</v>
      </c>
    </row>
    <row r="158" spans="1:4" s="65535">
      <c r="A158" s="65535" t="s">
        <v>294</v>
      </c>
      <c r="B158" s="65535" t="s">
        <v>295</v>
      </c>
      <c r="C158" s="65535">
        <v>252</v>
      </c>
      <c r="D158" s="65535">
        <v>37349</v>
      </c>
    </row>
    <row r="159" spans="1:4" s="65535">
      <c r="A159" s="65535" t="s">
        <v>296</v>
      </c>
      <c r="B159" s="65535" t="s">
        <v>297</v>
      </c>
      <c r="C159" s="65535">
        <v>115</v>
      </c>
      <c r="D159" s="65535">
        <v>19213</v>
      </c>
    </row>
    <row r="160" spans="1:4" s="65535">
      <c r="A160" s="65535" t="s">
        <v>298</v>
      </c>
      <c r="B160" s="65535" t="s">
        <v>299</v>
      </c>
      <c r="C160" s="65535">
        <v>194</v>
      </c>
      <c r="D160" s="65535">
        <v>11157.9</v>
      </c>
    </row>
    <row r="161" spans="1:4" s="65535">
      <c r="A161" s="65535" t="s">
        <v>300</v>
      </c>
      <c r="B161" s="65535" t="s">
        <v>301</v>
      </c>
      <c r="C161" s="65535">
        <v>249</v>
      </c>
      <c r="D161" s="65535">
        <v>22641</v>
      </c>
    </row>
    <row r="162" spans="1:4" s="65535">
      <c r="A162" s="65535" t="s">
        <v>302</v>
      </c>
      <c r="B162" s="65535" t="s">
        <v>497</v>
      </c>
      <c r="C162" s="65535">
        <v>159</v>
      </c>
      <c r="D162" s="65535">
        <v>18277.5</v>
      </c>
    </row>
    <row r="163" spans="1:4" s="65535">
      <c r="A163" s="65535" t="s">
        <v>303</v>
      </c>
      <c r="B163" s="65535" t="s">
        <v>304</v>
      </c>
      <c r="C163" s="65535">
        <v>156</v>
      </c>
      <c r="D163" s="65535">
        <v>5451.5</v>
      </c>
    </row>
    <row r="164" spans="1:4" s="65535">
      <c r="A164" s="65535" t="s">
        <v>526</v>
      </c>
      <c r="B164" s="65535" t="s">
        <v>306</v>
      </c>
      <c r="C164" s="65535">
        <v>445</v>
      </c>
      <c r="D164" s="65535">
        <v>9886</v>
      </c>
    </row>
    <row r="165" spans="1:4" s="65535">
      <c r="A165" s="65535" t="s">
        <v>307</v>
      </c>
      <c r="B165" s="65535" t="s">
        <v>308</v>
      </c>
      <c r="C165" s="65535">
        <v>65</v>
      </c>
      <c r="D165" s="65535">
        <v>6964</v>
      </c>
    </row>
    <row r="166" spans="1:4" s="65535">
      <c r="A166" s="65535" t="s">
        <v>309</v>
      </c>
      <c r="B166" s="65535" t="s">
        <v>310</v>
      </c>
      <c r="C166" s="65535">
        <v>230</v>
      </c>
      <c r="D166" s="65535">
        <v>2482</v>
      </c>
    </row>
    <row r="167" spans="1:4" s="65535">
      <c r="A167" s="65535" t="s">
        <v>311</v>
      </c>
      <c r="B167" s="65535" t="s">
        <v>312</v>
      </c>
      <c r="C167" s="65535">
        <v>152</v>
      </c>
      <c r="D167" s="65535">
        <v>4350</v>
      </c>
    </row>
    <row r="168" spans="1:4" s="65535">
      <c r="A168" s="65535" t="s">
        <v>313</v>
      </c>
      <c r="B168" s="65535" t="s">
        <v>314</v>
      </c>
      <c r="C168" s="65535">
        <v>0</v>
      </c>
      <c r="D168" s="65535">
        <v>0</v>
      </c>
    </row>
    <row r="169" spans="1:4" s="65535">
      <c r="A169" s="65535" t="s">
        <v>315</v>
      </c>
      <c r="B169" s="65535" t="s">
        <v>498</v>
      </c>
      <c r="C169" s="65535">
        <v>174</v>
      </c>
      <c r="D169" s="65535">
        <v>41447</v>
      </c>
    </row>
    <row r="170" spans="1:4" s="65535">
      <c r="A170" s="65535" t="s">
        <v>527</v>
      </c>
      <c r="B170" s="65535" t="s">
        <v>528</v>
      </c>
      <c r="C170" s="65535">
        <v>216</v>
      </c>
      <c r="D170" s="65535">
        <v>11573.599999999999</v>
      </c>
    </row>
    <row r="171" spans="1:4" s="65535">
      <c r="A171" s="65535" t="s">
        <v>317</v>
      </c>
      <c r="B171" s="65535" t="s">
        <v>318</v>
      </c>
      <c r="C171" s="65535">
        <v>195</v>
      </c>
      <c r="D171" s="65535">
        <v>29740</v>
      </c>
    </row>
    <row r="172" spans="1:4" s="65535">
      <c r="A172" s="65535" t="s">
        <v>319</v>
      </c>
      <c r="B172" s="65535" t="s">
        <v>320</v>
      </c>
      <c r="C172" s="65535">
        <v>105</v>
      </c>
      <c r="D172" s="65535">
        <v>17821</v>
      </c>
    </row>
    <row r="173" spans="1:4" s="65535">
      <c r="A173" s="65535" t="s">
        <v>321</v>
      </c>
      <c r="B173" s="65535" t="s">
        <v>322</v>
      </c>
      <c r="C173" s="65535">
        <v>119</v>
      </c>
      <c r="D173" s="65535">
        <v>12396</v>
      </c>
    </row>
    <row r="174" spans="1:4" s="65535">
      <c r="A174" s="65535" t="s">
        <v>323</v>
      </c>
      <c r="B174" s="65535" t="s">
        <v>324</v>
      </c>
      <c r="C174" s="65535">
        <v>146</v>
      </c>
      <c r="D174" s="65535">
        <v>5171</v>
      </c>
    </row>
    <row r="175" spans="1:4" s="65535">
      <c r="A175" s="65535" t="s">
        <v>325</v>
      </c>
      <c r="B175" s="65535" t="s">
        <v>326</v>
      </c>
      <c r="C175" s="65535">
        <v>69</v>
      </c>
      <c r="D175" s="65535">
        <v>16753</v>
      </c>
    </row>
    <row r="176" spans="1:4" s="65535">
      <c r="A176" s="65535" t="s">
        <v>327</v>
      </c>
      <c r="B176" s="65535" t="s">
        <v>328</v>
      </c>
      <c r="C176" s="65535">
        <v>118</v>
      </c>
      <c r="D176" s="65535">
        <v>18761</v>
      </c>
    </row>
    <row r="177" spans="1:4" s="65535">
      <c r="A177" s="65535" t="s">
        <v>329</v>
      </c>
      <c r="B177" s="65535" t="s">
        <v>330</v>
      </c>
      <c r="C177" s="65535">
        <v>97</v>
      </c>
      <c r="D177" s="65535">
        <v>4541.5</v>
      </c>
    </row>
    <row r="178" spans="1:4" s="65535">
      <c r="A178" s="65535" t="s">
        <v>331</v>
      </c>
      <c r="B178" s="65535" t="s">
        <v>332</v>
      </c>
      <c r="C178" s="65535">
        <v>74</v>
      </c>
      <c r="D178" s="65535">
        <v>20718</v>
      </c>
    </row>
    <row r="179" spans="1:4" s="65535">
      <c r="A179" s="65535" t="s">
        <v>333</v>
      </c>
      <c r="B179" s="65535" t="s">
        <v>334</v>
      </c>
      <c r="C179" s="65535">
        <v>90</v>
      </c>
      <c r="D179" s="65535">
        <v>10035</v>
      </c>
    </row>
    <row r="180" spans="1:4" s="65535">
      <c r="A180" s="65535" t="s">
        <v>338</v>
      </c>
      <c r="B180" s="65535" t="s">
        <v>339</v>
      </c>
      <c r="C180" s="65535">
        <v>161</v>
      </c>
      <c r="D180" s="65535">
        <v>34377</v>
      </c>
    </row>
    <row r="181" spans="1:4" s="65535">
      <c r="A181" s="65535" t="s">
        <v>340</v>
      </c>
      <c r="B181" s="65535" t="s">
        <v>341</v>
      </c>
      <c r="C181" s="65535">
        <v>41</v>
      </c>
      <c r="D181" s="65535">
        <v>18650</v>
      </c>
    </row>
    <row r="182" spans="1:4" s="65535">
      <c r="A182" s="65535" t="s">
        <v>342</v>
      </c>
      <c r="B182" s="65535" t="s">
        <v>343</v>
      </c>
      <c r="C182" s="65535">
        <v>292</v>
      </c>
      <c r="D182" s="65535">
        <v>23323</v>
      </c>
    </row>
    <row r="183" spans="1:4" s="65535">
      <c r="A183" s="65535" t="s">
        <v>344</v>
      </c>
      <c r="B183" s="65535" t="s">
        <v>345</v>
      </c>
      <c r="C183" s="65535">
        <v>48</v>
      </c>
      <c r="D183" s="65535">
        <v>6073</v>
      </c>
    </row>
    <row r="184" spans="1:4" s="65535">
      <c r="A184" s="65535" t="s">
        <v>346</v>
      </c>
      <c r="B184" s="65535" t="s">
        <v>347</v>
      </c>
      <c r="C184" s="65535">
        <v>102</v>
      </c>
      <c r="D184" s="65535">
        <v>20275</v>
      </c>
    </row>
    <row r="185" spans="1:4" s="65535">
      <c r="A185" s="65535" t="s">
        <v>348</v>
      </c>
      <c r="B185" s="65535" t="s">
        <v>349</v>
      </c>
      <c r="C185" s="65535">
        <v>98</v>
      </c>
      <c r="D185" s="65535">
        <v>15618</v>
      </c>
    </row>
    <row r="186" spans="1:4" s="65535">
      <c r="A186" s="65535" t="s">
        <v>350</v>
      </c>
      <c r="B186" s="65535" t="s">
        <v>351</v>
      </c>
      <c r="C186" s="65535">
        <v>206</v>
      </c>
      <c r="D186" s="65535">
        <v>20801</v>
      </c>
    </row>
    <row r="187" spans="1:4" s="65535">
      <c r="A187" s="65535" t="s">
        <v>352</v>
      </c>
      <c r="B187" s="65535" t="s">
        <v>353</v>
      </c>
      <c r="C187" s="65535">
        <v>148</v>
      </c>
      <c r="D187" s="65535">
        <v>20286</v>
      </c>
    </row>
    <row r="188" spans="1:4" s="65535">
      <c r="A188" s="65535" t="s">
        <v>354</v>
      </c>
      <c r="B188" s="65535" t="s">
        <v>355</v>
      </c>
      <c r="C188" s="65535">
        <v>121</v>
      </c>
      <c r="D188" s="65535">
        <v>11326</v>
      </c>
    </row>
    <row r="189" spans="1:4" s="65535">
      <c r="A189" s="65535" t="s">
        <v>356</v>
      </c>
      <c r="B189" s="65535" t="s">
        <v>357</v>
      </c>
      <c r="C189" s="65535">
        <v>379</v>
      </c>
      <c r="D189" s="65535">
        <v>15156</v>
      </c>
    </row>
    <row r="190" spans="1:4" s="65535">
      <c r="A190" s="65535" t="s">
        <v>358</v>
      </c>
      <c r="B190" s="65535" t="s">
        <v>359</v>
      </c>
      <c r="C190" s="65535">
        <v>114</v>
      </c>
      <c r="D190" s="65535">
        <v>8425.4</v>
      </c>
    </row>
    <row r="191" spans="1:4" s="65535">
      <c r="A191" s="65535" t="s">
        <v>360</v>
      </c>
      <c r="B191" s="65535" t="s">
        <v>361</v>
      </c>
      <c r="C191" s="65535">
        <v>84</v>
      </c>
      <c r="D191" s="65535">
        <v>19205</v>
      </c>
    </row>
    <row r="192" spans="1:4" s="65535">
      <c r="A192" s="65535" t="s">
        <v>499</v>
      </c>
      <c r="B192" s="65535" t="s">
        <v>500</v>
      </c>
      <c r="C192" s="65535">
        <v>0</v>
      </c>
      <c r="D192" s="65535">
        <v>0</v>
      </c>
    </row>
    <row r="193" spans="1:4" s="65535">
      <c r="A193" s="65535" t="s">
        <v>362</v>
      </c>
      <c r="B193" s="65535" t="s">
        <v>363</v>
      </c>
      <c r="C193" s="65535">
        <v>73</v>
      </c>
      <c r="D193" s="65535">
        <v>13017</v>
      </c>
    </row>
    <row r="194" spans="1:4" s="65535">
      <c r="A194" s="65535" t="s">
        <v>364</v>
      </c>
      <c r="B194" s="65535" t="s">
        <v>365</v>
      </c>
      <c r="C194" s="65535">
        <v>91</v>
      </c>
      <c r="D194" s="65535">
        <v>16322.5</v>
      </c>
    </row>
    <row r="195" spans="1:4" s="65535">
      <c r="A195" s="65535" t="s">
        <v>529</v>
      </c>
      <c r="B195" s="65535" t="s">
        <v>530</v>
      </c>
      <c r="C195" s="65535">
        <v>204</v>
      </c>
      <c r="D195" s="65535">
        <v>65944</v>
      </c>
    </row>
    <row r="196" spans="1:4" s="65535">
      <c r="A196" s="65535" t="s">
        <v>366</v>
      </c>
      <c r="B196" s="65535" t="s">
        <v>367</v>
      </c>
      <c r="C196" s="65535">
        <v>196</v>
      </c>
      <c r="D196" s="65535">
        <v>31785</v>
      </c>
    </row>
    <row r="197" spans="1:4" s="65535">
      <c r="A197" s="65535" t="s">
        <v>368</v>
      </c>
      <c r="B197" s="65535" t="s">
        <v>369</v>
      </c>
      <c r="C197" s="65535">
        <v>217</v>
      </c>
      <c r="D197" s="65535">
        <v>68728</v>
      </c>
    </row>
    <row r="198" spans="1:4" s="65535">
      <c r="A198" s="65535" t="s">
        <v>370</v>
      </c>
      <c r="B198" s="65535" t="s">
        <v>371</v>
      </c>
      <c r="C198" s="65535">
        <v>227</v>
      </c>
      <c r="D198" s="65535">
        <v>25427</v>
      </c>
    </row>
    <row r="199" spans="1:4" s="65535">
      <c r="A199" s="65535" t="s">
        <v>372</v>
      </c>
      <c r="B199" s="65535" t="s">
        <v>373</v>
      </c>
      <c r="C199" s="65535">
        <v>121</v>
      </c>
      <c r="D199" s="65535">
        <v>14303</v>
      </c>
    </row>
    <row r="200" spans="1:4" s="65535">
      <c r="A200" s="65535" t="s">
        <v>374</v>
      </c>
      <c r="B200" s="65535" t="s">
        <v>375</v>
      </c>
      <c r="C200" s="65535">
        <v>154</v>
      </c>
      <c r="D200" s="65535">
        <v>11045</v>
      </c>
    </row>
    <row r="201" spans="1:4" s="65535">
      <c r="A201" s="65535" t="s">
        <v>376</v>
      </c>
      <c r="B201" s="65535" t="s">
        <v>377</v>
      </c>
      <c r="C201" s="65535">
        <v>1</v>
      </c>
      <c r="D201" s="65535">
        <v>18410</v>
      </c>
    </row>
    <row r="202" spans="1:4" s="65535">
      <c r="A202" s="65535" t="s">
        <v>381</v>
      </c>
      <c r="B202" s="65535" t="s">
        <v>382</v>
      </c>
      <c r="C202" s="65535">
        <v>1</v>
      </c>
      <c r="D202" s="65535">
        <v>537</v>
      </c>
    </row>
    <row r="203" spans="1:4" s="65535">
      <c r="A203" s="65535" t="s">
        <v>501</v>
      </c>
      <c r="B203" s="65535" t="s">
        <v>502</v>
      </c>
      <c r="C203" s="65535">
        <v>0</v>
      </c>
      <c r="D203" s="65535">
        <v>0</v>
      </c>
    </row>
    <row r="204" spans="1:4" s="65535">
      <c r="A204" s="65535" t="s">
        <v>383</v>
      </c>
      <c r="B204" s="65535" t="s">
        <v>384</v>
      </c>
      <c r="C204" s="65535">
        <v>0</v>
      </c>
      <c r="D204" s="65535">
        <v>0</v>
      </c>
    </row>
    <row r="205" spans="1:4" s="65535">
      <c r="A205" s="65535" t="s">
        <v>385</v>
      </c>
      <c r="B205" s="65535" t="s">
        <v>386</v>
      </c>
      <c r="C205" s="65535">
        <v>65</v>
      </c>
      <c r="D205" s="65535">
        <v>3685.5</v>
      </c>
    </row>
    <row r="206" spans="1:4" s="65535">
      <c r="A206" s="65535" t="s">
        <v>389</v>
      </c>
      <c r="B206" s="65535" t="s">
        <v>503</v>
      </c>
      <c r="C206" s="65535">
        <v>1</v>
      </c>
      <c r="D206" s="65535">
        <v>230000</v>
      </c>
    </row>
    <row r="207" spans="1:4" s="65535">
      <c r="A207" s="65535" t="s">
        <v>391</v>
      </c>
      <c r="B207" s="65535" t="s">
        <v>392</v>
      </c>
      <c r="C207" s="65535">
        <v>21</v>
      </c>
      <c r="D207" s="65535">
        <v>3023</v>
      </c>
    </row>
    <row r="208" spans="1:4" s="65535">
      <c r="A208" s="65535" t="s">
        <v>504</v>
      </c>
      <c r="B208" s="65535" t="s">
        <v>505</v>
      </c>
      <c r="C208" s="65535">
        <v>0</v>
      </c>
      <c r="D208" s="65535">
        <v>0</v>
      </c>
    </row>
    <row r="209" spans="1:4" s="65535">
      <c r="A209" s="65535" t="s">
        <v>506</v>
      </c>
      <c r="B209" s="65535" t="s">
        <v>507</v>
      </c>
      <c r="C209" s="65535">
        <v>45</v>
      </c>
      <c r="D209" s="65535">
        <v>3006.4000000000005</v>
      </c>
    </row>
    <row r="210" spans="1:4" s="65535">
      <c r="A210" s="65535" t="s">
        <v>394</v>
      </c>
      <c r="B210" s="65535" t="s">
        <v>395</v>
      </c>
      <c r="C210" s="65535">
        <v>194</v>
      </c>
      <c r="D210" s="65535">
        <v>5622.2999999999993</v>
      </c>
    </row>
    <row r="211" spans="1:4" s="65535">
      <c r="A211" s="65535" t="s">
        <v>396</v>
      </c>
      <c r="B211" s="65535" t="s">
        <v>397</v>
      </c>
      <c r="C211" s="65535">
        <v>18</v>
      </c>
      <c r="D211" s="65535">
        <v>1805.9999999999998</v>
      </c>
    </row>
    <row r="212" spans="1:4" s="65535">
      <c r="A212" s="65535" t="s">
        <v>508</v>
      </c>
      <c r="B212" s="65535" t="s">
        <v>509</v>
      </c>
      <c r="C212" s="65535">
        <v>0</v>
      </c>
      <c r="D212" s="65535">
        <v>0</v>
      </c>
    </row>
    <row r="213" spans="1:4" s="65535">
      <c r="A213" s="65535" t="s">
        <v>510</v>
      </c>
      <c r="B213" s="65535" t="s">
        <v>511</v>
      </c>
      <c r="C213" s="65535">
        <v>73</v>
      </c>
      <c r="D213" s="65535">
        <v>1610</v>
      </c>
    </row>
    <row r="214" spans="1:4" s="65535">
      <c r="A214" s="65535" t="s">
        <v>512</v>
      </c>
      <c r="B214" s="65535" t="s">
        <v>513</v>
      </c>
      <c r="C214" s="65535">
        <v>0</v>
      </c>
      <c r="D214" s="65535">
        <v>0</v>
      </c>
    </row>
    <row r="215" spans="1:4" s="65535">
      <c r="A215" s="65535" t="s">
        <v>399</v>
      </c>
      <c r="B215" s="65535" t="s">
        <v>400</v>
      </c>
      <c r="C215" s="65535">
        <v>14</v>
      </c>
      <c r="D215" s="65535">
        <v>3163</v>
      </c>
    </row>
    <row r="216" spans="1:4" s="65535">
      <c r="A216" s="65535" t="s">
        <v>401</v>
      </c>
      <c r="B216" s="65535" t="s">
        <v>402</v>
      </c>
      <c r="C216" s="65535">
        <v>144</v>
      </c>
      <c r="D216" s="65535">
        <v>3842</v>
      </c>
    </row>
    <row r="217" spans="1:4" s="65535">
      <c r="A217" s="65535" t="s">
        <v>403</v>
      </c>
      <c r="B217" s="65535" t="s">
        <v>404</v>
      </c>
      <c r="C217" s="65535">
        <v>74</v>
      </c>
      <c r="D217" s="65535">
        <v>1925</v>
      </c>
    </row>
    <row r="218" spans="1:4" s="65535">
      <c r="A218" s="65535" t="s">
        <v>405</v>
      </c>
      <c r="B218" s="65535" t="s">
        <v>406</v>
      </c>
      <c r="C218" s="65535">
        <v>48</v>
      </c>
      <c r="D218" s="65535">
        <v>3125.9</v>
      </c>
    </row>
    <row r="219" spans="1:4" s="65535">
      <c r="A219" s="65535" t="s">
        <v>407</v>
      </c>
      <c r="B219" s="65535" t="s">
        <v>408</v>
      </c>
      <c r="C219" s="65535">
        <v>39</v>
      </c>
      <c r="D219" s="65535">
        <v>6476.8</v>
      </c>
    </row>
    <row r="220" spans="1:4" s="65535">
      <c r="A220" s="65535" t="s">
        <v>409</v>
      </c>
      <c r="B220" s="65535" t="s">
        <v>514</v>
      </c>
      <c r="C220" s="65535">
        <v>229</v>
      </c>
      <c r="D220" s="65535">
        <v>3551.6</v>
      </c>
    </row>
    <row r="221" spans="1:4" s="65535">
      <c r="A221" s="65535" t="s">
        <v>411</v>
      </c>
      <c r="B221" s="65535" t="s">
        <v>412</v>
      </c>
      <c r="C221" s="65535">
        <v>238</v>
      </c>
      <c r="D221" s="65535">
        <v>3806</v>
      </c>
    </row>
    <row r="222" spans="1:4" s="65535">
      <c r="A222" s="65535" t="s">
        <v>413</v>
      </c>
      <c r="B222" s="65535" t="s">
        <v>414</v>
      </c>
      <c r="C222" s="65535">
        <v>86</v>
      </c>
      <c r="D222" s="65535">
        <v>1961</v>
      </c>
    </row>
    <row r="223" spans="1:4" s="65535">
      <c r="A223" s="65535" t="s">
        <v>415</v>
      </c>
      <c r="B223" s="65535" t="s">
        <v>416</v>
      </c>
      <c r="C223" s="65535">
        <v>60</v>
      </c>
      <c r="D223" s="65535">
        <v>1973</v>
      </c>
    </row>
    <row r="224" spans="1:4" s="65535">
      <c r="A224" s="65535" t="s">
        <v>417</v>
      </c>
      <c r="B224" s="65535" t="s">
        <v>418</v>
      </c>
      <c r="C224" s="65535">
        <v>20</v>
      </c>
      <c r="D224" s="65535">
        <v>440</v>
      </c>
    </row>
    <row r="225" spans="1:4" s="65535">
      <c r="A225" s="65535" t="s">
        <v>419</v>
      </c>
      <c r="B225" s="65535" t="s">
        <v>420</v>
      </c>
      <c r="C225" s="65535">
        <v>33</v>
      </c>
      <c r="D225" s="65535">
        <v>1493.61</v>
      </c>
    </row>
    <row r="226" spans="1:4" s="65535">
      <c r="A226" s="65535" t="s">
        <v>421</v>
      </c>
      <c r="B226" s="65535" t="s">
        <v>422</v>
      </c>
      <c r="C226" s="65535">
        <v>45</v>
      </c>
      <c r="D226" s="65535">
        <v>765</v>
      </c>
    </row>
    <row r="227" spans="1:4" s="65535">
      <c r="A227" s="65535" t="s">
        <v>423</v>
      </c>
      <c r="B227" s="65535" t="s">
        <v>424</v>
      </c>
      <c r="C227" s="65535">
        <v>181</v>
      </c>
      <c r="D227" s="65535">
        <v>1937</v>
      </c>
    </row>
    <row r="228" spans="1:4" s="65535">
      <c r="A228" s="65535" t="s">
        <v>425</v>
      </c>
      <c r="B228" s="65535" t="s">
        <v>426</v>
      </c>
      <c r="C228" s="65535">
        <v>4</v>
      </c>
      <c r="D228" s="65535">
        <v>265</v>
      </c>
    </row>
    <row r="229" spans="1:4" s="65535">
      <c r="A229" s="65535" t="s">
        <v>427</v>
      </c>
      <c r="B229" s="65535" t="s">
        <v>428</v>
      </c>
      <c r="C229" s="65535">
        <v>33</v>
      </c>
      <c r="D229" s="65535">
        <v>770.80000000000007</v>
      </c>
    </row>
    <row r="230" spans="1:4" s="65535">
      <c r="A230" s="65535" t="s">
        <v>429</v>
      </c>
      <c r="B230" s="65535" t="s">
        <v>430</v>
      </c>
      <c r="C230" s="65535">
        <v>135</v>
      </c>
      <c r="D230" s="65535">
        <v>5697.9</v>
      </c>
    </row>
    <row r="231" spans="1:4" s="65535">
      <c r="A231" s="65535" t="s">
        <v>431</v>
      </c>
      <c r="B231" s="65535" t="s">
        <v>432</v>
      </c>
      <c r="C231" s="65535">
        <v>127</v>
      </c>
      <c r="D231" s="65535">
        <v>4657</v>
      </c>
    </row>
    <row r="232" spans="1:4" s="65535">
      <c r="A232" s="65535" t="s">
        <v>433</v>
      </c>
      <c r="B232" s="65535" t="s">
        <v>434</v>
      </c>
      <c r="C232" s="65535">
        <v>9</v>
      </c>
      <c r="D232" s="65535">
        <v>1132</v>
      </c>
    </row>
  </sheetData>
  <protectedRanges>
    <protectedRange password="CAA7" sqref="A1:B1" name="区域1_6" securityDescriptor="O:WDG:WDD:(A;;CC;;;LA)"/>
    <protectedRange password="CAA7" sqref="D1" name="区域1_1_5" securityDescriptor="O:WDG:WDD:(A;;CC;;;LA)"/>
    <protectedRange password="CAA7" sqref="A206:B232" name="区域1_6_1" securityDescriptor="O:WDG:WDD:(A;;CC;;;LA)"/>
    <protectedRange password="CAA7" sqref="D206:D232" name="区域1_1_5_1" securityDescriptor="O:WDG:WDD:(A;;CC;;;LA)"/>
    <protectedRange password="CAA7" sqref="A180:B205" name="区域1_5_1" securityDescriptor="O:WDG:WDD:(A;;CC;;;LA)"/>
    <protectedRange password="CAA7" sqref="D180:D205" name="区域1_1_4_1" securityDescriptor="O:WDG:WDD:(A;;CC;;;LA)"/>
    <protectedRange password="CAA7" sqref="A158:B179" name="区域1_7" securityDescriptor="O:WDG:WDD:(A;;CC;;;LA)"/>
    <protectedRange password="CAA7" sqref="D158:D179" name="区域1_1_6" securityDescriptor="O:WDG:WDD:(A;;CC;;;LA)"/>
    <protectedRange password="CAA7" sqref="A120:B157" name="区域1_8" securityDescriptor="O:WDG:WDD:(A;;CC;;;LA)"/>
    <protectedRange password="CAA7" sqref="D120:D125 D128:D157" name="区域1_1_7" securityDescriptor="O:WDG:WDD:(A;;CC;;;LA)"/>
    <protectedRange password="CAA7" sqref="A71:B119" name="区域1_9" securityDescriptor="O:WDG:WDD:(A;;CC;;;LA)"/>
    <protectedRange password="CAA7" sqref="D71:D119" name="区域1_1_8" securityDescriptor="O:WDG:WDD:(A;;CC;;;LA)"/>
    <protectedRange password="CAA7" sqref="A36:B70" name="区域1_10" securityDescriptor="O:WDG:WDD:(A;;CC;;;LA)"/>
    <protectedRange password="CAA7" sqref="D36:D70" name="区域1_1_9" securityDescriptor="O:WDG:WDD:(A;;CC;;;LA)"/>
    <protectedRange password="CAA7" sqref="A2:B35" name="区域1_3_1" securityDescriptor="O:WDG:WDD:(A;;CC;;;LA)"/>
    <protectedRange password="CAA7" sqref="D2:D35" name="区域1_1_2_1" securityDescriptor="O:WDG:WDD:(A;;CC;;;LA)"/>
  </protectedRanges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4"/>
  <sheetViews>
    <sheetView workbookViewId="0">
      <selection activeCell="E1" sqref="E1:E1048576"/>
    </sheetView>
  </sheetViews>
  <sheetFormatPr defaultRowHeight="13.5"/>
  <cols>
    <col min="1" max="1" width="9.125" style="65535" customWidth="1"/>
    <col min="2" max="2" width="14.5" style="65535" customWidth="1"/>
  </cols>
  <sheetData>
    <row r="1" spans="1:6" s="65535">
      <c r="A1" s="65535" t="s">
        <v>961</v>
      </c>
      <c r="B1" s="65535" t="s">
        <v>940</v>
      </c>
      <c r="C1" s="65535" t="s">
        <v>515</v>
      </c>
      <c r="D1" s="65535" t="s">
        <v>941</v>
      </c>
    </row>
    <row r="2" spans="1:6" s="65535">
      <c r="A2" s="65535" t="s">
        <v>452</v>
      </c>
      <c r="B2" s="65535" t="s">
        <v>453</v>
      </c>
      <c r="C2" s="65535">
        <v>98</v>
      </c>
      <c r="D2" s="65535">
        <v>20000</v>
      </c>
      <c r="E2" s="65535">
        <f>VLOOKUP(A2,Sheet1!C:G,5,0)</f>
        <v>20000</v>
      </c>
      <c r="F2" s="65535">
        <f>D2-E2</f>
        <v>0</v>
      </c>
    </row>
    <row r="3" spans="1:6" s="65535">
      <c r="A3" s="65535" t="s">
        <v>532</v>
      </c>
      <c r="B3" s="65535" t="s">
        <v>925</v>
      </c>
      <c r="C3" s="65535">
        <v>45</v>
      </c>
      <c r="D3" s="65535">
        <v>8500</v>
      </c>
      <c r="E3" s="65535">
        <f>VLOOKUP(A3,Sheet1!C:G,5,0)</f>
        <v>8500</v>
      </c>
      <c r="F3" s="65535">
        <f t="shared" ref="F3:F66" si="0">D3-E3</f>
        <v>0</v>
      </c>
    </row>
    <row r="4" spans="1:6" s="65535">
      <c r="A4" s="65535" t="s">
        <v>1</v>
      </c>
      <c r="B4" s="65535" t="s">
        <v>926</v>
      </c>
      <c r="C4" s="65535">
        <v>124</v>
      </c>
      <c r="D4" s="65535">
        <v>32192</v>
      </c>
      <c r="E4" s="65535">
        <f>VLOOKUP(A4,Sheet1!C:G,5,0)</f>
        <v>32192</v>
      </c>
      <c r="F4" s="65535">
        <f t="shared" si="0"/>
        <v>0</v>
      </c>
    </row>
    <row r="5" spans="1:6" s="65535">
      <c r="A5" s="65535" t="s">
        <v>455</v>
      </c>
      <c r="B5" s="65535" t="s">
        <v>456</v>
      </c>
      <c r="C5" s="65535">
        <v>50</v>
      </c>
      <c r="D5" s="65535">
        <v>15000</v>
      </c>
      <c r="E5" s="65535">
        <f>VLOOKUP(A5,Sheet1!C:G,5,0)</f>
        <v>15000</v>
      </c>
      <c r="F5" s="65535">
        <f t="shared" si="0"/>
        <v>0</v>
      </c>
    </row>
    <row r="6" spans="1:6" s="65535">
      <c r="A6" s="65535" t="s">
        <v>4</v>
      </c>
      <c r="B6" s="65535" t="s">
        <v>5</v>
      </c>
      <c r="C6" s="65535">
        <v>1</v>
      </c>
      <c r="D6" s="65535">
        <v>5039</v>
      </c>
      <c r="E6" s="65535">
        <f>VLOOKUP(A6,Sheet1!C:G,5,0)</f>
        <v>5039</v>
      </c>
      <c r="F6" s="65535">
        <f t="shared" si="0"/>
        <v>0</v>
      </c>
    </row>
    <row r="7" spans="1:6" s="65535">
      <c r="A7" s="65535" t="s">
        <v>7</v>
      </c>
      <c r="B7" s="65535" t="s">
        <v>8</v>
      </c>
      <c r="C7" s="65535">
        <v>7</v>
      </c>
      <c r="D7" s="65535">
        <v>5091</v>
      </c>
      <c r="E7" s="65535">
        <f>VLOOKUP(A7,Sheet1!C:G,5,0)</f>
        <v>5091</v>
      </c>
      <c r="F7" s="65535">
        <f t="shared" si="0"/>
        <v>0</v>
      </c>
    </row>
    <row r="8" spans="1:6" s="65535">
      <c r="A8" s="65535" t="s">
        <v>9</v>
      </c>
      <c r="B8" s="65535" t="s">
        <v>10</v>
      </c>
      <c r="C8" s="65535">
        <v>8</v>
      </c>
      <c r="D8" s="65535">
        <v>6997</v>
      </c>
      <c r="E8" s="65535">
        <f>VLOOKUP(A8,Sheet1!C:G,5,0)</f>
        <v>6997</v>
      </c>
      <c r="F8" s="65535">
        <f t="shared" si="0"/>
        <v>0</v>
      </c>
    </row>
    <row r="9" spans="1:6" s="65535">
      <c r="A9" s="65535" t="s">
        <v>11</v>
      </c>
      <c r="B9" s="65535" t="s">
        <v>12</v>
      </c>
      <c r="C9" s="65535">
        <v>2</v>
      </c>
      <c r="D9" s="65535">
        <v>751</v>
      </c>
      <c r="E9" s="65535">
        <f>VLOOKUP(A9,Sheet1!C:G,5,0)</f>
        <v>751</v>
      </c>
      <c r="F9" s="65535">
        <f t="shared" si="0"/>
        <v>0</v>
      </c>
    </row>
    <row r="10" spans="1:6" s="65535">
      <c r="A10" s="65535" t="s">
        <v>457</v>
      </c>
      <c r="B10" s="65535" t="s">
        <v>458</v>
      </c>
      <c r="C10" s="65535">
        <v>50</v>
      </c>
      <c r="D10" s="65535">
        <v>10000</v>
      </c>
      <c r="E10" s="65535">
        <f>VLOOKUP(A10,Sheet1!C:G,5,0)</f>
        <v>10000</v>
      </c>
      <c r="F10" s="65535">
        <f t="shared" si="0"/>
        <v>0</v>
      </c>
    </row>
    <row r="11" spans="1:6" s="65535">
      <c r="A11" s="65535" t="s">
        <v>14</v>
      </c>
      <c r="B11" s="65535" t="s">
        <v>15</v>
      </c>
      <c r="C11" s="65535">
        <v>7</v>
      </c>
      <c r="D11" s="65535">
        <v>15648</v>
      </c>
      <c r="E11" s="65535">
        <f>VLOOKUP(A11,Sheet1!C:G,5,0)</f>
        <v>15648</v>
      </c>
      <c r="F11" s="65535">
        <f t="shared" si="0"/>
        <v>0</v>
      </c>
    </row>
    <row r="12" spans="1:6" s="65535">
      <c r="A12" s="65535" t="s">
        <v>911</v>
      </c>
      <c r="B12" s="65535" t="s">
        <v>392</v>
      </c>
      <c r="C12" s="65535">
        <v>8</v>
      </c>
      <c r="D12" s="65535">
        <v>2054</v>
      </c>
      <c r="E12" s="65535">
        <f>VLOOKUP(A12,Sheet1!C:G,5,0)</f>
        <v>2054</v>
      </c>
      <c r="F12" s="65535">
        <f t="shared" si="0"/>
        <v>0</v>
      </c>
    </row>
    <row r="13" spans="1:6" s="65535">
      <c r="A13" s="65535" t="s">
        <v>962</v>
      </c>
      <c r="B13" s="65535" t="s">
        <v>592</v>
      </c>
      <c r="C13" s="65535"/>
      <c r="D13" s="65535"/>
      <c r="E13" s="65535">
        <f>VLOOKUP(A13,Sheet1!C:G,5,0)</f>
        <v>0</v>
      </c>
      <c r="F13" s="65535">
        <f t="shared" si="0"/>
        <v>0</v>
      </c>
    </row>
    <row r="14" spans="1:6" s="65535">
      <c r="A14" s="65535" t="s">
        <v>459</v>
      </c>
      <c r="B14" s="65535" t="s">
        <v>460</v>
      </c>
      <c r="C14" s="65535">
        <v>210</v>
      </c>
      <c r="D14" s="65535">
        <v>8000</v>
      </c>
      <c r="E14" s="65535">
        <f>VLOOKUP(A14,Sheet1!C:G,5,0)</f>
        <v>8000</v>
      </c>
      <c r="F14" s="65535">
        <f t="shared" si="0"/>
        <v>0</v>
      </c>
    </row>
    <row r="15" spans="1:6" s="65535">
      <c r="A15" s="65535" t="s">
        <v>17</v>
      </c>
      <c r="B15" s="65535" t="s">
        <v>18</v>
      </c>
      <c r="C15" s="65535">
        <v>2</v>
      </c>
      <c r="D15" s="65535">
        <v>-327</v>
      </c>
      <c r="E15" s="65535">
        <f>VLOOKUP(A15,Sheet1!C:G,5,0)</f>
        <v>-327</v>
      </c>
      <c r="F15" s="65535">
        <f t="shared" si="0"/>
        <v>0</v>
      </c>
    </row>
    <row r="16" spans="1:6" s="65535">
      <c r="A16" s="65535" t="s">
        <v>19</v>
      </c>
      <c r="B16" s="65535" t="s">
        <v>20</v>
      </c>
      <c r="C16" s="65535">
        <v>49</v>
      </c>
      <c r="D16" s="65535">
        <v>3915</v>
      </c>
      <c r="E16" s="65535">
        <f>VLOOKUP(A16,Sheet1!C:G,5,0)</f>
        <v>3915</v>
      </c>
      <c r="F16" s="65535">
        <f t="shared" si="0"/>
        <v>0</v>
      </c>
    </row>
    <row r="17" spans="1:6" s="65535">
      <c r="A17" s="65535" t="s">
        <v>461</v>
      </c>
      <c r="B17" s="65535" t="s">
        <v>462</v>
      </c>
      <c r="C17" s="65535"/>
      <c r="D17" s="65535"/>
      <c r="E17" s="65535">
        <v>0</v>
      </c>
      <c r="F17" s="65535">
        <f t="shared" si="0"/>
        <v>0</v>
      </c>
    </row>
    <row r="18" spans="1:6" s="65535">
      <c r="A18" s="65535" t="s">
        <v>22</v>
      </c>
      <c r="B18" s="65535" t="s">
        <v>23</v>
      </c>
      <c r="C18" s="65535">
        <v>0</v>
      </c>
      <c r="D18" s="65535">
        <v>0</v>
      </c>
      <c r="E18" s="65535">
        <f>VLOOKUP(A18,Sheet1!C:G,5,0)</f>
        <v>0</v>
      </c>
      <c r="F18" s="65535">
        <f t="shared" si="0"/>
        <v>0</v>
      </c>
    </row>
    <row r="19" spans="1:6" s="65535">
      <c r="A19" s="65535" t="s">
        <v>25</v>
      </c>
      <c r="B19" s="65535" t="s">
        <v>26</v>
      </c>
      <c r="C19" s="65535">
        <v>3</v>
      </c>
      <c r="D19" s="65535">
        <v>2203</v>
      </c>
      <c r="E19" s="65535">
        <f>VLOOKUP(A19,Sheet1!C:G,5,0)</f>
        <v>2203</v>
      </c>
      <c r="F19" s="65535">
        <f t="shared" si="0"/>
        <v>0</v>
      </c>
    </row>
    <row r="20" spans="1:6" s="65535">
      <c r="A20" s="65535" t="s">
        <v>463</v>
      </c>
      <c r="B20" s="65535" t="s">
        <v>464</v>
      </c>
      <c r="C20" s="65535">
        <v>0</v>
      </c>
      <c r="D20" s="65535">
        <v>24433</v>
      </c>
      <c r="E20" s="65535">
        <f>VLOOKUP(A20,Sheet1!C:G,5,0)</f>
        <v>24433</v>
      </c>
      <c r="F20" s="65535">
        <f t="shared" si="0"/>
        <v>0</v>
      </c>
    </row>
    <row r="21" spans="1:6" s="65535">
      <c r="A21" s="65535" t="s">
        <v>27</v>
      </c>
      <c r="B21" s="65535" t="s">
        <v>28</v>
      </c>
      <c r="C21" s="65535">
        <v>9</v>
      </c>
      <c r="D21" s="65535">
        <v>5500</v>
      </c>
      <c r="E21" s="65535">
        <f>VLOOKUP(A21,Sheet1!C:G,5,0)</f>
        <v>5500</v>
      </c>
      <c r="F21" s="65535">
        <f t="shared" si="0"/>
        <v>0</v>
      </c>
    </row>
    <row r="22" spans="1:6" s="65535">
      <c r="A22" s="65535" t="s">
        <v>29</v>
      </c>
      <c r="B22" s="65535" t="s">
        <v>30</v>
      </c>
      <c r="C22" s="65535">
        <v>82</v>
      </c>
      <c r="D22" s="65535">
        <v>30835.75</v>
      </c>
      <c r="E22" s="65535">
        <f>VLOOKUP(A22,Sheet1!C:G,5,0)</f>
        <v>30835.75</v>
      </c>
      <c r="F22" s="65535">
        <f t="shared" si="0"/>
        <v>0</v>
      </c>
    </row>
    <row r="23" spans="1:6" s="65535">
      <c r="A23" s="65535" t="s">
        <v>31</v>
      </c>
      <c r="B23" s="65535" t="s">
        <v>465</v>
      </c>
      <c r="C23" s="65535">
        <v>3</v>
      </c>
      <c r="D23" s="65535">
        <v>2502</v>
      </c>
      <c r="E23" s="65535">
        <f>VLOOKUP(A23,Sheet1!C:G,5,0)</f>
        <v>2502</v>
      </c>
      <c r="F23" s="65535">
        <f t="shared" si="0"/>
        <v>0</v>
      </c>
    </row>
    <row r="24" spans="1:6" s="65535">
      <c r="A24" s="65535" t="s">
        <v>33</v>
      </c>
      <c r="B24" s="65535" t="s">
        <v>34</v>
      </c>
      <c r="C24" s="65535">
        <v>14</v>
      </c>
      <c r="D24" s="65535">
        <v>5252</v>
      </c>
      <c r="E24" s="65535">
        <f>VLOOKUP(A24,Sheet1!C:G,5,0)</f>
        <v>5252</v>
      </c>
      <c r="F24" s="65535">
        <f t="shared" si="0"/>
        <v>0</v>
      </c>
    </row>
    <row r="25" spans="1:6" s="65535">
      <c r="A25" s="65535" t="s">
        <v>35</v>
      </c>
      <c r="B25" s="65535" t="s">
        <v>36</v>
      </c>
      <c r="C25" s="65535">
        <v>1</v>
      </c>
      <c r="D25" s="65535">
        <v>8285</v>
      </c>
      <c r="E25" s="65535">
        <f>VLOOKUP(A25,Sheet1!C:G,5,0)</f>
        <v>8285</v>
      </c>
      <c r="F25" s="65535">
        <f t="shared" si="0"/>
        <v>0</v>
      </c>
    </row>
    <row r="26" spans="1:6" s="65535">
      <c r="A26" s="65535" t="s">
        <v>946</v>
      </c>
      <c r="B26" s="65535" t="s">
        <v>38</v>
      </c>
      <c r="C26" s="65535">
        <v>2</v>
      </c>
      <c r="D26" s="65535">
        <v>380</v>
      </c>
      <c r="E26" s="65535">
        <f>VLOOKUP(A26,Sheet1!C:G,5,0)</f>
        <v>380</v>
      </c>
      <c r="F26" s="65535">
        <f t="shared" si="0"/>
        <v>0</v>
      </c>
    </row>
    <row r="27" spans="1:6" s="65535">
      <c r="A27" s="65535" t="s">
        <v>39</v>
      </c>
      <c r="B27" s="65535" t="s">
        <v>40</v>
      </c>
      <c r="C27" s="65535">
        <v>21</v>
      </c>
      <c r="D27" s="65535">
        <v>10095</v>
      </c>
      <c r="E27" s="65535">
        <f>VLOOKUP(A27,Sheet1!C:G,5,0)</f>
        <v>10095</v>
      </c>
      <c r="F27" s="65535">
        <f t="shared" si="0"/>
        <v>0</v>
      </c>
    </row>
    <row r="28" spans="1:6" s="65535">
      <c r="A28" s="65535" t="s">
        <v>41</v>
      </c>
      <c r="B28" s="65535" t="s">
        <v>468</v>
      </c>
      <c r="C28" s="65535">
        <v>27</v>
      </c>
      <c r="D28" s="65535">
        <v>15255</v>
      </c>
      <c r="E28" s="65535">
        <f>VLOOKUP(A28,Sheet1!C:G,5,0)</f>
        <v>15255</v>
      </c>
      <c r="F28" s="65535">
        <f t="shared" si="0"/>
        <v>0</v>
      </c>
    </row>
    <row r="29" spans="1:6" s="65535">
      <c r="A29" s="65535" t="s">
        <v>469</v>
      </c>
      <c r="B29" s="65535" t="s">
        <v>470</v>
      </c>
      <c r="C29" s="65535">
        <v>125</v>
      </c>
      <c r="D29" s="65535">
        <v>25000</v>
      </c>
      <c r="E29" s="65535">
        <f>VLOOKUP(A29,Sheet1!C:G,5,0)</f>
        <v>25000</v>
      </c>
      <c r="F29" s="65535">
        <f t="shared" si="0"/>
        <v>0</v>
      </c>
    </row>
    <row r="30" spans="1:6" s="65535">
      <c r="A30" s="65535" t="s">
        <v>947</v>
      </c>
      <c r="B30" s="65535" t="s">
        <v>954</v>
      </c>
      <c r="C30" s="65535">
        <v>2</v>
      </c>
      <c r="D30" s="65535">
        <v>1540</v>
      </c>
      <c r="E30" s="65535">
        <f>VLOOKUP(A30,Sheet1!C:G,5,0)</f>
        <v>1540</v>
      </c>
      <c r="F30" s="65535">
        <f t="shared" si="0"/>
        <v>0</v>
      </c>
    </row>
    <row r="31" spans="1:6" s="65535">
      <c r="A31" s="65535" t="s">
        <v>43</v>
      </c>
      <c r="B31" s="65535" t="s">
        <v>44</v>
      </c>
      <c r="C31" s="65535">
        <v>1</v>
      </c>
      <c r="D31" s="65535">
        <v>144</v>
      </c>
      <c r="E31" s="65535">
        <f>VLOOKUP(A31,Sheet1!C:G,5,0)</f>
        <v>144</v>
      </c>
      <c r="F31" s="65535">
        <f t="shared" si="0"/>
        <v>0</v>
      </c>
    </row>
    <row r="32" spans="1:6" s="65535">
      <c r="A32" s="65535" t="s">
        <v>45</v>
      </c>
      <c r="B32" s="65535" t="s">
        <v>46</v>
      </c>
      <c r="C32" s="65535">
        <v>35</v>
      </c>
      <c r="D32" s="65535">
        <v>2017.4</v>
      </c>
      <c r="E32" s="65535">
        <f>VLOOKUP(A32,Sheet1!C:G,5,0)</f>
        <v>2017.4</v>
      </c>
      <c r="F32" s="65535">
        <f t="shared" si="0"/>
        <v>0</v>
      </c>
    </row>
    <row r="33" spans="1:6" s="65535">
      <c r="A33" s="65535" t="s">
        <v>948</v>
      </c>
      <c r="B33" s="65535" t="s">
        <v>48</v>
      </c>
      <c r="C33" s="65535">
        <v>2</v>
      </c>
      <c r="D33" s="65535">
        <v>4430</v>
      </c>
      <c r="E33" s="65535">
        <f>VLOOKUP(A33,Sheet1!C:G,5,0)</f>
        <v>4430</v>
      </c>
      <c r="F33" s="65535">
        <f t="shared" si="0"/>
        <v>0</v>
      </c>
    </row>
    <row r="34" spans="1:6" s="65535">
      <c r="A34" s="65535" t="s">
        <v>49</v>
      </c>
      <c r="B34" s="65535" t="s">
        <v>50</v>
      </c>
      <c r="C34" s="65535">
        <v>0</v>
      </c>
      <c r="D34" s="65535">
        <v>0</v>
      </c>
      <c r="E34" s="65535">
        <f>VLOOKUP(A34,Sheet1!C:G,5,0)</f>
        <v>0</v>
      </c>
      <c r="F34" s="65535">
        <f t="shared" si="0"/>
        <v>0</v>
      </c>
    </row>
    <row r="35" spans="1:6" s="65535">
      <c r="A35" s="65535" t="s">
        <v>51</v>
      </c>
      <c r="B35" s="65535" t="s">
        <v>472</v>
      </c>
      <c r="C35" s="65535">
        <v>0</v>
      </c>
      <c r="D35" s="65535">
        <v>0</v>
      </c>
      <c r="E35" s="65535">
        <f>VLOOKUP(A35,Sheet1!C:G,5,0)</f>
        <v>0</v>
      </c>
      <c r="F35" s="65535">
        <f t="shared" si="0"/>
        <v>0</v>
      </c>
    </row>
    <row r="36" spans="1:6" s="65535">
      <c r="A36" s="65535" t="s">
        <v>533</v>
      </c>
      <c r="B36" s="65535" t="s">
        <v>927</v>
      </c>
      <c r="C36" s="65535">
        <v>10</v>
      </c>
      <c r="D36" s="65535">
        <v>8770</v>
      </c>
      <c r="E36" s="65535">
        <f>VLOOKUP(A36,Sheet1!C:G,5,0)</f>
        <v>8770</v>
      </c>
      <c r="F36" s="65535">
        <f t="shared" si="0"/>
        <v>0</v>
      </c>
    </row>
    <row r="37" spans="1:6" s="65535">
      <c r="A37" s="65535" t="s">
        <v>534</v>
      </c>
      <c r="B37" s="65535" t="s">
        <v>928</v>
      </c>
      <c r="C37" s="65535">
        <v>10</v>
      </c>
      <c r="D37" s="65535">
        <v>2061</v>
      </c>
      <c r="E37" s="65535">
        <f>VLOOKUP(A37,Sheet1!C:G,5,0)</f>
        <v>2061</v>
      </c>
      <c r="F37" s="65535">
        <f t="shared" si="0"/>
        <v>0</v>
      </c>
    </row>
    <row r="38" spans="1:6" s="65535">
      <c r="A38" s="65535" t="s">
        <v>54</v>
      </c>
      <c r="B38" s="65535" t="s">
        <v>55</v>
      </c>
      <c r="C38" s="65535">
        <v>19</v>
      </c>
      <c r="D38" s="65535">
        <v>16376</v>
      </c>
      <c r="E38" s="65535">
        <f>VLOOKUP(A38,Sheet1!C:G,5,0)</f>
        <v>16376</v>
      </c>
      <c r="F38" s="65535">
        <f t="shared" si="0"/>
        <v>0</v>
      </c>
    </row>
    <row r="39" spans="1:6" s="65535">
      <c r="A39" s="65535" t="s">
        <v>555</v>
      </c>
      <c r="B39" s="65535" t="s">
        <v>556</v>
      </c>
      <c r="C39" s="65535">
        <v>0</v>
      </c>
      <c r="D39" s="65535">
        <v>0</v>
      </c>
      <c r="E39" s="65535">
        <f>VLOOKUP(A39,Sheet1!C:G,5,0)</f>
        <v>0</v>
      </c>
      <c r="F39" s="65535">
        <f t="shared" si="0"/>
        <v>0</v>
      </c>
    </row>
    <row r="40" spans="1:6" s="65535">
      <c r="A40" s="65535" t="s">
        <v>875</v>
      </c>
      <c r="B40" s="65535" t="s">
        <v>781</v>
      </c>
      <c r="C40" s="65535">
        <v>8</v>
      </c>
      <c r="D40" s="65535">
        <v>1523</v>
      </c>
      <c r="E40" s="65535">
        <f>VLOOKUP(A40,Sheet1!C:G,5,0)</f>
        <v>1523</v>
      </c>
      <c r="F40" s="65535">
        <f t="shared" si="0"/>
        <v>0</v>
      </c>
    </row>
    <row r="41" spans="1:6" s="65535">
      <c r="A41" s="65535" t="s">
        <v>64</v>
      </c>
      <c r="B41" s="65535" t="s">
        <v>65</v>
      </c>
      <c r="C41" s="65535">
        <v>0</v>
      </c>
      <c r="D41" s="65535">
        <v>0</v>
      </c>
      <c r="E41" s="65535">
        <f>VLOOKUP(A41,Sheet1!C:G,5,0)</f>
        <v>0</v>
      </c>
      <c r="F41" s="65535">
        <f t="shared" si="0"/>
        <v>0</v>
      </c>
    </row>
    <row r="42" spans="1:6" s="65535">
      <c r="A42" s="65535" t="s">
        <v>66</v>
      </c>
      <c r="B42" s="65535" t="s">
        <v>67</v>
      </c>
      <c r="C42" s="65535">
        <v>0</v>
      </c>
      <c r="D42" s="65535">
        <v>0</v>
      </c>
      <c r="E42" s="65535">
        <f>VLOOKUP(A42,Sheet1!C:G,5,0)</f>
        <v>0</v>
      </c>
      <c r="F42" s="65535">
        <f t="shared" si="0"/>
        <v>0</v>
      </c>
    </row>
    <row r="43" spans="1:6" s="65535">
      <c r="A43" s="65535" t="s">
        <v>557</v>
      </c>
      <c r="B43" s="65535" t="s">
        <v>782</v>
      </c>
      <c r="C43" s="65535">
        <v>9</v>
      </c>
      <c r="D43" s="65535">
        <v>1897</v>
      </c>
      <c r="E43" s="65535">
        <f>VLOOKUP(A43,Sheet1!C:G,5,0)</f>
        <v>1897</v>
      </c>
      <c r="F43" s="65535">
        <f t="shared" si="0"/>
        <v>0</v>
      </c>
    </row>
    <row r="44" spans="1:6" s="65535">
      <c r="A44" s="65535" t="s">
        <v>558</v>
      </c>
      <c r="B44" s="65535" t="s">
        <v>783</v>
      </c>
      <c r="C44" s="65535">
        <v>3</v>
      </c>
      <c r="D44" s="65535">
        <v>630</v>
      </c>
      <c r="E44" s="65535">
        <f>VLOOKUP(A44,Sheet1!C:G,5,0)</f>
        <v>630</v>
      </c>
      <c r="F44" s="65535">
        <f t="shared" si="0"/>
        <v>0</v>
      </c>
    </row>
    <row r="45" spans="1:6" s="65535">
      <c r="A45" s="65535" t="s">
        <v>559</v>
      </c>
      <c r="B45" s="65535" t="s">
        <v>955</v>
      </c>
      <c r="C45" s="65535">
        <v>0</v>
      </c>
      <c r="D45" s="65535">
        <v>0</v>
      </c>
      <c r="E45" s="65535">
        <f>VLOOKUP(A45,Sheet1!C:G,5,0)</f>
        <v>0</v>
      </c>
      <c r="F45" s="65535">
        <f t="shared" si="0"/>
        <v>0</v>
      </c>
    </row>
    <row r="46" spans="1:6" s="65535">
      <c r="A46" s="65535" t="s">
        <v>553</v>
      </c>
      <c r="B46" s="65535" t="s">
        <v>784</v>
      </c>
      <c r="C46" s="65535">
        <v>5</v>
      </c>
      <c r="D46" s="65535">
        <v>10506</v>
      </c>
      <c r="E46" s="65535">
        <f>VLOOKUP(A46,Sheet1!C:G,5,0)</f>
        <v>10506</v>
      </c>
      <c r="F46" s="65535">
        <f t="shared" si="0"/>
        <v>0</v>
      </c>
    </row>
    <row r="47" spans="1:6" s="65535">
      <c r="A47" s="65535" t="s">
        <v>80</v>
      </c>
      <c r="B47" s="65535" t="s">
        <v>81</v>
      </c>
      <c r="C47" s="65535">
        <v>1</v>
      </c>
      <c r="D47" s="65535">
        <v>2400</v>
      </c>
      <c r="E47" s="65535">
        <f>VLOOKUP(A47,Sheet1!C:G,5,0)</f>
        <v>2400</v>
      </c>
      <c r="F47" s="65535">
        <f t="shared" si="0"/>
        <v>0</v>
      </c>
    </row>
    <row r="48" spans="1:6" s="65535">
      <c r="A48" s="65535" t="s">
        <v>876</v>
      </c>
      <c r="B48" s="65535" t="s">
        <v>929</v>
      </c>
      <c r="C48" s="65535">
        <v>0</v>
      </c>
      <c r="D48" s="65535">
        <v>0</v>
      </c>
      <c r="E48" s="65535">
        <f>VLOOKUP(A48,Sheet1!C:G,5,0)</f>
        <v>0</v>
      </c>
      <c r="F48" s="65535">
        <f t="shared" si="0"/>
        <v>0</v>
      </c>
    </row>
    <row r="49" spans="1:6" s="65535">
      <c r="A49" s="65535" t="s">
        <v>85</v>
      </c>
      <c r="B49" s="65535" t="s">
        <v>474</v>
      </c>
      <c r="C49" s="65535">
        <v>0</v>
      </c>
      <c r="D49" s="65535">
        <v>0</v>
      </c>
      <c r="E49" s="65535">
        <f>VLOOKUP(A49,Sheet1!C:G,5,0)</f>
        <v>0</v>
      </c>
      <c r="F49" s="65535">
        <f t="shared" si="0"/>
        <v>0</v>
      </c>
    </row>
    <row r="50" spans="1:6" s="65535">
      <c r="A50" s="65535" t="s">
        <v>949</v>
      </c>
      <c r="B50" s="65535" t="s">
        <v>513</v>
      </c>
      <c r="C50" s="65535">
        <v>1</v>
      </c>
      <c r="D50" s="65535">
        <v>3800</v>
      </c>
      <c r="E50" s="65535">
        <f>VLOOKUP(A50,Sheet1!C:G,5,0)</f>
        <v>3800</v>
      </c>
      <c r="F50" s="65535">
        <f t="shared" si="0"/>
        <v>0</v>
      </c>
    </row>
    <row r="51" spans="1:6" s="65535">
      <c r="A51" s="65535" t="s">
        <v>785</v>
      </c>
      <c r="B51" s="65535" t="s">
        <v>507</v>
      </c>
      <c r="C51" s="65535">
        <v>7</v>
      </c>
      <c r="D51" s="65535">
        <v>398.8</v>
      </c>
      <c r="E51" s="65535">
        <f>VLOOKUP(A51,Sheet1!C:G,5,0)</f>
        <v>398.8</v>
      </c>
      <c r="F51" s="65535">
        <f t="shared" si="0"/>
        <v>0</v>
      </c>
    </row>
    <row r="52" spans="1:6" s="65535">
      <c r="A52" s="65535" t="s">
        <v>877</v>
      </c>
      <c r="B52" s="65535" t="s">
        <v>786</v>
      </c>
      <c r="C52" s="65535">
        <v>24</v>
      </c>
      <c r="D52" s="65535">
        <v>3009</v>
      </c>
      <c r="E52" s="65535">
        <f>VLOOKUP(A52,Sheet1!C:G,5,0)</f>
        <v>3009</v>
      </c>
      <c r="F52" s="65535">
        <f t="shared" si="0"/>
        <v>0</v>
      </c>
    </row>
    <row r="53" spans="1:6" s="65535">
      <c r="A53" s="65535" t="s">
        <v>93</v>
      </c>
      <c r="B53" s="65535" t="s">
        <v>475</v>
      </c>
      <c r="C53" s="65535">
        <v>5</v>
      </c>
      <c r="D53" s="65535">
        <v>803</v>
      </c>
      <c r="E53" s="65535">
        <f>VLOOKUP(A53,Sheet1!C:G,5,0)</f>
        <v>803</v>
      </c>
      <c r="F53" s="65535">
        <f t="shared" si="0"/>
        <v>0</v>
      </c>
    </row>
    <row r="54" spans="1:6" s="65535">
      <c r="A54" s="65535" t="s">
        <v>94</v>
      </c>
      <c r="B54" s="65535" t="s">
        <v>476</v>
      </c>
      <c r="C54" s="65535">
        <v>2</v>
      </c>
      <c r="D54" s="65535">
        <v>806</v>
      </c>
      <c r="E54" s="65535">
        <f>VLOOKUP(A54,Sheet1!C:G,5,0)</f>
        <v>806</v>
      </c>
      <c r="F54" s="65535">
        <f t="shared" si="0"/>
        <v>0</v>
      </c>
    </row>
    <row r="55" spans="1:6" s="65535">
      <c r="A55" s="65535" t="s">
        <v>96</v>
      </c>
      <c r="B55" s="65535" t="s">
        <v>97</v>
      </c>
      <c r="C55" s="65535">
        <v>1</v>
      </c>
      <c r="D55" s="65535">
        <v>453</v>
      </c>
      <c r="E55" s="65535">
        <f>VLOOKUP(A55,Sheet1!C:G,5,0)</f>
        <v>453</v>
      </c>
      <c r="F55" s="65535">
        <f t="shared" si="0"/>
        <v>0</v>
      </c>
    </row>
    <row r="56" spans="1:6" s="65535">
      <c r="A56" s="65535" t="s">
        <v>98</v>
      </c>
      <c r="B56" s="65535" t="s">
        <v>477</v>
      </c>
      <c r="C56" s="65535">
        <v>15</v>
      </c>
      <c r="D56" s="65535">
        <v>4341</v>
      </c>
      <c r="E56" s="65535">
        <f>VLOOKUP(A56,Sheet1!C:G,5,0)</f>
        <v>4341</v>
      </c>
      <c r="F56" s="65535">
        <f t="shared" si="0"/>
        <v>0</v>
      </c>
    </row>
    <row r="57" spans="1:6" s="65535">
      <c r="A57" s="65535" t="s">
        <v>100</v>
      </c>
      <c r="B57" s="65535" t="s">
        <v>101</v>
      </c>
      <c r="C57" s="65535">
        <v>5</v>
      </c>
      <c r="D57" s="65535">
        <v>1980</v>
      </c>
      <c r="E57" s="65535">
        <f>VLOOKUP(A57,Sheet1!C:G,5,0)</f>
        <v>1980</v>
      </c>
      <c r="F57" s="65535">
        <f t="shared" si="0"/>
        <v>0</v>
      </c>
    </row>
    <row r="58" spans="1:6" s="65535">
      <c r="A58" s="65535" t="s">
        <v>102</v>
      </c>
      <c r="B58" s="65535" t="s">
        <v>103</v>
      </c>
      <c r="C58" s="65535">
        <v>6</v>
      </c>
      <c r="D58" s="65535">
        <v>1418</v>
      </c>
      <c r="E58" s="65535">
        <f>VLOOKUP(A58,Sheet1!C:G,5,0)</f>
        <v>1418</v>
      </c>
      <c r="F58" s="65535">
        <f t="shared" si="0"/>
        <v>0</v>
      </c>
    </row>
    <row r="59" spans="1:6" s="65535">
      <c r="A59" s="65535" t="s">
        <v>104</v>
      </c>
      <c r="B59" s="65535" t="s">
        <v>105</v>
      </c>
      <c r="C59" s="65535">
        <v>14</v>
      </c>
      <c r="D59" s="65535">
        <v>1200</v>
      </c>
      <c r="E59" s="65535">
        <f>VLOOKUP(A59,Sheet1!C:G,5,0)</f>
        <v>1200</v>
      </c>
      <c r="F59" s="65535">
        <f t="shared" si="0"/>
        <v>0</v>
      </c>
    </row>
    <row r="60" spans="1:6" s="65535">
      <c r="A60" s="65535" t="s">
        <v>106</v>
      </c>
      <c r="B60" s="65535" t="s">
        <v>107</v>
      </c>
      <c r="C60" s="65535">
        <v>3</v>
      </c>
      <c r="D60" s="65535">
        <v>1056</v>
      </c>
      <c r="E60" s="65535">
        <f>VLOOKUP(A60,Sheet1!C:G,5,0)</f>
        <v>1056</v>
      </c>
      <c r="F60" s="65535">
        <f t="shared" si="0"/>
        <v>0</v>
      </c>
    </row>
    <row r="61" spans="1:6" s="65535">
      <c r="A61" s="65535" t="s">
        <v>108</v>
      </c>
      <c r="B61" s="65535" t="s">
        <v>109</v>
      </c>
      <c r="C61" s="65535">
        <v>1</v>
      </c>
      <c r="D61" s="65535">
        <v>1870.2</v>
      </c>
      <c r="E61" s="65535">
        <f>VLOOKUP(A61,Sheet1!C:G,5,0)</f>
        <v>1870.2</v>
      </c>
      <c r="F61" s="65535">
        <f t="shared" si="0"/>
        <v>0</v>
      </c>
    </row>
    <row r="62" spans="1:6" s="65535">
      <c r="A62" s="65535" t="s">
        <v>110</v>
      </c>
      <c r="B62" s="65535" t="s">
        <v>111</v>
      </c>
      <c r="C62" s="65535">
        <v>1</v>
      </c>
      <c r="D62" s="65535">
        <v>1980</v>
      </c>
      <c r="E62" s="65535">
        <f>VLOOKUP(A62,Sheet1!C:G,5,0)</f>
        <v>1980</v>
      </c>
      <c r="F62" s="65535">
        <f t="shared" si="0"/>
        <v>0</v>
      </c>
    </row>
    <row r="63" spans="1:6" s="65535">
      <c r="A63" s="65535" t="s">
        <v>112</v>
      </c>
      <c r="B63" s="65535" t="s">
        <v>113</v>
      </c>
      <c r="C63" s="65535">
        <v>248</v>
      </c>
      <c r="D63" s="65535">
        <v>22623.4</v>
      </c>
      <c r="E63" s="65535">
        <f>VLOOKUP(A63,Sheet1!C:G,5,0)</f>
        <v>22623.4</v>
      </c>
      <c r="F63" s="65535">
        <f t="shared" si="0"/>
        <v>0</v>
      </c>
    </row>
    <row r="64" spans="1:6" s="65535">
      <c r="A64" s="65535" t="s">
        <v>114</v>
      </c>
      <c r="B64" s="65535" t="s">
        <v>115</v>
      </c>
      <c r="C64" s="65535">
        <v>12</v>
      </c>
      <c r="D64" s="65535">
        <v>1829</v>
      </c>
      <c r="E64" s="65535">
        <f>VLOOKUP(A64,Sheet1!C:G,5,0)</f>
        <v>1829</v>
      </c>
      <c r="F64" s="65535">
        <f t="shared" si="0"/>
        <v>0</v>
      </c>
    </row>
    <row r="65" spans="1:6" s="65535">
      <c r="A65" s="65535" t="s">
        <v>116</v>
      </c>
      <c r="B65" s="65535" t="s">
        <v>117</v>
      </c>
      <c r="C65" s="65535">
        <v>3</v>
      </c>
      <c r="D65" s="65535">
        <v>450</v>
      </c>
      <c r="E65" s="65535">
        <f>VLOOKUP(A65,Sheet1!C:G,5,0)</f>
        <v>450</v>
      </c>
      <c r="F65" s="65535">
        <f t="shared" si="0"/>
        <v>0</v>
      </c>
    </row>
    <row r="66" spans="1:6" s="65535">
      <c r="A66" s="65535" t="s">
        <v>120</v>
      </c>
      <c r="B66" s="65535" t="s">
        <v>121</v>
      </c>
      <c r="C66" s="65535">
        <v>66</v>
      </c>
      <c r="D66" s="65535">
        <v>3307</v>
      </c>
      <c r="E66" s="65535">
        <f>VLOOKUP(A66,Sheet1!C:G,5,0)</f>
        <v>3307</v>
      </c>
      <c r="F66" s="65535">
        <f t="shared" si="0"/>
        <v>0</v>
      </c>
    </row>
    <row r="67" spans="1:6" s="65535">
      <c r="A67" s="65535" t="s">
        <v>535</v>
      </c>
      <c r="B67" s="65535" t="s">
        <v>828</v>
      </c>
      <c r="C67" s="65535">
        <v>94</v>
      </c>
      <c r="D67" s="65535">
        <v>9948.7999999999993</v>
      </c>
      <c r="E67" s="65535">
        <f>VLOOKUP(A67,Sheet1!C:G,5,0)</f>
        <v>9948.7999999999993</v>
      </c>
      <c r="F67" s="65535">
        <f t="shared" ref="F67:F130" si="1">D67-E67</f>
        <v>0</v>
      </c>
    </row>
    <row r="68" spans="1:6" s="65535">
      <c r="A68" s="65535" t="s">
        <v>122</v>
      </c>
      <c r="B68" s="65535" t="s">
        <v>123</v>
      </c>
      <c r="C68" s="65535">
        <v>3</v>
      </c>
      <c r="D68" s="65535">
        <v>775</v>
      </c>
      <c r="E68" s="65535">
        <f>VLOOKUP(A68,Sheet1!C:G,5,0)</f>
        <v>775</v>
      </c>
      <c r="F68" s="65535">
        <f t="shared" si="1"/>
        <v>0</v>
      </c>
    </row>
    <row r="69" spans="1:6" s="65535">
      <c r="A69" s="65535" t="s">
        <v>124</v>
      </c>
      <c r="B69" s="65535" t="s">
        <v>478</v>
      </c>
      <c r="C69" s="65535">
        <v>3</v>
      </c>
      <c r="D69" s="65535">
        <v>3142</v>
      </c>
      <c r="E69" s="65535">
        <f>VLOOKUP(A69,Sheet1!C:G,5,0)</f>
        <v>3142</v>
      </c>
      <c r="F69" s="65535">
        <f t="shared" si="1"/>
        <v>0</v>
      </c>
    </row>
    <row r="70" spans="1:6" s="65535">
      <c r="A70" s="65535" t="s">
        <v>125</v>
      </c>
      <c r="B70" s="65535" t="s">
        <v>126</v>
      </c>
      <c r="C70" s="65535">
        <v>6</v>
      </c>
      <c r="D70" s="65535">
        <v>4739</v>
      </c>
      <c r="E70" s="65535">
        <f>VLOOKUP(A70,Sheet1!C:G,5,0)</f>
        <v>4739</v>
      </c>
      <c r="F70" s="65535">
        <f t="shared" si="1"/>
        <v>0</v>
      </c>
    </row>
    <row r="71" spans="1:6" s="65535">
      <c r="A71" s="65535" t="s">
        <v>127</v>
      </c>
      <c r="B71" s="65535" t="s">
        <v>480</v>
      </c>
      <c r="C71" s="65535">
        <v>9</v>
      </c>
      <c r="D71" s="65535">
        <v>6457.2</v>
      </c>
      <c r="E71" s="65535">
        <f>VLOOKUP(A71,Sheet1!C:G,5,0)</f>
        <v>6457.2</v>
      </c>
      <c r="F71" s="65535">
        <f t="shared" si="1"/>
        <v>0</v>
      </c>
    </row>
    <row r="72" spans="1:6" s="65535">
      <c r="A72" s="65535" t="s">
        <v>132</v>
      </c>
      <c r="B72" s="65535" t="s">
        <v>133</v>
      </c>
      <c r="C72" s="65535">
        <v>60</v>
      </c>
      <c r="D72" s="65535">
        <v>7302.54</v>
      </c>
      <c r="E72" s="65535">
        <f>VLOOKUP(A72,Sheet1!C:G,5,0)</f>
        <v>7302.54</v>
      </c>
      <c r="F72" s="65535">
        <f t="shared" si="1"/>
        <v>0</v>
      </c>
    </row>
    <row r="73" spans="1:6" s="65535">
      <c r="A73" s="65535" t="s">
        <v>134</v>
      </c>
      <c r="B73" s="65535" t="s">
        <v>135</v>
      </c>
      <c r="C73" s="65535">
        <v>2</v>
      </c>
      <c r="D73" s="65535">
        <v>300</v>
      </c>
      <c r="E73" s="65535">
        <f>VLOOKUP(A73,Sheet1!C:G,5,0)</f>
        <v>300</v>
      </c>
      <c r="F73" s="65535">
        <f t="shared" si="1"/>
        <v>0</v>
      </c>
    </row>
    <row r="74" spans="1:6" s="65535">
      <c r="A74" s="65535" t="s">
        <v>878</v>
      </c>
      <c r="B74" s="65535" t="s">
        <v>138</v>
      </c>
      <c r="C74" s="65535">
        <v>0</v>
      </c>
      <c r="D74" s="65535">
        <v>0</v>
      </c>
      <c r="E74" s="65535">
        <f>VLOOKUP(A74,Sheet1!C:G,5,0)</f>
        <v>0</v>
      </c>
      <c r="F74" s="65535">
        <f t="shared" si="1"/>
        <v>0</v>
      </c>
    </row>
    <row r="75" spans="1:6" s="65535">
      <c r="A75" s="65535" t="s">
        <v>139</v>
      </c>
      <c r="B75" s="65535" t="s">
        <v>140</v>
      </c>
      <c r="C75" s="65535">
        <v>6</v>
      </c>
      <c r="D75" s="65535">
        <v>1271.5999999999999</v>
      </c>
      <c r="E75" s="65535">
        <f>VLOOKUP(A75,Sheet1!C:G,5,0)</f>
        <v>1271.5999999999999</v>
      </c>
      <c r="F75" s="65535">
        <f t="shared" si="1"/>
        <v>0</v>
      </c>
    </row>
    <row r="76" spans="1:6" s="65535">
      <c r="A76" s="65535" t="s">
        <v>583</v>
      </c>
      <c r="B76" s="65535" t="s">
        <v>570</v>
      </c>
      <c r="C76" s="65535">
        <v>36</v>
      </c>
      <c r="D76" s="65535">
        <v>893</v>
      </c>
      <c r="E76" s="65535">
        <f>VLOOKUP(A76,Sheet1!C:G,5,0)</f>
        <v>893</v>
      </c>
      <c r="F76" s="65535">
        <f t="shared" si="1"/>
        <v>0</v>
      </c>
    </row>
    <row r="77" spans="1:6" s="65535">
      <c r="A77" s="65535" t="s">
        <v>143</v>
      </c>
      <c r="B77" s="65535" t="s">
        <v>144</v>
      </c>
      <c r="C77" s="65535">
        <v>62</v>
      </c>
      <c r="D77" s="65535">
        <v>5604</v>
      </c>
      <c r="E77" s="65535">
        <f>VLOOKUP(A77,Sheet1!C:G,5,0)</f>
        <v>5604</v>
      </c>
      <c r="F77" s="65535">
        <f t="shared" si="1"/>
        <v>0</v>
      </c>
    </row>
    <row r="78" spans="1:6" s="65535">
      <c r="A78" s="65535" t="s">
        <v>554</v>
      </c>
      <c r="B78" s="65535" t="s">
        <v>551</v>
      </c>
      <c r="C78" s="65535">
        <v>86</v>
      </c>
      <c r="D78" s="65535">
        <v>1810.5</v>
      </c>
      <c r="E78" s="65535">
        <f>VLOOKUP(A78,Sheet1!C:G,5,0)</f>
        <v>1810.5</v>
      </c>
      <c r="F78" s="65535">
        <f t="shared" si="1"/>
        <v>0</v>
      </c>
    </row>
    <row r="79" spans="1:6" s="65535">
      <c r="A79" s="65535" t="s">
        <v>879</v>
      </c>
      <c r="B79" s="65535" t="s">
        <v>930</v>
      </c>
      <c r="C79" s="65535">
        <v>26</v>
      </c>
      <c r="D79" s="65535">
        <v>895</v>
      </c>
      <c r="E79" s="65535">
        <f>VLOOKUP(A79,Sheet1!C:G,5,0)</f>
        <v>895</v>
      </c>
      <c r="F79" s="65535">
        <f t="shared" si="1"/>
        <v>0</v>
      </c>
    </row>
    <row r="80" spans="1:6" s="65535">
      <c r="A80" s="65535" t="s">
        <v>154</v>
      </c>
      <c r="B80" s="65535" t="s">
        <v>481</v>
      </c>
      <c r="C80" s="65535">
        <v>0</v>
      </c>
      <c r="D80" s="65535">
        <v>0</v>
      </c>
      <c r="E80" s="65535">
        <f>VLOOKUP(A80,Sheet1!C:G,5,0)</f>
        <v>0</v>
      </c>
      <c r="F80" s="65535">
        <f t="shared" si="1"/>
        <v>0</v>
      </c>
    </row>
    <row r="81" spans="1:6" s="65535">
      <c r="A81" s="65535" t="s">
        <v>155</v>
      </c>
      <c r="B81" s="65535" t="s">
        <v>156</v>
      </c>
      <c r="C81" s="65535">
        <v>8</v>
      </c>
      <c r="D81" s="65535">
        <v>1811</v>
      </c>
      <c r="E81" s="65535">
        <f>VLOOKUP(A81,Sheet1!C:G,5,0)</f>
        <v>1811</v>
      </c>
      <c r="F81" s="65535">
        <f t="shared" si="1"/>
        <v>0</v>
      </c>
    </row>
    <row r="82" spans="1:6" s="65535">
      <c r="A82" s="65535" t="s">
        <v>157</v>
      </c>
      <c r="B82" s="65535" t="s">
        <v>158</v>
      </c>
      <c r="C82" s="65535">
        <v>15</v>
      </c>
      <c r="D82" s="65535">
        <v>3372</v>
      </c>
      <c r="E82" s="65535">
        <f>VLOOKUP(A82,Sheet1!C:G,5,0)</f>
        <v>3372</v>
      </c>
      <c r="F82" s="65535">
        <f t="shared" si="1"/>
        <v>0</v>
      </c>
    </row>
    <row r="83" spans="1:6" s="65535">
      <c r="A83" s="65535" t="s">
        <v>159</v>
      </c>
      <c r="B83" s="65535" t="s">
        <v>160</v>
      </c>
      <c r="C83" s="65535">
        <v>0</v>
      </c>
      <c r="D83" s="65535">
        <v>0</v>
      </c>
      <c r="E83" s="65535">
        <f>VLOOKUP(A83,Sheet1!C:G,5,0)</f>
        <v>0</v>
      </c>
      <c r="F83" s="65535">
        <f t="shared" si="1"/>
        <v>0</v>
      </c>
    </row>
    <row r="84" spans="1:6" s="65535">
      <c r="A84" s="65535" t="s">
        <v>161</v>
      </c>
      <c r="B84" s="65535" t="s">
        <v>162</v>
      </c>
      <c r="C84" s="65535">
        <v>1</v>
      </c>
      <c r="D84" s="65535">
        <v>120</v>
      </c>
      <c r="E84" s="65535">
        <f>VLOOKUP(A84,Sheet1!C:G,5,0)</f>
        <v>120</v>
      </c>
      <c r="F84" s="65535">
        <f t="shared" si="1"/>
        <v>0</v>
      </c>
    </row>
    <row r="85" spans="1:6" s="65535">
      <c r="A85" s="65535" t="s">
        <v>163</v>
      </c>
      <c r="B85" s="65535" t="s">
        <v>164</v>
      </c>
      <c r="C85" s="65535">
        <v>108</v>
      </c>
      <c r="D85" s="65535">
        <v>2421</v>
      </c>
      <c r="E85" s="65535">
        <f>VLOOKUP(A85,Sheet1!C:G,5,0)</f>
        <v>2421</v>
      </c>
      <c r="F85" s="65535">
        <f t="shared" si="1"/>
        <v>0</v>
      </c>
    </row>
    <row r="86" spans="1:6" s="65535">
      <c r="A86" s="65535" t="s">
        <v>584</v>
      </c>
      <c r="B86" s="65535" t="s">
        <v>424</v>
      </c>
      <c r="C86" s="65535">
        <v>51</v>
      </c>
      <c r="D86" s="65535">
        <v>735</v>
      </c>
      <c r="E86" s="65535">
        <f>VLOOKUP(A86,Sheet1!C:G,5,0)</f>
        <v>735</v>
      </c>
      <c r="F86" s="65535">
        <f t="shared" si="1"/>
        <v>0</v>
      </c>
    </row>
    <row r="87" spans="1:6" s="65535">
      <c r="A87" s="65535" t="s">
        <v>165</v>
      </c>
      <c r="B87" s="65535" t="s">
        <v>166</v>
      </c>
      <c r="C87" s="65535">
        <v>10</v>
      </c>
      <c r="D87" s="65535">
        <v>2686.2</v>
      </c>
      <c r="E87" s="65535">
        <f>VLOOKUP(A87,Sheet1!C:G,5,0)</f>
        <v>2686.2</v>
      </c>
      <c r="F87" s="65535">
        <f t="shared" si="1"/>
        <v>0</v>
      </c>
    </row>
    <row r="88" spans="1:6" s="65535">
      <c r="A88" s="65535" t="s">
        <v>950</v>
      </c>
      <c r="B88" s="65535" t="s">
        <v>956</v>
      </c>
      <c r="C88" s="65535">
        <v>0</v>
      </c>
      <c r="D88" s="65535">
        <v>0</v>
      </c>
      <c r="E88" s="65535">
        <f>VLOOKUP(A88,Sheet1!C:G,5,0)</f>
        <v>0</v>
      </c>
      <c r="F88" s="65535">
        <f t="shared" si="1"/>
        <v>0</v>
      </c>
    </row>
    <row r="89" spans="1:6" s="65535">
      <c r="A89" s="65535" t="s">
        <v>170</v>
      </c>
      <c r="B89" s="65535" t="s">
        <v>482</v>
      </c>
      <c r="C89" s="65535">
        <v>6</v>
      </c>
      <c r="D89" s="65535">
        <v>2919</v>
      </c>
      <c r="E89" s="65535">
        <f>VLOOKUP(A89,Sheet1!C:G,5,0)</f>
        <v>2919</v>
      </c>
      <c r="F89" s="65535">
        <f t="shared" si="1"/>
        <v>0</v>
      </c>
    </row>
    <row r="90" spans="1:6" s="65535">
      <c r="A90" s="65535" t="s">
        <v>937</v>
      </c>
      <c r="B90" s="65535" t="s">
        <v>938</v>
      </c>
      <c r="C90" s="65535">
        <v>4</v>
      </c>
      <c r="D90" s="65535">
        <v>400</v>
      </c>
      <c r="E90" s="65535">
        <f>VLOOKUP(A90,Sheet1!C:G,5,0)</f>
        <v>400</v>
      </c>
      <c r="F90" s="65535">
        <f t="shared" si="1"/>
        <v>0</v>
      </c>
    </row>
    <row r="91" spans="1:6" s="65535">
      <c r="A91" s="65535" t="s">
        <v>173</v>
      </c>
      <c r="B91" s="65535" t="s">
        <v>174</v>
      </c>
      <c r="C91" s="65535">
        <v>1</v>
      </c>
      <c r="D91" s="65535">
        <v>179</v>
      </c>
      <c r="E91" s="65535">
        <f>VLOOKUP(A91,Sheet1!C:G,5,0)</f>
        <v>179</v>
      </c>
      <c r="F91" s="65535">
        <f t="shared" si="1"/>
        <v>0</v>
      </c>
    </row>
    <row r="92" spans="1:6" s="65535">
      <c r="A92" s="65535" t="s">
        <v>175</v>
      </c>
      <c r="B92" s="65535" t="s">
        <v>571</v>
      </c>
      <c r="C92" s="65535">
        <v>9</v>
      </c>
      <c r="D92" s="65535">
        <v>1702</v>
      </c>
      <c r="E92" s="65535">
        <f>VLOOKUP(A92,Sheet1!C:G,5,0)</f>
        <v>1702</v>
      </c>
      <c r="F92" s="65535">
        <f t="shared" si="1"/>
        <v>0</v>
      </c>
    </row>
    <row r="93" spans="1:6" s="65535">
      <c r="A93" s="65535" t="s">
        <v>880</v>
      </c>
      <c r="B93" s="65535" t="s">
        <v>931</v>
      </c>
      <c r="C93" s="65535">
        <v>9</v>
      </c>
      <c r="D93" s="65535">
        <v>839</v>
      </c>
      <c r="E93" s="65535">
        <f>VLOOKUP(A93,Sheet1!C:G,5,0)</f>
        <v>839</v>
      </c>
      <c r="F93" s="65535">
        <f t="shared" si="1"/>
        <v>0</v>
      </c>
    </row>
    <row r="94" spans="1:6" s="65535">
      <c r="A94" s="65535" t="s">
        <v>179</v>
      </c>
      <c r="B94" s="65535" t="s">
        <v>180</v>
      </c>
      <c r="C94" s="65535">
        <v>2</v>
      </c>
      <c r="D94" s="65535">
        <v>16800</v>
      </c>
      <c r="E94" s="65535">
        <f>VLOOKUP(A94,Sheet1!C:G,5,0)</f>
        <v>16800</v>
      </c>
      <c r="F94" s="65535">
        <f t="shared" si="1"/>
        <v>0</v>
      </c>
    </row>
    <row r="95" spans="1:6" s="65535">
      <c r="A95" s="65535" t="s">
        <v>181</v>
      </c>
      <c r="B95" s="65535" t="s">
        <v>182</v>
      </c>
      <c r="C95" s="65535">
        <v>3</v>
      </c>
      <c r="D95" s="65535">
        <v>5040</v>
      </c>
      <c r="E95" s="65535">
        <f>VLOOKUP(A95,Sheet1!C:G,5,0)</f>
        <v>5040</v>
      </c>
      <c r="F95" s="65535">
        <f t="shared" si="1"/>
        <v>0</v>
      </c>
    </row>
    <row r="96" spans="1:6" s="65535">
      <c r="A96" s="65535" t="s">
        <v>183</v>
      </c>
      <c r="B96" s="65535" t="s">
        <v>184</v>
      </c>
      <c r="C96" s="65535">
        <v>0</v>
      </c>
      <c r="D96" s="65535">
        <v>0</v>
      </c>
      <c r="E96" s="65535">
        <f>VLOOKUP(A96,Sheet1!C:G,5,0)</f>
        <v>0</v>
      </c>
      <c r="F96" s="65535">
        <f t="shared" si="1"/>
        <v>0</v>
      </c>
    </row>
    <row r="97" spans="1:6" s="65535">
      <c r="A97" s="65535" t="s">
        <v>185</v>
      </c>
      <c r="B97" s="65535" t="s">
        <v>932</v>
      </c>
      <c r="C97" s="65535">
        <v>20</v>
      </c>
      <c r="D97" s="65535">
        <v>3754</v>
      </c>
      <c r="E97" s="65535">
        <f>VLOOKUP(A97,Sheet1!C:G,5,0)</f>
        <v>3754</v>
      </c>
      <c r="F97" s="65535">
        <f t="shared" si="1"/>
        <v>0</v>
      </c>
    </row>
    <row r="98" spans="1:6" s="65535">
      <c r="A98" s="65535" t="s">
        <v>186</v>
      </c>
      <c r="B98" s="65535" t="s">
        <v>187</v>
      </c>
      <c r="C98" s="65535">
        <v>9</v>
      </c>
      <c r="D98" s="65535">
        <v>6024</v>
      </c>
      <c r="E98" s="65535">
        <f>VLOOKUP(A98,Sheet1!C:G,5,0)</f>
        <v>6024</v>
      </c>
      <c r="F98" s="65535">
        <f t="shared" si="1"/>
        <v>0</v>
      </c>
    </row>
    <row r="99" spans="1:6" s="65535">
      <c r="A99" s="65535" t="s">
        <v>585</v>
      </c>
      <c r="B99" s="65535" t="s">
        <v>573</v>
      </c>
      <c r="C99" s="65535">
        <v>0</v>
      </c>
      <c r="D99" s="65535">
        <v>0</v>
      </c>
      <c r="E99" s="65535">
        <f>VLOOKUP(A99,Sheet1!C:G,5,0)</f>
        <v>0</v>
      </c>
      <c r="F99" s="65535">
        <f t="shared" si="1"/>
        <v>0</v>
      </c>
    </row>
    <row r="100" spans="1:6" s="65535">
      <c r="A100" s="65535" t="s">
        <v>586</v>
      </c>
      <c r="B100" s="65535" t="s">
        <v>552</v>
      </c>
      <c r="C100" s="65535">
        <v>47</v>
      </c>
      <c r="D100" s="65535">
        <v>1055</v>
      </c>
      <c r="E100" s="65535">
        <f>VLOOKUP(A100,Sheet1!C:G,5,0)</f>
        <v>1055</v>
      </c>
      <c r="F100" s="65535">
        <f t="shared" si="1"/>
        <v>0</v>
      </c>
    </row>
    <row r="101" spans="1:6" s="65535">
      <c r="A101" s="65535" t="s">
        <v>192</v>
      </c>
      <c r="B101" s="65535" t="s">
        <v>193</v>
      </c>
      <c r="C101" s="65535">
        <v>1</v>
      </c>
      <c r="D101" s="65535">
        <v>699</v>
      </c>
      <c r="E101" s="65535">
        <f>VLOOKUP(A101,Sheet1!C:G,5,0)</f>
        <v>699</v>
      </c>
      <c r="F101" s="65535">
        <f t="shared" si="1"/>
        <v>0</v>
      </c>
    </row>
    <row r="102" spans="1:6" s="65535">
      <c r="A102" s="65535" t="s">
        <v>195</v>
      </c>
      <c r="B102" s="65535" t="s">
        <v>196</v>
      </c>
      <c r="C102" s="65535">
        <v>12</v>
      </c>
      <c r="D102" s="65535">
        <v>946</v>
      </c>
      <c r="E102" s="65535">
        <f>VLOOKUP(A102,Sheet1!C:G,5,0)</f>
        <v>946</v>
      </c>
      <c r="F102" s="65535">
        <f t="shared" si="1"/>
        <v>0</v>
      </c>
    </row>
    <row r="103" spans="1:6" s="65535">
      <c r="A103" s="65535" t="s">
        <v>197</v>
      </c>
      <c r="B103" s="65535" t="s">
        <v>198</v>
      </c>
      <c r="C103" s="65535">
        <v>22</v>
      </c>
      <c r="D103" s="65535">
        <v>4418</v>
      </c>
      <c r="E103" s="65535">
        <f>VLOOKUP(A103,Sheet1!C:G,5,0)</f>
        <v>4418</v>
      </c>
      <c r="F103" s="65535">
        <f t="shared" si="1"/>
        <v>0</v>
      </c>
    </row>
    <row r="104" spans="1:6" s="65535">
      <c r="A104" s="65535" t="s">
        <v>199</v>
      </c>
      <c r="B104" s="65535" t="s">
        <v>200</v>
      </c>
      <c r="C104" s="65535">
        <v>2</v>
      </c>
      <c r="D104" s="65535">
        <v>548</v>
      </c>
      <c r="E104" s="65535">
        <f>VLOOKUP(A104,Sheet1!C:G,5,0)</f>
        <v>548</v>
      </c>
      <c r="F104" s="65535">
        <f t="shared" si="1"/>
        <v>0</v>
      </c>
    </row>
    <row r="105" spans="1:6" s="65535">
      <c r="A105" s="65535" t="s">
        <v>201</v>
      </c>
      <c r="B105" s="65535" t="s">
        <v>202</v>
      </c>
      <c r="C105" s="65535">
        <v>2</v>
      </c>
      <c r="D105" s="65535">
        <v>3530</v>
      </c>
      <c r="E105" s="65535">
        <f>VLOOKUP(A105,Sheet1!C:G,5,0)</f>
        <v>3530</v>
      </c>
      <c r="F105" s="65535">
        <f t="shared" si="1"/>
        <v>0</v>
      </c>
    </row>
    <row r="106" spans="1:6" s="65535">
      <c r="A106" s="65535" t="s">
        <v>203</v>
      </c>
      <c r="B106" s="65535" t="s">
        <v>204</v>
      </c>
      <c r="C106" s="65535">
        <v>4</v>
      </c>
      <c r="D106" s="65535">
        <v>1466</v>
      </c>
      <c r="E106" s="65535">
        <f>VLOOKUP(A106,Sheet1!C:G,5,0)</f>
        <v>1466</v>
      </c>
      <c r="F106" s="65535">
        <f t="shared" si="1"/>
        <v>0</v>
      </c>
    </row>
    <row r="107" spans="1:6" s="65535">
      <c r="A107" s="65535" t="s">
        <v>207</v>
      </c>
      <c r="B107" s="65535" t="s">
        <v>484</v>
      </c>
      <c r="C107" s="65535">
        <v>3</v>
      </c>
      <c r="D107" s="65535">
        <v>2785</v>
      </c>
      <c r="E107" s="65535">
        <f>VLOOKUP(A107,Sheet1!C:G,5,0)</f>
        <v>2785</v>
      </c>
      <c r="F107" s="65535">
        <f t="shared" si="1"/>
        <v>0</v>
      </c>
    </row>
    <row r="108" spans="1:6" s="65535">
      <c r="A108" s="65535" t="s">
        <v>208</v>
      </c>
      <c r="B108" s="65535" t="s">
        <v>209</v>
      </c>
      <c r="C108" s="65535">
        <v>4</v>
      </c>
      <c r="D108" s="65535">
        <v>1816</v>
      </c>
      <c r="E108" s="65535">
        <f>VLOOKUP(A108,Sheet1!C:G,5,0)</f>
        <v>1816</v>
      </c>
      <c r="F108" s="65535">
        <f t="shared" si="1"/>
        <v>0</v>
      </c>
    </row>
    <row r="109" spans="1:6" s="65535">
      <c r="A109" s="65535" t="s">
        <v>562</v>
      </c>
      <c r="B109" s="65535" t="s">
        <v>563</v>
      </c>
      <c r="C109" s="65535">
        <v>65</v>
      </c>
      <c r="D109" s="65535">
        <v>3101</v>
      </c>
      <c r="E109" s="65535">
        <f>VLOOKUP(A109,Sheet1!C:G,5,0)</f>
        <v>3101</v>
      </c>
      <c r="F109" s="65535">
        <f t="shared" si="1"/>
        <v>0</v>
      </c>
    </row>
    <row r="110" spans="1:6" s="65535">
      <c r="A110" s="65535" t="s">
        <v>210</v>
      </c>
      <c r="B110" s="65535" t="s">
        <v>211</v>
      </c>
      <c r="C110" s="65535">
        <v>4</v>
      </c>
      <c r="D110" s="65535">
        <v>812</v>
      </c>
      <c r="E110" s="65535">
        <f>VLOOKUP(A110,Sheet1!C:G,5,0)</f>
        <v>812</v>
      </c>
      <c r="F110" s="65535">
        <f t="shared" si="1"/>
        <v>0</v>
      </c>
    </row>
    <row r="111" spans="1:6" s="65535">
      <c r="A111" s="65535" t="s">
        <v>212</v>
      </c>
      <c r="B111" s="65535" t="s">
        <v>213</v>
      </c>
      <c r="C111" s="65535">
        <v>4</v>
      </c>
      <c r="D111" s="65535">
        <v>984</v>
      </c>
      <c r="E111" s="65535">
        <f>VLOOKUP(A111,Sheet1!C:G,5,0)</f>
        <v>984</v>
      </c>
      <c r="F111" s="65535">
        <f t="shared" si="1"/>
        <v>0</v>
      </c>
    </row>
    <row r="112" spans="1:6" s="65535">
      <c r="A112" s="65535" t="s">
        <v>214</v>
      </c>
      <c r="B112" s="65535" t="s">
        <v>215</v>
      </c>
      <c r="C112" s="65535">
        <v>8</v>
      </c>
      <c r="D112" s="65535">
        <v>2292</v>
      </c>
      <c r="E112" s="65535">
        <f>VLOOKUP(A112,Sheet1!C:G,5,0)</f>
        <v>2292</v>
      </c>
      <c r="F112" s="65535">
        <f t="shared" si="1"/>
        <v>0</v>
      </c>
    </row>
    <row r="113" spans="1:6" s="65535">
      <c r="A113" s="65535" t="s">
        <v>881</v>
      </c>
      <c r="B113" s="65535" t="s">
        <v>945</v>
      </c>
      <c r="C113" s="65535">
        <v>0</v>
      </c>
      <c r="D113" s="65535">
        <v>1763</v>
      </c>
      <c r="E113" s="65535">
        <f>VLOOKUP(A113,Sheet1!C:G,5,0)</f>
        <v>1763</v>
      </c>
      <c r="F113" s="65535">
        <f t="shared" si="1"/>
        <v>0</v>
      </c>
    </row>
    <row r="114" spans="1:6" s="65535">
      <c r="A114" s="65535" t="s">
        <v>587</v>
      </c>
      <c r="B114" s="65535" t="s">
        <v>567</v>
      </c>
      <c r="C114" s="65535">
        <v>3</v>
      </c>
      <c r="D114" s="65535">
        <v>1886</v>
      </c>
      <c r="E114" s="65535">
        <f>VLOOKUP(A114,Sheet1!C:G,5,0)</f>
        <v>1886</v>
      </c>
      <c r="F114" s="65535">
        <f t="shared" si="1"/>
        <v>0</v>
      </c>
    </row>
    <row r="115" spans="1:6" s="65535">
      <c r="A115" s="65535" t="s">
        <v>220</v>
      </c>
      <c r="B115" s="65535" t="s">
        <v>221</v>
      </c>
      <c r="C115" s="65535">
        <v>17</v>
      </c>
      <c r="D115" s="65535">
        <v>2917.8</v>
      </c>
      <c r="E115" s="65535">
        <f>VLOOKUP(A115,Sheet1!C:G,5,0)</f>
        <v>2917.8</v>
      </c>
      <c r="F115" s="65535">
        <f t="shared" si="1"/>
        <v>0</v>
      </c>
    </row>
    <row r="116" spans="1:6" s="65535">
      <c r="A116" s="65535" t="s">
        <v>222</v>
      </c>
      <c r="B116" s="65535" t="s">
        <v>223</v>
      </c>
      <c r="C116" s="65535">
        <v>1</v>
      </c>
      <c r="D116" s="65535">
        <v>299</v>
      </c>
      <c r="E116" s="65535">
        <f>VLOOKUP(A116,Sheet1!C:G,5,0)</f>
        <v>299</v>
      </c>
      <c r="F116" s="65535">
        <f t="shared" si="1"/>
        <v>0</v>
      </c>
    </row>
    <row r="117" spans="1:6" s="65535">
      <c r="A117" s="65535" t="s">
        <v>224</v>
      </c>
      <c r="B117" s="65535" t="s">
        <v>225</v>
      </c>
      <c r="C117" s="65535">
        <v>9</v>
      </c>
      <c r="D117" s="65535">
        <v>5451</v>
      </c>
      <c r="E117" s="65535">
        <f>VLOOKUP(A117,Sheet1!C:G,5,0)</f>
        <v>5451</v>
      </c>
      <c r="F117" s="65535">
        <f t="shared" si="1"/>
        <v>0</v>
      </c>
    </row>
    <row r="118" spans="1:6" s="65535">
      <c r="A118" s="65535" t="s">
        <v>229</v>
      </c>
      <c r="B118" s="65535" t="s">
        <v>230</v>
      </c>
      <c r="C118" s="65535">
        <v>111</v>
      </c>
      <c r="D118" s="65535">
        <v>4881</v>
      </c>
      <c r="E118" s="65535">
        <f>VLOOKUP(A118,Sheet1!C:G,5,0)</f>
        <v>4881</v>
      </c>
      <c r="F118" s="65535">
        <f t="shared" si="1"/>
        <v>0</v>
      </c>
    </row>
    <row r="119" spans="1:6" s="65535">
      <c r="A119" s="65535" t="s">
        <v>231</v>
      </c>
      <c r="B119" s="65535" t="s">
        <v>232</v>
      </c>
      <c r="C119" s="65535">
        <v>79</v>
      </c>
      <c r="D119" s="65535">
        <v>4161.3999999999996</v>
      </c>
      <c r="E119" s="65535">
        <f>VLOOKUP(A119,Sheet1!C:G,5,0)</f>
        <v>4161.3999999999996</v>
      </c>
      <c r="F119" s="65535">
        <f t="shared" si="1"/>
        <v>0</v>
      </c>
    </row>
    <row r="120" spans="1:6" s="65535">
      <c r="A120" s="65535" t="s">
        <v>233</v>
      </c>
      <c r="B120" s="65535" t="s">
        <v>234</v>
      </c>
      <c r="C120" s="65535">
        <v>1972</v>
      </c>
      <c r="D120" s="65535">
        <v>71397.600000000006</v>
      </c>
      <c r="E120" s="65535">
        <f>VLOOKUP(A120,Sheet1!C:G,5,0)</f>
        <v>71397.600000000006</v>
      </c>
      <c r="F120" s="65535">
        <f t="shared" si="1"/>
        <v>0</v>
      </c>
    </row>
    <row r="121" spans="1:6" s="65535">
      <c r="A121" s="65535" t="s">
        <v>235</v>
      </c>
      <c r="B121" s="65535" t="s">
        <v>236</v>
      </c>
      <c r="C121" s="65535">
        <v>0</v>
      </c>
      <c r="D121" s="65535">
        <v>0</v>
      </c>
      <c r="E121" s="65535">
        <f>VLOOKUP(A121,Sheet1!C:G,5,0)</f>
        <v>0</v>
      </c>
      <c r="F121" s="65535">
        <f t="shared" si="1"/>
        <v>0</v>
      </c>
    </row>
    <row r="122" spans="1:6" s="65535">
      <c r="A122" s="65535" t="s">
        <v>882</v>
      </c>
      <c r="B122" s="65535" t="s">
        <v>895</v>
      </c>
      <c r="C122" s="65535">
        <v>8</v>
      </c>
      <c r="D122" s="65535">
        <v>4804</v>
      </c>
      <c r="E122" s="65535">
        <f>VLOOKUP(A122,Sheet1!C:G,5,0)</f>
        <v>4804</v>
      </c>
      <c r="F122" s="65535">
        <f t="shared" si="1"/>
        <v>0</v>
      </c>
    </row>
    <row r="123" spans="1:6" s="65535">
      <c r="A123" s="65535" t="s">
        <v>239</v>
      </c>
      <c r="B123" s="65535" t="s">
        <v>240</v>
      </c>
      <c r="C123" s="65535">
        <v>2</v>
      </c>
      <c r="D123" s="65535">
        <v>1676</v>
      </c>
      <c r="E123" s="65535">
        <f>VLOOKUP(A123,Sheet1!C:G,5,0)</f>
        <v>1676</v>
      </c>
      <c r="F123" s="65535">
        <f t="shared" si="1"/>
        <v>0</v>
      </c>
    </row>
    <row r="124" spans="1:6" s="65535">
      <c r="A124" s="65535" t="s">
        <v>883</v>
      </c>
      <c r="B124" s="65535" t="s">
        <v>913</v>
      </c>
      <c r="C124" s="65535">
        <v>1</v>
      </c>
      <c r="D124" s="65535">
        <v>1005</v>
      </c>
      <c r="E124" s="65535">
        <f>VLOOKUP(A124,Sheet1!C:G,5,0)</f>
        <v>1005</v>
      </c>
      <c r="F124" s="65535">
        <f t="shared" si="1"/>
        <v>0</v>
      </c>
    </row>
    <row r="125" spans="1:6" s="65535">
      <c r="A125" s="65535" t="s">
        <v>787</v>
      </c>
      <c r="B125" s="65535" t="s">
        <v>788</v>
      </c>
      <c r="C125" s="65535">
        <v>12</v>
      </c>
      <c r="D125" s="65535">
        <v>2964</v>
      </c>
      <c r="E125" s="65535">
        <f>VLOOKUP(A125,Sheet1!C:G,5,0)</f>
        <v>2964</v>
      </c>
      <c r="F125" s="65535">
        <f t="shared" si="1"/>
        <v>0</v>
      </c>
    </row>
    <row r="126" spans="1:6" s="65535">
      <c r="A126" s="65535" t="s">
        <v>789</v>
      </c>
      <c r="B126" s="65535" t="s">
        <v>790</v>
      </c>
      <c r="C126" s="65535">
        <v>168</v>
      </c>
      <c r="D126" s="65535">
        <v>3776</v>
      </c>
      <c r="E126" s="65535">
        <f>VLOOKUP(A126,Sheet1!C:G,5,0)</f>
        <v>3776</v>
      </c>
      <c r="F126" s="65535">
        <f t="shared" si="1"/>
        <v>0</v>
      </c>
    </row>
    <row r="127" spans="1:6" s="65535">
      <c r="A127" s="65535" t="s">
        <v>884</v>
      </c>
      <c r="B127" s="65535" t="s">
        <v>791</v>
      </c>
      <c r="C127" s="65535">
        <v>43</v>
      </c>
      <c r="D127" s="65535">
        <v>922</v>
      </c>
      <c r="E127" s="65535">
        <f>VLOOKUP(A127,Sheet1!C:G,5,0)</f>
        <v>922</v>
      </c>
      <c r="F127" s="65535">
        <f t="shared" si="1"/>
        <v>0</v>
      </c>
    </row>
    <row r="128" spans="1:6" s="65535">
      <c r="A128" s="65535" t="s">
        <v>827</v>
      </c>
      <c r="B128" s="65535" t="s">
        <v>829</v>
      </c>
      <c r="C128" s="65535">
        <v>303</v>
      </c>
      <c r="D128" s="65535">
        <v>9811.5499999999993</v>
      </c>
      <c r="E128" s="65535">
        <f>VLOOKUP(A128,Sheet1!C:G,5,0)</f>
        <v>9811.5499999999993</v>
      </c>
      <c r="F128" s="65535">
        <f t="shared" si="1"/>
        <v>0</v>
      </c>
    </row>
    <row r="129" spans="1:6" s="65535">
      <c r="A129" s="65535" t="s">
        <v>244</v>
      </c>
      <c r="B129" s="65535" t="s">
        <v>245</v>
      </c>
      <c r="C129" s="65535">
        <v>15</v>
      </c>
      <c r="D129" s="65535">
        <v>14856</v>
      </c>
      <c r="E129" s="65535">
        <f>VLOOKUP(A129,Sheet1!C:G,5,0)</f>
        <v>14856</v>
      </c>
      <c r="F129" s="65535">
        <f t="shared" si="1"/>
        <v>0</v>
      </c>
    </row>
    <row r="130" spans="1:6" s="65535">
      <c r="A130" s="65535" t="s">
        <v>885</v>
      </c>
      <c r="B130" s="65535" t="s">
        <v>830</v>
      </c>
      <c r="C130" s="65535">
        <v>3</v>
      </c>
      <c r="D130" s="65535">
        <v>1105</v>
      </c>
      <c r="E130" s="65535">
        <f>VLOOKUP(A130,Sheet1!C:G,5,0)</f>
        <v>1105</v>
      </c>
      <c r="F130" s="65535">
        <f t="shared" si="1"/>
        <v>0</v>
      </c>
    </row>
    <row r="131" spans="1:6" s="65535">
      <c r="A131" s="65535" t="s">
        <v>247</v>
      </c>
      <c r="B131" s="65535" t="s">
        <v>248</v>
      </c>
      <c r="C131" s="65535">
        <v>9</v>
      </c>
      <c r="D131" s="65535">
        <v>5511</v>
      </c>
      <c r="E131" s="65535">
        <f>VLOOKUP(A131,Sheet1!C:G,5,0)</f>
        <v>5511</v>
      </c>
      <c r="F131" s="65535">
        <f t="shared" ref="F131:F194" si="2">D131-E131</f>
        <v>0</v>
      </c>
    </row>
    <row r="132" spans="1:6" s="65535">
      <c r="A132" s="65535" t="s">
        <v>249</v>
      </c>
      <c r="B132" s="65535" t="s">
        <v>250</v>
      </c>
      <c r="C132" s="65535">
        <v>9</v>
      </c>
      <c r="D132" s="65535">
        <v>4839</v>
      </c>
      <c r="E132" s="65535">
        <f>VLOOKUP(A132,Sheet1!C:G,5,0)</f>
        <v>4839</v>
      </c>
      <c r="F132" s="65535">
        <f t="shared" si="2"/>
        <v>0</v>
      </c>
    </row>
    <row r="133" spans="1:6" s="65535">
      <c r="A133" s="65535" t="s">
        <v>251</v>
      </c>
      <c r="B133" s="65535" t="s">
        <v>252</v>
      </c>
      <c r="C133" s="65535">
        <v>3</v>
      </c>
      <c r="D133" s="65535">
        <v>967</v>
      </c>
      <c r="E133" s="65535">
        <f>VLOOKUP(A133,Sheet1!C:G,5,0)</f>
        <v>967</v>
      </c>
      <c r="F133" s="65535">
        <f t="shared" si="2"/>
        <v>0</v>
      </c>
    </row>
    <row r="134" spans="1:6" s="65535">
      <c r="A134" s="65535" t="s">
        <v>253</v>
      </c>
      <c r="B134" s="65535" t="s">
        <v>254</v>
      </c>
      <c r="C134" s="65535">
        <v>376</v>
      </c>
      <c r="D134" s="65535">
        <v>12553.6</v>
      </c>
      <c r="E134" s="65535">
        <f>VLOOKUP(A134,Sheet1!C:G,5,0)</f>
        <v>12553.6</v>
      </c>
      <c r="F134" s="65535">
        <f t="shared" si="2"/>
        <v>0</v>
      </c>
    </row>
    <row r="135" spans="1:6" s="65535">
      <c r="A135" s="65535" t="s">
        <v>255</v>
      </c>
      <c r="B135" s="65535" t="s">
        <v>256</v>
      </c>
      <c r="C135" s="65535">
        <v>7</v>
      </c>
      <c r="D135" s="65535">
        <v>3822</v>
      </c>
      <c r="E135" s="65535">
        <f>VLOOKUP(A135,Sheet1!C:G,5,0)</f>
        <v>3822</v>
      </c>
      <c r="F135" s="65535">
        <f t="shared" si="2"/>
        <v>0</v>
      </c>
    </row>
    <row r="136" spans="1:6" s="65535">
      <c r="A136" s="65535" t="s">
        <v>490</v>
      </c>
      <c r="B136" s="65535" t="s">
        <v>491</v>
      </c>
      <c r="C136" s="65535">
        <v>14</v>
      </c>
      <c r="D136" s="65535">
        <v>7756</v>
      </c>
      <c r="E136" s="65535">
        <f>VLOOKUP(A136,Sheet1!C:G,5,0)</f>
        <v>7756</v>
      </c>
      <c r="F136" s="65535">
        <f t="shared" si="2"/>
        <v>0</v>
      </c>
    </row>
    <row r="137" spans="1:6" s="65535">
      <c r="A137" s="65535" t="s">
        <v>257</v>
      </c>
      <c r="B137" s="65535" t="s">
        <v>258</v>
      </c>
      <c r="C137" s="65535">
        <v>0</v>
      </c>
      <c r="D137" s="65535">
        <v>0</v>
      </c>
      <c r="E137" s="65535">
        <f>VLOOKUP(A137,Sheet1!C:G,5,0)</f>
        <v>0</v>
      </c>
      <c r="F137" s="65535">
        <f t="shared" si="2"/>
        <v>0</v>
      </c>
    </row>
    <row r="138" spans="1:6" s="65535">
      <c r="A138" s="65535" t="s">
        <v>259</v>
      </c>
      <c r="B138" s="65535" t="s">
        <v>260</v>
      </c>
      <c r="C138" s="65535">
        <v>74</v>
      </c>
      <c r="D138" s="65535">
        <v>20101.3</v>
      </c>
      <c r="E138" s="65535">
        <f>VLOOKUP(A138,Sheet1!C:G,5,0)</f>
        <v>20101.3</v>
      </c>
      <c r="F138" s="65535">
        <f t="shared" si="2"/>
        <v>0</v>
      </c>
    </row>
    <row r="139" spans="1:6" s="65535">
      <c r="A139" s="65535" t="s">
        <v>951</v>
      </c>
      <c r="B139" s="65535" t="s">
        <v>813</v>
      </c>
      <c r="C139" s="65535">
        <v>1</v>
      </c>
      <c r="D139" s="65535">
        <v>1390</v>
      </c>
      <c r="E139" s="65535">
        <f>VLOOKUP(A139,Sheet1!C:G,5,0)</f>
        <v>1390</v>
      </c>
      <c r="F139" s="65535">
        <f t="shared" si="2"/>
        <v>0</v>
      </c>
    </row>
    <row r="140" spans="1:6" s="65535">
      <c r="A140" s="65535" t="s">
        <v>886</v>
      </c>
      <c r="B140" s="65535" t="s">
        <v>792</v>
      </c>
      <c r="C140" s="65535">
        <v>86</v>
      </c>
      <c r="D140" s="65535">
        <v>4010.9</v>
      </c>
      <c r="E140" s="65535">
        <f>VLOOKUP(A140,Sheet1!C:G,5,0)</f>
        <v>4010.9</v>
      </c>
      <c r="F140" s="65535">
        <f t="shared" si="2"/>
        <v>0</v>
      </c>
    </row>
    <row r="141" spans="1:6" s="65535">
      <c r="A141" s="65535" t="s">
        <v>952</v>
      </c>
      <c r="B141" s="65535" t="s">
        <v>957</v>
      </c>
      <c r="C141" s="65535">
        <v>0</v>
      </c>
      <c r="D141" s="65535">
        <v>0</v>
      </c>
      <c r="E141" s="65535">
        <f>VLOOKUP(A141,Sheet1!C:G,5,0)</f>
        <v>0</v>
      </c>
      <c r="F141" s="65535">
        <f t="shared" si="2"/>
        <v>0</v>
      </c>
    </row>
    <row r="142" spans="1:6" s="65535">
      <c r="A142" s="65535" t="s">
        <v>793</v>
      </c>
      <c r="B142" s="65535" t="s">
        <v>794</v>
      </c>
      <c r="C142" s="65535">
        <v>5</v>
      </c>
      <c r="D142" s="65535">
        <v>1732</v>
      </c>
      <c r="E142" s="65535">
        <f>VLOOKUP(A142,Sheet1!C:G,5,0)</f>
        <v>1732</v>
      </c>
      <c r="F142" s="65535">
        <f t="shared" si="2"/>
        <v>0</v>
      </c>
    </row>
    <row r="143" spans="1:6" s="65535">
      <c r="A143" s="65535" t="s">
        <v>887</v>
      </c>
      <c r="B143" s="65535" t="s">
        <v>914</v>
      </c>
      <c r="C143" s="65535">
        <v>12</v>
      </c>
      <c r="D143" s="65535">
        <v>1093.5</v>
      </c>
      <c r="E143" s="65535">
        <f>VLOOKUP(A143,Sheet1!C:G,5,0)</f>
        <v>1093.5</v>
      </c>
      <c r="F143" s="65535">
        <f t="shared" si="2"/>
        <v>0</v>
      </c>
    </row>
    <row r="144" spans="1:6" s="65535">
      <c r="A144" s="65535" t="s">
        <v>268</v>
      </c>
      <c r="B144" s="65535" t="s">
        <v>269</v>
      </c>
      <c r="C144" s="65535">
        <v>5</v>
      </c>
      <c r="D144" s="65535">
        <v>3391</v>
      </c>
      <c r="E144" s="65535">
        <f>VLOOKUP(A144,Sheet1!C:G,5,0)</f>
        <v>3391</v>
      </c>
      <c r="F144" s="65535">
        <f t="shared" si="2"/>
        <v>0</v>
      </c>
    </row>
    <row r="145" spans="1:6" s="65535">
      <c r="A145" s="65535" t="s">
        <v>270</v>
      </c>
      <c r="B145" s="65535" t="s">
        <v>271</v>
      </c>
      <c r="C145" s="65535">
        <v>2</v>
      </c>
      <c r="D145" s="65535">
        <v>938</v>
      </c>
      <c r="E145" s="65535">
        <f>VLOOKUP(A145,Sheet1!C:G,5,0)</f>
        <v>938</v>
      </c>
      <c r="F145" s="65535">
        <f t="shared" si="2"/>
        <v>0</v>
      </c>
    </row>
    <row r="146" spans="1:6" s="65535">
      <c r="A146" s="65535" t="s">
        <v>874</v>
      </c>
      <c r="B146" s="65535" t="s">
        <v>915</v>
      </c>
      <c r="C146" s="65535"/>
      <c r="D146" s="65535">
        <v>2074</v>
      </c>
      <c r="E146" s="65535">
        <f>VLOOKUP(A146,Sheet1!C:G,5,0)</f>
        <v>2074</v>
      </c>
      <c r="F146" s="65535">
        <f t="shared" si="2"/>
        <v>0</v>
      </c>
    </row>
    <row r="147" spans="1:6" s="65535">
      <c r="A147" s="65535" t="s">
        <v>272</v>
      </c>
      <c r="B147" s="65535" t="s">
        <v>273</v>
      </c>
      <c r="C147" s="65535">
        <v>34</v>
      </c>
      <c r="D147" s="65535">
        <v>6362.5</v>
      </c>
      <c r="E147" s="65535">
        <f>VLOOKUP(A147,Sheet1!C:G,5,0)</f>
        <v>6362.5</v>
      </c>
      <c r="F147" s="65535">
        <f t="shared" si="2"/>
        <v>0</v>
      </c>
    </row>
    <row r="148" spans="1:6" s="65535">
      <c r="A148" s="65535" t="s">
        <v>274</v>
      </c>
      <c r="B148" s="65535" t="s">
        <v>275</v>
      </c>
      <c r="C148" s="65535">
        <v>50</v>
      </c>
      <c r="D148" s="65535">
        <v>4904.53</v>
      </c>
      <c r="E148" s="65535">
        <f>VLOOKUP(A148,Sheet1!C:G,5,0)</f>
        <v>4904.53</v>
      </c>
      <c r="F148" s="65535">
        <f t="shared" si="2"/>
        <v>0</v>
      </c>
    </row>
    <row r="149" spans="1:6" s="65535">
      <c r="A149" s="65535" t="s">
        <v>795</v>
      </c>
      <c r="B149" s="65535" t="s">
        <v>796</v>
      </c>
      <c r="C149" s="65535">
        <v>14</v>
      </c>
      <c r="D149" s="65535">
        <v>2594</v>
      </c>
      <c r="E149" s="65535">
        <f>VLOOKUP(A149,Sheet1!C:G,5,0)</f>
        <v>2594</v>
      </c>
      <c r="F149" s="65535">
        <f t="shared" si="2"/>
        <v>0</v>
      </c>
    </row>
    <row r="150" spans="1:6" s="65535">
      <c r="A150" s="65535" t="s">
        <v>888</v>
      </c>
      <c r="B150" s="65535" t="s">
        <v>831</v>
      </c>
      <c r="C150" s="65535">
        <v>377</v>
      </c>
      <c r="D150" s="65535">
        <v>17421</v>
      </c>
      <c r="E150" s="65535">
        <f>VLOOKUP(A150,Sheet1!C:G,5,0)</f>
        <v>17421</v>
      </c>
      <c r="F150" s="65535">
        <f t="shared" si="2"/>
        <v>0</v>
      </c>
    </row>
    <row r="151" spans="1:6" s="65535">
      <c r="A151" s="65535" t="s">
        <v>278</v>
      </c>
      <c r="B151" s="65535" t="s">
        <v>279</v>
      </c>
      <c r="C151" s="65535">
        <v>0</v>
      </c>
      <c r="D151" s="65535">
        <v>0</v>
      </c>
      <c r="E151" s="65535">
        <f>VLOOKUP(A151,Sheet1!C:G,5,0)</f>
        <v>0</v>
      </c>
      <c r="F151" s="65535">
        <f t="shared" si="2"/>
        <v>0</v>
      </c>
    </row>
    <row r="152" spans="1:6" s="65535">
      <c r="A152" s="65535" t="s">
        <v>953</v>
      </c>
      <c r="B152" s="65535" t="s">
        <v>958</v>
      </c>
      <c r="C152" s="65535">
        <v>3</v>
      </c>
      <c r="D152" s="65535">
        <v>512</v>
      </c>
      <c r="E152" s="65535">
        <f>VLOOKUP(A152,Sheet1!C:G,5,0)</f>
        <v>512</v>
      </c>
      <c r="F152" s="65535">
        <f t="shared" si="2"/>
        <v>0</v>
      </c>
    </row>
    <row r="153" spans="1:6" s="65535">
      <c r="A153" s="65535" t="s">
        <v>284</v>
      </c>
      <c r="B153" s="65535" t="s">
        <v>493</v>
      </c>
      <c r="C153" s="65535">
        <v>4</v>
      </c>
      <c r="D153" s="65535">
        <v>783</v>
      </c>
      <c r="E153" s="65535">
        <f>VLOOKUP(A153,Sheet1!C:G,5,0)</f>
        <v>783</v>
      </c>
      <c r="F153" s="65535">
        <f t="shared" si="2"/>
        <v>0</v>
      </c>
    </row>
    <row r="154" spans="1:6" s="65535">
      <c r="A154" s="65535" t="s">
        <v>285</v>
      </c>
      <c r="B154" s="65535" t="s">
        <v>286</v>
      </c>
      <c r="C154" s="65535">
        <v>13</v>
      </c>
      <c r="D154" s="65535">
        <v>2223.5</v>
      </c>
      <c r="E154" s="65535">
        <f>VLOOKUP(A154,Sheet1!C:G,5,0)</f>
        <v>2223.5</v>
      </c>
      <c r="F154" s="65535">
        <f t="shared" si="2"/>
        <v>0</v>
      </c>
    </row>
    <row r="155" spans="1:6" s="65535">
      <c r="A155" s="65535" t="s">
        <v>889</v>
      </c>
      <c r="B155" s="65535" t="s">
        <v>797</v>
      </c>
      <c r="C155" s="65535">
        <v>57</v>
      </c>
      <c r="D155" s="65535">
        <v>4680</v>
      </c>
      <c r="E155" s="65535">
        <f>VLOOKUP(A155,Sheet1!C:G,5,0)</f>
        <v>4680</v>
      </c>
      <c r="F155" s="65535">
        <f t="shared" si="2"/>
        <v>0</v>
      </c>
    </row>
    <row r="156" spans="1:6" s="65535">
      <c r="A156" s="65535" t="s">
        <v>287</v>
      </c>
      <c r="B156" s="65535" t="s">
        <v>288</v>
      </c>
      <c r="C156" s="65535">
        <v>15</v>
      </c>
      <c r="D156" s="65535">
        <v>690.12</v>
      </c>
      <c r="E156" s="65535">
        <f>VLOOKUP(A156,Sheet1!C:G,5,0)</f>
        <v>690.12</v>
      </c>
      <c r="F156" s="65535">
        <f t="shared" si="2"/>
        <v>0</v>
      </c>
    </row>
    <row r="157" spans="1:6" s="65535">
      <c r="A157" s="65535" t="s">
        <v>890</v>
      </c>
      <c r="B157" s="65535" t="s">
        <v>798</v>
      </c>
      <c r="C157" s="65535">
        <v>42</v>
      </c>
      <c r="D157" s="65535">
        <v>2672.1</v>
      </c>
      <c r="E157" s="65535">
        <f>VLOOKUP(A157,Sheet1!C:G,5,0)</f>
        <v>2672.1</v>
      </c>
      <c r="F157" s="65535">
        <f t="shared" si="2"/>
        <v>0</v>
      </c>
    </row>
    <row r="158" spans="1:6" s="65535">
      <c r="A158" s="65535" t="s">
        <v>294</v>
      </c>
      <c r="B158" s="65535" t="s">
        <v>295</v>
      </c>
      <c r="C158" s="65535">
        <v>135</v>
      </c>
      <c r="D158" s="65535">
        <v>24343</v>
      </c>
      <c r="E158" s="65535">
        <f>VLOOKUP(A158,Sheet1!C:G,5,0)</f>
        <v>24343</v>
      </c>
      <c r="F158" s="65535">
        <f t="shared" si="2"/>
        <v>0</v>
      </c>
    </row>
    <row r="159" spans="1:6" s="65535">
      <c r="A159" s="65535" t="s">
        <v>296</v>
      </c>
      <c r="B159" s="65535" t="s">
        <v>297</v>
      </c>
      <c r="C159" s="65535">
        <v>9</v>
      </c>
      <c r="D159" s="65535">
        <v>1360</v>
      </c>
      <c r="E159" s="65535">
        <f>VLOOKUP(A159,Sheet1!C:G,5,0)</f>
        <v>1360</v>
      </c>
      <c r="F159" s="65535">
        <f t="shared" si="2"/>
        <v>0</v>
      </c>
    </row>
    <row r="160" spans="1:6" s="65535">
      <c r="A160" s="65535" t="s">
        <v>298</v>
      </c>
      <c r="B160" s="65535" t="s">
        <v>299</v>
      </c>
      <c r="C160" s="65535">
        <v>33</v>
      </c>
      <c r="D160" s="65535">
        <v>3836.6</v>
      </c>
      <c r="E160" s="65535">
        <f>VLOOKUP(A160,Sheet1!C:G,5,0)</f>
        <v>3836.6</v>
      </c>
      <c r="F160" s="65535">
        <f t="shared" si="2"/>
        <v>0</v>
      </c>
    </row>
    <row r="161" spans="1:6" s="65535">
      <c r="A161" s="65535" t="s">
        <v>300</v>
      </c>
      <c r="B161" s="65535" t="s">
        <v>301</v>
      </c>
      <c r="C161" s="65535">
        <v>73</v>
      </c>
      <c r="D161" s="65535">
        <v>5617</v>
      </c>
      <c r="E161" s="65535">
        <f>VLOOKUP(A161,Sheet1!C:G,5,0)</f>
        <v>5617</v>
      </c>
      <c r="F161" s="65535">
        <f t="shared" si="2"/>
        <v>0</v>
      </c>
    </row>
    <row r="162" spans="1:6" s="65535">
      <c r="A162" s="65535" t="s">
        <v>302</v>
      </c>
      <c r="B162" s="65535" t="s">
        <v>497</v>
      </c>
      <c r="C162" s="65535">
        <v>102</v>
      </c>
      <c r="D162" s="65535">
        <v>11219</v>
      </c>
      <c r="E162" s="65535">
        <f>VLOOKUP(A162,Sheet1!C:G,5,0)</f>
        <v>11219</v>
      </c>
      <c r="F162" s="65535">
        <f t="shared" si="2"/>
        <v>0</v>
      </c>
    </row>
    <row r="163" spans="1:6" s="65535">
      <c r="A163" s="65535" t="s">
        <v>899</v>
      </c>
      <c r="B163" s="65535" t="s">
        <v>799</v>
      </c>
      <c r="C163" s="65535">
        <v>7</v>
      </c>
      <c r="D163" s="65535">
        <v>1920</v>
      </c>
      <c r="E163" s="65535">
        <f>VLOOKUP(A163,Sheet1!C:G,5,0)</f>
        <v>1920</v>
      </c>
      <c r="F163" s="65535">
        <f t="shared" si="2"/>
        <v>0</v>
      </c>
    </row>
    <row r="164" spans="1:6" s="65535">
      <c r="A164" s="65535" t="s">
        <v>305</v>
      </c>
      <c r="B164" s="65535" t="s">
        <v>896</v>
      </c>
      <c r="C164" s="65535">
        <v>132</v>
      </c>
      <c r="D164" s="65535">
        <v>2339</v>
      </c>
      <c r="E164" s="65535">
        <f>VLOOKUP(A164,Sheet1!C:G,5,0)</f>
        <v>2339</v>
      </c>
      <c r="F164" s="65535">
        <f t="shared" si="2"/>
        <v>0</v>
      </c>
    </row>
    <row r="165" spans="1:6" s="65535">
      <c r="A165" s="65535" t="s">
        <v>900</v>
      </c>
      <c r="B165" s="65535" t="s">
        <v>916</v>
      </c>
      <c r="C165" s="65535">
        <v>57</v>
      </c>
      <c r="D165" s="65535">
        <v>1426</v>
      </c>
      <c r="E165" s="65535">
        <f>VLOOKUP(A165,Sheet1!C:G,5,0)</f>
        <v>1426</v>
      </c>
      <c r="F165" s="65535">
        <f t="shared" si="2"/>
        <v>0</v>
      </c>
    </row>
    <row r="166" spans="1:6" s="65535">
      <c r="A166" s="65535" t="s">
        <v>800</v>
      </c>
      <c r="B166" s="65535" t="s">
        <v>406</v>
      </c>
      <c r="C166" s="65535">
        <v>7</v>
      </c>
      <c r="D166" s="65535">
        <v>465</v>
      </c>
      <c r="E166" s="65535">
        <f>VLOOKUP(A166,Sheet1!C:G,5,0)</f>
        <v>465</v>
      </c>
      <c r="F166" s="65535">
        <f t="shared" si="2"/>
        <v>0</v>
      </c>
    </row>
    <row r="167" spans="1:6" s="65535">
      <c r="A167" s="65535" t="s">
        <v>901</v>
      </c>
      <c r="B167" s="65535" t="s">
        <v>312</v>
      </c>
      <c r="C167" s="65535">
        <v>23</v>
      </c>
      <c r="D167" s="65535">
        <v>1064</v>
      </c>
      <c r="E167" s="65535">
        <f>VLOOKUP(A167,Sheet1!C:G,5,0)</f>
        <v>1064</v>
      </c>
      <c r="F167" s="65535">
        <f t="shared" si="2"/>
        <v>0</v>
      </c>
    </row>
    <row r="168" spans="1:6" s="65535">
      <c r="A168" s="65535" t="s">
        <v>902</v>
      </c>
      <c r="B168" s="65535" t="s">
        <v>917</v>
      </c>
      <c r="C168" s="65535">
        <v>104</v>
      </c>
      <c r="D168" s="65535">
        <v>22876</v>
      </c>
      <c r="E168" s="65535">
        <f>VLOOKUP(A168,Sheet1!C:G,5,0)</f>
        <v>22876</v>
      </c>
      <c r="F168" s="65535">
        <f t="shared" si="2"/>
        <v>0</v>
      </c>
    </row>
    <row r="169" spans="1:6" s="65535">
      <c r="A169" s="65535" t="s">
        <v>315</v>
      </c>
      <c r="B169" s="65535" t="s">
        <v>918</v>
      </c>
      <c r="C169" s="65535">
        <v>51</v>
      </c>
      <c r="D169" s="65535">
        <v>9911</v>
      </c>
      <c r="E169" s="65535">
        <f>VLOOKUP(A169,Sheet1!C:G,5,0)</f>
        <v>9911</v>
      </c>
      <c r="F169" s="65535">
        <f t="shared" si="2"/>
        <v>0</v>
      </c>
    </row>
    <row r="170" spans="1:6" s="65535">
      <c r="A170" s="65535" t="s">
        <v>903</v>
      </c>
      <c r="B170" s="65535" t="s">
        <v>919</v>
      </c>
      <c r="C170" s="65535">
        <v>95</v>
      </c>
      <c r="D170" s="65535">
        <v>9597</v>
      </c>
      <c r="E170" s="65535">
        <f>VLOOKUP(A170,Sheet1!C:G,5,0)</f>
        <v>9597</v>
      </c>
      <c r="F170" s="65535">
        <f t="shared" si="2"/>
        <v>0</v>
      </c>
    </row>
    <row r="171" spans="1:6" s="65535">
      <c r="A171" s="65535" t="s">
        <v>317</v>
      </c>
      <c r="B171" s="65535" t="s">
        <v>318</v>
      </c>
      <c r="C171" s="65535">
        <v>139</v>
      </c>
      <c r="D171" s="65535">
        <v>15320</v>
      </c>
      <c r="E171" s="65535">
        <f>VLOOKUP(A171,Sheet1!C:G,5,0)</f>
        <v>15320</v>
      </c>
      <c r="F171" s="65535">
        <f t="shared" si="2"/>
        <v>0</v>
      </c>
    </row>
    <row r="172" spans="1:6" s="65535">
      <c r="A172" s="65535" t="s">
        <v>904</v>
      </c>
      <c r="B172" s="65535" t="s">
        <v>920</v>
      </c>
      <c r="C172" s="65535">
        <v>18</v>
      </c>
      <c r="D172" s="65535">
        <v>3070</v>
      </c>
      <c r="E172" s="65535">
        <f>VLOOKUP(A172,Sheet1!C:G,5,0)</f>
        <v>3070</v>
      </c>
      <c r="F172" s="65535">
        <f t="shared" si="2"/>
        <v>0</v>
      </c>
    </row>
    <row r="173" spans="1:6" s="65535">
      <c r="A173" s="65535" t="s">
        <v>323</v>
      </c>
      <c r="B173" s="65535" t="s">
        <v>324</v>
      </c>
      <c r="C173" s="65535">
        <v>37</v>
      </c>
      <c r="D173" s="65535">
        <v>3125.6</v>
      </c>
      <c r="E173" s="65535">
        <f>VLOOKUP(A173,Sheet1!C:G,5,0)</f>
        <v>3125.6</v>
      </c>
      <c r="F173" s="65535">
        <f t="shared" si="2"/>
        <v>0</v>
      </c>
    </row>
    <row r="174" spans="1:6" s="65535">
      <c r="A174" s="65535" t="s">
        <v>325</v>
      </c>
      <c r="B174" s="65535" t="s">
        <v>326</v>
      </c>
      <c r="C174" s="65535">
        <v>56</v>
      </c>
      <c r="D174" s="65535">
        <v>16283</v>
      </c>
      <c r="E174" s="65535">
        <f>VLOOKUP(A174,Sheet1!C:G,5,0)</f>
        <v>16283</v>
      </c>
      <c r="F174" s="65535">
        <f t="shared" si="2"/>
        <v>0</v>
      </c>
    </row>
    <row r="175" spans="1:6" s="65535">
      <c r="A175" s="65535" t="s">
        <v>905</v>
      </c>
      <c r="B175" s="65535" t="s">
        <v>801</v>
      </c>
      <c r="C175" s="65535">
        <v>71</v>
      </c>
      <c r="D175" s="65535">
        <v>16359</v>
      </c>
      <c r="E175" s="65535">
        <f>VLOOKUP(A175,Sheet1!C:G,5,0)</f>
        <v>16359</v>
      </c>
      <c r="F175" s="65535">
        <f t="shared" si="2"/>
        <v>0</v>
      </c>
    </row>
    <row r="176" spans="1:6" s="65535">
      <c r="A176" s="65535" t="s">
        <v>329</v>
      </c>
      <c r="B176" s="65535" t="s">
        <v>330</v>
      </c>
      <c r="C176" s="65535">
        <v>29</v>
      </c>
      <c r="D176" s="65535">
        <v>2365.12</v>
      </c>
      <c r="E176" s="65535">
        <f>VLOOKUP(A176,Sheet1!C:G,5,0)</f>
        <v>2365.12</v>
      </c>
      <c r="F176" s="65535">
        <f t="shared" si="2"/>
        <v>0</v>
      </c>
    </row>
    <row r="177" spans="1:6" s="65535">
      <c r="A177" s="65535" t="s">
        <v>331</v>
      </c>
      <c r="B177" s="65535" t="s">
        <v>332</v>
      </c>
      <c r="C177" s="65535">
        <v>53</v>
      </c>
      <c r="D177" s="65535">
        <v>8002</v>
      </c>
      <c r="E177" s="65535">
        <f>VLOOKUP(A177,Sheet1!C:G,5,0)</f>
        <v>8002</v>
      </c>
      <c r="F177" s="65535">
        <f t="shared" si="2"/>
        <v>0</v>
      </c>
    </row>
    <row r="178" spans="1:6" s="65535">
      <c r="A178" s="65535" t="s">
        <v>333</v>
      </c>
      <c r="B178" s="65535" t="s">
        <v>334</v>
      </c>
      <c r="C178" s="65535">
        <v>111</v>
      </c>
      <c r="D178" s="65535">
        <v>7026</v>
      </c>
      <c r="E178" s="65535">
        <f>VLOOKUP(A178,Sheet1!C:G,5,0)</f>
        <v>7026</v>
      </c>
      <c r="F178" s="65535">
        <f t="shared" si="2"/>
        <v>0</v>
      </c>
    </row>
    <row r="179" spans="1:6" s="65535">
      <c r="A179" s="65535" t="s">
        <v>906</v>
      </c>
      <c r="B179" s="65535" t="s">
        <v>802</v>
      </c>
      <c r="C179" s="65535">
        <v>25</v>
      </c>
      <c r="D179" s="65535">
        <v>2869</v>
      </c>
      <c r="E179" s="65535">
        <f>VLOOKUP(A179,Sheet1!C:G,5,0)</f>
        <v>2869</v>
      </c>
      <c r="F179" s="65535">
        <f t="shared" si="2"/>
        <v>0</v>
      </c>
    </row>
    <row r="180" spans="1:6" s="65535">
      <c r="A180" s="65535" t="s">
        <v>338</v>
      </c>
      <c r="B180" s="65535" t="s">
        <v>339</v>
      </c>
      <c r="C180" s="65535">
        <v>65</v>
      </c>
      <c r="D180" s="65535">
        <v>19816</v>
      </c>
      <c r="E180" s="65535">
        <f>VLOOKUP(A180,Sheet1!C:G,5,0)</f>
        <v>19816</v>
      </c>
      <c r="F180" s="65535">
        <f t="shared" si="2"/>
        <v>0</v>
      </c>
    </row>
    <row r="181" spans="1:6" s="65535">
      <c r="A181" s="65535" t="s">
        <v>340</v>
      </c>
      <c r="B181" s="65535" t="s">
        <v>341</v>
      </c>
      <c r="C181" s="65535">
        <v>69</v>
      </c>
      <c r="D181" s="65535">
        <v>11105</v>
      </c>
      <c r="E181" s="65535">
        <f>VLOOKUP(A181,Sheet1!C:G,5,0)</f>
        <v>11105</v>
      </c>
      <c r="F181" s="65535">
        <f t="shared" si="2"/>
        <v>0</v>
      </c>
    </row>
    <row r="182" spans="1:6" s="65535">
      <c r="A182" s="65535" t="s">
        <v>342</v>
      </c>
      <c r="B182" s="65535" t="s">
        <v>343</v>
      </c>
      <c r="C182" s="65535">
        <v>121</v>
      </c>
      <c r="D182" s="65535">
        <v>8807.7999999999993</v>
      </c>
      <c r="E182" s="65535">
        <f>VLOOKUP(A182,Sheet1!C:G,5,0)</f>
        <v>8807.7999999999993</v>
      </c>
      <c r="F182" s="65535">
        <f t="shared" si="2"/>
        <v>0</v>
      </c>
    </row>
    <row r="183" spans="1:6" s="65535">
      <c r="A183" s="65535" t="s">
        <v>344</v>
      </c>
      <c r="B183" s="65535" t="s">
        <v>345</v>
      </c>
      <c r="C183" s="65535">
        <v>35</v>
      </c>
      <c r="D183" s="65535">
        <v>8191</v>
      </c>
      <c r="E183" s="65535">
        <f>VLOOKUP(A183,Sheet1!C:G,5,0)</f>
        <v>8191</v>
      </c>
      <c r="F183" s="65535">
        <f t="shared" si="2"/>
        <v>0</v>
      </c>
    </row>
    <row r="184" spans="1:6" s="65535">
      <c r="A184" s="65535" t="s">
        <v>346</v>
      </c>
      <c r="B184" s="65535" t="s">
        <v>347</v>
      </c>
      <c r="C184" s="65535">
        <v>81</v>
      </c>
      <c r="D184" s="65535">
        <v>14314</v>
      </c>
      <c r="E184" s="65535">
        <f>VLOOKUP(A184,Sheet1!C:G,5,0)</f>
        <v>14314</v>
      </c>
      <c r="F184" s="65535">
        <f t="shared" si="2"/>
        <v>0</v>
      </c>
    </row>
    <row r="185" spans="1:6" s="65535">
      <c r="A185" s="65535" t="s">
        <v>348</v>
      </c>
      <c r="B185" s="65535" t="s">
        <v>349</v>
      </c>
      <c r="C185" s="65535">
        <v>97</v>
      </c>
      <c r="D185" s="65535">
        <v>11424</v>
      </c>
      <c r="E185" s="65535">
        <f>VLOOKUP(A185,Sheet1!C:G,5,0)</f>
        <v>11424</v>
      </c>
      <c r="F185" s="65535">
        <f t="shared" si="2"/>
        <v>0</v>
      </c>
    </row>
    <row r="186" spans="1:6" s="65535">
      <c r="A186" s="65535" t="s">
        <v>350</v>
      </c>
      <c r="B186" s="65535" t="s">
        <v>351</v>
      </c>
      <c r="C186" s="65535">
        <v>66</v>
      </c>
      <c r="D186" s="65535">
        <v>6649</v>
      </c>
      <c r="E186" s="65535">
        <f>VLOOKUP(A186,Sheet1!C:G,5,0)</f>
        <v>6649</v>
      </c>
      <c r="F186" s="65535">
        <f t="shared" si="2"/>
        <v>0</v>
      </c>
    </row>
    <row r="187" spans="1:6" s="65535">
      <c r="A187" s="65535" t="s">
        <v>907</v>
      </c>
      <c r="B187" s="65535" t="s">
        <v>921</v>
      </c>
      <c r="C187" s="65535">
        <v>101</v>
      </c>
      <c r="D187" s="65535">
        <v>12988</v>
      </c>
      <c r="E187" s="65535">
        <f>VLOOKUP(A187,Sheet1!C:G,5,0)</f>
        <v>12988</v>
      </c>
      <c r="F187" s="65535">
        <f t="shared" si="2"/>
        <v>0</v>
      </c>
    </row>
    <row r="188" spans="1:6" s="65535">
      <c r="A188" s="65535" t="s">
        <v>354</v>
      </c>
      <c r="B188" s="65535" t="s">
        <v>355</v>
      </c>
      <c r="C188" s="65535">
        <v>107</v>
      </c>
      <c r="D188" s="65535">
        <v>6347.3</v>
      </c>
      <c r="E188" s="65535">
        <f>VLOOKUP(A188,Sheet1!C:G,5,0)</f>
        <v>6347.3</v>
      </c>
      <c r="F188" s="65535">
        <f t="shared" si="2"/>
        <v>0</v>
      </c>
    </row>
    <row r="189" spans="1:6" s="65535">
      <c r="A189" s="65535" t="s">
        <v>908</v>
      </c>
      <c r="B189" s="65535" t="s">
        <v>922</v>
      </c>
      <c r="C189" s="65535">
        <v>88</v>
      </c>
      <c r="D189" s="65535">
        <v>12286.3</v>
      </c>
      <c r="E189" s="65535">
        <f>VLOOKUP(A189,Sheet1!C:G,5,0)</f>
        <v>12286.3</v>
      </c>
      <c r="F189" s="65535">
        <f t="shared" si="2"/>
        <v>0</v>
      </c>
    </row>
    <row r="190" spans="1:6" s="65535">
      <c r="A190" s="65535" t="s">
        <v>356</v>
      </c>
      <c r="B190" s="65535" t="s">
        <v>357</v>
      </c>
      <c r="C190" s="65535">
        <v>52</v>
      </c>
      <c r="D190" s="65535">
        <v>9779</v>
      </c>
      <c r="E190" s="65535">
        <f>VLOOKUP(A190,Sheet1!C:G,5,0)</f>
        <v>9779</v>
      </c>
      <c r="F190" s="65535">
        <f t="shared" si="2"/>
        <v>0</v>
      </c>
    </row>
    <row r="191" spans="1:6" s="65535">
      <c r="A191" s="65535" t="s">
        <v>909</v>
      </c>
      <c r="B191" s="65535" t="s">
        <v>923</v>
      </c>
      <c r="C191" s="65535">
        <v>27</v>
      </c>
      <c r="D191" s="65535">
        <v>4690</v>
      </c>
      <c r="E191" s="65535">
        <f>VLOOKUP(A191,Sheet1!C:G,5,0)</f>
        <v>4690</v>
      </c>
      <c r="F191" s="65535">
        <f t="shared" si="2"/>
        <v>0</v>
      </c>
    </row>
    <row r="192" spans="1:6" s="65535">
      <c r="A192" s="65535" t="s">
        <v>360</v>
      </c>
      <c r="B192" s="65535" t="s">
        <v>361</v>
      </c>
      <c r="C192" s="65535">
        <v>75</v>
      </c>
      <c r="D192" s="65535">
        <v>18772.61</v>
      </c>
      <c r="E192" s="65535">
        <f>VLOOKUP(A192,Sheet1!C:G,5,0)</f>
        <v>18772.61</v>
      </c>
      <c r="F192" s="65535">
        <f t="shared" si="2"/>
        <v>0</v>
      </c>
    </row>
    <row r="193" spans="1:6" s="65535">
      <c r="A193" s="65535" t="s">
        <v>499</v>
      </c>
      <c r="B193" s="65535" t="s">
        <v>500</v>
      </c>
      <c r="C193" s="65535">
        <v>193</v>
      </c>
      <c r="D193" s="65535">
        <v>12645</v>
      </c>
      <c r="E193" s="65535">
        <f>VLOOKUP(A193,Sheet1!C:G,5,0)</f>
        <v>12645</v>
      </c>
      <c r="F193" s="65535">
        <f t="shared" si="2"/>
        <v>0</v>
      </c>
    </row>
    <row r="194" spans="1:6" s="65535">
      <c r="A194" s="65535" t="s">
        <v>910</v>
      </c>
      <c r="B194" s="65535" t="s">
        <v>924</v>
      </c>
      <c r="C194" s="65535">
        <v>267</v>
      </c>
      <c r="D194" s="65535">
        <v>90025</v>
      </c>
      <c r="E194" s="65535">
        <f>VLOOKUP(A194,Sheet1!C:G,5,0)</f>
        <v>90025</v>
      </c>
      <c r="F194" s="65535">
        <f t="shared" si="2"/>
        <v>0</v>
      </c>
    </row>
    <row r="195" spans="1:6" s="65535">
      <c r="A195" s="65535" t="s">
        <v>366</v>
      </c>
      <c r="B195" s="65535" t="s">
        <v>367</v>
      </c>
      <c r="C195" s="65535">
        <v>65</v>
      </c>
      <c r="D195" s="65535">
        <v>11192</v>
      </c>
      <c r="E195" s="65535">
        <f>VLOOKUP(A195,Sheet1!C:G,5,0)</f>
        <v>11192</v>
      </c>
      <c r="F195" s="65535">
        <f t="shared" ref="F195:F214" si="3">D195-E195</f>
        <v>0</v>
      </c>
    </row>
    <row r="196" spans="1:6" s="65535">
      <c r="A196" s="65535" t="s">
        <v>368</v>
      </c>
      <c r="B196" s="65535" t="s">
        <v>369</v>
      </c>
      <c r="C196" s="65535">
        <v>39</v>
      </c>
      <c r="D196" s="65535">
        <v>10244</v>
      </c>
      <c r="E196" s="65535">
        <f>VLOOKUP(A196,Sheet1!C:G,5,0)</f>
        <v>10244</v>
      </c>
      <c r="F196" s="65535">
        <f t="shared" si="3"/>
        <v>0</v>
      </c>
    </row>
    <row r="197" spans="1:6" s="65535">
      <c r="A197" s="65535" t="s">
        <v>370</v>
      </c>
      <c r="B197" s="65535" t="s">
        <v>371</v>
      </c>
      <c r="C197" s="65535">
        <v>146</v>
      </c>
      <c r="D197" s="65535">
        <v>19248</v>
      </c>
      <c r="E197" s="65535">
        <f>VLOOKUP(A197,Sheet1!C:G,5,0)</f>
        <v>19248</v>
      </c>
      <c r="F197" s="65535">
        <f t="shared" si="3"/>
        <v>0</v>
      </c>
    </row>
    <row r="198" spans="1:6" s="65535">
      <c r="A198" s="65535" t="s">
        <v>372</v>
      </c>
      <c r="B198" s="65535" t="s">
        <v>373</v>
      </c>
      <c r="C198" s="65535">
        <v>152</v>
      </c>
      <c r="D198" s="65535">
        <v>18246</v>
      </c>
      <c r="E198" s="65535">
        <f>VLOOKUP(A198,Sheet1!C:G,5,0)</f>
        <v>18246</v>
      </c>
      <c r="F198" s="65535">
        <f t="shared" si="3"/>
        <v>0</v>
      </c>
    </row>
    <row r="199" spans="1:6" s="65535">
      <c r="A199" s="65535" t="s">
        <v>374</v>
      </c>
      <c r="B199" s="65535" t="s">
        <v>375</v>
      </c>
      <c r="C199" s="65535">
        <v>50</v>
      </c>
      <c r="D199" s="65535">
        <v>3532</v>
      </c>
      <c r="E199" s="65535">
        <f>VLOOKUP(A199,Sheet1!C:G,5,0)</f>
        <v>3532</v>
      </c>
      <c r="F199" s="65535">
        <f t="shared" si="3"/>
        <v>0</v>
      </c>
    </row>
    <row r="200" spans="1:6" s="65535">
      <c r="A200" s="65535" t="s">
        <v>376</v>
      </c>
      <c r="B200" s="65535" t="s">
        <v>377</v>
      </c>
      <c r="C200" s="65535">
        <v>32</v>
      </c>
      <c r="D200" s="65535">
        <v>14036.7</v>
      </c>
      <c r="E200" s="65535">
        <f>VLOOKUP(A200,Sheet1!C:G,5,0)</f>
        <v>14036.7</v>
      </c>
      <c r="F200" s="65535">
        <f t="shared" si="3"/>
        <v>0</v>
      </c>
    </row>
    <row r="201" spans="1:6" s="65535">
      <c r="A201" s="65535" t="s">
        <v>381</v>
      </c>
      <c r="B201" s="65535" t="s">
        <v>382</v>
      </c>
      <c r="C201" s="65535">
        <v>14</v>
      </c>
      <c r="D201" s="65535">
        <v>37239</v>
      </c>
      <c r="E201" s="65535">
        <f>VLOOKUP(A201,Sheet1!C:G,5,0)</f>
        <v>37239</v>
      </c>
      <c r="F201" s="65535">
        <f t="shared" si="3"/>
        <v>0</v>
      </c>
    </row>
    <row r="202" spans="1:6" s="65535">
      <c r="A202" s="65535" t="s">
        <v>501</v>
      </c>
      <c r="B202" s="65535" t="s">
        <v>502</v>
      </c>
      <c r="C202" s="65535"/>
      <c r="D202" s="65535"/>
      <c r="E202" s="65535">
        <f>VLOOKUP(A202,Sheet1!C:G,5,0)</f>
        <v>0</v>
      </c>
      <c r="F202" s="65535">
        <f t="shared" si="3"/>
        <v>0</v>
      </c>
    </row>
    <row r="203" spans="1:6" s="65535">
      <c r="A203" s="65535" t="s">
        <v>383</v>
      </c>
      <c r="B203" s="65535" t="s">
        <v>384</v>
      </c>
      <c r="C203" s="65535">
        <v>68</v>
      </c>
      <c r="D203" s="65535">
        <v>2613.8000000000002</v>
      </c>
      <c r="E203" s="65535">
        <f>VLOOKUP(A203,Sheet1!C:G,5,0)</f>
        <v>2613.8000000000002</v>
      </c>
      <c r="F203" s="65535">
        <f t="shared" si="3"/>
        <v>0</v>
      </c>
    </row>
    <row r="204" spans="1:6" s="65535">
      <c r="A204" s="65535" t="s">
        <v>385</v>
      </c>
      <c r="B204" s="65535" t="s">
        <v>386</v>
      </c>
      <c r="C204" s="65535">
        <v>1</v>
      </c>
      <c r="D204" s="65535">
        <v>162</v>
      </c>
      <c r="E204" s="65535">
        <f>VLOOKUP(A204,Sheet1!C:G,5,0)</f>
        <v>162</v>
      </c>
      <c r="F204" s="65535">
        <f t="shared" si="3"/>
        <v>0</v>
      </c>
    </row>
    <row r="205" spans="1:6" s="65535">
      <c r="A205" s="65535" t="s">
        <v>389</v>
      </c>
      <c r="B205" s="65535" t="s">
        <v>503</v>
      </c>
      <c r="C205" s="65535">
        <v>2605</v>
      </c>
      <c r="D205" s="65535">
        <v>99437</v>
      </c>
      <c r="E205" s="65535">
        <f>VLOOKUP(A205,Sheet1!C:G,5,0)</f>
        <v>99437</v>
      </c>
      <c r="F205" s="65535">
        <f t="shared" si="3"/>
        <v>0</v>
      </c>
    </row>
    <row r="206" spans="1:6" s="65535">
      <c r="A206" s="65535" t="s">
        <v>891</v>
      </c>
      <c r="B206" s="65535" t="s">
        <v>933</v>
      </c>
      <c r="C206" s="65535">
        <v>231</v>
      </c>
      <c r="D206" s="65535">
        <v>16214</v>
      </c>
      <c r="E206" s="65535">
        <f>VLOOKUP(A206,Sheet1!C:G,5,0)</f>
        <v>16214</v>
      </c>
      <c r="F206" s="65535">
        <f t="shared" si="3"/>
        <v>0</v>
      </c>
    </row>
    <row r="207" spans="1:6" s="65535">
      <c r="A207" s="65535" t="s">
        <v>394</v>
      </c>
      <c r="B207" s="65535" t="s">
        <v>395</v>
      </c>
      <c r="C207" s="65535">
        <v>190</v>
      </c>
      <c r="D207" s="65535">
        <v>5256.89</v>
      </c>
      <c r="E207" s="65535">
        <f>VLOOKUP(A207,Sheet1!C:G,5,0)</f>
        <v>5256.89</v>
      </c>
      <c r="F207" s="65535">
        <f t="shared" si="3"/>
        <v>0</v>
      </c>
    </row>
    <row r="208" spans="1:6" s="65535">
      <c r="A208" s="65535" t="s">
        <v>892</v>
      </c>
      <c r="B208" s="65535" t="s">
        <v>400</v>
      </c>
      <c r="C208" s="65535">
        <v>7</v>
      </c>
      <c r="D208" s="65535">
        <v>1061</v>
      </c>
      <c r="E208" s="65535">
        <f>VLOOKUP(A208,Sheet1!C:G,5,0)</f>
        <v>1061</v>
      </c>
      <c r="F208" s="65535">
        <f t="shared" si="3"/>
        <v>0</v>
      </c>
    </row>
    <row r="209" spans="1:6" s="65535">
      <c r="A209" s="65535" t="s">
        <v>508</v>
      </c>
      <c r="B209" s="65535" t="s">
        <v>509</v>
      </c>
      <c r="C209" s="65535">
        <v>1720</v>
      </c>
      <c r="D209" s="65535">
        <v>25735</v>
      </c>
      <c r="E209" s="65535">
        <f>VLOOKUP(A209,Sheet1!C:G,5,0)</f>
        <v>25735</v>
      </c>
      <c r="F209" s="65535">
        <f t="shared" si="3"/>
        <v>0</v>
      </c>
    </row>
    <row r="210" spans="1:6" s="65535">
      <c r="A210" s="65535" t="s">
        <v>401</v>
      </c>
      <c r="B210" s="65535" t="s">
        <v>402</v>
      </c>
      <c r="C210" s="65535">
        <v>98</v>
      </c>
      <c r="D210" s="65535">
        <v>2611.3000000000002</v>
      </c>
      <c r="E210" s="65535">
        <f>VLOOKUP(A210,Sheet1!C:G,5,0)</f>
        <v>2611.3000000000002</v>
      </c>
      <c r="F210" s="65535">
        <f t="shared" si="3"/>
        <v>0</v>
      </c>
    </row>
    <row r="211" spans="1:6" s="65535">
      <c r="A211" s="65535" t="s">
        <v>893</v>
      </c>
      <c r="B211" s="65535" t="s">
        <v>412</v>
      </c>
      <c r="C211" s="65535">
        <v>144</v>
      </c>
      <c r="D211" s="65535">
        <v>2410</v>
      </c>
      <c r="E211" s="65535">
        <f>VLOOKUP(A211,Sheet1!C:G,5,0)</f>
        <v>2410</v>
      </c>
      <c r="F211" s="65535">
        <f t="shared" si="3"/>
        <v>0</v>
      </c>
    </row>
    <row r="212" spans="1:6" s="65535">
      <c r="A212" s="65535" t="s">
        <v>894</v>
      </c>
      <c r="B212" s="65535" t="s">
        <v>934</v>
      </c>
      <c r="C212" s="65535">
        <v>13</v>
      </c>
      <c r="D212" s="65535">
        <v>1605.4</v>
      </c>
      <c r="E212" s="65535">
        <f>VLOOKUP(A212,Sheet1!C:G,5,0)</f>
        <v>1605.4</v>
      </c>
      <c r="F212" s="65535">
        <f t="shared" si="3"/>
        <v>0</v>
      </c>
    </row>
    <row r="213" spans="1:6" s="65535">
      <c r="A213" s="65535" t="s">
        <v>805</v>
      </c>
      <c r="B213" s="65535" t="s">
        <v>935</v>
      </c>
      <c r="C213" s="65535">
        <v>95</v>
      </c>
      <c r="D213" s="65535">
        <v>2605.4</v>
      </c>
      <c r="E213" s="65535">
        <f>VLOOKUP(A213,Sheet1!C:G,5,0)</f>
        <v>2605.4</v>
      </c>
      <c r="F213" s="65535">
        <f t="shared" si="3"/>
        <v>0</v>
      </c>
    </row>
    <row r="214" spans="1:6" s="65535">
      <c r="A214" s="65535" t="s">
        <v>912</v>
      </c>
      <c r="B214" s="65535" t="s">
        <v>936</v>
      </c>
      <c r="C214" s="65535">
        <v>168</v>
      </c>
      <c r="D214" s="65535">
        <v>2039.2</v>
      </c>
      <c r="E214" s="65535">
        <f>VLOOKUP(A214,Sheet1!C:G,5,0)</f>
        <v>2039.2</v>
      </c>
      <c r="F214" s="65535">
        <f t="shared" si="3"/>
        <v>0</v>
      </c>
    </row>
  </sheetData>
  <protectedRanges>
    <protectedRange password="CAA7" sqref="A1:B30" name="区域1_8_1" securityDescriptor="O:WDG:WDD:(A;;CC;;;LA)"/>
    <protectedRange password="CAA7" sqref="A43:B116 A31:B41 A118:B120" name="区域1_9" securityDescriptor="O:WDG:WDD:(A;;CC;;;LA)"/>
    <protectedRange password="CAA7" sqref="A117:B117" name="区域1_2_1_1" securityDescriptor="O:WDG:WDD:(A;;CC;;;LA)"/>
    <protectedRange password="CAA7" sqref="A42:B42" name="区域1_7_1" securityDescriptor="O:WDG:WDD:(A;;CC;;;LA)"/>
    <protectedRange password="CAA7" sqref="A191:B218" name="区域1_4_1" securityDescriptor="O:WDG:WDD:(A;;CC;;;LA)"/>
    <protectedRange password="CAA7" sqref="A121:B168" name="区域1_6_1_1" securityDescriptor="O:WDG:WDD:(A;;CC;;;LA)"/>
    <protectedRange password="CAA7" sqref="A169:B190" name="区域1_7_2" securityDescriptor="O:WDG:WDD:(A;;CC;;;LA)"/>
  </protectedRanges>
  <phoneticPr fontId="3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2016-03-05T04:31:16Z</dcterms:modified>
</cp:coreProperties>
</file>