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420" windowWidth="21840" windowHeight="13185" tabRatio="943"/>
  </bookViews>
  <sheets>
    <sheet name="3月9日" sheetId="84" r:id="rId1"/>
  </sheets>
  <definedNames>
    <definedName name="_xlnm._FilterDatabase" localSheetId="0" hidden="1">'3月9日'!$A$2:$P$415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0" i="84" l="1"/>
  <c r="E362" i="84"/>
  <c r="E331" i="84"/>
  <c r="E262" i="84"/>
  <c r="E191" i="84"/>
  <c r="E131" i="84"/>
  <c r="E414" i="84" l="1"/>
  <c r="B422" i="84"/>
  <c r="B419" i="84" l="1"/>
  <c r="B421" i="84" l="1"/>
  <c r="C421" i="84" s="1"/>
  <c r="C420" i="84"/>
</calcChain>
</file>

<file path=xl/sharedStrings.xml><?xml version="1.0" encoding="utf-8"?>
<sst xmlns="http://schemas.openxmlformats.org/spreadsheetml/2006/main" count="2526" uniqueCount="1446">
  <si>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</si>
  <si>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</si>
  <si>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</si>
  <si>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</si>
  <si>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</si>
  <si>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</si>
  <si>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</si>
  <si>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</si>
  <si>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</si>
  <si>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</si>
  <si>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</si>
  <si>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</si>
  <si>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</si>
  <si>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</si>
  <si>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</si>
  <si>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</si>
  <si>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</si>
  <si>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</si>
  <si>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</si>
  <si>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</si>
  <si>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</si>
  <si>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</si>
  <si>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</si>
  <si>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</si>
  <si>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</si>
  <si>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</si>
  <si>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</si>
  <si>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</si>
  <si>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</si>
  <si>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</si>
  <si>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</si>
  <si>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</si>
  <si>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</si>
  <si>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</si>
  <si>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</si>
  <si>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</si>
  <si>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</si>
  <si>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</si>
  <si>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</si>
  <si>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</si>
  <si>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</si>
  <si>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</si>
  <si>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</si>
  <si>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</si>
  <si>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</si>
  <si>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</si>
  <si>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</si>
  <si>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</si>
  <si>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</si>
  <si>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</si>
  <si>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</si>
  <si>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</si>
  <si>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</si>
  <si>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</si>
  <si>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</si>
  <si>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</si>
  <si>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</si>
  <si>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</si>
  <si>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</si>
  <si>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</si>
  <si>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</si>
  <si>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</si>
  <si>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</si>
  <si>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</si>
  <si>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</si>
  <si>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</si>
  <si>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</si>
  <si>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</si>
  <si>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</si>
  <si>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</si>
  <si>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</si>
  <si>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</si>
  <si>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</si>
  <si>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</si>
  <si>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</si>
  <si>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</si>
  <si>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</si>
  <si>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</si>
  <si>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</si>
  <si>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</si>
  <si>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</si>
  <si>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</si>
  <si>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</si>
  <si>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</si>
  <si>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</si>
  <si>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</si>
  <si>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</si>
  <si>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</si>
  <si>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</si>
  <si>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</si>
  <si>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</si>
  <si>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</si>
  <si>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</si>
  <si>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</si>
  <si>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</si>
  <si>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</si>
  <si>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</si>
  <si>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</si>
  <si>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</si>
  <si>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</si>
  <si>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</si>
  <si>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</si>
  <si>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</si>
  <si>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</si>
  <si>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</si>
  <si>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</si>
  <si>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</si>
  <si>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</si>
  <si>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</si>
  <si>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</si>
  <si>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</si>
  <si>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</si>
  <si>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</si>
  <si>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</si>
  <si>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</si>
  <si>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</si>
  <si>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</si>
  <si>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</si>
  <si>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</si>
  <si>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</si>
  <si>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</si>
  <si>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</si>
  <si>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</si>
  <si>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</si>
  <si>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</si>
  <si>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</si>
  <si>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</si>
  <si>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</si>
  <si>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</si>
  <si>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</si>
  <si>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</si>
  <si>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</si>
  <si>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</si>
  <si>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</si>
  <si>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</si>
  <si>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</si>
  <si>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</si>
  <si>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</si>
  <si>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</si>
  <si>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</si>
  <si>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</si>
  <si>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</si>
  <si>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</si>
  <si>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</si>
  <si>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</si>
  <si>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</si>
  <si>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</si>
  <si>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</si>
  <si>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</si>
  <si>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</si>
  <si>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</si>
  <si>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</si>
  <si>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</si>
  <si>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</si>
  <si>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</si>
  <si>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</si>
  <si>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</si>
  <si>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</si>
  <si>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</si>
  <si>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</si>
  <si>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</si>
  <si>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</si>
  <si>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</si>
  <si>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</si>
  <si>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</si>
  <si>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</si>
  <si>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</si>
  <si>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</si>
  <si>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</si>
  <si>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</si>
  <si>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</si>
  <si>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</si>
  <si>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</si>
  <si>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</si>
  <si>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</si>
  <si>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</si>
  <si>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</si>
  <si>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</si>
  <si>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</si>
  <si>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</si>
  <si>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</si>
  <si>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</si>
  <si>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</si>
  <si>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</si>
  <si>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</si>
  <si>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</si>
  <si>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</si>
  <si>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</si>
  <si>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</si>
  <si>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</si>
  <si>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</si>
  <si>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</si>
  <si>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</si>
  <si>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</si>
  <si>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</si>
  <si>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</si>
  <si>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</si>
  <si>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</si>
  <si>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</si>
  <si>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</si>
  <si>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</si>
  <si>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</si>
  <si>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</si>
  <si>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</si>
  <si>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</si>
  <si>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</si>
  <si>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</si>
  <si>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</si>
  <si>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</si>
  <si>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</si>
  <si>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</si>
  <si>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</si>
  <si>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</si>
  <si>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</si>
  <si>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</si>
  <si>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</si>
  <si>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</si>
  <si>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</si>
  <si>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</si>
  <si>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</si>
  <si>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</si>
  <si>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</si>
  <si>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</si>
  <si>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</si>
  <si>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</si>
  <si>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</si>
  <si>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</si>
  <si>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</si>
  <si>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</si>
  <si>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</si>
  <si>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</si>
  <si>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</si>
  <si>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</si>
  <si>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</si>
  <si>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</si>
  <si>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</si>
  <si>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</si>
  <si>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</si>
  <si>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</si>
  <si>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</si>
  <si>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</si>
  <si>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</si>
  <si>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</si>
  <si>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</si>
  <si>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</si>
  <si>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</si>
  <si>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</si>
  <si>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</si>
  <si>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</si>
  <si>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</si>
  <si>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</si>
  <si>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</si>
  <si>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</si>
  <si>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</si>
  <si>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</si>
  <si>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</si>
  <si>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</si>
  <si>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</si>
  <si>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</si>
  <si>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</si>
  <si>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</si>
  <si>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</si>
  <si>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</si>
  <si>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</si>
  <si>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</si>
  <si>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</si>
  <si>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</si>
  <si>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</si>
  <si>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</si>
  <si>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</si>
  <si>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</si>
  <si>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</si>
  <si>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</si>
  <si>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</si>
  <si>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</si>
  <si>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</si>
  <si>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</si>
  <si>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</si>
  <si>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</si>
  <si>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</si>
  <si>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</si>
  <si>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</si>
  <si>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</si>
  <si>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</si>
  <si>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</si>
  <si>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</si>
  <si>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</si>
  <si>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</si>
  <si>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</si>
  <si>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</si>
  <si>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</si>
  <si>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</si>
  <si>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</si>
  <si>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</si>
  <si>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</si>
  <si>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</si>
  <si>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</si>
  <si>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</si>
  <si>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</si>
  <si>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</si>
  <si>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</si>
  <si>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</si>
  <si>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</si>
  <si>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</si>
  <si>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</si>
  <si>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</si>
  <si>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</si>
  <si>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</si>
  <si>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</si>
  <si>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</si>
  <si>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</si>
  <si>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</si>
  <si>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</si>
  <si>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</si>
  <si>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</si>
  <si>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</si>
  <si>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</si>
  <si>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</si>
  <si>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</si>
  <si>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</si>
  <si>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</si>
  <si>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</si>
  <si>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</si>
  <si>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</si>
  <si>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</si>
  <si>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</si>
  <si>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</si>
  <si>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</si>
  <si>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</si>
  <si>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</si>
  <si>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</si>
  <si>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</si>
  <si>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</si>
  <si>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</si>
  <si>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</si>
  <si>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</si>
  <si>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</si>
  <si>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</si>
  <si>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</si>
  <si>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</si>
  <si>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</si>
  <si>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</si>
  <si>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</si>
  <si>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</si>
  <si>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</si>
  <si>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</si>
  <si>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</si>
  <si>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</si>
  <si>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</si>
  <si>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</si>
  <si>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</si>
  <si>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</si>
  <si>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</si>
  <si>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</si>
  <si>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</si>
  <si>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</si>
  <si>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</si>
  <si>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</si>
  <si>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</si>
  <si>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</si>
  <si>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</si>
  <si>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</si>
  <si>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</si>
  <si>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</si>
  <si>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</si>
  <si>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</si>
  <si>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</si>
  <si>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</si>
  <si>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</si>
  <si>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</si>
  <si>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</si>
  <si>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</si>
  <si>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</si>
  <si>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</si>
  <si>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</si>
  <si>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</si>
  <si>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</si>
  <si>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</si>
  <si>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</si>
  <si>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</si>
  <si>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</si>
  <si>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</si>
  <si>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</si>
  <si>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</si>
  <si>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</si>
  <si>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</si>
  <si>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</si>
  <si>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</si>
  <si>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</si>
  <si>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</si>
  <si>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</si>
  <si>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</si>
  <si>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</si>
  <si>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</si>
  <si>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</si>
  <si>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</si>
  <si>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</si>
  <si>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</si>
  <si>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</si>
  <si>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</si>
  <si>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</si>
  <si>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</si>
  <si>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</si>
  <si>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</si>
  <si>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</si>
  <si>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</si>
  <si>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</si>
  <si>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</si>
  <si>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</si>
  <si>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</si>
  <si>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</si>
  <si>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</si>
  <si>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</si>
  <si>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</si>
  <si>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</si>
  <si>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</si>
  <si>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</si>
  <si>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</si>
  <si>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</si>
  <si>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</si>
  <si>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</si>
  <si>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</si>
  <si>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</si>
  <si>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</si>
  <si>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</si>
  <si>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</si>
  <si>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</si>
  <si>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</si>
  <si>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</si>
  <si>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</si>
  <si>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</si>
  <si>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</si>
  <si>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</si>
  <si>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</si>
  <si>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</si>
  <si>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</si>
  <si>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</si>
  <si>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</si>
  <si>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</si>
  <si>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</si>
  <si>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</si>
  <si>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</si>
  <si>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</si>
  <si>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</si>
  <si>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</si>
  <si>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</si>
  <si>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</si>
  <si>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</si>
  <si>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</si>
  <si>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</si>
  <si>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</si>
  <si>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</si>
  <si>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</si>
  <si>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</si>
  <si>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</si>
  <si>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</si>
  <si>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</si>
  <si>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</si>
  <si>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</si>
  <si>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</si>
  <si>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</si>
  <si>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</si>
  <si>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</si>
  <si>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</si>
  <si>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</si>
  <si>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</si>
  <si>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</si>
  <si>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</si>
  <si>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</si>
  <si>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</si>
  <si>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</si>
  <si>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</si>
  <si>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</si>
  <si>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</si>
  <si>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</si>
  <si>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</si>
  <si>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</si>
  <si>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</si>
  <si>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</si>
  <si>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</si>
  <si>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</si>
  <si>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</si>
  <si>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</si>
  <si>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</si>
  <si>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</si>
  <si>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</si>
  <si>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</si>
  <si>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</si>
  <si>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</si>
  <si>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</si>
  <si>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</si>
  <si>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</si>
  <si>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</si>
  <si>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</si>
  <si>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</si>
  <si>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</si>
  <si>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</si>
  <si>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</si>
  <si>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</si>
  <si>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</si>
  <si>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</si>
  <si>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</si>
  <si>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</si>
  <si>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</si>
  <si>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</si>
  <si>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</si>
  <si>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</si>
  <si>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</si>
  <si>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</si>
  <si>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</si>
  <si>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</si>
  <si>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</si>
  <si>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</si>
  <si>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</si>
  <si>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</si>
  <si>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</si>
  <si>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</si>
  <si>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</si>
  <si>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</si>
  <si>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</si>
  <si>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</si>
  <si>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</si>
  <si>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</si>
  <si>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</si>
  <si>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</si>
  <si>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</si>
  <si>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</si>
  <si>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</si>
  <si>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</si>
  <si>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</si>
  <si>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</si>
  <si>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</si>
  <si>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</si>
  <si>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</si>
  <si>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</si>
  <si>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</si>
  <si>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</si>
  <si>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</si>
  <si>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</si>
  <si>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</si>
  <si>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</si>
  <si>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</si>
  <si>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</si>
  <si>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</si>
  <si>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</si>
  <si>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</si>
  <si>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</si>
  <si>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</si>
  <si>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</si>
  <si>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</si>
  <si>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</si>
  <si>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</si>
  <si>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</si>
  <si>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</si>
  <si>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</si>
  <si>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</si>
  <si>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</si>
  <si>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</si>
  <si>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</si>
  <si>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</si>
  <si>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</si>
  <si>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</si>
  <si>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</si>
  <si>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</si>
  <si>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</si>
  <si>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</si>
  <si>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</si>
  <si>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</si>
  <si>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</si>
  <si>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</si>
  <si>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</si>
  <si>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</si>
  <si>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</si>
  <si>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</si>
  <si>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</si>
  <si>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</si>
  <si>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</si>
  <si>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</si>
  <si>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</si>
  <si>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</si>
  <si>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</si>
  <si>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</si>
  <si>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</si>
  <si>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</si>
  <si>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</si>
  <si>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</si>
  <si>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</si>
  <si>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</si>
  <si>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</si>
  <si>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</si>
  <si>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</si>
  <si>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</si>
  <si>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</si>
  <si>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</si>
  <si>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</si>
  <si>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</si>
  <si>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</si>
  <si>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</si>
  <si>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</si>
  <si>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</si>
  <si>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</si>
  <si>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</si>
  <si>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</si>
  <si>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</si>
  <si>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</si>
  <si>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</si>
  <si>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</si>
  <si>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</si>
  <si>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</si>
  <si>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</si>
  <si>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</si>
  <si>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</si>
  <si>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</si>
  <si>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</si>
  <si>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</si>
  <si>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</si>
  <si>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</si>
  <si>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</si>
  <si>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</si>
  <si>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</si>
  <si>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</si>
  <si>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</si>
  <si>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</si>
  <si>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</si>
  <si>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</si>
  <si>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</si>
  <si>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</si>
  <si>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</si>
  <si>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</si>
  <si>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</si>
  <si>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</si>
  <si>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</si>
  <si>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</si>
  <si>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</si>
  <si>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</si>
  <si>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</si>
  <si>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</si>
  <si>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</si>
  <si>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</si>
  <si>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</si>
  <si>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</si>
  <si>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</si>
  <si>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</si>
  <si>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</si>
  <si>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</si>
  <si>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</si>
  <si>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</si>
  <si>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</si>
  <si>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</si>
  <si>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</si>
  <si>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</si>
  <si>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</si>
  <si>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</si>
  <si>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</si>
  <si>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</si>
  <si>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</si>
  <si>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</si>
  <si>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</si>
  <si>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</si>
  <si>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</si>
  <si>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</si>
  <si>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</si>
  <si>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</si>
  <si>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</si>
  <si>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</si>
  <si>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</si>
  <si>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</si>
  <si>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</si>
  <si>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</si>
  <si>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</si>
  <si>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</si>
  <si>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</si>
  <si>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</si>
  <si>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</si>
  <si>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</si>
  <si>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</si>
  <si>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</si>
  <si>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</si>
  <si>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</si>
  <si>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</si>
  <si>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</si>
  <si>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</si>
  <si>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</si>
  <si>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</si>
  <si>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</si>
  <si>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</si>
  <si>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</si>
  <si>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</si>
  <si>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</si>
  <si>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</si>
  <si>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</si>
  <si>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</si>
  <si>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</si>
  <si>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</si>
  <si>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</si>
  <si>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</si>
  <si>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</si>
  <si>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</si>
  <si>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</si>
  <si>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</si>
  <si>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</si>
  <si>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</si>
  <si>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</si>
  <si>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</si>
  <si>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</si>
  <si>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</si>
  <si>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</si>
  <si>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</si>
  <si>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</si>
  <si>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</si>
  <si>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</si>
  <si>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</si>
  <si>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</si>
  <si>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</si>
  <si>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</si>
  <si>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</si>
  <si>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</si>
  <si>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</si>
  <si>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</si>
  <si>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</si>
  <si>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</si>
  <si>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</si>
  <si>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</si>
  <si>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</si>
  <si>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</si>
  <si>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</si>
  <si>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</si>
  <si>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</si>
  <si>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</si>
  <si>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</si>
  <si>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</si>
  <si>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</si>
  <si>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</si>
  <si>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</si>
  <si>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</si>
  <si>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</si>
  <si>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</si>
  <si>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</si>
  <si>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</si>
  <si>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</si>
  <si>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</si>
  <si>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</si>
  <si>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</si>
  <si>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</si>
  <si>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</si>
  <si>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</si>
  <si>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</si>
  <si>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</si>
  <si>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</si>
  <si>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</si>
  <si>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</si>
  <si>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</si>
  <si>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</si>
  <si>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</si>
  <si>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</si>
  <si>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</si>
  <si>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</si>
  <si>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</si>
  <si>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</si>
  <si>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</si>
  <si>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</si>
  <si>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</si>
  <si>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</si>
  <si>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</si>
  <si>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</si>
  <si>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</si>
  <si>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</si>
  <si>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</si>
  <si>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</si>
  <si>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</si>
  <si>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</si>
  <si>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</si>
  <si>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</si>
  <si>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</si>
  <si>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</si>
  <si>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</si>
  <si>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</si>
  <si>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</si>
  <si>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</si>
  <si>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</si>
  <si>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</si>
  <si>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</si>
  <si>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</si>
  <si>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</si>
  <si>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</si>
  <si>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</si>
  <si>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</si>
  <si>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</si>
  <si>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</si>
  <si>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</si>
  <si>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</si>
  <si>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</si>
  <si>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</si>
  <si>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</si>
  <si>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</si>
  <si>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</si>
  <si>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</si>
  <si>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</si>
  <si>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</si>
  <si>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</si>
  <si>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</si>
  <si>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</si>
  <si>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</si>
  <si>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</si>
  <si>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</si>
  <si>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</si>
  <si>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</si>
  <si>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</si>
  <si>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</si>
  <si>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</si>
  <si>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</si>
  <si>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</si>
  <si>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</si>
  <si>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</si>
  <si>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</si>
  <si>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</si>
  <si>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</si>
  <si>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</si>
  <si>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</si>
  <si>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</si>
  <si>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</si>
  <si>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</si>
  <si>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</si>
  <si>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</si>
  <si>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</si>
  <si>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</si>
  <si>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</si>
  <si>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</si>
  <si>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</si>
  <si>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</si>
  <si>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</si>
  <si>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</si>
  <si>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</si>
  <si>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</si>
  <si>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</si>
  <si>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</si>
  <si>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</si>
  <si>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</si>
  <si>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</si>
  <si>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</si>
  <si>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</si>
  <si>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</si>
  <si>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</si>
  <si>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</si>
  <si>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</si>
  <si>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</si>
  <si>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</si>
  <si>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</si>
  <si>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</si>
  <si>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</si>
  <si>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</si>
  <si>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</si>
  <si>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</si>
  <si>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</si>
  <si>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</si>
  <si>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</si>
  <si>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</si>
  <si>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</si>
  <si>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</si>
  <si>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</si>
  <si>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</si>
  <si>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</si>
  <si>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</si>
  <si>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</si>
  <si>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</si>
  <si>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</si>
  <si>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</si>
  <si>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</si>
  <si>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</si>
  <si>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</si>
  <si>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</si>
  <si>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</si>
  <si>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</si>
  <si>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</si>
  <si>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</si>
  <si>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</si>
  <si>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</si>
  <si>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</si>
  <si>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</si>
  <si>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</si>
  <si>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</si>
  <si>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</si>
  <si>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</si>
  <si>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</si>
  <si>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</si>
  <si>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</si>
  <si>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</si>
  <si>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</si>
  <si>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</si>
  <si>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</si>
  <si>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</si>
  <si>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</si>
  <si>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</si>
  <si>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</si>
  <si>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</si>
  <si>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</si>
  <si>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</si>
  <si>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</si>
  <si>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</si>
  <si>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</si>
  <si>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</si>
  <si>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</si>
  <si>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</si>
  <si>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</si>
  <si>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</si>
  <si>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</si>
  <si>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</si>
  <si>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</si>
  <si>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</si>
  <si>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</si>
  <si>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</si>
  <si>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</si>
  <si>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</si>
  <si>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</si>
  <si>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</si>
  <si>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</si>
  <si>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</si>
  <si>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</si>
  <si>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</si>
  <si>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</si>
  <si>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</si>
  <si>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</si>
  <si>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</si>
  <si>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</si>
  <si>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</si>
  <si>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</si>
  <si>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</si>
  <si>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</si>
  <si>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</si>
  <si>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</si>
  <si>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</si>
  <si>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</si>
  <si>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</si>
  <si>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</si>
  <si>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</si>
  <si>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</si>
  <si>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</si>
  <si>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</si>
  <si>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</si>
  <si>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</si>
  <si>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</si>
  <si>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</si>
  <si>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</si>
  <si>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</si>
  <si>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</si>
  <si>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</si>
  <si>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</si>
  <si>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</si>
  <si>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</si>
  <si>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</si>
  <si>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</si>
  <si>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</si>
  <si>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</si>
  <si>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</si>
  <si>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</si>
  <si>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</si>
  <si>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</si>
  <si>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</si>
  <si>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</si>
  <si>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</si>
  <si>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</si>
  <si>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</si>
  <si>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</si>
  <si>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</si>
  <si>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</si>
  <si>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</si>
  <si>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</si>
  <si>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</si>
  <si>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</si>
  <si>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</si>
  <si>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</si>
  <si>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</si>
  <si>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</si>
  <si>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</si>
  <si>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</si>
  <si>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</si>
  <si>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</si>
  <si>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</si>
  <si>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</si>
  <si>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</si>
  <si>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</si>
  <si>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</si>
  <si>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</si>
  <si>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</si>
  <si>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</si>
  <si>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</si>
  <si>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</si>
  <si>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</si>
  <si>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</si>
  <si>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</si>
  <si>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</si>
  <si>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</si>
  <si>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</si>
  <si>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</si>
  <si>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</si>
  <si>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</si>
  <si>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</si>
  <si>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</si>
  <si>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</si>
  <si>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</si>
  <si>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</si>
  <si>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</si>
  <si>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</si>
  <si>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</si>
  <si>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</si>
  <si>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</si>
  <si>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</si>
  <si>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</si>
  <si>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</si>
  <si>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</si>
  <si>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</si>
  <si>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</si>
  <si>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</si>
  <si>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</si>
  <si>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</si>
  <si>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</si>
  <si>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</si>
  <si>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</si>
  <si>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</si>
  <si>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</si>
  <si>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</si>
  <si>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</si>
  <si>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</si>
  <si>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</si>
  <si>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</si>
  <si>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</si>
  <si>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</si>
  <si>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</si>
  <si>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</si>
  <si>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</si>
  <si>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</si>
  <si>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</si>
  <si>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</si>
  <si>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</si>
  <si>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</si>
  <si>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</si>
  <si>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</si>
  <si>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</si>
  <si>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</si>
  <si>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</si>
  <si>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</si>
  <si>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</si>
  <si>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</si>
  <si>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</si>
  <si>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</si>
  <si>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</si>
  <si>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</si>
  <si>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</si>
  <si>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</si>
  <si>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</si>
  <si>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</si>
  <si>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</si>
  <si>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</si>
  <si>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</si>
  <si>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</si>
  <si>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</si>
  <si>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</si>
  <si>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</si>
  <si>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</si>
  <si>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</si>
  <si>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</si>
  <si>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</si>
  <si>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</si>
  <si>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</si>
  <si>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</si>
  <si>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</si>
  <si>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</si>
  <si>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</si>
  <si>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</si>
  <si>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</si>
  <si>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</si>
  <si>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</si>
  <si>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</si>
  <si>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</si>
  <si>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</si>
  <si>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</si>
  <si>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</si>
  <si>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</si>
  <si>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</si>
  <si>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</si>
  <si>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</si>
  <si>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</si>
  <si>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</si>
  <si>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</si>
  <si>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</si>
  <si>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</si>
  <si>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</si>
  <si>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</si>
  <si>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</si>
  <si>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</si>
  <si>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</si>
  <si>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</si>
  <si>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</si>
  <si>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</si>
  <si>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</si>
  <si>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</si>
  <si>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</si>
  <si>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</si>
  <si>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</si>
  <si>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</si>
  <si>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</si>
  <si>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</si>
  <si>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</si>
  <si>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</si>
  <si>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</si>
  <si>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</si>
  <si>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</si>
  <si>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</si>
  <si>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</si>
  <si>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</si>
  <si>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</si>
  <si>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</si>
  <si>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</si>
  <si>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</si>
  <si>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</si>
  <si>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</si>
  <si>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</si>
  <si>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</si>
  <si>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</si>
  <si>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</si>
  <si>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</si>
  <si>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</si>
  <si>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</si>
  <si>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</si>
  <si>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</si>
  <si>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</si>
  <si>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</si>
  <si>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</si>
  <si>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</si>
  <si>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</si>
  <si>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</si>
  <si>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</si>
  <si>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</si>
  <si>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</si>
  <si>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</si>
  <si>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</si>
  <si>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</si>
  <si>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</si>
  <si>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</si>
  <si>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</si>
  <si>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</si>
  <si>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</si>
  <si>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</si>
  <si>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</si>
  <si>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</si>
  <si>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</si>
  <si>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</si>
  <si>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</si>
  <si>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</si>
  <si>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</si>
  <si>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</si>
  <si>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</si>
  <si>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</si>
  <si>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</si>
  <si>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</si>
  <si>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</si>
  <si>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</si>
  <si>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</si>
  <si>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</si>
  <si>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</si>
  <si>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</si>
  <si>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</si>
  <si>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</si>
  <si>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</si>
  <si>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</si>
  <si>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</si>
  <si>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</si>
  <si>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</si>
  <si>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</si>
  <si>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</si>
  <si>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</si>
  <si>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</si>
  <si>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</si>
  <si>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</si>
  <si>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</si>
  <si>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</si>
  <si>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</si>
  <si>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</si>
  <si>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</si>
  <si>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</si>
  <si>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</si>
  <si>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</si>
  <si>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</si>
  <si>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</si>
  <si>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</si>
  <si>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</si>
  <si>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</si>
  <si>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</si>
  <si>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</si>
  <si>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</si>
  <si>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</si>
  <si>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</si>
  <si>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</si>
  <si>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</si>
  <si>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</si>
  <si>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</si>
  <si>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</si>
  <si>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</si>
  <si>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</si>
  <si>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</si>
  <si>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</si>
  <si>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</si>
  <si>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</si>
  <si>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</si>
  <si>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</si>
  <si>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</si>
  <si>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</si>
  <si>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</si>
  <si>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</si>
  <si>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</si>
  <si>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</si>
  <si>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</si>
  <si>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</si>
  <si>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</si>
  <si>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</si>
  <si>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</si>
  <si>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</si>
  <si>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</si>
  <si>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</si>
  <si>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</si>
  <si>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</si>
  <si>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</si>
  <si>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</si>
  <si>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</si>
  <si>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</si>
  <si>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</si>
  <si>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</si>
  <si>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</si>
  <si>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</si>
  <si>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</si>
  <si>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</si>
  <si>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</si>
  <si>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</si>
  <si>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</si>
  <si>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</si>
  <si>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</si>
  <si>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</si>
  <si>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</si>
  <si>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</si>
  <si>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</si>
  <si>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</si>
  <si>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</si>
  <si>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</si>
  <si>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</si>
  <si>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</si>
  <si>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</si>
  <si>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</si>
  <si>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</si>
  <si>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</si>
  <si>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</si>
  <si>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</si>
  <si>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</si>
  <si>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</si>
  <si>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</si>
  <si>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</si>
  <si>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</si>
  <si>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</si>
  <si>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</si>
  <si>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</si>
  <si>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</si>
  <si>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</si>
  <si>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</si>
  <si>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</si>
  <si>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</si>
  <si>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</si>
  <si>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</si>
  <si>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</si>
  <si>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</si>
  <si>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</si>
  <si>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</si>
  <si>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</si>
  <si>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</si>
  <si>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</si>
  <si>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</si>
  <si>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</si>
  <si>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</si>
  <si>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</si>
  <si>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</si>
  <si>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</si>
  <si>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</si>
  <si>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</si>
  <si>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</si>
  <si>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</si>
  <si>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</si>
  <si>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</si>
  <si>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</si>
  <si>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</si>
  <si>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</si>
  <si>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</si>
  <si>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</si>
  <si>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</si>
  <si>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</si>
  <si>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</si>
  <si>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</si>
  <si>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</si>
  <si>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</si>
  <si>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</si>
  <si>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</si>
  <si>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</si>
  <si>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</si>
  <si>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</si>
  <si>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</si>
  <si>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</si>
  <si>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</si>
  <si>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</si>
  <si>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</si>
  <si>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</si>
  <si>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</si>
  <si>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</si>
  <si>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</si>
  <si>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</si>
  <si>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</si>
  <si>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</si>
  <si>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</si>
  <si>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</si>
  <si>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</si>
  <si>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</si>
  <si>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</si>
  <si>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</si>
  <si>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</si>
  <si>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</si>
  <si>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</si>
  <si>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</si>
  <si>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</si>
  <si>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</si>
  <si>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</si>
  <si>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</si>
  <si>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</si>
  <si>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</si>
  <si>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</si>
  <si>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</si>
  <si>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</si>
  <si>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</si>
  <si>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</si>
  <si>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</si>
  <si>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</si>
  <si>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</si>
  <si>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</si>
  <si>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</si>
  <si>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</si>
  <si>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</si>
  <si>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</si>
  <si>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</si>
  <si>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</si>
  <si>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</si>
  <si>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</si>
  <si>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</si>
  <si>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</si>
  <si>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</si>
  <si>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</si>
  <si>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</si>
  <si>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</si>
  <si>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</si>
  <si>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</si>
  <si>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</si>
  <si>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</si>
  <si>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</si>
  <si>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</si>
  <si>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</si>
  <si>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</si>
  <si>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</si>
  <si>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</si>
  <si>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</si>
  <si>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</si>
  <si>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</si>
  <si>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</si>
  <si>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</si>
  <si>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</si>
  <si>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</si>
  <si>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</si>
  <si>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</si>
  <si>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</si>
  <si>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</si>
  <si>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</si>
  <si>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</si>
  <si>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</si>
  <si>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</si>
  <si>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</si>
  <si>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</si>
  <si>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</si>
  <si>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</si>
  <si>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</si>
  <si>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</si>
  <si>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</si>
  <si>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</si>
  <si>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</si>
  <si>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</si>
  <si>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</si>
  <si>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</si>
  <si>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</si>
  <si>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</si>
  <si>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</si>
  <si>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</si>
  <si>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</si>
  <si>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</si>
  <si>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</si>
  <si>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</si>
  <si>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</si>
  <si>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</si>
  <si>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</si>
  <si>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</si>
  <si>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</si>
  <si>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</si>
  <si>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</si>
  <si>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</si>
  <si>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</si>
  <si>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</si>
  <si>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</si>
  <si>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</si>
  <si>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</si>
  <si>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</si>
  <si>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</si>
  <si>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</si>
  <si>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</si>
  <si>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</si>
  <si>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</si>
  <si>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</si>
  <si>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</si>
  <si>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</si>
  <si>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</si>
  <si>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</si>
  <si>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</si>
  <si>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</si>
  <si>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</si>
  <si>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</si>
  <si>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</si>
  <si>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</si>
  <si>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</si>
  <si>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</si>
  <si>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</si>
  <si>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</si>
  <si>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</si>
  <si>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</si>
  <si>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</si>
  <si>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</si>
  <si>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</si>
  <si>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</si>
  <si>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</si>
  <si>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</si>
  <si>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</si>
  <si>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</si>
  <si>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</si>
  <si>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成都大悦城2016年3月9日商户销售</t>
    <phoneticPr fontId="2" type="noConversion"/>
  </si>
  <si>
    <t>星期三</t>
    <phoneticPr fontId="2" type="noConversion"/>
  </si>
  <si>
    <t>2016年3月9日销售</t>
    <phoneticPr fontId="2" type="noConversion"/>
  </si>
  <si>
    <t>6-12度，小雨到中雨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</si>
</sst>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6"/>
  <sheetViews>
    <sheetView tabSelected="1" workbookViewId="0">
      <selection activeCell="G2" sqref="G2"/>
    </sheetView>
  </sheetViews>
  <sheetFormatPr defaultColWidth="8.875" defaultRowHeight="16.5" x14ac:dyDescent="0.1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 x14ac:dyDescent="0.15">
      <c r="A1" s="2" t="s">
        <v>0</v>
      </c>
      <c r="B1" s="3" t="s">
        <v>1445</v>
      </c>
      <c r="D1" s="49" t="s">
        <v>1442</v>
      </c>
      <c r="E1" s="16"/>
      <c r="F1" s="2" t="s">
        <v>1443</v>
      </c>
      <c r="G1" s="3" t="s">
        <v>13</v>
      </c>
      <c r="H1" s="2">
        <v>1621</v>
      </c>
      <c r="I1" s="2"/>
      <c r="J1" s="3" t="s">
        <v>847</v>
      </c>
      <c r="K1" s="83">
        <v>25843</v>
      </c>
      <c r="L1" s="2"/>
      <c r="M1" s="2" t="s">
        <v>12</v>
      </c>
    </row>
    <row r="2" spans="1:16" ht="33" x14ac:dyDescent="0.15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1444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 x14ac:dyDescent="0.15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30</v>
      </c>
      <c r="H3" s="2">
        <v>1</v>
      </c>
      <c r="I3" s="15">
        <v>30</v>
      </c>
      <c r="J3" s="15">
        <v>1030</v>
      </c>
      <c r="K3" s="32">
        <v>3.072633806186413E-5</v>
      </c>
      <c r="L3" s="15">
        <v>0.26246719160104987</v>
      </c>
      <c r="M3" s="15"/>
      <c r="O3" s="11" t="s">
        <v>881</v>
      </c>
      <c r="P3" s="11" t="s">
        <v>796</v>
      </c>
    </row>
    <row r="4" spans="1:16" x14ac:dyDescent="0.15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4564.8</v>
      </c>
      <c r="H4" s="2">
        <v>127</v>
      </c>
      <c r="I4" s="15">
        <v>35.943307086614176</v>
      </c>
      <c r="J4" s="15">
        <v>52019.5</v>
      </c>
      <c r="K4" s="32">
        <v>4.6753195994932457E-3</v>
      </c>
      <c r="L4" s="15">
        <v>16.65985401459854</v>
      </c>
      <c r="M4" s="15"/>
      <c r="O4" s="11" t="s">
        <v>882</v>
      </c>
      <c r="P4" s="11" t="s">
        <v>32</v>
      </c>
    </row>
    <row r="5" spans="1:16" x14ac:dyDescent="0.15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3934.05</v>
      </c>
      <c r="H5" s="2">
        <v>1</v>
      </c>
      <c r="I5" s="15">
        <v>3934.05</v>
      </c>
      <c r="J5" s="15">
        <v>44377.120000000003</v>
      </c>
      <c r="K5" s="32">
        <v>4.0292983417425524E-3</v>
      </c>
      <c r="L5" s="15">
        <v>21.586008230452677</v>
      </c>
      <c r="M5" s="15"/>
      <c r="O5" s="11" t="s">
        <v>883</v>
      </c>
      <c r="P5" s="11" t="s">
        <v>34</v>
      </c>
    </row>
    <row r="6" spans="1:16" x14ac:dyDescent="0.15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 x14ac:dyDescent="0.15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1578.33</v>
      </c>
      <c r="H7" s="2">
        <v>44</v>
      </c>
      <c r="I7" s="15">
        <v>35.87113636363636</v>
      </c>
      <c r="J7" s="15">
        <v>28042.54</v>
      </c>
      <c r="K7" s="32">
        <v>1.6165433717727335E-3</v>
      </c>
      <c r="L7" s="15">
        <v>1.4488066825775654</v>
      </c>
      <c r="M7" s="15"/>
      <c r="O7" s="11" t="s">
        <v>885</v>
      </c>
      <c r="P7" s="11" t="s">
        <v>38</v>
      </c>
    </row>
    <row r="8" spans="1:16" x14ac:dyDescent="0.15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710</v>
      </c>
      <c r="H8" s="2">
        <v>5</v>
      </c>
      <c r="I8" s="15">
        <v>142</v>
      </c>
      <c r="J8" s="15">
        <v>28085</v>
      </c>
      <c r="K8" s="32">
        <v>7.2719000079745104E-4</v>
      </c>
      <c r="L8" s="15">
        <v>0.47270306258322237</v>
      </c>
      <c r="M8" s="15"/>
      <c r="O8" s="11" t="s">
        <v>886</v>
      </c>
      <c r="P8" s="11" t="s">
        <v>40</v>
      </c>
    </row>
    <row r="9" spans="1:16" ht="33" x14ac:dyDescent="0.15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3864</v>
      </c>
      <c r="H9" s="2">
        <v>1</v>
      </c>
      <c r="I9" s="15">
        <v>3864</v>
      </c>
      <c r="J9" s="15">
        <v>33962</v>
      </c>
      <c r="K9" s="32">
        <v>3.9575523423680996E-3</v>
      </c>
      <c r="L9" s="15">
        <v>37.315306615161759</v>
      </c>
      <c r="M9" s="15"/>
      <c r="O9" s="11" t="s">
        <v>887</v>
      </c>
      <c r="P9" s="11" t="s">
        <v>42</v>
      </c>
    </row>
    <row r="10" spans="1:16" x14ac:dyDescent="0.15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625</v>
      </c>
      <c r="H10" s="2">
        <v>1</v>
      </c>
      <c r="I10" s="15">
        <v>625</v>
      </c>
      <c r="J10" s="15">
        <v>7671</v>
      </c>
      <c r="K10" s="32">
        <v>6.4013204295550262E-4</v>
      </c>
      <c r="L10" s="15">
        <v>10.339123242349048</v>
      </c>
      <c r="M10" s="15"/>
      <c r="O10" s="11" t="s">
        <v>888</v>
      </c>
      <c r="P10" s="11" t="s">
        <v>44</v>
      </c>
    </row>
    <row r="11" spans="1:16" x14ac:dyDescent="0.15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831</v>
      </c>
      <c r="H11" s="2">
        <v>28</v>
      </c>
      <c r="I11" s="15">
        <v>29.678571428571427</v>
      </c>
      <c r="J11" s="15">
        <v>12673</v>
      </c>
      <c r="K11" s="32">
        <v>8.511195643136363E-4</v>
      </c>
      <c r="L11" s="15">
        <v>39.198113207547173</v>
      </c>
      <c r="M11" s="15"/>
      <c r="O11" s="11" t="s">
        <v>889</v>
      </c>
      <c r="P11" s="11" t="s">
        <v>46</v>
      </c>
    </row>
    <row r="12" spans="1:16" x14ac:dyDescent="0.15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118.3</v>
      </c>
      <c r="H12" s="2">
        <v>8</v>
      </c>
      <c r="I12" s="15">
        <v>14.7875</v>
      </c>
      <c r="J12" s="15">
        <v>1854.35</v>
      </c>
      <c r="K12" s="32">
        <v>1.2116419309061755E-4</v>
      </c>
      <c r="L12" s="15">
        <v>4.6888624653190645</v>
      </c>
      <c r="M12" s="15"/>
      <c r="O12" s="11" t="s">
        <v>890</v>
      </c>
      <c r="P12" s="11" t="s">
        <v>48</v>
      </c>
    </row>
    <row r="13" spans="1:16" x14ac:dyDescent="0.15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6485</v>
      </c>
      <c r="H13" s="2">
        <v>263</v>
      </c>
      <c r="I13" s="15">
        <v>24.657794676806084</v>
      </c>
      <c r="J13" s="15">
        <v>63607.520000000004</v>
      </c>
      <c r="K13" s="32">
        <v>6.6420100777062957E-3</v>
      </c>
      <c r="L13" s="15">
        <v>27.22616398673328</v>
      </c>
      <c r="M13" s="15"/>
      <c r="O13" s="11" t="s">
        <v>891</v>
      </c>
      <c r="P13" s="11" t="s">
        <v>50</v>
      </c>
    </row>
    <row r="14" spans="1:16" x14ac:dyDescent="0.15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2840.5</v>
      </c>
      <c r="H14" s="2">
        <v>1</v>
      </c>
      <c r="I14" s="15">
        <v>2840.5</v>
      </c>
      <c r="J14" s="15">
        <v>36576.81</v>
      </c>
      <c r="K14" s="32">
        <v>2.9092721088241685E-3</v>
      </c>
      <c r="L14" s="15">
        <v>23.191541476159372</v>
      </c>
      <c r="M14" s="15"/>
      <c r="O14" s="11" t="s">
        <v>892</v>
      </c>
      <c r="P14" s="11" t="s">
        <v>52</v>
      </c>
    </row>
    <row r="15" spans="1:16" ht="33" x14ac:dyDescent="0.15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1886.3</v>
      </c>
      <c r="H15" s="2">
        <v>87</v>
      </c>
      <c r="I15" s="15">
        <v>21.681609195402299</v>
      </c>
      <c r="J15" s="15">
        <v>21415.5</v>
      </c>
      <c r="K15" s="32">
        <v>1.9319697162031434E-3</v>
      </c>
      <c r="L15" s="15">
        <v>50.69336199946251</v>
      </c>
      <c r="M15" s="15"/>
      <c r="O15" s="11" t="s">
        <v>893</v>
      </c>
      <c r="P15" s="11" t="s">
        <v>54</v>
      </c>
    </row>
    <row r="16" spans="1:16" x14ac:dyDescent="0.15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751</v>
      </c>
      <c r="H16" s="2">
        <v>82</v>
      </c>
      <c r="I16" s="15">
        <v>9.1585365853658534</v>
      </c>
      <c r="J16" s="15">
        <v>11898</v>
      </c>
      <c r="K16" s="32">
        <v>7.6918266281533201E-4</v>
      </c>
      <c r="L16" s="15">
        <v>14.084771192798199</v>
      </c>
      <c r="M16" s="15"/>
      <c r="O16" s="11" t="s">
        <v>894</v>
      </c>
      <c r="P16" s="11" t="s">
        <v>812</v>
      </c>
    </row>
    <row r="17" spans="1:16" x14ac:dyDescent="0.15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2951</v>
      </c>
      <c r="H17" s="2">
        <v>1</v>
      </c>
      <c r="I17" s="15">
        <v>2951</v>
      </c>
      <c r="J17" s="15">
        <v>50217</v>
      </c>
      <c r="K17" s="32">
        <v>3.0224474540187013E-3</v>
      </c>
      <c r="L17" s="15">
        <v>22.18796992481203</v>
      </c>
      <c r="M17" s="15"/>
      <c r="O17" s="11" t="s">
        <v>895</v>
      </c>
      <c r="P17" s="11" t="s">
        <v>57</v>
      </c>
    </row>
    <row r="18" spans="1:16" x14ac:dyDescent="0.15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2871</v>
      </c>
      <c r="H18" s="2">
        <v>22</v>
      </c>
      <c r="I18" s="15">
        <v>130.5</v>
      </c>
      <c r="J18" s="15">
        <v>29704</v>
      </c>
      <c r="K18" s="32">
        <v>2.940510552520397E-3</v>
      </c>
      <c r="L18" s="15">
        <v>15.031413612565444</v>
      </c>
      <c r="M18" s="15"/>
      <c r="O18" s="11" t="s">
        <v>896</v>
      </c>
      <c r="P18" s="11" t="s">
        <v>59</v>
      </c>
    </row>
    <row r="19" spans="1:16" ht="33" x14ac:dyDescent="0.15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3879.02</v>
      </c>
      <c r="H19" s="2">
        <v>21</v>
      </c>
      <c r="I19" s="15">
        <v>184.71523809523811</v>
      </c>
      <c r="J19" s="15">
        <v>39646.9</v>
      </c>
      <c r="K19" s="32">
        <v>3.9729359956244062E-3</v>
      </c>
      <c r="L19" s="15">
        <v>20.309005235602093</v>
      </c>
      <c r="M19" s="15"/>
      <c r="O19" s="11" t="s">
        <v>897</v>
      </c>
      <c r="P19" s="11" t="s">
        <v>898</v>
      </c>
    </row>
    <row r="20" spans="1:16" x14ac:dyDescent="0.15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2794</v>
      </c>
      <c r="H20" s="2">
        <v>11</v>
      </c>
      <c r="I20" s="15">
        <v>254</v>
      </c>
      <c r="J20" s="15">
        <v>21965</v>
      </c>
      <c r="K20" s="32">
        <v>2.8616462848282793E-3</v>
      </c>
      <c r="L20" s="15">
        <v>20.968105065666041</v>
      </c>
      <c r="M20" s="15"/>
      <c r="O20" s="11" t="s">
        <v>899</v>
      </c>
      <c r="P20" s="11" t="s">
        <v>63</v>
      </c>
    </row>
    <row r="21" spans="1:16" x14ac:dyDescent="0.15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958</v>
      </c>
      <c r="H21" s="2">
        <v>1</v>
      </c>
      <c r="I21" s="15">
        <v>958</v>
      </c>
      <c r="J21" s="15">
        <v>54342</v>
      </c>
      <c r="K21" s="32">
        <v>9.8119439544219452E-4</v>
      </c>
      <c r="L21" s="15">
        <v>12.203821656050955</v>
      </c>
      <c r="M21" s="15"/>
      <c r="O21" s="11" t="s">
        <v>900</v>
      </c>
      <c r="P21" s="11" t="s">
        <v>65</v>
      </c>
    </row>
    <row r="22" spans="1:16" x14ac:dyDescent="0.15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652.79999999999995</v>
      </c>
      <c r="H22" s="2">
        <v>3</v>
      </c>
      <c r="I22" s="15">
        <v>217.6</v>
      </c>
      <c r="J22" s="15">
        <v>12874.7</v>
      </c>
      <c r="K22" s="32">
        <v>6.6860511622616342E-4</v>
      </c>
      <c r="L22" s="15">
        <v>10.824075609351683</v>
      </c>
      <c r="M22" s="15"/>
      <c r="O22" s="11" t="s">
        <v>901</v>
      </c>
      <c r="P22" s="11" t="s">
        <v>67</v>
      </c>
    </row>
    <row r="23" spans="1:16" x14ac:dyDescent="0.15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635</v>
      </c>
      <c r="H23" s="2">
        <v>5</v>
      </c>
      <c r="I23" s="15">
        <v>127</v>
      </c>
      <c r="J23" s="15">
        <v>12599</v>
      </c>
      <c r="K23" s="32">
        <v>6.5037415564279065E-4</v>
      </c>
      <c r="L23" s="15">
        <v>12.649402390438246</v>
      </c>
      <c r="M23" s="15"/>
      <c r="O23" s="11" t="s">
        <v>902</v>
      </c>
      <c r="P23" s="11" t="s">
        <v>69</v>
      </c>
    </row>
    <row r="24" spans="1:16" x14ac:dyDescent="0.15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200</v>
      </c>
      <c r="H24" s="2">
        <v>3</v>
      </c>
      <c r="I24" s="15">
        <v>66.666666666666671</v>
      </c>
      <c r="J24" s="15">
        <v>18946</v>
      </c>
      <c r="K24" s="32">
        <v>2.0484225374576084E-4</v>
      </c>
      <c r="L24" s="15">
        <v>3.1274433150899137</v>
      </c>
      <c r="M24" s="15"/>
      <c r="O24" s="11" t="s">
        <v>903</v>
      </c>
      <c r="P24" s="11" t="s">
        <v>904</v>
      </c>
    </row>
    <row r="25" spans="1:16" x14ac:dyDescent="0.15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2118</v>
      </c>
      <c r="H25" s="2">
        <v>5</v>
      </c>
      <c r="I25" s="15">
        <v>423.6</v>
      </c>
      <c r="J25" s="15">
        <v>20744</v>
      </c>
      <c r="K25" s="32">
        <v>2.1692794671676076E-3</v>
      </c>
      <c r="L25" s="15">
        <v>35.043017868960952</v>
      </c>
      <c r="M25" s="15"/>
      <c r="O25" s="11" t="s">
        <v>905</v>
      </c>
      <c r="P25" s="11" t="s">
        <v>73</v>
      </c>
    </row>
    <row r="26" spans="1:16" x14ac:dyDescent="0.15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395</v>
      </c>
      <c r="H26" s="2">
        <v>2</v>
      </c>
      <c r="I26" s="15">
        <v>197.5</v>
      </c>
      <c r="J26" s="15">
        <v>14690</v>
      </c>
      <c r="K26" s="32">
        <v>4.0456345114787766E-4</v>
      </c>
      <c r="L26" s="15">
        <v>5.7892422687967162</v>
      </c>
      <c r="M26" s="15"/>
      <c r="O26" s="11" t="s">
        <v>906</v>
      </c>
      <c r="P26" s="11" t="s">
        <v>75</v>
      </c>
    </row>
    <row r="27" spans="1:16" x14ac:dyDescent="0.15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1628.4</v>
      </c>
      <c r="H27" s="2">
        <v>15</v>
      </c>
      <c r="I27" s="15">
        <v>108.56</v>
      </c>
      <c r="J27" s="15">
        <v>14690.5</v>
      </c>
      <c r="K27" s="32">
        <v>1.6678256299979849E-3</v>
      </c>
      <c r="L27" s="15">
        <v>6.1181244364292153</v>
      </c>
      <c r="M27" s="15"/>
      <c r="O27" s="11" t="s">
        <v>907</v>
      </c>
      <c r="P27" s="11" t="s">
        <v>77</v>
      </c>
    </row>
    <row r="28" spans="1:16" x14ac:dyDescent="0.15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880</v>
      </c>
      <c r="H28" s="2">
        <v>5</v>
      </c>
      <c r="I28" s="15">
        <v>176</v>
      </c>
      <c r="J28" s="15">
        <v>15577</v>
      </c>
      <c r="K28" s="32">
        <v>9.0130591648134777E-4</v>
      </c>
      <c r="L28" s="15">
        <v>11.447899050344738</v>
      </c>
      <c r="M28" s="15"/>
      <c r="O28" s="11" t="s">
        <v>908</v>
      </c>
      <c r="P28" s="11" t="s">
        <v>909</v>
      </c>
    </row>
    <row r="29" spans="1:16" x14ac:dyDescent="0.15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408</v>
      </c>
      <c r="H29" s="2">
        <v>4</v>
      </c>
      <c r="I29" s="15">
        <v>102</v>
      </c>
      <c r="J29" s="15">
        <v>7033</v>
      </c>
      <c r="K29" s="32">
        <v>4.1787819764135212E-4</v>
      </c>
      <c r="L29" s="15">
        <v>4.4697633654688866</v>
      </c>
      <c r="M29" s="15"/>
      <c r="O29" s="11" t="s">
        <v>910</v>
      </c>
      <c r="P29" s="11" t="s">
        <v>81</v>
      </c>
    </row>
    <row r="30" spans="1:16" x14ac:dyDescent="0.15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6442.5</v>
      </c>
      <c r="H30" s="2">
        <v>9</v>
      </c>
      <c r="I30" s="15">
        <v>715.83333333333337</v>
      </c>
      <c r="J30" s="15">
        <v>110532.1</v>
      </c>
      <c r="K30" s="32">
        <v>6.5984810987853217E-3</v>
      </c>
      <c r="L30" s="15">
        <v>29.85264816273574</v>
      </c>
      <c r="M30" s="15"/>
      <c r="O30" s="11" t="s">
        <v>911</v>
      </c>
      <c r="P30" s="11" t="s">
        <v>83</v>
      </c>
    </row>
    <row r="31" spans="1:16" x14ac:dyDescent="0.15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76388</v>
      </c>
      <c r="H31" s="2">
        <v>3</v>
      </c>
      <c r="I31" s="15">
        <v>25462.666666666668</v>
      </c>
      <c r="J31" s="15">
        <v>363279</v>
      </c>
      <c r="K31" s="32">
        <v>7.8237450395655897E-2</v>
      </c>
      <c r="L31" s="15">
        <v>1317.0344827586207</v>
      </c>
      <c r="M31" s="15"/>
      <c r="O31" s="11" t="s">
        <v>912</v>
      </c>
      <c r="P31" s="11" t="s">
        <v>85</v>
      </c>
    </row>
    <row r="32" spans="1:16" x14ac:dyDescent="0.15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2336</v>
      </c>
      <c r="H32" s="2">
        <v>1</v>
      </c>
      <c r="I32" s="15">
        <v>2336</v>
      </c>
      <c r="J32" s="15">
        <v>21280</v>
      </c>
      <c r="K32" s="32">
        <v>2.3925575237504866E-3</v>
      </c>
      <c r="L32" s="15">
        <v>15.893318818886925</v>
      </c>
      <c r="M32" s="15"/>
      <c r="O32" s="11" t="s">
        <v>913</v>
      </c>
      <c r="P32" s="11" t="s">
        <v>87</v>
      </c>
    </row>
    <row r="33" spans="1:16" ht="49.5" x14ac:dyDescent="0.1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4523</v>
      </c>
      <c r="H33" s="2">
        <v>9</v>
      </c>
      <c r="I33" s="15">
        <v>502.55555555555554</v>
      </c>
      <c r="J33" s="15">
        <v>34915</v>
      </c>
      <c r="K33" s="32">
        <v>4.6325075684603813E-3</v>
      </c>
      <c r="L33" s="15">
        <v>11.383484760778195</v>
      </c>
      <c r="M33" s="15"/>
      <c r="O33" s="11" t="s">
        <v>914</v>
      </c>
      <c r="P33" s="11" t="s">
        <v>915</v>
      </c>
    </row>
    <row r="34" spans="1:16" ht="33" x14ac:dyDescent="0.15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3295</v>
      </c>
      <c r="H34" s="2">
        <v>3</v>
      </c>
      <c r="I34" s="15">
        <v>1098.3333333333333</v>
      </c>
      <c r="J34" s="15">
        <v>25292</v>
      </c>
      <c r="K34" s="32">
        <v>3.3747761304614102E-3</v>
      </c>
      <c r="L34" s="15">
        <v>20.41638267550654</v>
      </c>
      <c r="M34" s="15"/>
      <c r="O34" s="11" t="s">
        <v>1361</v>
      </c>
      <c r="P34" s="11" t="s">
        <v>813</v>
      </c>
    </row>
    <row r="35" spans="1:16" ht="33" x14ac:dyDescent="0.15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45</v>
      </c>
      <c r="H35" s="2">
        <v>3</v>
      </c>
      <c r="I35" s="15">
        <v>15</v>
      </c>
      <c r="J35" s="15">
        <v>420</v>
      </c>
      <c r="K35" s="32">
        <v>4.6089507092796192E-5</v>
      </c>
      <c r="L35" s="15">
        <v>2.7829313543599254</v>
      </c>
      <c r="M35" s="15"/>
      <c r="O35" s="11" t="s">
        <v>916</v>
      </c>
      <c r="P35" s="11" t="s">
        <v>92</v>
      </c>
    </row>
    <row r="36" spans="1:16" x14ac:dyDescent="0.15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5522.2999999999993</v>
      </c>
      <c r="H36" s="2">
        <v>204</v>
      </c>
      <c r="I36" s="15">
        <v>27.070098039215683</v>
      </c>
      <c r="J36" s="15">
        <v>60396.499999999985</v>
      </c>
      <c r="K36" s="32">
        <v>5.6560018893010754E-3</v>
      </c>
      <c r="L36" s="15">
        <v>43.210485133020342</v>
      </c>
      <c r="M36" s="15"/>
      <c r="O36" s="11" t="s">
        <v>917</v>
      </c>
      <c r="P36" s="11" t="s">
        <v>94</v>
      </c>
    </row>
    <row r="37" spans="1:16" x14ac:dyDescent="0.15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624.70000000000005</v>
      </c>
      <c r="H37" s="2">
        <v>13</v>
      </c>
      <c r="I37" s="15">
        <v>48.053846153846159</v>
      </c>
      <c r="J37" s="15">
        <v>6171.66</v>
      </c>
      <c r="K37" s="32">
        <v>6.3982477957488402E-4</v>
      </c>
      <c r="L37" s="15">
        <v>11.581386725991845</v>
      </c>
      <c r="M37" s="15"/>
      <c r="O37" s="11" t="s">
        <v>918</v>
      </c>
      <c r="P37" s="11" t="s">
        <v>96</v>
      </c>
    </row>
    <row r="38" spans="1:16" x14ac:dyDescent="0.15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69474.929999999993</v>
      </c>
      <c r="H38" s="2">
        <v>1300</v>
      </c>
      <c r="I38" s="15">
        <v>53.442253846153839</v>
      </c>
      <c r="J38" s="15">
        <v>738215.29</v>
      </c>
      <c r="K38" s="32">
        <v>7.1157006200144854E-2</v>
      </c>
      <c r="L38" s="15">
        <v>10.656072702174162</v>
      </c>
      <c r="M38" s="15"/>
      <c r="O38" s="11" t="s">
        <v>919</v>
      </c>
      <c r="P38" s="11" t="s">
        <v>920</v>
      </c>
    </row>
    <row r="39" spans="1:16" ht="66" x14ac:dyDescent="0.15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3192.5</v>
      </c>
      <c r="H39" s="2">
        <v>25</v>
      </c>
      <c r="I39" s="15">
        <v>127.7</v>
      </c>
      <c r="J39" s="15">
        <v>99244.12</v>
      </c>
      <c r="K39" s="32">
        <v>3.2697944754167076E-3</v>
      </c>
      <c r="L39" s="15">
        <v>1.9278381642512077</v>
      </c>
      <c r="M39" s="15"/>
      <c r="O39" s="11" t="s">
        <v>1362</v>
      </c>
      <c r="P39" s="11" t="s">
        <v>100</v>
      </c>
    </row>
    <row r="40" spans="1:16" x14ac:dyDescent="0.15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389</v>
      </c>
      <c r="H40" s="2">
        <v>3</v>
      </c>
      <c r="I40" s="15">
        <v>129.66666666666666</v>
      </c>
      <c r="J40" s="15">
        <v>6744.5</v>
      </c>
      <c r="K40" s="32">
        <v>3.9841818353550487E-4</v>
      </c>
      <c r="L40" s="15">
        <v>7.3870110140524119</v>
      </c>
      <c r="M40" s="15"/>
      <c r="O40" s="11" t="s">
        <v>921</v>
      </c>
      <c r="P40" s="11" t="s">
        <v>102</v>
      </c>
    </row>
    <row r="41" spans="1:16" ht="66" x14ac:dyDescent="0.15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6041.8</v>
      </c>
      <c r="H41" s="2">
        <v>12</v>
      </c>
      <c r="I41" s="15">
        <v>503.48333333333335</v>
      </c>
      <c r="J41" s="15">
        <v>85691</v>
      </c>
      <c r="K41" s="32">
        <v>6.1880796434056898E-3</v>
      </c>
      <c r="L41" s="15">
        <v>3.117543859649123</v>
      </c>
      <c r="M41" s="15"/>
      <c r="O41" s="11" t="s">
        <v>1363</v>
      </c>
      <c r="P41" s="11" t="s">
        <v>104</v>
      </c>
    </row>
    <row r="42" spans="1:16" x14ac:dyDescent="0.15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3897</v>
      </c>
      <c r="H42" s="2">
        <v>130</v>
      </c>
      <c r="I42" s="15">
        <v>29.976923076923075</v>
      </c>
      <c r="J42" s="15">
        <v>60785.7</v>
      </c>
      <c r="K42" s="32">
        <v>3.9913513142361499E-3</v>
      </c>
      <c r="L42" s="15">
        <v>25.141935483870967</v>
      </c>
      <c r="M42" s="15"/>
      <c r="O42" s="11" t="s">
        <v>922</v>
      </c>
      <c r="P42" s="11" t="s">
        <v>106</v>
      </c>
    </row>
    <row r="43" spans="1:16" ht="33" x14ac:dyDescent="0.15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832.8</v>
      </c>
      <c r="H43" s="2">
        <v>1</v>
      </c>
      <c r="I43" s="15">
        <v>832.8</v>
      </c>
      <c r="J43" s="15">
        <v>10536.599999999999</v>
      </c>
      <c r="K43" s="32">
        <v>8.5296314459734819E-4</v>
      </c>
      <c r="L43" s="15">
        <v>11.897142857142857</v>
      </c>
      <c r="M43" s="15"/>
      <c r="O43" s="11" t="s">
        <v>923</v>
      </c>
      <c r="P43" s="11" t="s">
        <v>798</v>
      </c>
    </row>
    <row r="44" spans="1:16" x14ac:dyDescent="0.15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645</v>
      </c>
      <c r="H44" s="2">
        <v>28</v>
      </c>
      <c r="I44" s="15">
        <v>23.035714285714285</v>
      </c>
      <c r="J44" s="15">
        <v>16713.5</v>
      </c>
      <c r="K44" s="32">
        <v>6.606162683300788E-4</v>
      </c>
      <c r="L44" s="15">
        <v>7.9209136681812593</v>
      </c>
      <c r="M44" s="15"/>
      <c r="O44" s="11" t="s">
        <v>924</v>
      </c>
      <c r="P44" s="11" t="s">
        <v>925</v>
      </c>
    </row>
    <row r="45" spans="1:16" x14ac:dyDescent="0.15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/>
      <c r="H45" s="2" t="s">
        <v>1414</v>
      </c>
      <c r="I45" s="15" t="e">
        <v>#VALUE!</v>
      </c>
      <c r="J45" s="15">
        <v>3538</v>
      </c>
      <c r="K45" s="32">
        <v>0</v>
      </c>
      <c r="L45" s="15">
        <v>0</v>
      </c>
      <c r="M45" s="15"/>
      <c r="O45" s="11" t="s">
        <v>926</v>
      </c>
      <c r="P45" s="11" t="s">
        <v>110</v>
      </c>
    </row>
    <row r="46" spans="1:16" x14ac:dyDescent="0.15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183</v>
      </c>
      <c r="H46" s="2">
        <v>4</v>
      </c>
      <c r="I46" s="15">
        <v>45.75</v>
      </c>
      <c r="J46" s="15">
        <v>5386.5</v>
      </c>
      <c r="K46" s="32">
        <v>1.8743066217737119E-4</v>
      </c>
      <c r="L46" s="15">
        <v>3.4903681098607668</v>
      </c>
      <c r="M46" s="15"/>
      <c r="O46" s="11" t="s">
        <v>927</v>
      </c>
      <c r="P46" s="11" t="s">
        <v>112</v>
      </c>
    </row>
    <row r="47" spans="1:16" x14ac:dyDescent="0.15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364</v>
      </c>
      <c r="H47" s="2">
        <v>14</v>
      </c>
      <c r="I47" s="15">
        <v>26</v>
      </c>
      <c r="J47" s="15">
        <v>9080.2000000000007</v>
      </c>
      <c r="K47" s="32">
        <v>3.7281290181728473E-4</v>
      </c>
      <c r="L47" s="15">
        <v>6.4379200565970995</v>
      </c>
      <c r="M47" s="15"/>
      <c r="O47" s="11" t="s">
        <v>928</v>
      </c>
      <c r="P47" s="11" t="s">
        <v>114</v>
      </c>
    </row>
    <row r="48" spans="1:16" x14ac:dyDescent="0.15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849</v>
      </c>
      <c r="H48" s="2">
        <v>14</v>
      </c>
      <c r="I48" s="15">
        <v>60.642857142857146</v>
      </c>
      <c r="J48" s="15">
        <v>22541</v>
      </c>
      <c r="K48" s="32">
        <v>8.6955536715075483E-4</v>
      </c>
      <c r="L48" s="15">
        <v>5.1768292682926829</v>
      </c>
      <c r="M48" s="15"/>
      <c r="O48" s="11" t="s">
        <v>929</v>
      </c>
      <c r="P48" s="11" t="s">
        <v>116</v>
      </c>
    </row>
    <row r="49" spans="1:16" x14ac:dyDescent="0.15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398</v>
      </c>
      <c r="H49" s="2">
        <v>4</v>
      </c>
      <c r="I49" s="15">
        <v>99.5</v>
      </c>
      <c r="J49" s="15">
        <v>9810</v>
      </c>
      <c r="K49" s="32">
        <v>4.0763608495406409E-4</v>
      </c>
      <c r="L49" s="15">
        <v>7.9393576700578494</v>
      </c>
      <c r="M49" s="15"/>
      <c r="O49" s="11" t="s">
        <v>930</v>
      </c>
      <c r="P49" s="11" t="s">
        <v>118</v>
      </c>
    </row>
    <row r="50" spans="1:16" x14ac:dyDescent="0.15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653.9</v>
      </c>
      <c r="H50" s="2">
        <v>2</v>
      </c>
      <c r="I50" s="15">
        <v>326.95</v>
      </c>
      <c r="J50" s="15">
        <v>9789.1999999999989</v>
      </c>
      <c r="K50" s="32">
        <v>6.6973174862176507E-4</v>
      </c>
      <c r="L50" s="15">
        <v>21.595112285336853</v>
      </c>
      <c r="M50" s="15"/>
      <c r="O50" s="11" t="s">
        <v>931</v>
      </c>
      <c r="P50" s="11" t="s">
        <v>120</v>
      </c>
    </row>
    <row r="51" spans="1:16" x14ac:dyDescent="0.15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 x14ac:dyDescent="0.15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3695.1</v>
      </c>
      <c r="H52" s="2">
        <v>139</v>
      </c>
      <c r="I52" s="15">
        <v>26.583453237410072</v>
      </c>
      <c r="J52" s="15">
        <v>45731.099999999991</v>
      </c>
      <c r="K52" s="32">
        <v>3.7845630590798043E-3</v>
      </c>
      <c r="L52" s="15">
        <v>27.010964912280699</v>
      </c>
      <c r="M52" s="15"/>
      <c r="O52" s="11" t="s">
        <v>933</v>
      </c>
      <c r="P52" s="11" t="s">
        <v>124</v>
      </c>
    </row>
    <row r="53" spans="1:16" x14ac:dyDescent="0.15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4318</v>
      </c>
      <c r="H53" s="2">
        <v>7</v>
      </c>
      <c r="I53" s="15">
        <v>616.85714285714289</v>
      </c>
      <c r="J53" s="15">
        <v>13686</v>
      </c>
      <c r="K53" s="32">
        <v>4.422544258370977E-3</v>
      </c>
      <c r="L53" s="15">
        <v>34.549527924467917</v>
      </c>
      <c r="M53" s="15"/>
      <c r="O53" s="11" t="s">
        <v>934</v>
      </c>
      <c r="P53" s="11" t="s">
        <v>935</v>
      </c>
    </row>
    <row r="54" spans="1:16" x14ac:dyDescent="0.15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2207.8000000000002</v>
      </c>
      <c r="H54" s="2">
        <v>13</v>
      </c>
      <c r="I54" s="15">
        <v>169.83076923076925</v>
      </c>
      <c r="J54" s="15">
        <v>30295.350000000002</v>
      </c>
      <c r="K54" s="32">
        <v>2.2612536390994543E-3</v>
      </c>
      <c r="L54" s="15">
        <v>10.58693775774432</v>
      </c>
      <c r="M54" s="15"/>
      <c r="O54" s="11" t="s">
        <v>936</v>
      </c>
      <c r="P54" s="11" t="s">
        <v>127</v>
      </c>
    </row>
    <row r="55" spans="1:16" x14ac:dyDescent="0.15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3559</v>
      </c>
      <c r="H55" s="2">
        <v>71</v>
      </c>
      <c r="I55" s="15">
        <v>50.12676056338028</v>
      </c>
      <c r="J55" s="15">
        <v>36001</v>
      </c>
      <c r="K55" s="32">
        <v>3.6451679054058145E-3</v>
      </c>
      <c r="L55" s="15">
        <v>30.681034482758619</v>
      </c>
      <c r="M55" s="15"/>
      <c r="O55" s="11" t="s">
        <v>937</v>
      </c>
      <c r="P55" s="11" t="s">
        <v>129</v>
      </c>
    </row>
    <row r="56" spans="1:16" x14ac:dyDescent="0.15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723.5</v>
      </c>
      <c r="H56" s="2">
        <v>21</v>
      </c>
      <c r="I56" s="15">
        <v>34.452380952380949</v>
      </c>
      <c r="J56" s="15">
        <v>17626.7</v>
      </c>
      <c r="K56" s="32">
        <v>7.4101685292528991E-4</v>
      </c>
      <c r="L56" s="15">
        <v>5.4810606060606064</v>
      </c>
      <c r="M56" s="15"/>
      <c r="O56" s="11" t="s">
        <v>938</v>
      </c>
      <c r="P56" s="11" t="s">
        <v>131</v>
      </c>
    </row>
    <row r="57" spans="1:16" ht="33" x14ac:dyDescent="0.15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223</v>
      </c>
      <c r="H57" s="2">
        <v>5</v>
      </c>
      <c r="I57" s="15">
        <v>44.6</v>
      </c>
      <c r="J57" s="15">
        <v>11518</v>
      </c>
      <c r="K57" s="32">
        <v>2.2839911292652336E-4</v>
      </c>
      <c r="L57" s="15">
        <v>1.9069608346160425</v>
      </c>
      <c r="M57" s="15"/>
      <c r="O57" s="11" t="s">
        <v>939</v>
      </c>
      <c r="P57" s="11" t="s">
        <v>940</v>
      </c>
    </row>
    <row r="58" spans="1:16" x14ac:dyDescent="0.15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2756.4</v>
      </c>
      <c r="H58" s="2">
        <v>31</v>
      </c>
      <c r="I58" s="15">
        <v>88.91612903225807</v>
      </c>
      <c r="J58" s="15">
        <v>51022.8</v>
      </c>
      <c r="K58" s="32">
        <v>2.8231359411240763E-3</v>
      </c>
      <c r="L58" s="15">
        <v>8.5337461300309592</v>
      </c>
      <c r="M58" s="15"/>
      <c r="O58" s="11" t="s">
        <v>941</v>
      </c>
      <c r="P58" s="11" t="s">
        <v>134</v>
      </c>
    </row>
    <row r="59" spans="1:16" x14ac:dyDescent="0.15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8561</v>
      </c>
      <c r="H59" s="2">
        <v>67</v>
      </c>
      <c r="I59" s="15">
        <v>127.77611940298507</v>
      </c>
      <c r="J59" s="15">
        <v>134517</v>
      </c>
      <c r="K59" s="32">
        <v>8.7682726715872933E-3</v>
      </c>
      <c r="L59" s="15">
        <v>9.8489467689794417</v>
      </c>
      <c r="M59" s="15"/>
      <c r="O59" s="11" t="s">
        <v>942</v>
      </c>
      <c r="P59" s="11" t="s">
        <v>804</v>
      </c>
    </row>
    <row r="60" spans="1:16" x14ac:dyDescent="0.15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6543</v>
      </c>
      <c r="H60" s="2">
        <v>110</v>
      </c>
      <c r="I60" s="15">
        <v>59.481818181818184</v>
      </c>
      <c r="J60" s="15">
        <v>129704</v>
      </c>
      <c r="K60" s="32">
        <v>6.7014143312925665E-3</v>
      </c>
      <c r="L60" s="15">
        <v>20.6403785488959</v>
      </c>
      <c r="M60" s="15"/>
      <c r="O60" s="11" t="s">
        <v>943</v>
      </c>
      <c r="P60" s="11" t="s">
        <v>137</v>
      </c>
    </row>
    <row r="61" spans="1:16" x14ac:dyDescent="0.15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811</v>
      </c>
      <c r="H61" s="2">
        <v>3</v>
      </c>
      <c r="I61" s="15">
        <v>270.33333333333331</v>
      </c>
      <c r="J61" s="15">
        <v>12048.9</v>
      </c>
      <c r="K61" s="32">
        <v>8.3063533893906023E-4</v>
      </c>
      <c r="L61" s="15">
        <v>19.794971930680987</v>
      </c>
      <c r="M61" s="15"/>
      <c r="O61" s="11" t="s">
        <v>944</v>
      </c>
      <c r="P61" s="11" t="s">
        <v>139</v>
      </c>
    </row>
    <row r="62" spans="1:16" x14ac:dyDescent="0.15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598</v>
      </c>
      <c r="H62" s="2">
        <v>3</v>
      </c>
      <c r="I62" s="15">
        <v>199.33333333333334</v>
      </c>
      <c r="J62" s="15">
        <v>8417</v>
      </c>
      <c r="K62" s="32">
        <v>6.1247833869982498E-4</v>
      </c>
      <c r="L62" s="15">
        <v>14.964964964964965</v>
      </c>
      <c r="M62" s="15"/>
      <c r="O62" s="11" t="s">
        <v>945</v>
      </c>
      <c r="P62" s="11" t="s">
        <v>141</v>
      </c>
    </row>
    <row r="63" spans="1:16" x14ac:dyDescent="0.15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1569.3</v>
      </c>
      <c r="H63" s="2">
        <v>4</v>
      </c>
      <c r="I63" s="15">
        <v>392.32499999999999</v>
      </c>
      <c r="J63" s="15">
        <v>19629.099999999999</v>
      </c>
      <c r="K63" s="32">
        <v>1.6072947440161124E-3</v>
      </c>
      <c r="L63" s="15">
        <v>12.165116279069768</v>
      </c>
      <c r="M63" s="15"/>
      <c r="O63" s="11" t="s">
        <v>946</v>
      </c>
      <c r="P63" s="11" t="s">
        <v>143</v>
      </c>
    </row>
    <row r="64" spans="1:16" x14ac:dyDescent="0.15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548</v>
      </c>
      <c r="H64" s="2">
        <v>1</v>
      </c>
      <c r="I64" s="15">
        <v>548</v>
      </c>
      <c r="J64" s="15">
        <v>4988</v>
      </c>
      <c r="K64" s="32">
        <v>5.6126777526338469E-4</v>
      </c>
      <c r="L64" s="15">
        <v>12.776871065516437</v>
      </c>
      <c r="M64" s="15"/>
      <c r="O64" s="11" t="s">
        <v>947</v>
      </c>
      <c r="P64" s="11" t="s">
        <v>145</v>
      </c>
    </row>
    <row r="65" spans="1:16" x14ac:dyDescent="0.15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779.4</v>
      </c>
      <c r="H65" s="2">
        <v>2</v>
      </c>
      <c r="I65" s="15">
        <v>389.7</v>
      </c>
      <c r="J65" s="15">
        <v>5067.5</v>
      </c>
      <c r="K65" s="32">
        <v>7.9827026284723E-4</v>
      </c>
      <c r="L65" s="15">
        <v>11.418107237034866</v>
      </c>
      <c r="M65" s="15"/>
      <c r="O65" s="11" t="s">
        <v>948</v>
      </c>
      <c r="P65" s="11" t="s">
        <v>147</v>
      </c>
    </row>
    <row r="66" spans="1:16" x14ac:dyDescent="0.15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 x14ac:dyDescent="0.15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0</v>
      </c>
      <c r="H67" s="2">
        <v>0</v>
      </c>
      <c r="I67" s="15" t="e">
        <v>#DIV/0!</v>
      </c>
      <c r="J67" s="15">
        <v>4635</v>
      </c>
      <c r="K67" s="32">
        <v>0</v>
      </c>
      <c r="L67" s="15">
        <v>0</v>
      </c>
      <c r="M67" s="15"/>
      <c r="O67" s="11" t="s">
        <v>950</v>
      </c>
      <c r="P67" s="11" t="s">
        <v>151</v>
      </c>
    </row>
    <row r="68" spans="1:16" x14ac:dyDescent="0.15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372.9</v>
      </c>
      <c r="H68" s="2">
        <v>1</v>
      </c>
      <c r="I68" s="15">
        <v>372.9</v>
      </c>
      <c r="J68" s="15">
        <v>4069.0000000000005</v>
      </c>
      <c r="K68" s="32">
        <v>3.8192838210897111E-4</v>
      </c>
      <c r="L68" s="15">
        <v>5.8265624999999996</v>
      </c>
      <c r="M68" s="15"/>
      <c r="O68" s="11" t="s">
        <v>951</v>
      </c>
      <c r="P68" s="11" t="s">
        <v>153</v>
      </c>
    </row>
    <row r="69" spans="1:16" x14ac:dyDescent="0.15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115</v>
      </c>
      <c r="H69" s="2">
        <v>2</v>
      </c>
      <c r="I69" s="15">
        <v>57.5</v>
      </c>
      <c r="J69" s="15">
        <v>7985</v>
      </c>
      <c r="K69" s="32">
        <v>1.1778429590381249E-4</v>
      </c>
      <c r="L69" s="15">
        <v>1.9868693849343468</v>
      </c>
      <c r="M69" s="15"/>
      <c r="O69" s="11" t="s">
        <v>952</v>
      </c>
      <c r="P69" s="11" t="s">
        <v>155</v>
      </c>
    </row>
    <row r="70" spans="1:16" x14ac:dyDescent="0.15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0</v>
      </c>
      <c r="H70" s="2">
        <v>0</v>
      </c>
      <c r="I70" s="15" t="e">
        <v>#DIV/0!</v>
      </c>
      <c r="J70" s="15">
        <v>1985</v>
      </c>
      <c r="K70" s="32">
        <v>0</v>
      </c>
      <c r="L70" s="15">
        <v>0</v>
      </c>
      <c r="M70" s="15"/>
      <c r="O70" s="11" t="s">
        <v>953</v>
      </c>
      <c r="P70" s="11" t="s">
        <v>157</v>
      </c>
    </row>
    <row r="71" spans="1:16" x14ac:dyDescent="0.15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144</v>
      </c>
      <c r="H71" s="2">
        <v>2</v>
      </c>
      <c r="I71" s="15">
        <v>72</v>
      </c>
      <c r="J71" s="15">
        <v>6452.4000000000005</v>
      </c>
      <c r="K71" s="32">
        <v>1.4748642269694781E-4</v>
      </c>
      <c r="L71" s="15">
        <v>2</v>
      </c>
      <c r="M71" s="15"/>
      <c r="O71" s="11" t="s">
        <v>954</v>
      </c>
      <c r="P71" s="11" t="s">
        <v>159</v>
      </c>
    </row>
    <row r="72" spans="1:16" ht="33" x14ac:dyDescent="0.15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1373.2</v>
      </c>
      <c r="H72" s="2">
        <v>3</v>
      </c>
      <c r="I72" s="15">
        <v>457.73333333333335</v>
      </c>
      <c r="J72" s="15">
        <v>10578.2</v>
      </c>
      <c r="K72" s="32">
        <v>1.4064469142183941E-3</v>
      </c>
      <c r="L72" s="15">
        <v>3.5210256410256413</v>
      </c>
      <c r="M72" s="15"/>
      <c r="O72" s="11" t="s">
        <v>955</v>
      </c>
      <c r="P72" s="11" t="s">
        <v>956</v>
      </c>
    </row>
    <row r="73" spans="1:16" ht="33" x14ac:dyDescent="0.15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4038.7</v>
      </c>
      <c r="H73" s="2">
        <v>56</v>
      </c>
      <c r="I73" s="15">
        <v>72.11964285714285</v>
      </c>
      <c r="J73" s="15">
        <v>85078.8</v>
      </c>
      <c r="K73" s="32">
        <v>4.1364820510150216E-3</v>
      </c>
      <c r="L73" s="15">
        <v>5.6292424559202727</v>
      </c>
      <c r="M73" s="15"/>
      <c r="O73" s="11" t="s">
        <v>957</v>
      </c>
      <c r="P73" s="11" t="s">
        <v>825</v>
      </c>
    </row>
    <row r="74" spans="1:16" x14ac:dyDescent="0.15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274</v>
      </c>
      <c r="H74" s="2">
        <v>26</v>
      </c>
      <c r="I74" s="15">
        <v>10.538461538461538</v>
      </c>
      <c r="J74" s="15">
        <v>4906</v>
      </c>
      <c r="K74" s="32">
        <v>2.8063388763169234E-4</v>
      </c>
      <c r="L74" s="15">
        <v>20.266272189349113</v>
      </c>
      <c r="M74" s="15"/>
      <c r="O74" s="11" t="s">
        <v>958</v>
      </c>
      <c r="P74" s="11" t="s">
        <v>164</v>
      </c>
    </row>
    <row r="75" spans="1:16" x14ac:dyDescent="0.15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363.5</v>
      </c>
      <c r="H75" s="2">
        <v>14</v>
      </c>
      <c r="I75" s="15">
        <v>25.964285714285715</v>
      </c>
      <c r="J75" s="15">
        <v>5231.8</v>
      </c>
      <c r="K75" s="32">
        <v>3.7230079618292037E-4</v>
      </c>
      <c r="L75" s="15">
        <v>24.346952444742129</v>
      </c>
      <c r="M75" s="15"/>
      <c r="O75" s="11" t="s">
        <v>959</v>
      </c>
      <c r="P75" s="11" t="s">
        <v>166</v>
      </c>
    </row>
    <row r="76" spans="1:16" ht="33" x14ac:dyDescent="0.15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583</v>
      </c>
      <c r="H76" s="2">
        <v>1</v>
      </c>
      <c r="I76" s="15">
        <v>583</v>
      </c>
      <c r="J76" s="15">
        <v>7940.01</v>
      </c>
      <c r="K76" s="32">
        <v>5.9711516966889293E-4</v>
      </c>
      <c r="L76" s="15">
        <v>25.671510347864377</v>
      </c>
      <c r="M76" s="15"/>
      <c r="O76" s="11" t="s">
        <v>960</v>
      </c>
      <c r="P76" s="11" t="s">
        <v>168</v>
      </c>
    </row>
    <row r="77" spans="1:16" x14ac:dyDescent="0.15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/>
      <c r="H77" s="2" t="s">
        <v>1414</v>
      </c>
      <c r="I77" s="15" t="e">
        <v>#VALUE!</v>
      </c>
      <c r="J77" s="15">
        <v>3754</v>
      </c>
      <c r="K77" s="32">
        <v>0</v>
      </c>
      <c r="L77" s="15">
        <v>0</v>
      </c>
      <c r="M77" s="15"/>
      <c r="O77" s="11" t="s">
        <v>961</v>
      </c>
      <c r="P77" s="11" t="s">
        <v>962</v>
      </c>
    </row>
    <row r="78" spans="1:16" x14ac:dyDescent="0.15">
      <c r="A78" s="2"/>
      <c r="B78" s="10" t="s">
        <v>30</v>
      </c>
      <c r="C78" s="11" t="s">
        <v>171</v>
      </c>
      <c r="D78" s="14" t="s">
        <v>172</v>
      </c>
      <c r="E78" s="2">
        <v>13.26</v>
      </c>
      <c r="F78" s="11" t="s">
        <v>787</v>
      </c>
      <c r="G78" s="15"/>
      <c r="H78" s="2"/>
      <c r="I78" s="15" t="e">
        <v>#DIV/0!</v>
      </c>
      <c r="J78" s="15">
        <v>6444</v>
      </c>
      <c r="K78" s="32">
        <v>0</v>
      </c>
      <c r="L78" s="15">
        <v>0</v>
      </c>
      <c r="M78" s="15"/>
      <c r="O78" s="11" t="s">
        <v>963</v>
      </c>
      <c r="P78" s="11" t="s">
        <v>172</v>
      </c>
    </row>
    <row r="79" spans="1:16" ht="33" x14ac:dyDescent="0.15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270</v>
      </c>
      <c r="H79" s="2">
        <v>2</v>
      </c>
      <c r="I79" s="15">
        <v>135</v>
      </c>
      <c r="J79" s="15">
        <v>2685</v>
      </c>
      <c r="K79" s="32">
        <v>2.7653704255677715E-4</v>
      </c>
      <c r="L79" s="15">
        <v>20.224719101123597</v>
      </c>
      <c r="M79" s="15"/>
      <c r="O79" s="11" t="s">
        <v>964</v>
      </c>
      <c r="P79" s="11" t="s">
        <v>174</v>
      </c>
    </row>
    <row r="80" spans="1:16" x14ac:dyDescent="0.15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58.37</v>
      </c>
      <c r="H80" s="2">
        <v>11</v>
      </c>
      <c r="I80" s="15">
        <v>5.3063636363636357</v>
      </c>
      <c r="J80" s="15">
        <v>1677.27</v>
      </c>
      <c r="K80" s="32">
        <v>5.9783211755700302E-5</v>
      </c>
      <c r="L80" s="15">
        <v>6.9904191616766465</v>
      </c>
      <c r="M80" s="15"/>
      <c r="O80" s="11" t="s">
        <v>965</v>
      </c>
      <c r="P80" s="11" t="s">
        <v>176</v>
      </c>
    </row>
    <row r="81" spans="1:16" x14ac:dyDescent="0.15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279</v>
      </c>
      <c r="H81" s="2">
        <v>12</v>
      </c>
      <c r="I81" s="15">
        <v>23.25</v>
      </c>
      <c r="J81" s="15">
        <v>4067</v>
      </c>
      <c r="K81" s="32">
        <v>2.8575494397533636E-4</v>
      </c>
      <c r="L81" s="15">
        <v>14.584422373235757</v>
      </c>
      <c r="M81" s="15"/>
      <c r="O81" s="11" t="s">
        <v>966</v>
      </c>
      <c r="P81" s="11" t="s">
        <v>178</v>
      </c>
    </row>
    <row r="82" spans="1:16" x14ac:dyDescent="0.15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257.5</v>
      </c>
      <c r="H82" s="2">
        <v>7</v>
      </c>
      <c r="I82" s="15">
        <v>36.785714285714285</v>
      </c>
      <c r="J82" s="15">
        <v>3276.9</v>
      </c>
      <c r="K82" s="32">
        <v>2.6373440169766711E-4</v>
      </c>
      <c r="L82" s="15">
        <v>22.707231040564373</v>
      </c>
      <c r="M82" s="15"/>
      <c r="O82" s="11" t="s">
        <v>967</v>
      </c>
      <c r="P82" s="11" t="s">
        <v>180</v>
      </c>
    </row>
    <row r="83" spans="1:16" ht="33" x14ac:dyDescent="0.15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94</v>
      </c>
      <c r="H83" s="2">
        <v>1</v>
      </c>
      <c r="I83" s="15">
        <v>94</v>
      </c>
      <c r="J83" s="15">
        <v>1996</v>
      </c>
      <c r="K83" s="32">
        <v>9.6275859260507604E-5</v>
      </c>
      <c r="L83" s="15">
        <v>5.6900726392251819</v>
      </c>
      <c r="M83" s="15"/>
      <c r="O83" s="11" t="s">
        <v>968</v>
      </c>
      <c r="P83" s="11" t="s">
        <v>182</v>
      </c>
    </row>
    <row r="84" spans="1:16" x14ac:dyDescent="0.15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580</v>
      </c>
      <c r="H84" s="2">
        <v>3</v>
      </c>
      <c r="I84" s="15">
        <v>193.33333333333334</v>
      </c>
      <c r="J84" s="15">
        <v>3016</v>
      </c>
      <c r="K84" s="32">
        <v>5.9404253586270645E-4</v>
      </c>
      <c r="L84" s="15">
        <v>33.66221706326175</v>
      </c>
      <c r="M84" s="15"/>
      <c r="O84" s="11" t="s">
        <v>969</v>
      </c>
      <c r="P84" s="11" t="s">
        <v>184</v>
      </c>
    </row>
    <row r="85" spans="1:16" ht="33" x14ac:dyDescent="0.15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540</v>
      </c>
      <c r="H85" s="2">
        <v>1</v>
      </c>
      <c r="I85" s="15">
        <v>540</v>
      </c>
      <c r="J85" s="15">
        <v>7113</v>
      </c>
      <c r="K85" s="32">
        <v>5.530740851135543E-4</v>
      </c>
      <c r="L85" s="15">
        <v>32.296650717703351</v>
      </c>
      <c r="M85" s="15"/>
      <c r="O85" s="11" t="s">
        <v>970</v>
      </c>
      <c r="P85" s="11" t="s">
        <v>186</v>
      </c>
    </row>
    <row r="86" spans="1:16" x14ac:dyDescent="0.15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494</v>
      </c>
      <c r="H86" s="2">
        <v>1</v>
      </c>
      <c r="I86" s="15">
        <v>494</v>
      </c>
      <c r="J86" s="15">
        <v>5063</v>
      </c>
      <c r="K86" s="32">
        <v>5.0596036675202931E-4</v>
      </c>
      <c r="L86" s="15">
        <v>45.571955719557195</v>
      </c>
      <c r="M86" s="15"/>
      <c r="O86" s="11" t="s">
        <v>971</v>
      </c>
      <c r="P86" s="11" t="s">
        <v>188</v>
      </c>
    </row>
    <row r="87" spans="1:16" x14ac:dyDescent="0.15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501</v>
      </c>
      <c r="H87" s="2">
        <v>33</v>
      </c>
      <c r="I87" s="15">
        <v>15.181818181818182</v>
      </c>
      <c r="J87" s="15">
        <v>5366.6</v>
      </c>
      <c r="K87" s="32">
        <v>5.1312984563313098E-4</v>
      </c>
      <c r="L87" s="15">
        <v>39.920318725099598</v>
      </c>
      <c r="M87" s="15"/>
      <c r="O87" s="11" t="s">
        <v>972</v>
      </c>
      <c r="P87" s="11" t="s">
        <v>190</v>
      </c>
    </row>
    <row r="88" spans="1:16" ht="33" x14ac:dyDescent="0.15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1777</v>
      </c>
      <c r="H88" s="2">
        <v>144</v>
      </c>
      <c r="I88" s="15">
        <v>12.340277777777779</v>
      </c>
      <c r="J88" s="15">
        <v>23180</v>
      </c>
      <c r="K88" s="32">
        <v>1.8200234245310852E-3</v>
      </c>
      <c r="L88" s="15">
        <v>79.614695340501797</v>
      </c>
      <c r="M88" s="15"/>
      <c r="O88" s="11" t="s">
        <v>973</v>
      </c>
      <c r="P88" s="11" t="s">
        <v>974</v>
      </c>
    </row>
    <row r="89" spans="1:16" x14ac:dyDescent="0.15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975</v>
      </c>
      <c r="H89" s="2">
        <v>1</v>
      </c>
      <c r="I89" s="15">
        <v>975</v>
      </c>
      <c r="J89" s="15">
        <v>11976</v>
      </c>
      <c r="K89" s="32">
        <v>9.9860598701058422E-4</v>
      </c>
      <c r="L89" s="15">
        <v>90.782122905027933</v>
      </c>
      <c r="M89" s="15"/>
      <c r="O89" s="11" t="s">
        <v>975</v>
      </c>
      <c r="P89" s="11" t="s">
        <v>193</v>
      </c>
    </row>
    <row r="90" spans="1:16" x14ac:dyDescent="0.15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204</v>
      </c>
      <c r="H90" s="2">
        <v>12</v>
      </c>
      <c r="I90" s="15">
        <v>17</v>
      </c>
      <c r="J90" s="15">
        <v>1574</v>
      </c>
      <c r="K90" s="32">
        <v>2.0893909882067606E-4</v>
      </c>
      <c r="L90" s="15">
        <v>15.431164901664145</v>
      </c>
      <c r="M90" s="15"/>
      <c r="O90" s="11" t="s">
        <v>976</v>
      </c>
      <c r="P90" s="11" t="s">
        <v>195</v>
      </c>
    </row>
    <row r="91" spans="1:16" x14ac:dyDescent="0.15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150</v>
      </c>
      <c r="H91" s="2">
        <v>1</v>
      </c>
      <c r="I91" s="15">
        <v>150</v>
      </c>
      <c r="J91" s="15">
        <v>4019.51</v>
      </c>
      <c r="K91" s="32">
        <v>1.5363169030932063E-4</v>
      </c>
      <c r="L91" s="15">
        <v>3.7415814417560487</v>
      </c>
      <c r="M91" s="15"/>
      <c r="O91" s="11" t="s">
        <v>977</v>
      </c>
      <c r="P91" s="11" t="s">
        <v>197</v>
      </c>
    </row>
    <row r="92" spans="1:16" x14ac:dyDescent="0.15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514</v>
      </c>
      <c r="H92" s="2">
        <v>2</v>
      </c>
      <c r="I92" s="15">
        <v>257</v>
      </c>
      <c r="J92" s="15">
        <v>4940</v>
      </c>
      <c r="K92" s="32">
        <v>5.2644459212660539E-4</v>
      </c>
      <c r="L92" s="15">
        <v>14.46664790318041</v>
      </c>
      <c r="M92" s="15"/>
      <c r="O92" s="11" t="s">
        <v>978</v>
      </c>
      <c r="P92" s="11" t="s">
        <v>199</v>
      </c>
    </row>
    <row r="93" spans="1:16" x14ac:dyDescent="0.15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264</v>
      </c>
      <c r="H93" s="2">
        <v>5</v>
      </c>
      <c r="I93" s="15">
        <v>52.8</v>
      </c>
      <c r="J93" s="15">
        <v>3947</v>
      </c>
      <c r="K93" s="32">
        <v>2.7039177494440431E-4</v>
      </c>
      <c r="L93" s="15">
        <v>6.898353801933629</v>
      </c>
      <c r="M93" s="15"/>
      <c r="O93" s="11" t="s">
        <v>979</v>
      </c>
      <c r="P93" s="11" t="s">
        <v>201</v>
      </c>
    </row>
    <row r="94" spans="1:16" x14ac:dyDescent="0.15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149</v>
      </c>
      <c r="H94" s="2">
        <v>1</v>
      </c>
      <c r="I94" s="15">
        <v>149</v>
      </c>
      <c r="J94" s="15">
        <v>1937.5</v>
      </c>
      <c r="K94" s="32">
        <v>1.5260747904059183E-4</v>
      </c>
      <c r="L94" s="15">
        <v>3.6235408560311284</v>
      </c>
      <c r="M94" s="15"/>
      <c r="O94" s="11" t="s">
        <v>980</v>
      </c>
      <c r="P94" s="11" t="s">
        <v>203</v>
      </c>
    </row>
    <row r="95" spans="1:16" x14ac:dyDescent="0.15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142</v>
      </c>
      <c r="H95" s="2">
        <v>3</v>
      </c>
      <c r="I95" s="15">
        <v>47.333333333333336</v>
      </c>
      <c r="J95" s="15">
        <v>3550</v>
      </c>
      <c r="K95" s="32">
        <v>1.4543800015949022E-4</v>
      </c>
      <c r="L95" s="15">
        <v>5.6913827655310625</v>
      </c>
      <c r="M95" s="15"/>
      <c r="O95" s="11" t="s">
        <v>981</v>
      </c>
      <c r="P95" s="11" t="s">
        <v>205</v>
      </c>
    </row>
    <row r="96" spans="1:16" ht="49.5" x14ac:dyDescent="0.1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60</v>
      </c>
      <c r="H96" s="2">
        <v>2</v>
      </c>
      <c r="I96" s="15">
        <v>30</v>
      </c>
      <c r="J96" s="15">
        <v>1920</v>
      </c>
      <c r="K96" s="32">
        <v>6.1452676123728261E-5</v>
      </c>
      <c r="L96" s="15">
        <v>3.2733224222585928</v>
      </c>
      <c r="M96" s="15"/>
      <c r="O96" s="11" t="s">
        <v>982</v>
      </c>
      <c r="P96" s="11" t="s">
        <v>983</v>
      </c>
    </row>
    <row r="97" spans="1:16" x14ac:dyDescent="0.15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683</v>
      </c>
      <c r="H97" s="2">
        <v>32</v>
      </c>
      <c r="I97" s="15">
        <v>21.34375</v>
      </c>
      <c r="J97" s="15">
        <v>9977</v>
      </c>
      <c r="K97" s="32">
        <v>6.9953629654177329E-4</v>
      </c>
      <c r="L97" s="15">
        <v>4.0652342122492708</v>
      </c>
      <c r="M97" s="15"/>
      <c r="O97" s="11" t="s">
        <v>984</v>
      </c>
      <c r="P97" s="11" t="s">
        <v>985</v>
      </c>
    </row>
    <row r="98" spans="1:16" x14ac:dyDescent="0.15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0</v>
      </c>
      <c r="H98" s="2">
        <v>0</v>
      </c>
      <c r="I98" s="15" t="e">
        <v>#DIV/0!</v>
      </c>
      <c r="J98" s="15">
        <v>5420</v>
      </c>
      <c r="K98" s="32">
        <v>0</v>
      </c>
      <c r="L98" s="15">
        <v>0</v>
      </c>
      <c r="M98" s="15"/>
      <c r="O98" s="11" t="s">
        <v>986</v>
      </c>
      <c r="P98" s="11" t="s">
        <v>211</v>
      </c>
    </row>
    <row r="99" spans="1:16" x14ac:dyDescent="0.15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1832.12</v>
      </c>
      <c r="H99" s="2">
        <v>3</v>
      </c>
      <c r="I99" s="15">
        <v>610.70666666666659</v>
      </c>
      <c r="J99" s="15">
        <v>20057</v>
      </c>
      <c r="K99" s="32">
        <v>1.8764779496634168E-3</v>
      </c>
      <c r="L99" s="15">
        <v>13.362409744001164</v>
      </c>
      <c r="M99" s="15"/>
      <c r="O99" s="11" t="s">
        <v>987</v>
      </c>
      <c r="P99" s="11" t="s">
        <v>213</v>
      </c>
    </row>
    <row r="100" spans="1:16" x14ac:dyDescent="0.15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280</v>
      </c>
      <c r="H100" s="2">
        <v>3</v>
      </c>
      <c r="I100" s="15">
        <v>93.333333333333329</v>
      </c>
      <c r="J100" s="15">
        <v>380</v>
      </c>
      <c r="K100" s="32">
        <v>2.8677915524406519E-4</v>
      </c>
      <c r="L100" s="15">
        <v>14.205986808726534</v>
      </c>
      <c r="M100" s="15"/>
      <c r="O100" s="11" t="s">
        <v>988</v>
      </c>
      <c r="P100" s="11" t="s">
        <v>215</v>
      </c>
    </row>
    <row r="101" spans="1:16" x14ac:dyDescent="0.15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305</v>
      </c>
      <c r="H101" s="2">
        <v>3</v>
      </c>
      <c r="I101" s="15">
        <v>101.66666666666667</v>
      </c>
      <c r="J101" s="15">
        <v>8890</v>
      </c>
      <c r="K101" s="32">
        <v>3.1238443696228528E-4</v>
      </c>
      <c r="L101" s="15">
        <v>9.6917699396250399</v>
      </c>
      <c r="M101" s="15"/>
      <c r="O101" s="11" t="s">
        <v>989</v>
      </c>
      <c r="P101" s="11" t="s">
        <v>217</v>
      </c>
    </row>
    <row r="102" spans="1:16" ht="33" x14ac:dyDescent="0.15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1580.3</v>
      </c>
      <c r="H102" s="2">
        <v>14</v>
      </c>
      <c r="I102" s="15">
        <v>112.87857142857142</v>
      </c>
      <c r="J102" s="15">
        <v>11205.449999999999</v>
      </c>
      <c r="K102" s="32">
        <v>1.6185610679721294E-3</v>
      </c>
      <c r="L102" s="15">
        <v>19.194704239038018</v>
      </c>
      <c r="M102" s="15"/>
      <c r="O102" s="11" t="s">
        <v>990</v>
      </c>
      <c r="P102" s="11" t="s">
        <v>219</v>
      </c>
    </row>
    <row r="103" spans="1:16" ht="33" x14ac:dyDescent="0.15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443</v>
      </c>
      <c r="H103" s="2">
        <v>12</v>
      </c>
      <c r="I103" s="15">
        <v>36.916666666666664</v>
      </c>
      <c r="J103" s="15">
        <v>4333</v>
      </c>
      <c r="K103" s="32">
        <v>4.5372559204686031E-4</v>
      </c>
      <c r="L103" s="15">
        <v>10.013562386980109</v>
      </c>
      <c r="M103" s="15"/>
      <c r="O103" s="11" t="s">
        <v>991</v>
      </c>
      <c r="P103" s="11" t="s">
        <v>221</v>
      </c>
    </row>
    <row r="104" spans="1:16" x14ac:dyDescent="0.15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149.1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 x14ac:dyDescent="0.15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778</v>
      </c>
      <c r="H105" s="2">
        <v>5</v>
      </c>
      <c r="I105" s="15">
        <v>155.6</v>
      </c>
      <c r="J105" s="15">
        <v>8340</v>
      </c>
      <c r="K105" s="32">
        <v>7.9683636707100975E-4</v>
      </c>
      <c r="L105" s="15">
        <v>7.9786688544764637</v>
      </c>
      <c r="M105" s="15"/>
      <c r="O105" s="11" t="s">
        <v>1364</v>
      </c>
      <c r="P105" s="11" t="s">
        <v>815</v>
      </c>
    </row>
    <row r="106" spans="1:16" x14ac:dyDescent="0.15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369.32</v>
      </c>
      <c r="H106" s="2">
        <v>5</v>
      </c>
      <c r="I106" s="15">
        <v>73.864000000000004</v>
      </c>
      <c r="J106" s="15">
        <v>3377.35</v>
      </c>
      <c r="K106" s="32">
        <v>3.7826170576692197E-4</v>
      </c>
      <c r="L106" s="15">
        <v>15.622673434856175</v>
      </c>
      <c r="M106" s="15"/>
      <c r="O106" s="11" t="s">
        <v>994</v>
      </c>
      <c r="P106" s="11" t="s">
        <v>226</v>
      </c>
    </row>
    <row r="107" spans="1:16" x14ac:dyDescent="0.15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 x14ac:dyDescent="0.15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398.7</v>
      </c>
      <c r="H108" s="2">
        <v>1</v>
      </c>
      <c r="I108" s="15">
        <v>398.7</v>
      </c>
      <c r="J108" s="15">
        <v>5612.8099999999995</v>
      </c>
      <c r="K108" s="32">
        <v>4.0835303284217426E-4</v>
      </c>
      <c r="L108" s="15">
        <v>13.076418497868154</v>
      </c>
      <c r="M108" s="15"/>
      <c r="O108" s="11" t="s">
        <v>996</v>
      </c>
      <c r="P108" s="11" t="s">
        <v>230</v>
      </c>
    </row>
    <row r="109" spans="1:16" ht="33" x14ac:dyDescent="0.15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40</v>
      </c>
      <c r="H109" s="2">
        <v>2</v>
      </c>
      <c r="I109" s="15">
        <v>20</v>
      </c>
      <c r="J109" s="15">
        <v>620</v>
      </c>
      <c r="K109" s="32">
        <v>4.0968450749152174E-5</v>
      </c>
      <c r="L109" s="15">
        <v>1.0175527855507505</v>
      </c>
      <c r="M109" s="15"/>
      <c r="O109" s="11" t="s">
        <v>997</v>
      </c>
      <c r="P109" s="11" t="s">
        <v>232</v>
      </c>
    </row>
    <row r="110" spans="1:16" ht="33" x14ac:dyDescent="0.15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66</v>
      </c>
      <c r="H110" s="2">
        <v>2</v>
      </c>
      <c r="I110" s="15">
        <v>33</v>
      </c>
      <c r="J110" s="15">
        <v>1292</v>
      </c>
      <c r="K110" s="32">
        <v>6.7597943736101077E-5</v>
      </c>
      <c r="L110" s="15">
        <v>0.83639589405652015</v>
      </c>
      <c r="M110" s="15"/>
      <c r="O110" s="11" t="s">
        <v>998</v>
      </c>
      <c r="P110" s="11" t="s">
        <v>999</v>
      </c>
    </row>
    <row r="111" spans="1:16" x14ac:dyDescent="0.15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11</v>
      </c>
      <c r="H111" s="2">
        <v>1</v>
      </c>
      <c r="I111" s="15">
        <v>11</v>
      </c>
      <c r="J111" s="15">
        <v>809.06</v>
      </c>
      <c r="K111" s="32">
        <v>1.1266323956016847E-5</v>
      </c>
      <c r="L111" s="15">
        <v>0.53554040895813049</v>
      </c>
      <c r="M111" s="15"/>
      <c r="O111" s="11" t="s">
        <v>1000</v>
      </c>
      <c r="P111" s="11" t="s">
        <v>236</v>
      </c>
    </row>
    <row r="112" spans="1:16" x14ac:dyDescent="0.15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0</v>
      </c>
      <c r="H112" s="2">
        <v>0</v>
      </c>
      <c r="I112" s="15" t="e">
        <v>#DIV/0!</v>
      </c>
      <c r="J112" s="15">
        <v>1104</v>
      </c>
      <c r="K112" s="32">
        <v>0</v>
      </c>
      <c r="L112" s="15">
        <v>0</v>
      </c>
      <c r="M112" s="15"/>
      <c r="O112" s="11" t="s">
        <v>1001</v>
      </c>
      <c r="P112" s="11" t="s">
        <v>238</v>
      </c>
    </row>
    <row r="113" spans="1:16" x14ac:dyDescent="0.15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5</v>
      </c>
      <c r="H113" s="2">
        <v>3</v>
      </c>
      <c r="I113" s="15">
        <v>1.6666666666666667</v>
      </c>
      <c r="J113" s="15">
        <v>229</v>
      </c>
      <c r="K113" s="32">
        <v>5.1210563436440217E-6</v>
      </c>
      <c r="L113" s="15">
        <v>0.23562676720075401</v>
      </c>
      <c r="M113" s="15"/>
      <c r="O113" s="11" t="s">
        <v>1002</v>
      </c>
      <c r="P113" s="11" t="s">
        <v>240</v>
      </c>
    </row>
    <row r="114" spans="1:16" ht="33" x14ac:dyDescent="0.15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422</v>
      </c>
      <c r="H114" s="2">
        <v>1</v>
      </c>
      <c r="I114" s="15">
        <v>422</v>
      </c>
      <c r="J114" s="15">
        <v>3227.04</v>
      </c>
      <c r="K114" s="32">
        <v>4.3221715540355541E-4</v>
      </c>
      <c r="L114" s="15">
        <v>10.941145968369199</v>
      </c>
      <c r="M114" s="15"/>
      <c r="O114" s="11" t="s">
        <v>1003</v>
      </c>
      <c r="P114" s="11" t="s">
        <v>1004</v>
      </c>
    </row>
    <row r="115" spans="1:16" x14ac:dyDescent="0.15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800</v>
      </c>
      <c r="H115" s="2">
        <v>1</v>
      </c>
      <c r="I115" s="15">
        <v>800</v>
      </c>
      <c r="J115" s="15">
        <v>8006.32</v>
      </c>
      <c r="K115" s="32">
        <v>8.1936901498304337E-4</v>
      </c>
      <c r="L115" s="15">
        <v>29.059208136578278</v>
      </c>
      <c r="M115" s="15"/>
      <c r="O115" s="11" t="s">
        <v>1005</v>
      </c>
      <c r="P115" s="11" t="s">
        <v>244</v>
      </c>
    </row>
    <row r="116" spans="1:16" x14ac:dyDescent="0.15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/>
      <c r="H116" s="2" t="s">
        <v>1414</v>
      </c>
      <c r="I116" s="15" t="e">
        <v>#VALUE!</v>
      </c>
      <c r="J116" s="15">
        <v>1140</v>
      </c>
      <c r="K116" s="32">
        <v>0</v>
      </c>
      <c r="L116" s="15">
        <v>0</v>
      </c>
      <c r="M116" s="15"/>
      <c r="O116" s="11" t="s">
        <v>1006</v>
      </c>
      <c r="P116" s="11" t="s">
        <v>246</v>
      </c>
    </row>
    <row r="117" spans="1:16" x14ac:dyDescent="0.15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274</v>
      </c>
      <c r="H117" s="2">
        <v>3</v>
      </c>
      <c r="I117" s="15">
        <v>91.333333333333329</v>
      </c>
      <c r="J117" s="15">
        <v>3290</v>
      </c>
      <c r="K117" s="32">
        <v>2.8063388763169234E-4</v>
      </c>
      <c r="L117" s="15">
        <v>27.4</v>
      </c>
      <c r="M117" s="15"/>
      <c r="O117" s="11" t="s">
        <v>1007</v>
      </c>
      <c r="P117" s="11" t="s">
        <v>248</v>
      </c>
    </row>
    <row r="118" spans="1:16" ht="33" x14ac:dyDescent="0.15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756.5</v>
      </c>
      <c r="H118" s="2">
        <v>31</v>
      </c>
      <c r="I118" s="15">
        <v>24.403225806451612</v>
      </c>
      <c r="J118" s="15">
        <v>12129.3</v>
      </c>
      <c r="K118" s="32">
        <v>7.7481582479334038E-4</v>
      </c>
      <c r="L118" s="15">
        <v>6.7024009922920174</v>
      </c>
      <c r="M118" s="15"/>
      <c r="O118" s="11" t="s">
        <v>1365</v>
      </c>
      <c r="P118" s="11" t="s">
        <v>250</v>
      </c>
    </row>
    <row r="119" spans="1:16" x14ac:dyDescent="0.15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0</v>
      </c>
      <c r="H119" s="2">
        <v>0</v>
      </c>
      <c r="I119" s="15" t="e">
        <v>#DIV/0!</v>
      </c>
      <c r="J119" s="15">
        <v>1244.2</v>
      </c>
      <c r="K119" s="32">
        <v>0</v>
      </c>
      <c r="L119" s="15">
        <v>0</v>
      </c>
      <c r="M119" s="15"/>
      <c r="O119" s="11" t="s">
        <v>1008</v>
      </c>
      <c r="P119" s="11" t="s">
        <v>252</v>
      </c>
    </row>
    <row r="120" spans="1:16" ht="49.5" x14ac:dyDescent="0.1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0</v>
      </c>
      <c r="H120" s="2">
        <v>0</v>
      </c>
      <c r="I120" s="15" t="e">
        <v>#DIV/0!</v>
      </c>
      <c r="J120" s="15">
        <v>1966</v>
      </c>
      <c r="K120" s="32">
        <v>0</v>
      </c>
      <c r="L120" s="15">
        <v>0</v>
      </c>
      <c r="M120" s="15"/>
      <c r="O120" s="11" t="s">
        <v>1009</v>
      </c>
      <c r="P120" s="11" t="s">
        <v>1010</v>
      </c>
    </row>
    <row r="121" spans="1:16" x14ac:dyDescent="0.15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772</v>
      </c>
      <c r="H121" s="2">
        <v>2</v>
      </c>
      <c r="I121" s="15">
        <v>386</v>
      </c>
      <c r="J121" s="15">
        <v>3012</v>
      </c>
      <c r="K121" s="32">
        <v>7.9069109945863691E-4</v>
      </c>
      <c r="L121" s="15">
        <v>11.314670965850798</v>
      </c>
      <c r="M121" s="15"/>
      <c r="O121" s="11" t="s">
        <v>1011</v>
      </c>
      <c r="P121" s="11" t="s">
        <v>256</v>
      </c>
    </row>
    <row r="122" spans="1:16" x14ac:dyDescent="0.15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84</v>
      </c>
      <c r="H122" s="2">
        <v>3</v>
      </c>
      <c r="I122" s="15">
        <v>28</v>
      </c>
      <c r="J122" s="15">
        <v>895.21</v>
      </c>
      <c r="K122" s="32">
        <v>8.6033746573219554E-5</v>
      </c>
      <c r="L122" s="15">
        <v>1.2250255213650285</v>
      </c>
      <c r="M122" s="15"/>
      <c r="O122" s="11" t="s">
        <v>1012</v>
      </c>
      <c r="P122" s="11" t="s">
        <v>258</v>
      </c>
    </row>
    <row r="123" spans="1:16" ht="33" x14ac:dyDescent="0.15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108</v>
      </c>
      <c r="H123" s="2">
        <v>1</v>
      </c>
      <c r="I123" s="15">
        <v>108</v>
      </c>
      <c r="J123" s="15">
        <v>688</v>
      </c>
      <c r="K123" s="32">
        <v>1.1061481702271086E-4</v>
      </c>
      <c r="L123" s="15">
        <v>2.1218074656188604</v>
      </c>
      <c r="M123" s="15"/>
      <c r="O123" s="11" t="s">
        <v>1013</v>
      </c>
      <c r="P123" s="11" t="s">
        <v>1014</v>
      </c>
    </row>
    <row r="124" spans="1:16" x14ac:dyDescent="0.15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35</v>
      </c>
      <c r="H124" s="2">
        <v>1</v>
      </c>
      <c r="I124" s="15">
        <v>35</v>
      </c>
      <c r="J124" s="15">
        <v>840</v>
      </c>
      <c r="K124" s="32">
        <v>3.5847394405508149E-5</v>
      </c>
      <c r="L124" s="15">
        <v>1.4468788755684165</v>
      </c>
      <c r="M124" s="15"/>
      <c r="O124" s="11" t="s">
        <v>1015</v>
      </c>
      <c r="P124" s="11" t="s">
        <v>262</v>
      </c>
    </row>
    <row r="125" spans="1:16" x14ac:dyDescent="0.15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440</v>
      </c>
      <c r="H125" s="2">
        <v>1</v>
      </c>
      <c r="I125" s="15">
        <v>440</v>
      </c>
      <c r="J125" s="15">
        <v>2037</v>
      </c>
      <c r="K125" s="32">
        <v>4.5065295824067388E-4</v>
      </c>
      <c r="L125" s="15">
        <v>25.882352941176471</v>
      </c>
      <c r="M125" s="15"/>
      <c r="O125" s="11" t="s">
        <v>1016</v>
      </c>
      <c r="P125" s="11" t="s">
        <v>1017</v>
      </c>
    </row>
    <row r="126" spans="1:16" x14ac:dyDescent="0.15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188</v>
      </c>
      <c r="H126" s="2">
        <v>1</v>
      </c>
      <c r="I126" s="15">
        <v>188</v>
      </c>
      <c r="J126" s="15">
        <v>1764</v>
      </c>
      <c r="K126" s="32">
        <v>1.9255171852101521E-4</v>
      </c>
      <c r="L126" s="15">
        <v>3.6604361370716512</v>
      </c>
      <c r="M126" s="15"/>
      <c r="O126" s="11" t="s">
        <v>1018</v>
      </c>
      <c r="P126" s="11" t="s">
        <v>1019</v>
      </c>
    </row>
    <row r="127" spans="1:16" x14ac:dyDescent="0.15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206.2</v>
      </c>
      <c r="H127" s="2">
        <v>1</v>
      </c>
      <c r="I127" s="15">
        <v>206.2</v>
      </c>
      <c r="J127" s="15">
        <v>3591</v>
      </c>
      <c r="K127" s="32">
        <v>2.1119236361187942E-4</v>
      </c>
      <c r="L127" s="15">
        <v>7.0859106529209619</v>
      </c>
      <c r="M127" s="15"/>
      <c r="N127" s="42" t="s">
        <v>851</v>
      </c>
      <c r="O127" s="11" t="s">
        <v>1020</v>
      </c>
      <c r="P127" s="11" t="s">
        <v>1021</v>
      </c>
    </row>
    <row r="128" spans="1:16" x14ac:dyDescent="0.15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1047.5999999999999</v>
      </c>
      <c r="H128" s="2">
        <v>18</v>
      </c>
      <c r="I128" s="15">
        <v>58.199999999999996</v>
      </c>
      <c r="J128" s="15">
        <v>18667.599999999999</v>
      </c>
      <c r="K128" s="32">
        <v>1.0729637251202953E-3</v>
      </c>
      <c r="L128" s="15">
        <v>8.2801138159974705</v>
      </c>
      <c r="M128" s="15"/>
      <c r="N128" s="42" t="s">
        <v>851</v>
      </c>
      <c r="O128" s="11" t="s">
        <v>1022</v>
      </c>
      <c r="P128" s="11" t="s">
        <v>1023</v>
      </c>
    </row>
    <row r="129" spans="1:16" x14ac:dyDescent="0.15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/>
      <c r="H129" s="2" t="s">
        <v>1414</v>
      </c>
      <c r="I129" s="15" t="e">
        <v>#VALUE!</v>
      </c>
      <c r="J129" s="15">
        <v>2370</v>
      </c>
      <c r="K129" s="32">
        <v>0</v>
      </c>
      <c r="L129" s="15">
        <v>0</v>
      </c>
      <c r="M129" s="15"/>
      <c r="N129" s="42" t="s">
        <v>865</v>
      </c>
      <c r="O129" s="11" t="s">
        <v>1024</v>
      </c>
      <c r="P129" s="11" t="s">
        <v>1025</v>
      </c>
    </row>
    <row r="130" spans="1:16" ht="33" x14ac:dyDescent="0.15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534.39</v>
      </c>
      <c r="H130" s="2">
        <v>48</v>
      </c>
      <c r="I130" s="15">
        <v>11.133125</v>
      </c>
      <c r="J130" s="15">
        <v>7249.21</v>
      </c>
      <c r="K130" s="32">
        <v>5.4732825989598573E-4</v>
      </c>
      <c r="L130" s="15">
        <v>21.44422150882825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 x14ac:dyDescent="0.15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298610.73000000004</v>
      </c>
      <c r="H131" s="33">
        <v>3551</v>
      </c>
      <c r="I131" s="20">
        <v>84.092010701210938</v>
      </c>
      <c r="J131" s="20">
        <v>3272384.399999998</v>
      </c>
      <c r="K131" s="34">
        <v>0.30584047462933445</v>
      </c>
      <c r="L131" s="20">
        <v>12.490864553446723</v>
      </c>
      <c r="M131" s="20"/>
      <c r="O131" s="19"/>
      <c r="P131" s="19"/>
    </row>
    <row r="132" spans="1:16" ht="33" x14ac:dyDescent="0.15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331</v>
      </c>
      <c r="H132" s="2">
        <v>5</v>
      </c>
      <c r="I132" s="15">
        <v>66.2</v>
      </c>
      <c r="J132" s="15">
        <v>8372</v>
      </c>
      <c r="K132" s="32">
        <v>3.390139299492342E-4</v>
      </c>
      <c r="L132" s="15">
        <v>2.0166940839578382</v>
      </c>
      <c r="M132" s="15"/>
      <c r="O132" s="11" t="s">
        <v>1028</v>
      </c>
      <c r="P132" s="11" t="s">
        <v>832</v>
      </c>
    </row>
    <row r="133" spans="1:16" ht="49.5" x14ac:dyDescent="0.1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21520</v>
      </c>
      <c r="H133" s="2">
        <v>8</v>
      </c>
      <c r="I133" s="15">
        <v>2690</v>
      </c>
      <c r="J133" s="15">
        <v>153150</v>
      </c>
      <c r="K133" s="32">
        <v>2.2041026503043869E-2</v>
      </c>
      <c r="L133" s="15">
        <v>24.288939051918735</v>
      </c>
      <c r="M133" s="15"/>
      <c r="O133" s="11" t="s">
        <v>1029</v>
      </c>
      <c r="P133" s="11" t="s">
        <v>1030</v>
      </c>
    </row>
    <row r="134" spans="1:16" x14ac:dyDescent="0.15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20741</v>
      </c>
      <c r="H134" s="2">
        <v>34</v>
      </c>
      <c r="I134" s="15">
        <v>610.02941176470586</v>
      </c>
      <c r="J134" s="15">
        <v>255576</v>
      </c>
      <c r="K134" s="32">
        <v>2.1243165924704131E-2</v>
      </c>
      <c r="L134" s="15">
        <v>63.337099581641063</v>
      </c>
      <c r="M134" s="15"/>
      <c r="O134" s="11" t="s">
        <v>1031</v>
      </c>
      <c r="P134" s="11" t="s">
        <v>786</v>
      </c>
    </row>
    <row r="135" spans="1:16" x14ac:dyDescent="0.15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3480</v>
      </c>
      <c r="H135" s="2">
        <v>2</v>
      </c>
      <c r="I135" s="15">
        <v>1740</v>
      </c>
      <c r="J135" s="15">
        <v>104398</v>
      </c>
      <c r="K135" s="32">
        <v>3.5642552151762389E-3</v>
      </c>
      <c r="L135" s="15">
        <v>50.559349121022812</v>
      </c>
      <c r="M135" s="15"/>
      <c r="O135" s="11" t="s">
        <v>1032</v>
      </c>
      <c r="P135" s="11" t="s">
        <v>1033</v>
      </c>
    </row>
    <row r="136" spans="1:16" ht="33" x14ac:dyDescent="0.15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/>
      <c r="H136" s="2" t="s">
        <v>1414</v>
      </c>
      <c r="I136" s="15" t="e">
        <v>#VALUE!</v>
      </c>
      <c r="J136" s="15">
        <v>9798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 x14ac:dyDescent="0.15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2804</v>
      </c>
      <c r="H137" s="2">
        <v>3</v>
      </c>
      <c r="I137" s="15">
        <v>934.66666666666663</v>
      </c>
      <c r="J137" s="15">
        <v>84501</v>
      </c>
      <c r="K137" s="32">
        <v>2.8718883975155673E-3</v>
      </c>
      <c r="L137" s="15">
        <v>9.3451091484752542</v>
      </c>
      <c r="M137" s="15"/>
      <c r="O137" s="11" t="s">
        <v>1366</v>
      </c>
      <c r="P137" s="11" t="s">
        <v>789</v>
      </c>
    </row>
    <row r="138" spans="1:16" ht="99" x14ac:dyDescent="0.15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 x14ac:dyDescent="0.15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8870</v>
      </c>
      <c r="H139" s="2">
        <v>7</v>
      </c>
      <c r="I139" s="15">
        <v>1267.1428571428571</v>
      </c>
      <c r="J139" s="15">
        <v>174795</v>
      </c>
      <c r="K139" s="32">
        <v>9.0847539536244946E-3</v>
      </c>
      <c r="L139" s="15">
        <v>27.312476906022908</v>
      </c>
      <c r="M139" s="15"/>
      <c r="O139" s="11" t="s">
        <v>1368</v>
      </c>
      <c r="P139" s="11" t="s">
        <v>1369</v>
      </c>
    </row>
    <row r="140" spans="1:16" ht="66" x14ac:dyDescent="0.15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69</v>
      </c>
      <c r="H140" s="2">
        <v>1</v>
      </c>
      <c r="I140" s="15">
        <v>69</v>
      </c>
      <c r="J140" s="15">
        <v>15368</v>
      </c>
      <c r="K140" s="32">
        <v>7.0670577542287499E-5</v>
      </c>
      <c r="L140" s="15">
        <v>0.81869957285239681</v>
      </c>
      <c r="M140" s="15"/>
      <c r="O140" s="11" t="s">
        <v>1035</v>
      </c>
      <c r="P140" s="11" t="s">
        <v>282</v>
      </c>
    </row>
    <row r="141" spans="1:16" x14ac:dyDescent="0.15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25088</v>
      </c>
      <c r="H141" s="2">
        <v>80</v>
      </c>
      <c r="I141" s="15">
        <v>313.60000000000002</v>
      </c>
      <c r="J141" s="15">
        <v>287886</v>
      </c>
      <c r="K141" s="32">
        <v>2.5695412309868243E-2</v>
      </c>
      <c r="L141" s="15">
        <v>22.235615272804623</v>
      </c>
      <c r="M141" s="15"/>
      <c r="O141" s="11" t="s">
        <v>1036</v>
      </c>
      <c r="P141" s="11" t="s">
        <v>802</v>
      </c>
    </row>
    <row r="142" spans="1:16" ht="33" x14ac:dyDescent="0.15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2282</v>
      </c>
      <c r="H142" s="2">
        <v>4</v>
      </c>
      <c r="I142" s="15">
        <v>570.5</v>
      </c>
      <c r="J142" s="15">
        <v>55187</v>
      </c>
      <c r="K142" s="32">
        <v>2.3372501152391315E-3</v>
      </c>
      <c r="L142" s="15">
        <v>30.269266480965644</v>
      </c>
      <c r="M142" s="15"/>
      <c r="O142" s="11" t="s">
        <v>1037</v>
      </c>
      <c r="P142" s="11" t="s">
        <v>285</v>
      </c>
    </row>
    <row r="143" spans="1:16" x14ac:dyDescent="0.15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314.5</v>
      </c>
      <c r="H143" s="2">
        <v>1</v>
      </c>
      <c r="I143" s="15">
        <v>314.5</v>
      </c>
      <c r="J143" s="15">
        <v>5800.5</v>
      </c>
      <c r="K143" s="32">
        <v>3.2211444401520896E-4</v>
      </c>
      <c r="L143" s="15">
        <v>1.8521790341578326</v>
      </c>
      <c r="M143" s="15"/>
      <c r="O143" s="11" t="s">
        <v>1038</v>
      </c>
      <c r="P143" s="11" t="s">
        <v>287</v>
      </c>
    </row>
    <row r="144" spans="1:16" ht="49.5" x14ac:dyDescent="0.1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251.5</v>
      </c>
      <c r="H144" s="2">
        <v>4</v>
      </c>
      <c r="I144" s="15">
        <v>62.875</v>
      </c>
      <c r="J144" s="15">
        <v>1789.5</v>
      </c>
      <c r="K144" s="32">
        <v>2.5758913408529426E-4</v>
      </c>
      <c r="L144" s="15">
        <v>0.88217755796415176</v>
      </c>
      <c r="M144" s="15"/>
      <c r="O144" s="11" t="s">
        <v>1039</v>
      </c>
      <c r="P144" s="11" t="s">
        <v>1040</v>
      </c>
    </row>
    <row r="145" spans="1:16" x14ac:dyDescent="0.15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8645</v>
      </c>
      <c r="H145" s="2">
        <v>4</v>
      </c>
      <c r="I145" s="15">
        <v>2161.25</v>
      </c>
      <c r="J145" s="15">
        <v>109550</v>
      </c>
      <c r="K145" s="32">
        <v>8.8543064181605124E-3</v>
      </c>
      <c r="L145" s="15">
        <v>26.333424715952358</v>
      </c>
      <c r="M145" s="15"/>
      <c r="O145" s="11" t="s">
        <v>1041</v>
      </c>
      <c r="P145" s="11" t="s">
        <v>291</v>
      </c>
    </row>
    <row r="146" spans="1:16" ht="33" x14ac:dyDescent="0.15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3881</v>
      </c>
      <c r="H146" s="2">
        <v>9</v>
      </c>
      <c r="I146" s="15">
        <v>431.22222222222223</v>
      </c>
      <c r="J146" s="15">
        <v>92567.5</v>
      </c>
      <c r="K146" s="32">
        <v>3.9749639339364895E-3</v>
      </c>
      <c r="L146" s="15">
        <v>11.233645941877967</v>
      </c>
      <c r="M146" s="15"/>
      <c r="O146" s="11" t="s">
        <v>1042</v>
      </c>
      <c r="P146" s="11" t="s">
        <v>1043</v>
      </c>
    </row>
    <row r="147" spans="1:16" x14ac:dyDescent="0.15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3174</v>
      </c>
      <c r="H147" s="2">
        <v>5</v>
      </c>
      <c r="I147" s="15">
        <v>634.79999999999995</v>
      </c>
      <c r="J147" s="15">
        <v>46106.1</v>
      </c>
      <c r="K147" s="32">
        <v>3.2508465669452247E-3</v>
      </c>
      <c r="L147" s="15">
        <v>18.907487937094178</v>
      </c>
      <c r="M147" s="15"/>
      <c r="O147" s="11" t="s">
        <v>1044</v>
      </c>
      <c r="P147" s="11" t="s">
        <v>788</v>
      </c>
    </row>
    <row r="148" spans="1:16" x14ac:dyDescent="0.15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598</v>
      </c>
      <c r="H148" s="2">
        <v>2</v>
      </c>
      <c r="I148" s="15">
        <v>299</v>
      </c>
      <c r="J148" s="15">
        <v>33008</v>
      </c>
      <c r="K148" s="32">
        <v>6.1247833869982498E-4</v>
      </c>
      <c r="L148" s="15">
        <v>9.6763754045307451</v>
      </c>
      <c r="M148" s="15"/>
      <c r="O148" s="11" t="s">
        <v>1045</v>
      </c>
      <c r="P148" s="11" t="s">
        <v>295</v>
      </c>
    </row>
    <row r="149" spans="1:16" ht="33" x14ac:dyDescent="0.15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618</v>
      </c>
      <c r="H149" s="2">
        <v>2</v>
      </c>
      <c r="I149" s="15">
        <v>309</v>
      </c>
      <c r="J149" s="15">
        <v>30762</v>
      </c>
      <c r="K149" s="32">
        <v>6.3296256407440105E-4</v>
      </c>
      <c r="L149" s="15">
        <v>14.81659074562455</v>
      </c>
      <c r="M149" s="15"/>
      <c r="O149" s="11" t="s">
        <v>1046</v>
      </c>
      <c r="P149" s="11" t="s">
        <v>1047</v>
      </c>
    </row>
    <row r="150" spans="1:16" ht="33" x14ac:dyDescent="0.15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15520</v>
      </c>
      <c r="H150" s="2">
        <v>2</v>
      </c>
      <c r="I150" s="15">
        <v>7760</v>
      </c>
      <c r="J150" s="15">
        <v>36065</v>
      </c>
      <c r="K150" s="32">
        <v>1.5895758890671043E-2</v>
      </c>
      <c r="L150" s="15">
        <v>318.88226833778509</v>
      </c>
      <c r="M150" s="15"/>
      <c r="O150" s="11" t="s">
        <v>1048</v>
      </c>
      <c r="P150" s="11" t="s">
        <v>1049</v>
      </c>
    </row>
    <row r="151" spans="1:16" x14ac:dyDescent="0.15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9116.75</v>
      </c>
      <c r="H151" s="2">
        <v>2</v>
      </c>
      <c r="I151" s="15">
        <v>4558.375</v>
      </c>
      <c r="J151" s="15">
        <v>162982.25</v>
      </c>
      <c r="K151" s="32">
        <v>9.3374780841833267E-3</v>
      </c>
      <c r="L151" s="15">
        <v>65.245473413010814</v>
      </c>
      <c r="M151" s="15"/>
      <c r="O151" s="11" t="s">
        <v>1050</v>
      </c>
      <c r="P151" s="11" t="s">
        <v>1051</v>
      </c>
    </row>
    <row r="152" spans="1:16" x14ac:dyDescent="0.15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800</v>
      </c>
      <c r="H152" s="2">
        <v>17</v>
      </c>
      <c r="I152" s="15">
        <v>47.058823529411768</v>
      </c>
      <c r="J152" s="15">
        <v>14237</v>
      </c>
      <c r="K152" s="32">
        <v>8.1936901498304337E-4</v>
      </c>
      <c r="L152" s="15">
        <v>9.3207503204007924</v>
      </c>
      <c r="M152" s="15"/>
      <c r="O152" s="11" t="s">
        <v>1052</v>
      </c>
      <c r="P152" s="11" t="s">
        <v>1053</v>
      </c>
    </row>
    <row r="153" spans="1:16" ht="33" x14ac:dyDescent="0.15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316</v>
      </c>
      <c r="H153" s="2">
        <v>4</v>
      </c>
      <c r="I153" s="15">
        <v>79</v>
      </c>
      <c r="J153" s="15">
        <v>4801</v>
      </c>
      <c r="K153" s="32">
        <v>3.2365076091830214E-4</v>
      </c>
      <c r="L153" s="15">
        <v>1.9731501717140181</v>
      </c>
      <c r="M153" s="15"/>
      <c r="O153" s="11" t="s">
        <v>1054</v>
      </c>
      <c r="P153" s="11" t="s">
        <v>1055</v>
      </c>
    </row>
    <row r="154" spans="1:16" x14ac:dyDescent="0.15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2570</v>
      </c>
      <c r="H154" s="2">
        <v>3</v>
      </c>
      <c r="I154" s="15">
        <v>856.66666666666663</v>
      </c>
      <c r="J154" s="15">
        <v>21380</v>
      </c>
      <c r="K154" s="32">
        <v>2.6322229606330272E-3</v>
      </c>
      <c r="L154" s="15">
        <v>38.496105452366685</v>
      </c>
      <c r="M154" s="15"/>
      <c r="N154" s="42" t="s">
        <v>849</v>
      </c>
      <c r="O154" s="11" t="s">
        <v>1056</v>
      </c>
      <c r="P154" s="11" t="s">
        <v>1057</v>
      </c>
    </row>
    <row r="155" spans="1:16" x14ac:dyDescent="0.15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/>
      <c r="H155" s="2" t="s">
        <v>1414</v>
      </c>
      <c r="I155" s="15" t="e">
        <v>#VALUE!</v>
      </c>
      <c r="J155" s="15">
        <v>2739</v>
      </c>
      <c r="K155" s="32">
        <v>0</v>
      </c>
      <c r="L155" s="15">
        <v>0</v>
      </c>
      <c r="M155" s="15"/>
      <c r="O155" s="11" t="s">
        <v>1058</v>
      </c>
      <c r="P155" s="11" t="s">
        <v>307</v>
      </c>
    </row>
    <row r="156" spans="1:16" x14ac:dyDescent="0.15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/>
      <c r="H156" s="2" t="s">
        <v>1414</v>
      </c>
      <c r="I156" s="15" t="e">
        <v>#VALUE!</v>
      </c>
      <c r="J156" s="15">
        <v>22323</v>
      </c>
      <c r="K156" s="32">
        <v>0</v>
      </c>
      <c r="L156" s="15">
        <v>0</v>
      </c>
      <c r="M156" s="15"/>
      <c r="O156" s="11" t="s">
        <v>1059</v>
      </c>
      <c r="P156" s="11" t="s">
        <v>1060</v>
      </c>
    </row>
    <row r="157" spans="1:16" ht="33" x14ac:dyDescent="0.15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8815</v>
      </c>
      <c r="H157" s="2">
        <v>3</v>
      </c>
      <c r="I157" s="15">
        <v>2938.3333333333335</v>
      </c>
      <c r="J157" s="15">
        <v>63125</v>
      </c>
      <c r="K157" s="32">
        <v>9.0284223338444099E-3</v>
      </c>
      <c r="L157" s="15">
        <v>65.137072341683293</v>
      </c>
      <c r="M157" s="15"/>
      <c r="O157" s="11" t="s">
        <v>1061</v>
      </c>
      <c r="P157" s="11" t="s">
        <v>310</v>
      </c>
    </row>
    <row r="158" spans="1:16" x14ac:dyDescent="0.15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18304</v>
      </c>
      <c r="H158" s="2">
        <v>3</v>
      </c>
      <c r="I158" s="15">
        <v>6101.333333333333</v>
      </c>
      <c r="J158" s="15">
        <v>148888</v>
      </c>
      <c r="K158" s="32">
        <v>1.8747163062812034E-2</v>
      </c>
      <c r="L158" s="15">
        <v>231.54965211891209</v>
      </c>
      <c r="M158" s="15"/>
      <c r="O158" s="11" t="s">
        <v>1062</v>
      </c>
      <c r="P158" s="11" t="s">
        <v>312</v>
      </c>
    </row>
    <row r="159" spans="1:16" x14ac:dyDescent="0.15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/>
      <c r="H159" s="2" t="s">
        <v>1414</v>
      </c>
      <c r="I159" s="15" t="e">
        <v>#VALUE!</v>
      </c>
      <c r="J159" s="15">
        <v>77024</v>
      </c>
      <c r="K159" s="32">
        <v>0</v>
      </c>
      <c r="L159" s="15">
        <v>0</v>
      </c>
      <c r="M159" s="15"/>
      <c r="O159" s="11" t="s">
        <v>1063</v>
      </c>
      <c r="P159" s="11" t="s">
        <v>811</v>
      </c>
    </row>
    <row r="160" spans="1:16" ht="33" x14ac:dyDescent="0.15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/>
      <c r="H160" s="2" t="s">
        <v>1414</v>
      </c>
      <c r="I160" s="15" t="e">
        <v>#VALUE!</v>
      </c>
      <c r="J160" s="15">
        <v>13108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 x14ac:dyDescent="0.15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1200</v>
      </c>
      <c r="H161" s="2">
        <v>2</v>
      </c>
      <c r="I161" s="15">
        <v>600</v>
      </c>
      <c r="J161" s="15">
        <v>22342</v>
      </c>
      <c r="K161" s="32">
        <v>1.229053522474565E-3</v>
      </c>
      <c r="L161" s="15">
        <v>17.548990933021351</v>
      </c>
      <c r="M161" s="15"/>
      <c r="O161" s="11" t="s">
        <v>1066</v>
      </c>
      <c r="P161" s="11" t="s">
        <v>317</v>
      </c>
    </row>
    <row r="162" spans="1:16" x14ac:dyDescent="0.15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1562</v>
      </c>
      <c r="H162" s="2">
        <v>6</v>
      </c>
      <c r="I162" s="15">
        <v>260.33333333333331</v>
      </c>
      <c r="J162" s="15">
        <v>27209</v>
      </c>
      <c r="K162" s="32">
        <v>1.5998180017543922E-3</v>
      </c>
      <c r="L162" s="15">
        <v>11.553254437869823</v>
      </c>
      <c r="M162" s="15"/>
      <c r="O162" s="11" t="s">
        <v>1067</v>
      </c>
      <c r="P162" s="11" t="s">
        <v>319</v>
      </c>
    </row>
    <row r="163" spans="1:16" ht="33" x14ac:dyDescent="0.15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2694</v>
      </c>
      <c r="H163" s="2">
        <v>3</v>
      </c>
      <c r="I163" s="15">
        <v>898</v>
      </c>
      <c r="J163" s="15">
        <v>45629.01</v>
      </c>
      <c r="K163" s="32">
        <v>2.7592251579553989E-3</v>
      </c>
      <c r="L163" s="15">
        <v>21.205919395465994</v>
      </c>
      <c r="M163" s="15"/>
      <c r="O163" s="11" t="s">
        <v>1068</v>
      </c>
      <c r="P163" s="11" t="s">
        <v>321</v>
      </c>
    </row>
    <row r="164" spans="1:16" ht="33" x14ac:dyDescent="0.15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5570</v>
      </c>
      <c r="H164" s="2">
        <v>99</v>
      </c>
      <c r="I164" s="15">
        <v>56.262626262626263</v>
      </c>
      <c r="J164" s="15">
        <v>70765</v>
      </c>
      <c r="K164" s="32">
        <v>5.7048567668194399E-3</v>
      </c>
      <c r="L164" s="15">
        <v>8.7933946923890574</v>
      </c>
      <c r="M164" s="15"/>
      <c r="O164" s="11" t="s">
        <v>1370</v>
      </c>
      <c r="P164" s="11" t="s">
        <v>1371</v>
      </c>
    </row>
    <row r="165" spans="1:16" ht="33" x14ac:dyDescent="0.15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1298</v>
      </c>
      <c r="H165" s="2">
        <v>1</v>
      </c>
      <c r="I165" s="15">
        <v>1298</v>
      </c>
      <c r="J165" s="15">
        <v>82851</v>
      </c>
      <c r="K165" s="32">
        <v>1.329426226809988E-3</v>
      </c>
      <c r="L165" s="15">
        <v>3.2857432158768729</v>
      </c>
      <c r="M165" s="15"/>
      <c r="O165" s="11" t="s">
        <v>1069</v>
      </c>
      <c r="P165" s="11" t="s">
        <v>1070</v>
      </c>
    </row>
    <row r="166" spans="1:16" ht="33" x14ac:dyDescent="0.15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845</v>
      </c>
      <c r="H166" s="2">
        <v>20</v>
      </c>
      <c r="I166" s="15">
        <v>42.25</v>
      </c>
      <c r="J166" s="15">
        <v>15546.8</v>
      </c>
      <c r="K166" s="32">
        <v>8.6545852207583964E-4</v>
      </c>
      <c r="L166" s="15">
        <v>12.972060178077985</v>
      </c>
      <c r="M166" s="15"/>
      <c r="O166" s="11" t="s">
        <v>1071</v>
      </c>
      <c r="P166" s="11" t="s">
        <v>810</v>
      </c>
    </row>
    <row r="167" spans="1:16" x14ac:dyDescent="0.15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4798</v>
      </c>
      <c r="H167" s="2">
        <v>2</v>
      </c>
      <c r="I167" s="15">
        <v>2399</v>
      </c>
      <c r="J167" s="15">
        <v>42421</v>
      </c>
      <c r="K167" s="32">
        <v>4.9141656673608028E-3</v>
      </c>
      <c r="L167" s="15">
        <v>51.870270270270268</v>
      </c>
      <c r="M167" s="15"/>
      <c r="O167" s="11" t="s">
        <v>1072</v>
      </c>
      <c r="P167" s="11" t="s">
        <v>1073</v>
      </c>
    </row>
    <row r="168" spans="1:16" ht="33" x14ac:dyDescent="0.15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1078</v>
      </c>
      <c r="H168" s="2">
        <v>3</v>
      </c>
      <c r="I168" s="15">
        <v>359.33333333333331</v>
      </c>
      <c r="J168" s="15">
        <v>24676</v>
      </c>
      <c r="K168" s="32">
        <v>1.104099747689651E-3</v>
      </c>
      <c r="L168" s="15">
        <v>8.6662915025323581</v>
      </c>
      <c r="M168" s="15"/>
      <c r="O168" s="11" t="s">
        <v>1372</v>
      </c>
      <c r="P168" s="11" t="s">
        <v>1373</v>
      </c>
    </row>
    <row r="169" spans="1:16" ht="33" x14ac:dyDescent="0.15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0</v>
      </c>
      <c r="H169" s="2">
        <v>0</v>
      </c>
      <c r="I169" s="15" t="e">
        <v>#DIV/0!</v>
      </c>
      <c r="J169" s="15">
        <v>14955</v>
      </c>
      <c r="K169" s="32">
        <v>0</v>
      </c>
      <c r="L169" s="15">
        <v>0</v>
      </c>
      <c r="M169" s="15"/>
      <c r="O169" s="11" t="s">
        <v>1074</v>
      </c>
      <c r="P169" s="11" t="s">
        <v>1075</v>
      </c>
    </row>
    <row r="170" spans="1:16" x14ac:dyDescent="0.15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534</v>
      </c>
      <c r="H170" s="2">
        <v>1</v>
      </c>
      <c r="I170" s="15">
        <v>534</v>
      </c>
      <c r="J170" s="15">
        <v>8090</v>
      </c>
      <c r="K170" s="32">
        <v>5.4692881750118146E-4</v>
      </c>
      <c r="L170" s="15">
        <v>5.6251975139576524</v>
      </c>
      <c r="M170" s="15"/>
      <c r="O170" s="11" t="s">
        <v>1076</v>
      </c>
      <c r="P170" s="11" t="s">
        <v>333</v>
      </c>
    </row>
    <row r="171" spans="1:16" x14ac:dyDescent="0.15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/>
      <c r="H171" s="2" t="s">
        <v>1414</v>
      </c>
      <c r="I171" s="15" t="e">
        <v>#VALUE!</v>
      </c>
      <c r="J171" s="15">
        <v>10055</v>
      </c>
      <c r="K171" s="32">
        <v>0</v>
      </c>
      <c r="L171" s="15">
        <v>0</v>
      </c>
      <c r="M171" s="15"/>
      <c r="O171" s="11" t="s">
        <v>1077</v>
      </c>
      <c r="P171" s="11" t="s">
        <v>335</v>
      </c>
    </row>
    <row r="172" spans="1:16" ht="33" x14ac:dyDescent="0.15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1039</v>
      </c>
      <c r="H172" s="2">
        <v>1</v>
      </c>
      <c r="I172" s="15">
        <v>1039</v>
      </c>
      <c r="J172" s="15">
        <v>16025</v>
      </c>
      <c r="K172" s="32">
        <v>1.0641555082092275E-3</v>
      </c>
      <c r="L172" s="15">
        <v>10.562163261156856</v>
      </c>
      <c r="M172" s="15"/>
      <c r="O172" s="11" t="s">
        <v>1078</v>
      </c>
      <c r="P172" s="11" t="s">
        <v>1079</v>
      </c>
    </row>
    <row r="173" spans="1:16" ht="49.5" x14ac:dyDescent="0.1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 x14ac:dyDescent="0.15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/>
      <c r="H174" s="2" t="s">
        <v>1414</v>
      </c>
      <c r="I174" s="15" t="e">
        <v>#VALUE!</v>
      </c>
      <c r="J174" s="15">
        <v>9739</v>
      </c>
      <c r="K174" s="32">
        <v>0</v>
      </c>
      <c r="L174" s="15">
        <v>0</v>
      </c>
      <c r="M174" s="15"/>
      <c r="O174" s="11" t="s">
        <v>1080</v>
      </c>
      <c r="P174" s="11" t="s">
        <v>1081</v>
      </c>
    </row>
    <row r="175" spans="1:16" x14ac:dyDescent="0.15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4425</v>
      </c>
      <c r="H175" s="2">
        <v>6</v>
      </c>
      <c r="I175" s="15">
        <v>737.5</v>
      </c>
      <c r="J175" s="15">
        <v>27564</v>
      </c>
      <c r="K175" s="32">
        <v>4.5321348641249593E-3</v>
      </c>
      <c r="L175" s="15">
        <v>33.642515015585801</v>
      </c>
      <c r="M175" s="15"/>
      <c r="O175" s="11" t="s">
        <v>1082</v>
      </c>
      <c r="P175" s="11" t="s">
        <v>1083</v>
      </c>
    </row>
    <row r="176" spans="1:16" x14ac:dyDescent="0.15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/>
      <c r="H176" s="2" t="s">
        <v>1414</v>
      </c>
      <c r="I176" s="15" t="e">
        <v>#VALUE!</v>
      </c>
      <c r="J176" s="15">
        <v>14212</v>
      </c>
      <c r="K176" s="32">
        <v>0</v>
      </c>
      <c r="L176" s="15">
        <v>0</v>
      </c>
      <c r="M176" s="15"/>
      <c r="O176" s="11" t="s">
        <v>1084</v>
      </c>
      <c r="P176" s="11" t="s">
        <v>1085</v>
      </c>
    </row>
    <row r="177" spans="1:16" ht="33" x14ac:dyDescent="0.15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13095</v>
      </c>
      <c r="H177" s="2">
        <v>50</v>
      </c>
      <c r="I177" s="15">
        <v>261.89999999999998</v>
      </c>
      <c r="J177" s="15">
        <v>137638</v>
      </c>
      <c r="K177" s="32">
        <v>1.3412046564003691E-2</v>
      </c>
      <c r="L177" s="15">
        <v>10.375811167367896</v>
      </c>
      <c r="M177" s="15"/>
      <c r="O177" s="11" t="s">
        <v>1376</v>
      </c>
      <c r="P177" s="11" t="s">
        <v>344</v>
      </c>
    </row>
    <row r="178" spans="1:16" x14ac:dyDescent="0.15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19961</v>
      </c>
      <c r="H178" s="2">
        <v>6</v>
      </c>
      <c r="I178" s="15">
        <v>3326.8333333333335</v>
      </c>
      <c r="J178" s="15">
        <v>163991</v>
      </c>
      <c r="K178" s="32">
        <v>2.0444281135095662E-2</v>
      </c>
      <c r="L178" s="15">
        <v>83.897948890383333</v>
      </c>
      <c r="M178" s="15"/>
      <c r="O178" s="11" t="s">
        <v>1086</v>
      </c>
      <c r="P178" s="11" t="s">
        <v>1087</v>
      </c>
    </row>
    <row r="179" spans="1:16" x14ac:dyDescent="0.15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4950</v>
      </c>
      <c r="H179" s="2">
        <v>3</v>
      </c>
      <c r="I179" s="15">
        <v>1650</v>
      </c>
      <c r="J179" s="15">
        <v>74611</v>
      </c>
      <c r="K179" s="32">
        <v>5.0698457802075807E-3</v>
      </c>
      <c r="L179" s="15">
        <v>78.22376738305941</v>
      </c>
      <c r="M179" s="15"/>
      <c r="O179" s="11" t="s">
        <v>1088</v>
      </c>
      <c r="P179" s="11" t="s">
        <v>348</v>
      </c>
    </row>
    <row r="180" spans="1:16" ht="33" x14ac:dyDescent="0.15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699</v>
      </c>
      <c r="H180" s="2">
        <v>1</v>
      </c>
      <c r="I180" s="15">
        <v>699</v>
      </c>
      <c r="J180" s="15">
        <v>4745</v>
      </c>
      <c r="K180" s="32">
        <v>7.1592367684143417E-4</v>
      </c>
      <c r="L180" s="15">
        <v>17.392386165712864</v>
      </c>
      <c r="M180" s="15"/>
      <c r="O180" s="11" t="s">
        <v>1089</v>
      </c>
      <c r="P180" s="11" t="s">
        <v>350</v>
      </c>
    </row>
    <row r="181" spans="1:16" ht="33" x14ac:dyDescent="0.15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1680</v>
      </c>
      <c r="H181" s="2">
        <v>1</v>
      </c>
      <c r="I181" s="15">
        <v>1680</v>
      </c>
      <c r="J181" s="15">
        <v>34950</v>
      </c>
      <c r="K181" s="32">
        <v>1.7206749314643912E-3</v>
      </c>
      <c r="L181" s="15">
        <v>7.8504672897196262</v>
      </c>
      <c r="M181" s="15"/>
      <c r="O181" s="11" t="s">
        <v>1377</v>
      </c>
      <c r="P181" s="11" t="s">
        <v>352</v>
      </c>
    </row>
    <row r="182" spans="1:16" ht="33" x14ac:dyDescent="0.15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1500</v>
      </c>
      <c r="H182" s="2" t="s">
        <v>1414</v>
      </c>
      <c r="I182" s="15" t="e">
        <v>#VALUE!</v>
      </c>
      <c r="J182" s="15">
        <v>19100</v>
      </c>
      <c r="K182" s="32">
        <v>1.5363169030932064E-3</v>
      </c>
      <c r="L182" s="15">
        <v>4.4444444444444446</v>
      </c>
      <c r="M182" s="15"/>
      <c r="N182" s="42" t="s">
        <v>875</v>
      </c>
      <c r="O182" s="11" t="s">
        <v>1090</v>
      </c>
      <c r="P182" s="11" t="s">
        <v>1091</v>
      </c>
    </row>
    <row r="183" spans="1:16" ht="33" x14ac:dyDescent="0.15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4000</v>
      </c>
      <c r="H183" s="2" t="s">
        <v>1414</v>
      </c>
      <c r="I183" s="15" t="e">
        <v>#VALUE!</v>
      </c>
      <c r="J183" s="15">
        <v>61870</v>
      </c>
      <c r="K183" s="32">
        <v>4.0968450749152173E-3</v>
      </c>
      <c r="L183" s="15">
        <v>7.5493064074738134</v>
      </c>
      <c r="M183" s="15"/>
      <c r="N183" s="42" t="s">
        <v>875</v>
      </c>
      <c r="O183" s="11" t="s">
        <v>1092</v>
      </c>
      <c r="P183" s="11" t="s">
        <v>735</v>
      </c>
    </row>
    <row r="184" spans="1:16" x14ac:dyDescent="0.15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2000</v>
      </c>
      <c r="H184" s="2" t="s">
        <v>1414</v>
      </c>
      <c r="I184" s="15" t="e">
        <v>#VALUE!</v>
      </c>
      <c r="J184" s="15">
        <v>30000</v>
      </c>
      <c r="K184" s="32">
        <v>2.0484225374576086E-3</v>
      </c>
      <c r="L184" s="15">
        <v>8.4309923277969823</v>
      </c>
      <c r="M184" s="15"/>
      <c r="N184" s="42" t="s">
        <v>874</v>
      </c>
      <c r="O184" s="11" t="s">
        <v>1093</v>
      </c>
      <c r="P184" s="11" t="s">
        <v>1094</v>
      </c>
    </row>
    <row r="185" spans="1:16" ht="33" x14ac:dyDescent="0.15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3000</v>
      </c>
      <c r="H185" s="2" t="s">
        <v>1414</v>
      </c>
      <c r="I185" s="15" t="e">
        <v>#VALUE!</v>
      </c>
      <c r="J185" s="15">
        <v>46277</v>
      </c>
      <c r="K185" s="32">
        <v>3.0726338061864127E-3</v>
      </c>
      <c r="L185" s="15">
        <v>8.0797199030433617</v>
      </c>
      <c r="M185" s="15"/>
      <c r="N185" s="42" t="s">
        <v>874</v>
      </c>
      <c r="O185" s="11" t="s">
        <v>1095</v>
      </c>
      <c r="P185" s="11" t="s">
        <v>739</v>
      </c>
    </row>
    <row r="186" spans="1:16" ht="33" x14ac:dyDescent="0.15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35000</v>
      </c>
      <c r="H186" s="2" t="s">
        <v>1414</v>
      </c>
      <c r="I186" s="15" t="e">
        <v>#VALUE!</v>
      </c>
      <c r="J186" s="15">
        <v>622000</v>
      </c>
      <c r="K186" s="32">
        <v>3.5847394405508153E-2</v>
      </c>
      <c r="L186" s="15">
        <v>13.796963879548564</v>
      </c>
      <c r="M186" s="15"/>
      <c r="N186" s="42" t="s">
        <v>874</v>
      </c>
      <c r="O186" s="11" t="s">
        <v>1378</v>
      </c>
      <c r="P186" s="11" t="s">
        <v>741</v>
      </c>
    </row>
    <row r="187" spans="1:16" x14ac:dyDescent="0.15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1374</v>
      </c>
      <c r="H187" s="2">
        <v>7</v>
      </c>
      <c r="I187" s="15">
        <v>196.28571428571428</v>
      </c>
      <c r="J187" s="15">
        <v>21182</v>
      </c>
      <c r="K187" s="32">
        <v>1.407266283233377E-3</v>
      </c>
      <c r="L187" s="15">
        <v>16.26805588444234</v>
      </c>
      <c r="M187" s="15"/>
      <c r="N187" s="42" t="s">
        <v>862</v>
      </c>
      <c r="O187" s="11" t="s">
        <v>1096</v>
      </c>
      <c r="P187" s="11" t="s">
        <v>1097</v>
      </c>
    </row>
    <row r="188" spans="1:16" ht="33" x14ac:dyDescent="0.15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3000</v>
      </c>
      <c r="H188" s="2" t="s">
        <v>1414</v>
      </c>
      <c r="I188" s="15" t="e">
        <v>#VALUE!</v>
      </c>
      <c r="J188" s="15">
        <v>77400</v>
      </c>
      <c r="K188" s="32">
        <v>3.0726338061864127E-3</v>
      </c>
      <c r="L188" s="15">
        <v>4.7470607782014964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 x14ac:dyDescent="0.1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5000</v>
      </c>
      <c r="H189" s="2">
        <v>2</v>
      </c>
      <c r="I189" s="15">
        <v>2500</v>
      </c>
      <c r="J189" s="15">
        <v>63000</v>
      </c>
      <c r="K189" s="32">
        <v>5.1210563436440209E-3</v>
      </c>
      <c r="L189" s="15">
        <v>9.9206349206349209</v>
      </c>
      <c r="M189" s="15"/>
      <c r="N189" s="42" t="s">
        <v>875</v>
      </c>
      <c r="O189" s="11" t="s">
        <v>1379</v>
      </c>
      <c r="P189" s="11" t="s">
        <v>1409</v>
      </c>
    </row>
    <row r="190" spans="1:16" x14ac:dyDescent="0.15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 x14ac:dyDescent="0.15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278410.75</v>
      </c>
      <c r="H191" s="33">
        <v>419</v>
      </c>
      <c r="I191" s="20">
        <v>664.46479713603821</v>
      </c>
      <c r="J191" s="20">
        <v>3824130.66</v>
      </c>
      <c r="K191" s="34">
        <v>0.28515142748523792</v>
      </c>
      <c r="L191" s="20">
        <v>15.493240889446861</v>
      </c>
      <c r="M191" s="20"/>
      <c r="O191" s="19"/>
      <c r="P191" s="19"/>
    </row>
    <row r="192" spans="1:16" x14ac:dyDescent="0.15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3882</v>
      </c>
      <c r="H192" s="2">
        <v>13</v>
      </c>
      <c r="I192" s="15">
        <v>298.61538461538464</v>
      </c>
      <c r="J192" s="15">
        <v>47304</v>
      </c>
      <c r="K192" s="32">
        <v>3.9759881452052183E-3</v>
      </c>
      <c r="L192" s="15">
        <v>14.771689497716894</v>
      </c>
      <c r="M192" s="15"/>
      <c r="O192" s="11" t="s">
        <v>1102</v>
      </c>
      <c r="P192" s="11" t="s">
        <v>355</v>
      </c>
    </row>
    <row r="193" spans="1:16" x14ac:dyDescent="0.15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687</v>
      </c>
      <c r="H193" s="2">
        <v>1</v>
      </c>
      <c r="I193" s="15">
        <v>687</v>
      </c>
      <c r="J193" s="15">
        <v>13109</v>
      </c>
      <c r="K193" s="32">
        <v>7.0363314161668849E-4</v>
      </c>
      <c r="L193" s="15">
        <v>7.4206092028515878</v>
      </c>
      <c r="M193" s="15"/>
      <c r="O193" s="11" t="s">
        <v>1103</v>
      </c>
      <c r="P193" s="11" t="s">
        <v>1104</v>
      </c>
    </row>
    <row r="194" spans="1:16" x14ac:dyDescent="0.15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457</v>
      </c>
      <c r="H194" s="2">
        <v>5</v>
      </c>
      <c r="I194" s="15">
        <v>91.4</v>
      </c>
      <c r="J194" s="15">
        <v>457</v>
      </c>
      <c r="K194" s="32">
        <v>4.6806454980906353E-4</v>
      </c>
      <c r="L194" s="15">
        <v>9.7984562607204122</v>
      </c>
      <c r="M194" s="15"/>
      <c r="O194" s="11" t="s">
        <v>1105</v>
      </c>
      <c r="P194" s="11" t="s">
        <v>807</v>
      </c>
    </row>
    <row r="195" spans="1:16" ht="33" x14ac:dyDescent="0.15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499</v>
      </c>
      <c r="H195" s="2">
        <v>1</v>
      </c>
      <c r="I195" s="15">
        <v>499</v>
      </c>
      <c r="J195" s="15">
        <v>5736</v>
      </c>
      <c r="K195" s="32">
        <v>5.1108142309567333E-4</v>
      </c>
      <c r="L195" s="15">
        <v>11.631701631701633</v>
      </c>
      <c r="M195" s="15"/>
      <c r="O195" s="11" t="s">
        <v>1106</v>
      </c>
      <c r="P195" s="11" t="s">
        <v>1107</v>
      </c>
    </row>
    <row r="196" spans="1:16" x14ac:dyDescent="0.15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4219</v>
      </c>
      <c r="H196" s="2">
        <v>6</v>
      </c>
      <c r="I196" s="15">
        <v>703.16666666666663</v>
      </c>
      <c r="J196" s="15">
        <v>25440</v>
      </c>
      <c r="K196" s="32">
        <v>4.3211473427668253E-3</v>
      </c>
      <c r="L196" s="15">
        <v>27.918210693488618</v>
      </c>
      <c r="M196" s="15"/>
      <c r="O196" s="11" t="s">
        <v>1108</v>
      </c>
      <c r="P196" s="11" t="s">
        <v>362</v>
      </c>
    </row>
    <row r="197" spans="1:16" ht="33" x14ac:dyDescent="0.15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249</v>
      </c>
      <c r="H197" s="2">
        <v>1</v>
      </c>
      <c r="I197" s="15">
        <v>249</v>
      </c>
      <c r="J197" s="15">
        <v>35123</v>
      </c>
      <c r="K197" s="32">
        <v>2.5502860591347225E-4</v>
      </c>
      <c r="L197" s="15">
        <v>2.1128553245651251</v>
      </c>
      <c r="M197" s="15"/>
      <c r="O197" s="11" t="s">
        <v>1380</v>
      </c>
      <c r="P197" s="11" t="s">
        <v>1381</v>
      </c>
    </row>
    <row r="198" spans="1:16" x14ac:dyDescent="0.15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/>
      <c r="H198" s="2" t="s">
        <v>1414</v>
      </c>
      <c r="I198" s="15" t="e">
        <v>#VALUE!</v>
      </c>
      <c r="J198" s="15">
        <v>49168</v>
      </c>
      <c r="K198" s="32">
        <v>0</v>
      </c>
      <c r="L198" s="15">
        <v>0</v>
      </c>
      <c r="M198" s="15"/>
      <c r="O198" s="11" t="s">
        <v>1109</v>
      </c>
      <c r="P198" s="11" t="s">
        <v>365</v>
      </c>
    </row>
    <row r="199" spans="1:16" x14ac:dyDescent="0.15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/>
      <c r="H199" s="2" t="s">
        <v>1414</v>
      </c>
      <c r="I199" s="15" t="e">
        <v>#VALUE!</v>
      </c>
      <c r="J199" s="15">
        <v>75852</v>
      </c>
      <c r="K199" s="32">
        <v>0</v>
      </c>
      <c r="L199" s="15">
        <v>0</v>
      </c>
      <c r="M199" s="15"/>
      <c r="O199" s="11" t="s">
        <v>1110</v>
      </c>
      <c r="P199" s="11" t="s">
        <v>1111</v>
      </c>
    </row>
    <row r="200" spans="1:16" x14ac:dyDescent="0.15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499</v>
      </c>
      <c r="H200" s="2">
        <v>1</v>
      </c>
      <c r="I200" s="15">
        <v>499</v>
      </c>
      <c r="J200" s="15">
        <v>14692</v>
      </c>
      <c r="K200" s="32">
        <v>5.1108142309567333E-4</v>
      </c>
      <c r="L200" s="15">
        <v>4.2609512424216547</v>
      </c>
      <c r="M200" s="15"/>
      <c r="O200" s="11" t="s">
        <v>1112</v>
      </c>
      <c r="P200" s="11" t="s">
        <v>369</v>
      </c>
    </row>
    <row r="201" spans="1:16" x14ac:dyDescent="0.15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2610</v>
      </c>
      <c r="H201" s="2">
        <v>11</v>
      </c>
      <c r="I201" s="15">
        <v>237.27272727272728</v>
      </c>
      <c r="J201" s="15">
        <v>71218</v>
      </c>
      <c r="K201" s="32">
        <v>2.6731914113821793E-3</v>
      </c>
      <c r="L201" s="15">
        <v>2.8681318681318682</v>
      </c>
      <c r="M201" s="15"/>
      <c r="O201" s="11" t="s">
        <v>1113</v>
      </c>
      <c r="P201" s="11" t="s">
        <v>1114</v>
      </c>
    </row>
    <row r="202" spans="1:16" ht="33" x14ac:dyDescent="0.15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2778</v>
      </c>
      <c r="H202" s="2">
        <v>17</v>
      </c>
      <c r="I202" s="15">
        <v>163.41176470588235</v>
      </c>
      <c r="J202" s="15">
        <v>76455</v>
      </c>
      <c r="K202" s="32">
        <v>2.8452589045286181E-3</v>
      </c>
      <c r="L202" s="15">
        <v>7.1801499095373487</v>
      </c>
      <c r="M202" s="15"/>
      <c r="O202" s="11" t="s">
        <v>1115</v>
      </c>
      <c r="P202" s="11" t="s">
        <v>829</v>
      </c>
    </row>
    <row r="203" spans="1:16" ht="33" x14ac:dyDescent="0.15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288</v>
      </c>
      <c r="H203" s="2">
        <v>7</v>
      </c>
      <c r="I203" s="15">
        <v>41.142857142857146</v>
      </c>
      <c r="J203" s="15">
        <v>4378</v>
      </c>
      <c r="K203" s="32">
        <v>2.9497284539389563E-4</v>
      </c>
      <c r="L203" s="15">
        <v>7.5372939021198642</v>
      </c>
      <c r="M203" s="15"/>
      <c r="O203" s="11" t="s">
        <v>1116</v>
      </c>
      <c r="P203" s="11" t="s">
        <v>374</v>
      </c>
    </row>
    <row r="204" spans="1:16" x14ac:dyDescent="0.15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3710.9</v>
      </c>
      <c r="H204" s="2">
        <v>14</v>
      </c>
      <c r="I204" s="15">
        <v>265.06428571428575</v>
      </c>
      <c r="J204" s="15">
        <v>60499.820000000007</v>
      </c>
      <c r="K204" s="32">
        <v>3.8007455971257199E-3</v>
      </c>
      <c r="L204" s="15">
        <v>15.95056952503761</v>
      </c>
      <c r="M204" s="15"/>
      <c r="O204" s="11" t="s">
        <v>1117</v>
      </c>
      <c r="P204" s="11" t="s">
        <v>376</v>
      </c>
    </row>
    <row r="205" spans="1:16" x14ac:dyDescent="0.15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/>
      <c r="H205" s="2" t="s">
        <v>1414</v>
      </c>
      <c r="I205" s="15" t="e">
        <v>#VALUE!</v>
      </c>
      <c r="J205" s="15">
        <v>10293</v>
      </c>
      <c r="K205" s="32">
        <v>0</v>
      </c>
      <c r="L205" s="15">
        <v>0</v>
      </c>
      <c r="M205" s="15"/>
      <c r="O205" s="11" t="s">
        <v>1118</v>
      </c>
      <c r="P205" s="11" t="s">
        <v>792</v>
      </c>
    </row>
    <row r="206" spans="1:16" ht="33" x14ac:dyDescent="0.15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29</v>
      </c>
      <c r="H206" s="2">
        <v>2</v>
      </c>
      <c r="I206" s="15">
        <v>14.5</v>
      </c>
      <c r="J206" s="15">
        <v>42854</v>
      </c>
      <c r="K206" s="32">
        <v>2.9702126793135325E-5</v>
      </c>
      <c r="L206" s="15">
        <v>0.18180678327377595</v>
      </c>
      <c r="M206" s="15"/>
      <c r="O206" s="11" t="s">
        <v>1119</v>
      </c>
      <c r="P206" s="11" t="s">
        <v>808</v>
      </c>
    </row>
    <row r="207" spans="1:16" x14ac:dyDescent="0.15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1069</v>
      </c>
      <c r="H207" s="2">
        <v>12</v>
      </c>
      <c r="I207" s="15">
        <v>89.083333333333329</v>
      </c>
      <c r="J207" s="15">
        <v>21760</v>
      </c>
      <c r="K207" s="32">
        <v>1.0948818462710919E-3</v>
      </c>
      <c r="L207" s="15">
        <v>15.720588235294118</v>
      </c>
      <c r="M207" s="15"/>
      <c r="O207" s="11" t="s">
        <v>1120</v>
      </c>
      <c r="P207" s="11" t="s">
        <v>821</v>
      </c>
    </row>
    <row r="208" spans="1:16" x14ac:dyDescent="0.15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3037.5</v>
      </c>
      <c r="H208" s="2">
        <v>2</v>
      </c>
      <c r="I208" s="15">
        <v>1518.75</v>
      </c>
      <c r="J208" s="15">
        <v>33988.5</v>
      </c>
      <c r="K208" s="32">
        <v>3.1110417287637431E-3</v>
      </c>
      <c r="L208" s="15">
        <v>30.558350100603619</v>
      </c>
      <c r="M208" s="15"/>
      <c r="O208" s="11" t="s">
        <v>1121</v>
      </c>
      <c r="P208" s="11" t="s">
        <v>791</v>
      </c>
    </row>
    <row r="209" spans="1:16" x14ac:dyDescent="0.15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399</v>
      </c>
      <c r="H209" s="2">
        <v>1</v>
      </c>
      <c r="I209" s="15">
        <v>399</v>
      </c>
      <c r="J209" s="15">
        <v>13818.01</v>
      </c>
      <c r="K209" s="32">
        <v>4.0866029622279291E-4</v>
      </c>
      <c r="L209" s="15">
        <v>5.4627601314348295</v>
      </c>
      <c r="M209" s="15"/>
      <c r="O209" s="11" t="s">
        <v>1122</v>
      </c>
      <c r="P209" s="11" t="s">
        <v>828</v>
      </c>
    </row>
    <row r="210" spans="1:16" ht="33" x14ac:dyDescent="0.15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5553</v>
      </c>
      <c r="H210" s="2">
        <v>7</v>
      </c>
      <c r="I210" s="15">
        <v>793.28571428571433</v>
      </c>
      <c r="J210" s="15">
        <v>97206.000000000015</v>
      </c>
      <c r="K210" s="32">
        <v>5.68744517525105E-3</v>
      </c>
      <c r="L210" s="15">
        <v>30.744103643007417</v>
      </c>
      <c r="M210" s="15"/>
      <c r="O210" s="11" t="s">
        <v>1123</v>
      </c>
      <c r="P210" s="11" t="s">
        <v>1124</v>
      </c>
    </row>
    <row r="211" spans="1:16" x14ac:dyDescent="0.15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174</v>
      </c>
      <c r="H211" s="2">
        <v>2</v>
      </c>
      <c r="I211" s="15">
        <v>87</v>
      </c>
      <c r="J211" s="15">
        <v>16215.4</v>
      </c>
      <c r="K211" s="32">
        <v>1.7821276075881195E-4</v>
      </c>
      <c r="L211" s="15">
        <v>2.3021963482402752</v>
      </c>
      <c r="M211" s="15"/>
      <c r="O211" s="11" t="s">
        <v>1125</v>
      </c>
      <c r="P211" s="11" t="s">
        <v>1126</v>
      </c>
    </row>
    <row r="212" spans="1:16" x14ac:dyDescent="0.15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/>
      <c r="H212" s="2" t="s">
        <v>1414</v>
      </c>
      <c r="I212" s="15" t="e">
        <v>#VALUE!</v>
      </c>
      <c r="J212" s="15">
        <v>5637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 x14ac:dyDescent="0.15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3500</v>
      </c>
      <c r="H213" s="2">
        <v>3</v>
      </c>
      <c r="I213" s="15">
        <v>1166.6666666666667</v>
      </c>
      <c r="J213" s="15">
        <v>40893</v>
      </c>
      <c r="K213" s="32">
        <v>3.584739440550815E-3</v>
      </c>
      <c r="L213" s="15">
        <v>78.037904124860646</v>
      </c>
      <c r="M213" s="15"/>
      <c r="O213" s="11" t="s">
        <v>1128</v>
      </c>
      <c r="P213" s="11" t="s">
        <v>388</v>
      </c>
    </row>
    <row r="214" spans="1:16" x14ac:dyDescent="0.15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2574</v>
      </c>
      <c r="H214" s="2">
        <v>3</v>
      </c>
      <c r="I214" s="15">
        <v>858</v>
      </c>
      <c r="J214" s="15">
        <v>26846</v>
      </c>
      <c r="K214" s="32">
        <v>2.636319805707942E-3</v>
      </c>
      <c r="L214" s="15">
        <v>34.972826086956523</v>
      </c>
      <c r="M214" s="15"/>
      <c r="O214" s="11" t="s">
        <v>1129</v>
      </c>
      <c r="P214" s="11" t="s">
        <v>390</v>
      </c>
    </row>
    <row r="215" spans="1:16" ht="66" x14ac:dyDescent="0.15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1026</v>
      </c>
      <c r="H215" s="2">
        <v>2</v>
      </c>
      <c r="I215" s="15">
        <v>513</v>
      </c>
      <c r="J215" s="15">
        <v>19585</v>
      </c>
      <c r="K215" s="32">
        <v>1.0508407617157531E-3</v>
      </c>
      <c r="L215" s="15">
        <v>9.708554125662376</v>
      </c>
      <c r="M215" s="15"/>
      <c r="O215" s="11" t="s">
        <v>1130</v>
      </c>
      <c r="P215" s="11" t="s">
        <v>1131</v>
      </c>
    </row>
    <row r="216" spans="1:16" x14ac:dyDescent="0.15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5467</v>
      </c>
      <c r="H216" s="2">
        <v>2</v>
      </c>
      <c r="I216" s="15">
        <v>2733.5</v>
      </c>
      <c r="J216" s="15">
        <v>37610</v>
      </c>
      <c r="K216" s="32">
        <v>5.5993630061403725E-3</v>
      </c>
      <c r="L216" s="15">
        <v>121.3271193963604</v>
      </c>
      <c r="M216" s="15"/>
      <c r="O216" s="11" t="s">
        <v>1132</v>
      </c>
      <c r="P216" s="11" t="s">
        <v>394</v>
      </c>
    </row>
    <row r="217" spans="1:16" ht="33" x14ac:dyDescent="0.15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1064</v>
      </c>
      <c r="H217" s="2">
        <v>7</v>
      </c>
      <c r="I217" s="15">
        <v>152</v>
      </c>
      <c r="J217" s="15">
        <v>35692</v>
      </c>
      <c r="K217" s="32">
        <v>1.0897607899274478E-3</v>
      </c>
      <c r="L217" s="15">
        <v>8.1701604852952467</v>
      </c>
      <c r="M217" s="15"/>
      <c r="O217" s="11" t="s">
        <v>1382</v>
      </c>
      <c r="P217" s="11" t="s">
        <v>1383</v>
      </c>
    </row>
    <row r="218" spans="1:16" ht="49.5" x14ac:dyDescent="0.1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417</v>
      </c>
      <c r="H218" s="2">
        <v>2</v>
      </c>
      <c r="I218" s="15">
        <v>208.5</v>
      </c>
      <c r="J218" s="15">
        <v>13308.4</v>
      </c>
      <c r="K218" s="32">
        <v>4.2709609905991139E-4</v>
      </c>
      <c r="L218" s="15">
        <v>8.6317532601945768</v>
      </c>
      <c r="M218" s="15"/>
      <c r="O218" s="11" t="s">
        <v>1133</v>
      </c>
      <c r="P218" s="11" t="s">
        <v>1134</v>
      </c>
    </row>
    <row r="219" spans="1:16" x14ac:dyDescent="0.15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811</v>
      </c>
      <c r="H219" s="2">
        <v>3</v>
      </c>
      <c r="I219" s="15">
        <v>270.33333333333331</v>
      </c>
      <c r="J219" s="15">
        <v>3818</v>
      </c>
      <c r="K219" s="32">
        <v>8.3063533893906023E-4</v>
      </c>
      <c r="L219" s="15">
        <v>11.050551846300586</v>
      </c>
      <c r="M219" s="15"/>
      <c r="O219" s="11" t="s">
        <v>1135</v>
      </c>
      <c r="P219" s="11" t="s">
        <v>1136</v>
      </c>
    </row>
    <row r="220" spans="1:16" x14ac:dyDescent="0.15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3650</v>
      </c>
      <c r="H220" s="2">
        <v>8</v>
      </c>
      <c r="I220" s="15">
        <v>456.25</v>
      </c>
      <c r="J220" s="15">
        <v>29166</v>
      </c>
      <c r="K220" s="32">
        <v>3.7383711308601355E-3</v>
      </c>
      <c r="L220" s="15">
        <v>65.027614466417248</v>
      </c>
      <c r="M220" s="15"/>
      <c r="O220" s="11" t="s">
        <v>1137</v>
      </c>
      <c r="P220" s="11" t="s">
        <v>402</v>
      </c>
    </row>
    <row r="221" spans="1:16" ht="49.5" x14ac:dyDescent="0.1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572</v>
      </c>
      <c r="H221" s="2">
        <v>5</v>
      </c>
      <c r="I221" s="15">
        <v>114.4</v>
      </c>
      <c r="J221" s="15">
        <v>12887.1</v>
      </c>
      <c r="K221" s="32">
        <v>5.8584884571287606E-4</v>
      </c>
      <c r="L221" s="15">
        <v>20.269312544294827</v>
      </c>
      <c r="M221" s="15"/>
      <c r="O221" s="11" t="s">
        <v>1138</v>
      </c>
      <c r="P221" s="11" t="s">
        <v>1139</v>
      </c>
    </row>
    <row r="222" spans="1:16" x14ac:dyDescent="0.15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1774</v>
      </c>
      <c r="H222" s="2">
        <v>15</v>
      </c>
      <c r="I222" s="15">
        <v>118.26666666666667</v>
      </c>
      <c r="J222" s="15">
        <v>19608.099999999999</v>
      </c>
      <c r="K222" s="32">
        <v>1.8169507907248987E-3</v>
      </c>
      <c r="L222" s="15">
        <v>24.155773420479303</v>
      </c>
      <c r="M222" s="15"/>
      <c r="O222" s="11" t="s">
        <v>1140</v>
      </c>
      <c r="P222" s="11" t="s">
        <v>1141</v>
      </c>
    </row>
    <row r="223" spans="1:16" x14ac:dyDescent="0.15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193.2</v>
      </c>
      <c r="H223" s="2">
        <v>6</v>
      </c>
      <c r="I223" s="15">
        <v>32.199999999999996</v>
      </c>
      <c r="J223" s="15">
        <v>8396.4000000000015</v>
      </c>
      <c r="K223" s="32">
        <v>1.9787761711840496E-4</v>
      </c>
      <c r="L223" s="15">
        <v>6.0318451451763968</v>
      </c>
      <c r="M223" s="15"/>
      <c r="O223" s="11" t="s">
        <v>1142</v>
      </c>
      <c r="P223" s="11" t="s">
        <v>408</v>
      </c>
    </row>
    <row r="224" spans="1:16" ht="33" x14ac:dyDescent="0.15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1897</v>
      </c>
      <c r="H224" s="2">
        <v>3</v>
      </c>
      <c r="I224" s="15">
        <v>632.33333333333337</v>
      </c>
      <c r="J224" s="15">
        <v>31324</v>
      </c>
      <c r="K224" s="32">
        <v>1.9429287767785417E-3</v>
      </c>
      <c r="L224" s="15">
        <v>7.9021911188869449</v>
      </c>
      <c r="M224" s="15"/>
      <c r="O224" s="11" t="s">
        <v>1384</v>
      </c>
      <c r="P224" s="11" t="s">
        <v>410</v>
      </c>
    </row>
    <row r="225" spans="1:16" x14ac:dyDescent="0.15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1698</v>
      </c>
      <c r="H225" s="2">
        <v>5</v>
      </c>
      <c r="I225" s="15">
        <v>339.6</v>
      </c>
      <c r="J225" s="15">
        <v>31245</v>
      </c>
      <c r="K225" s="32">
        <v>1.7391107343015097E-3</v>
      </c>
      <c r="L225" s="15">
        <v>24.673060156931125</v>
      </c>
      <c r="M225" s="15"/>
      <c r="O225" s="11" t="s">
        <v>1143</v>
      </c>
      <c r="P225" s="11" t="s">
        <v>1144</v>
      </c>
    </row>
    <row r="226" spans="1:16" x14ac:dyDescent="0.15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97.01</v>
      </c>
      <c r="H226" s="2">
        <v>2</v>
      </c>
      <c r="I226" s="15">
        <v>48.505000000000003</v>
      </c>
      <c r="J226" s="15">
        <v>6216.01</v>
      </c>
      <c r="K226" s="32">
        <v>9.9358735179381301E-5</v>
      </c>
      <c r="L226" s="15">
        <v>8.6307829181494657</v>
      </c>
      <c r="M226" s="15"/>
      <c r="O226" s="11" t="s">
        <v>1145</v>
      </c>
      <c r="P226" s="11" t="s">
        <v>1146</v>
      </c>
    </row>
    <row r="227" spans="1:16" x14ac:dyDescent="0.15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1617</v>
      </c>
      <c r="H227" s="2">
        <v>1</v>
      </c>
      <c r="I227" s="15">
        <v>1617</v>
      </c>
      <c r="J227" s="15">
        <v>33806</v>
      </c>
      <c r="K227" s="32">
        <v>1.6561496215344764E-3</v>
      </c>
      <c r="L227" s="15">
        <v>10.515705274110685</v>
      </c>
      <c r="M227" s="15"/>
      <c r="O227" s="11" t="s">
        <v>1147</v>
      </c>
      <c r="P227" s="11" t="s">
        <v>416</v>
      </c>
    </row>
    <row r="228" spans="1:16" x14ac:dyDescent="0.15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3395</v>
      </c>
      <c r="H228" s="2">
        <v>6</v>
      </c>
      <c r="I228" s="15">
        <v>565.83333333333337</v>
      </c>
      <c r="J228" s="15">
        <v>26245</v>
      </c>
      <c r="K228" s="32">
        <v>3.4771972573342906E-3</v>
      </c>
      <c r="L228" s="15">
        <v>32.659932659932657</v>
      </c>
      <c r="M228" s="15"/>
      <c r="O228" s="11" t="s">
        <v>1148</v>
      </c>
      <c r="P228" s="11" t="s">
        <v>1149</v>
      </c>
    </row>
    <row r="229" spans="1:16" ht="82.5" x14ac:dyDescent="0.1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1793</v>
      </c>
      <c r="H229" s="2">
        <v>2</v>
      </c>
      <c r="I229" s="15">
        <v>896.5</v>
      </c>
      <c r="J229" s="15">
        <v>14746</v>
      </c>
      <c r="K229" s="32">
        <v>1.836410804830746E-3</v>
      </c>
      <c r="L229" s="15">
        <v>8.7203929769952815</v>
      </c>
      <c r="M229" s="15"/>
      <c r="O229" s="11" t="s">
        <v>1385</v>
      </c>
      <c r="P229" s="11" t="s">
        <v>1386</v>
      </c>
    </row>
    <row r="230" spans="1:16" x14ac:dyDescent="0.15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1809</v>
      </c>
      <c r="H230" s="2">
        <v>38</v>
      </c>
      <c r="I230" s="15">
        <v>47.60526315789474</v>
      </c>
      <c r="J230" s="15">
        <v>22138</v>
      </c>
      <c r="K230" s="32">
        <v>1.852798185130407E-3</v>
      </c>
      <c r="L230" s="15">
        <v>9.8809263709853603</v>
      </c>
      <c r="M230" s="15"/>
      <c r="O230" s="11" t="s">
        <v>1150</v>
      </c>
      <c r="P230" s="11" t="s">
        <v>422</v>
      </c>
    </row>
    <row r="231" spans="1:16" x14ac:dyDescent="0.15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0</v>
      </c>
      <c r="H231" s="2">
        <v>0</v>
      </c>
      <c r="I231" s="15" t="e">
        <v>#DIV/0!</v>
      </c>
      <c r="J231" s="15">
        <v>3300</v>
      </c>
      <c r="K231" s="32">
        <v>0</v>
      </c>
      <c r="L231" s="15">
        <v>0</v>
      </c>
      <c r="M231" s="15"/>
      <c r="O231" s="11" t="s">
        <v>1151</v>
      </c>
      <c r="P231" s="11" t="s">
        <v>1152</v>
      </c>
    </row>
    <row r="232" spans="1:16" x14ac:dyDescent="0.15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451</v>
      </c>
      <c r="H232" s="2">
        <v>5</v>
      </c>
      <c r="I232" s="15">
        <v>90.2</v>
      </c>
      <c r="J232" s="15">
        <v>6895.4000000000005</v>
      </c>
      <c r="K232" s="32">
        <v>4.6191928219669075E-4</v>
      </c>
      <c r="L232" s="15">
        <v>14.685770107456854</v>
      </c>
      <c r="M232" s="15"/>
      <c r="O232" s="11" t="s">
        <v>1153</v>
      </c>
      <c r="P232" s="11" t="s">
        <v>426</v>
      </c>
    </row>
    <row r="233" spans="1:16" x14ac:dyDescent="0.15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120</v>
      </c>
      <c r="H233" s="2">
        <v>3</v>
      </c>
      <c r="I233" s="15">
        <v>40</v>
      </c>
      <c r="J233" s="15">
        <v>17284</v>
      </c>
      <c r="K233" s="32">
        <v>1.2290535224745652E-4</v>
      </c>
      <c r="L233" s="15">
        <v>2.1186440677966103</v>
      </c>
      <c r="M233" s="15"/>
      <c r="O233" s="11" t="s">
        <v>1154</v>
      </c>
      <c r="P233" s="11" t="s">
        <v>428</v>
      </c>
    </row>
    <row r="234" spans="1:16" x14ac:dyDescent="0.15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1674</v>
      </c>
      <c r="H234" s="2">
        <v>38</v>
      </c>
      <c r="I234" s="15">
        <v>44.05263157894737</v>
      </c>
      <c r="J234" s="15">
        <v>30650</v>
      </c>
      <c r="K234" s="32">
        <v>1.7145296638520183E-3</v>
      </c>
      <c r="L234" s="15">
        <v>20.414634146341463</v>
      </c>
      <c r="M234" s="15"/>
      <c r="O234" s="11" t="s">
        <v>1155</v>
      </c>
      <c r="P234" s="11" t="s">
        <v>430</v>
      </c>
    </row>
    <row r="235" spans="1:16" x14ac:dyDescent="0.15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0</v>
      </c>
      <c r="H235" s="2">
        <v>0</v>
      </c>
      <c r="I235" s="15" t="e">
        <v>#DIV/0!</v>
      </c>
      <c r="J235" s="15">
        <v>21125.5</v>
      </c>
      <c r="K235" s="32">
        <v>0</v>
      </c>
      <c r="L235" s="15">
        <v>0</v>
      </c>
      <c r="M235" s="15"/>
      <c r="O235" s="11" t="s">
        <v>1156</v>
      </c>
      <c r="P235" s="11" t="s">
        <v>432</v>
      </c>
    </row>
    <row r="236" spans="1:16" ht="33" x14ac:dyDescent="0.15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4778</v>
      </c>
      <c r="H236" s="2">
        <v>8</v>
      </c>
      <c r="I236" s="15">
        <v>597.25</v>
      </c>
      <c r="J236" s="15">
        <v>63027</v>
      </c>
      <c r="K236" s="32">
        <v>4.8936814419862267E-3</v>
      </c>
      <c r="L236" s="15">
        <v>14.23040266857279</v>
      </c>
      <c r="M236" s="15"/>
      <c r="O236" s="11" t="s">
        <v>1157</v>
      </c>
      <c r="P236" s="11" t="s">
        <v>1158</v>
      </c>
    </row>
    <row r="237" spans="1:16" x14ac:dyDescent="0.15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3964</v>
      </c>
      <c r="H237" s="2">
        <v>2</v>
      </c>
      <c r="I237" s="15">
        <v>1982</v>
      </c>
      <c r="J237" s="15">
        <v>47087</v>
      </c>
      <c r="K237" s="32">
        <v>4.05997346924098E-3</v>
      </c>
      <c r="L237" s="15">
        <v>25.83925428590053</v>
      </c>
      <c r="M237" s="15"/>
      <c r="O237" s="11" t="s">
        <v>1159</v>
      </c>
      <c r="P237" s="11" t="s">
        <v>1160</v>
      </c>
    </row>
    <row r="238" spans="1:16" x14ac:dyDescent="0.15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0</v>
      </c>
      <c r="H238" s="2">
        <v>0</v>
      </c>
      <c r="I238" s="15" t="e">
        <v>#DIV/0!</v>
      </c>
      <c r="J238" s="15">
        <v>9014</v>
      </c>
      <c r="K238" s="32">
        <v>0</v>
      </c>
      <c r="L238" s="15">
        <v>0</v>
      </c>
      <c r="M238" s="15"/>
      <c r="O238" s="11" t="s">
        <v>1161</v>
      </c>
      <c r="P238" s="11" t="s">
        <v>1162</v>
      </c>
    </row>
    <row r="239" spans="1:16" ht="33" x14ac:dyDescent="0.15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1796</v>
      </c>
      <c r="H239" s="2">
        <v>1</v>
      </c>
      <c r="I239" s="15">
        <v>1796</v>
      </c>
      <c r="J239" s="15">
        <v>5538</v>
      </c>
      <c r="K239" s="32">
        <v>1.8394834386369324E-3</v>
      </c>
      <c r="L239" s="15">
        <v>36.623164763458405</v>
      </c>
      <c r="M239" s="15"/>
      <c r="O239" s="11" t="s">
        <v>1163</v>
      </c>
      <c r="P239" s="11" t="s">
        <v>440</v>
      </c>
    </row>
    <row r="240" spans="1:16" x14ac:dyDescent="0.15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897</v>
      </c>
      <c r="H240" s="2">
        <v>2</v>
      </c>
      <c r="I240" s="15">
        <v>448.5</v>
      </c>
      <c r="J240" s="15">
        <v>27935.1</v>
      </c>
      <c r="K240" s="32">
        <v>9.1871750804973747E-4</v>
      </c>
      <c r="L240" s="15">
        <v>30.931034482758619</v>
      </c>
      <c r="M240" s="15"/>
      <c r="O240" s="11" t="s">
        <v>1164</v>
      </c>
      <c r="P240" s="11" t="s">
        <v>442</v>
      </c>
    </row>
    <row r="241" spans="1:16" x14ac:dyDescent="0.15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1297.2</v>
      </c>
      <c r="H241" s="2">
        <v>2</v>
      </c>
      <c r="I241" s="15">
        <v>648.6</v>
      </c>
      <c r="J241" s="15">
        <v>21458.2</v>
      </c>
      <c r="K241" s="32">
        <v>1.3286068577950049E-3</v>
      </c>
      <c r="L241" s="15">
        <v>24.489333585048144</v>
      </c>
      <c r="M241" s="15"/>
      <c r="O241" s="11" t="s">
        <v>1165</v>
      </c>
      <c r="P241" s="11" t="s">
        <v>1166</v>
      </c>
    </row>
    <row r="242" spans="1:16" x14ac:dyDescent="0.15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990</v>
      </c>
      <c r="H242" s="2">
        <v>3</v>
      </c>
      <c r="I242" s="15">
        <v>330</v>
      </c>
      <c r="J242" s="15">
        <v>17566</v>
      </c>
      <c r="K242" s="32">
        <v>1.0139691560415163E-3</v>
      </c>
      <c r="L242" s="15">
        <v>21.181001283697046</v>
      </c>
      <c r="M242" s="15"/>
      <c r="O242" s="11" t="s">
        <v>1167</v>
      </c>
      <c r="P242" s="11" t="s">
        <v>793</v>
      </c>
    </row>
    <row r="243" spans="1:16" x14ac:dyDescent="0.15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1154</v>
      </c>
      <c r="H243" s="2">
        <v>2</v>
      </c>
      <c r="I243" s="15">
        <v>577</v>
      </c>
      <c r="J243" s="15">
        <v>11648</v>
      </c>
      <c r="K243" s="32">
        <v>1.1819398041130402E-3</v>
      </c>
      <c r="L243" s="15">
        <v>5.7097620107862053</v>
      </c>
      <c r="M243" s="15"/>
      <c r="O243" s="11" t="s">
        <v>1168</v>
      </c>
      <c r="P243" s="11" t="s">
        <v>1169</v>
      </c>
    </row>
    <row r="244" spans="1:16" x14ac:dyDescent="0.15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1113</v>
      </c>
      <c r="H244" s="2">
        <v>1</v>
      </c>
      <c r="I244" s="15">
        <v>1113</v>
      </c>
      <c r="J244" s="15">
        <v>5248</v>
      </c>
      <c r="K244" s="32">
        <v>1.1399471420951591E-3</v>
      </c>
      <c r="L244" s="15">
        <v>13.238967527060783</v>
      </c>
      <c r="M244" s="15"/>
      <c r="O244" s="11" t="s">
        <v>1170</v>
      </c>
      <c r="P244" s="11" t="s">
        <v>1171</v>
      </c>
    </row>
    <row r="245" spans="1:16" x14ac:dyDescent="0.15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1145</v>
      </c>
      <c r="H245" s="2">
        <v>4</v>
      </c>
      <c r="I245" s="15">
        <v>286.25</v>
      </c>
      <c r="J245" s="15">
        <v>18129</v>
      </c>
      <c r="K245" s="32">
        <v>1.1727219026944808E-3</v>
      </c>
      <c r="L245" s="15">
        <v>16.53190874963904</v>
      </c>
      <c r="M245" s="15"/>
      <c r="O245" s="11" t="s">
        <v>1172</v>
      </c>
      <c r="P245" s="11" t="s">
        <v>1173</v>
      </c>
    </row>
    <row r="246" spans="1:16" x14ac:dyDescent="0.15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/>
      <c r="H246" s="2" t="s">
        <v>1414</v>
      </c>
      <c r="I246" s="15" t="e">
        <v>#VALUE!</v>
      </c>
      <c r="J246" s="15">
        <v>5683</v>
      </c>
      <c r="K246" s="32">
        <v>0</v>
      </c>
      <c r="L246" s="15">
        <v>0</v>
      </c>
      <c r="M246" s="15"/>
      <c r="O246" s="11" t="s">
        <v>1174</v>
      </c>
      <c r="P246" s="11" t="s">
        <v>453</v>
      </c>
    </row>
    <row r="247" spans="1:16" x14ac:dyDescent="0.15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38</v>
      </c>
      <c r="H247" s="2">
        <v>1</v>
      </c>
      <c r="I247" s="15">
        <v>38</v>
      </c>
      <c r="J247" s="15">
        <v>7792</v>
      </c>
      <c r="K247" s="32">
        <v>3.8920028211694564E-5</v>
      </c>
      <c r="L247" s="15">
        <v>0.55898793762871435</v>
      </c>
      <c r="M247" s="15"/>
      <c r="O247" s="11" t="s">
        <v>1175</v>
      </c>
      <c r="P247" s="11" t="s">
        <v>1176</v>
      </c>
    </row>
    <row r="248" spans="1:16" ht="33" x14ac:dyDescent="0.15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2417</v>
      </c>
      <c r="H248" s="2">
        <v>3</v>
      </c>
      <c r="I248" s="15">
        <v>805.66666666666663</v>
      </c>
      <c r="J248" s="15">
        <v>13414</v>
      </c>
      <c r="K248" s="32">
        <v>2.47551863651752E-3</v>
      </c>
      <c r="L248" s="15">
        <v>26.300326441784545</v>
      </c>
      <c r="M248" s="15"/>
      <c r="O248" s="11" t="s">
        <v>1177</v>
      </c>
      <c r="P248" s="11" t="s">
        <v>1178</v>
      </c>
    </row>
    <row r="249" spans="1:16" x14ac:dyDescent="0.15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35</v>
      </c>
      <c r="H249" s="2">
        <v>1</v>
      </c>
      <c r="I249" s="15">
        <v>35</v>
      </c>
      <c r="J249" s="15">
        <v>3212</v>
      </c>
      <c r="K249" s="32">
        <v>3.5847394405508149E-5</v>
      </c>
      <c r="L249" s="15">
        <v>1.2996658002227999</v>
      </c>
      <c r="M249" s="15"/>
      <c r="O249" s="11" t="s">
        <v>1179</v>
      </c>
      <c r="P249" s="11" t="s">
        <v>1180</v>
      </c>
    </row>
    <row r="250" spans="1:16" x14ac:dyDescent="0.15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3045</v>
      </c>
      <c r="H250" s="2">
        <v>6</v>
      </c>
      <c r="I250" s="15">
        <v>507.5</v>
      </c>
      <c r="J250" s="15">
        <v>30480</v>
      </c>
      <c r="K250" s="32">
        <v>3.1187233132792089E-3</v>
      </c>
      <c r="L250" s="15">
        <v>19.986872333442733</v>
      </c>
      <c r="M250" s="15"/>
      <c r="O250" s="11" t="s">
        <v>1181</v>
      </c>
      <c r="P250" s="11" t="s">
        <v>461</v>
      </c>
    </row>
    <row r="251" spans="1:16" x14ac:dyDescent="0.15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0</v>
      </c>
      <c r="H251" s="2">
        <v>0</v>
      </c>
      <c r="I251" s="15" t="e">
        <v>#DIV/0!</v>
      </c>
      <c r="J251" s="15">
        <v>3202</v>
      </c>
      <c r="K251" s="32">
        <v>0</v>
      </c>
      <c r="L251" s="15">
        <v>0</v>
      </c>
      <c r="M251" s="15"/>
      <c r="O251" s="11" t="s">
        <v>1182</v>
      </c>
      <c r="P251" s="11" t="s">
        <v>463</v>
      </c>
    </row>
    <row r="252" spans="1:16" x14ac:dyDescent="0.15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1200</v>
      </c>
      <c r="H252" s="2">
        <v>1</v>
      </c>
      <c r="I252" s="15">
        <v>1200</v>
      </c>
      <c r="J252" s="15">
        <v>18659</v>
      </c>
      <c r="K252" s="32">
        <v>1.229053522474565E-3</v>
      </c>
      <c r="L252" s="15">
        <v>9.7323600973236015</v>
      </c>
      <c r="M252" s="15"/>
      <c r="O252" s="11" t="s">
        <v>1183</v>
      </c>
      <c r="P252" s="11" t="s">
        <v>1184</v>
      </c>
    </row>
    <row r="253" spans="1:16" x14ac:dyDescent="0.15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2497</v>
      </c>
      <c r="H253" s="2">
        <v>5</v>
      </c>
      <c r="I253" s="15">
        <v>499.4</v>
      </c>
      <c r="J253" s="15">
        <v>39907</v>
      </c>
      <c r="K253" s="32">
        <v>2.5574555380158243E-3</v>
      </c>
      <c r="L253" s="15">
        <v>6.4198483095513561</v>
      </c>
      <c r="M253" s="15"/>
      <c r="O253" s="11" t="s">
        <v>1185</v>
      </c>
      <c r="P253" s="11" t="s">
        <v>467</v>
      </c>
    </row>
    <row r="254" spans="1:16" x14ac:dyDescent="0.15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/>
      <c r="H254" s="2" t="s">
        <v>1414</v>
      </c>
      <c r="I254" s="15" t="e">
        <v>#VALUE!</v>
      </c>
      <c r="J254" s="15">
        <v>7690</v>
      </c>
      <c r="K254" s="32">
        <v>0</v>
      </c>
      <c r="L254" s="15">
        <v>0</v>
      </c>
      <c r="M254" s="15"/>
      <c r="O254" s="11" t="s">
        <v>1186</v>
      </c>
      <c r="P254" s="11" t="s">
        <v>1187</v>
      </c>
    </row>
    <row r="255" spans="1:16" x14ac:dyDescent="0.15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618</v>
      </c>
      <c r="H255" s="2">
        <v>3</v>
      </c>
      <c r="I255" s="15">
        <v>206</v>
      </c>
      <c r="J255" s="15">
        <v>9974.0499999999993</v>
      </c>
      <c r="K255" s="32">
        <v>6.3296256407440105E-4</v>
      </c>
      <c r="L255" s="15">
        <v>9.9903006789524742</v>
      </c>
      <c r="M255" s="15"/>
      <c r="O255" s="11" t="s">
        <v>1188</v>
      </c>
      <c r="P255" s="11" t="s">
        <v>471</v>
      </c>
    </row>
    <row r="256" spans="1:16" ht="33" x14ac:dyDescent="0.15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638</v>
      </c>
      <c r="H256" s="2">
        <v>2</v>
      </c>
      <c r="I256" s="15">
        <v>319</v>
      </c>
      <c r="J256" s="15">
        <v>10813</v>
      </c>
      <c r="K256" s="32">
        <v>6.5344678944897713E-4</v>
      </c>
      <c r="L256" s="15">
        <v>3.3068988752397241</v>
      </c>
      <c r="M256" s="15"/>
      <c r="O256" s="11" t="s">
        <v>1387</v>
      </c>
      <c r="P256" s="11" t="s">
        <v>1388</v>
      </c>
    </row>
    <row r="257" spans="1:16" ht="33" x14ac:dyDescent="0.15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/>
      <c r="H257" s="2" t="s">
        <v>1414</v>
      </c>
      <c r="I257" s="15" t="e">
        <v>#VALUE!</v>
      </c>
      <c r="J257" s="15">
        <v>36876</v>
      </c>
      <c r="K257" s="32">
        <v>0</v>
      </c>
      <c r="L257" s="15">
        <v>0</v>
      </c>
      <c r="M257" s="15"/>
      <c r="O257" s="11" t="s">
        <v>1189</v>
      </c>
      <c r="P257" s="11" t="s">
        <v>475</v>
      </c>
    </row>
    <row r="258" spans="1:16" x14ac:dyDescent="0.15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/>
      <c r="H258" s="2" t="s">
        <v>1414</v>
      </c>
      <c r="I258" s="15" t="e">
        <v>#VALUE!</v>
      </c>
      <c r="J258" s="15">
        <v>22404</v>
      </c>
      <c r="K258" s="32">
        <v>0</v>
      </c>
      <c r="L258" s="15">
        <v>0</v>
      </c>
      <c r="M258" s="15"/>
      <c r="N258" s="65" t="s">
        <v>872</v>
      </c>
      <c r="O258" s="11" t="s">
        <v>1190</v>
      </c>
      <c r="P258" s="11" t="s">
        <v>1191</v>
      </c>
    </row>
    <row r="259" spans="1:16" x14ac:dyDescent="0.15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2400</v>
      </c>
      <c r="H259" s="2">
        <v>1</v>
      </c>
      <c r="I259" s="15">
        <v>2400</v>
      </c>
      <c r="J259" s="15">
        <v>12775.01</v>
      </c>
      <c r="K259" s="32">
        <v>2.4581070449491301E-3</v>
      </c>
      <c r="L259" s="15">
        <v>17.977528089887642</v>
      </c>
      <c r="M259" s="15"/>
      <c r="N259" s="42" t="s">
        <v>875</v>
      </c>
      <c r="O259" s="11" t="s">
        <v>1192</v>
      </c>
      <c r="P259" s="11" t="s">
        <v>771</v>
      </c>
    </row>
    <row r="260" spans="1:16" ht="33" x14ac:dyDescent="0.15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2515.4</v>
      </c>
      <c r="H260" s="2">
        <v>4</v>
      </c>
      <c r="I260" s="15">
        <v>628.85</v>
      </c>
      <c r="J260" s="15">
        <v>51866.799999999996</v>
      </c>
      <c r="K260" s="32">
        <v>2.5763010253604343E-3</v>
      </c>
      <c r="L260" s="15">
        <v>12.247541143246666</v>
      </c>
      <c r="M260" s="15"/>
      <c r="N260" s="42" t="s">
        <v>873</v>
      </c>
      <c r="O260" s="11" t="s">
        <v>1193</v>
      </c>
      <c r="P260" s="11" t="s">
        <v>1194</v>
      </c>
    </row>
    <row r="261" spans="1:16" x14ac:dyDescent="0.15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1779</v>
      </c>
      <c r="H261" s="2">
        <v>3</v>
      </c>
      <c r="I261" s="15">
        <v>593</v>
      </c>
      <c r="J261" s="15">
        <v>13185.1</v>
      </c>
      <c r="K261" s="32">
        <v>1.8220718470685427E-3</v>
      </c>
      <c r="L261" s="15">
        <v>15.49381640829124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 x14ac:dyDescent="0.15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100056.20999999999</v>
      </c>
      <c r="H262" s="33">
        <v>317</v>
      </c>
      <c r="I262" s="20">
        <v>315.6347318611987</v>
      </c>
      <c r="J262" s="20">
        <v>1728571.9</v>
      </c>
      <c r="K262" s="34">
        <v>0.10247869778829566</v>
      </c>
      <c r="L262" s="20">
        <v>10.95649103057991</v>
      </c>
      <c r="M262" s="20"/>
      <c r="O262" s="19"/>
      <c r="P262" s="19"/>
    </row>
    <row r="263" spans="1:16" x14ac:dyDescent="0.15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4255.1000000000004</v>
      </c>
      <c r="H263" s="2">
        <v>331</v>
      </c>
      <c r="I263" s="15">
        <v>12.855287009063446</v>
      </c>
      <c r="J263" s="15">
        <v>99874.2</v>
      </c>
      <c r="K263" s="32">
        <v>4.3581213695679357E-3</v>
      </c>
      <c r="L263" s="15">
        <v>1.4683340752473337</v>
      </c>
      <c r="M263" s="15"/>
      <c r="N263" s="42"/>
      <c r="O263" s="11" t="s">
        <v>1197</v>
      </c>
      <c r="P263" s="11" t="s">
        <v>478</v>
      </c>
    </row>
    <row r="264" spans="1:16" ht="33" x14ac:dyDescent="0.15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0</v>
      </c>
      <c r="H264" s="2">
        <v>0</v>
      </c>
      <c r="I264" s="15" t="e">
        <v>#DIV/0!</v>
      </c>
      <c r="J264" s="15">
        <v>119130</v>
      </c>
      <c r="K264" s="32">
        <v>0</v>
      </c>
      <c r="L264" s="15">
        <v>0</v>
      </c>
      <c r="M264" s="15"/>
      <c r="O264" s="11" t="s">
        <v>1198</v>
      </c>
      <c r="P264" s="11" t="s">
        <v>480</v>
      </c>
    </row>
    <row r="265" spans="1:16" x14ac:dyDescent="0.15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423</v>
      </c>
      <c r="H265" s="2">
        <v>25</v>
      </c>
      <c r="I265" s="15">
        <v>16.920000000000002</v>
      </c>
      <c r="J265" s="15">
        <v>10689</v>
      </c>
      <c r="K265" s="32">
        <v>4.3324136667228418E-4</v>
      </c>
      <c r="L265" s="15">
        <v>5.2921306142875011</v>
      </c>
      <c r="M265" s="15"/>
      <c r="O265" s="11" t="s">
        <v>1199</v>
      </c>
      <c r="P265" s="11" t="s">
        <v>483</v>
      </c>
    </row>
    <row r="266" spans="1:16" x14ac:dyDescent="0.15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90</v>
      </c>
      <c r="H266" s="2">
        <v>3</v>
      </c>
      <c r="I266" s="15">
        <v>30</v>
      </c>
      <c r="J266" s="15">
        <v>2729</v>
      </c>
      <c r="K266" s="32">
        <v>9.2179014185592384E-5</v>
      </c>
      <c r="L266" s="15">
        <v>1.2658227848101267</v>
      </c>
      <c r="M266" s="15"/>
      <c r="O266" s="11" t="s">
        <v>1200</v>
      </c>
      <c r="P266" s="11" t="s">
        <v>1201</v>
      </c>
    </row>
    <row r="267" spans="1:16" ht="33" x14ac:dyDescent="0.15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5841</v>
      </c>
      <c r="H267" s="2">
        <v>80</v>
      </c>
      <c r="I267" s="15">
        <v>73.012500000000003</v>
      </c>
      <c r="J267" s="15">
        <v>72525.299999999988</v>
      </c>
      <c r="K267" s="32">
        <v>5.9824180206449456E-3</v>
      </c>
      <c r="L267" s="15">
        <v>6.3850021862702233</v>
      </c>
      <c r="M267" s="15"/>
      <c r="O267" s="11" t="s">
        <v>1389</v>
      </c>
      <c r="P267" s="11" t="s">
        <v>487</v>
      </c>
    </row>
    <row r="268" spans="1:16" ht="33" x14ac:dyDescent="0.15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48</v>
      </c>
      <c r="H268" s="2">
        <v>2</v>
      </c>
      <c r="I268" s="15">
        <v>24</v>
      </c>
      <c r="J268" s="15">
        <v>2299</v>
      </c>
      <c r="K268" s="32">
        <v>4.9162140898982607E-5</v>
      </c>
      <c r="L268" s="15">
        <v>0.72837632776934746</v>
      </c>
      <c r="M268" s="15"/>
      <c r="O268" s="11" t="s">
        <v>1202</v>
      </c>
      <c r="P268" s="11" t="s">
        <v>489</v>
      </c>
    </row>
    <row r="269" spans="1:16" x14ac:dyDescent="0.15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1100</v>
      </c>
      <c r="H269" s="2">
        <v>10</v>
      </c>
      <c r="I269" s="15">
        <v>110</v>
      </c>
      <c r="J269" s="15">
        <v>18170</v>
      </c>
      <c r="K269" s="32">
        <v>1.1266323956016847E-3</v>
      </c>
      <c r="L269" s="15">
        <v>2.770152862071571</v>
      </c>
      <c r="M269" s="15"/>
      <c r="O269" s="11" t="s">
        <v>1203</v>
      </c>
      <c r="P269" s="11" t="s">
        <v>491</v>
      </c>
    </row>
    <row r="270" spans="1:16" x14ac:dyDescent="0.15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10</v>
      </c>
      <c r="H270" s="2">
        <v>1</v>
      </c>
      <c r="I270" s="15">
        <v>10</v>
      </c>
      <c r="J270" s="15">
        <v>13236</v>
      </c>
      <c r="K270" s="32">
        <v>1.0242112687288043E-5</v>
      </c>
      <c r="L270" s="15">
        <v>4.8543689320388349E-2</v>
      </c>
      <c r="M270" s="15"/>
      <c r="O270" s="11" t="s">
        <v>1204</v>
      </c>
      <c r="P270" s="11" t="s">
        <v>1205</v>
      </c>
    </row>
    <row r="271" spans="1:16" x14ac:dyDescent="0.15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35</v>
      </c>
      <c r="H271" s="2">
        <v>1</v>
      </c>
      <c r="I271" s="15">
        <v>35</v>
      </c>
      <c r="J271" s="15">
        <v>1343</v>
      </c>
      <c r="K271" s="32">
        <v>3.5847394405508149E-5</v>
      </c>
      <c r="L271" s="15">
        <v>0.99686698946169183</v>
      </c>
      <c r="M271" s="15"/>
      <c r="O271" s="11" t="s">
        <v>1206</v>
      </c>
      <c r="P271" s="11" t="s">
        <v>495</v>
      </c>
    </row>
    <row r="272" spans="1:16" ht="33" x14ac:dyDescent="0.15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0</v>
      </c>
      <c r="H272" s="2">
        <v>0</v>
      </c>
      <c r="I272" s="15" t="e">
        <v>#DIV/0!</v>
      </c>
      <c r="J272" s="15">
        <v>59303</v>
      </c>
      <c r="K272" s="32">
        <v>0</v>
      </c>
      <c r="L272" s="15">
        <v>0</v>
      </c>
      <c r="M272" s="15"/>
      <c r="O272" s="11" t="s">
        <v>1207</v>
      </c>
      <c r="P272" s="11" t="s">
        <v>497</v>
      </c>
    </row>
    <row r="273" spans="1:16" x14ac:dyDescent="0.15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60</v>
      </c>
      <c r="H273" s="2">
        <v>1</v>
      </c>
      <c r="I273" s="15">
        <v>60</v>
      </c>
      <c r="J273" s="15">
        <v>2374.0100000000002</v>
      </c>
      <c r="K273" s="32">
        <v>6.1452676123728261E-5</v>
      </c>
      <c r="L273" s="15">
        <v>3.7854889589905363</v>
      </c>
      <c r="M273" s="15"/>
      <c r="O273" s="11" t="s">
        <v>1208</v>
      </c>
      <c r="P273" s="11" t="s">
        <v>499</v>
      </c>
    </row>
    <row r="274" spans="1:16" x14ac:dyDescent="0.15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578</v>
      </c>
      <c r="H274" s="2">
        <v>5</v>
      </c>
      <c r="I274" s="15">
        <v>115.6</v>
      </c>
      <c r="J274" s="15">
        <v>5590</v>
      </c>
      <c r="K274" s="32">
        <v>5.9199411332524891E-4</v>
      </c>
      <c r="L274" s="15">
        <v>11.608756778469573</v>
      </c>
      <c r="M274" s="15"/>
      <c r="O274" s="11" t="s">
        <v>1209</v>
      </c>
      <c r="P274" s="11" t="s">
        <v>1210</v>
      </c>
    </row>
    <row r="275" spans="1:16" x14ac:dyDescent="0.15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160</v>
      </c>
      <c r="H275" s="2">
        <v>1</v>
      </c>
      <c r="I275" s="15">
        <v>160</v>
      </c>
      <c r="J275" s="15">
        <v>1360</v>
      </c>
      <c r="K275" s="32">
        <v>1.6387380299660869E-4</v>
      </c>
      <c r="L275" s="15">
        <v>0.81636818205010453</v>
      </c>
      <c r="M275" s="15"/>
      <c r="O275" s="11" t="s">
        <v>1211</v>
      </c>
      <c r="P275" s="11" t="s">
        <v>503</v>
      </c>
    </row>
    <row r="276" spans="1:16" x14ac:dyDescent="0.15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3980</v>
      </c>
      <c r="H276" s="2">
        <v>1</v>
      </c>
      <c r="I276" s="15">
        <v>3980</v>
      </c>
      <c r="J276" s="15">
        <v>23635</v>
      </c>
      <c r="K276" s="32">
        <v>4.0763608495406412E-3</v>
      </c>
      <c r="L276" s="15">
        <v>126.87280841568376</v>
      </c>
      <c r="M276" s="15"/>
      <c r="O276" s="11" t="s">
        <v>1212</v>
      </c>
      <c r="P276" s="11" t="s">
        <v>1213</v>
      </c>
    </row>
    <row r="277" spans="1:16" x14ac:dyDescent="0.15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268</v>
      </c>
      <c r="H277" s="2">
        <v>2</v>
      </c>
      <c r="I277" s="15">
        <v>134</v>
      </c>
      <c r="J277" s="15">
        <v>10593</v>
      </c>
      <c r="K277" s="32">
        <v>2.7448862001931956E-4</v>
      </c>
      <c r="L277" s="15">
        <v>4.0161846246066233</v>
      </c>
      <c r="M277" s="15"/>
      <c r="O277" s="11" t="s">
        <v>1214</v>
      </c>
      <c r="P277" s="11" t="s">
        <v>1215</v>
      </c>
    </row>
    <row r="278" spans="1:16" x14ac:dyDescent="0.15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225</v>
      </c>
      <c r="H278" s="2">
        <v>1</v>
      </c>
      <c r="I278" s="15">
        <v>225</v>
      </c>
      <c r="J278" s="15">
        <v>3532.0600000000004</v>
      </c>
      <c r="K278" s="32">
        <v>2.3044753546398096E-4</v>
      </c>
      <c r="L278" s="15">
        <v>7.389162561576355</v>
      </c>
      <c r="M278" s="15"/>
      <c r="O278" s="11" t="s">
        <v>1216</v>
      </c>
      <c r="P278" s="11" t="s">
        <v>509</v>
      </c>
    </row>
    <row r="279" spans="1:16" ht="33" x14ac:dyDescent="0.15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750</v>
      </c>
      <c r="H279" s="2">
        <v>3</v>
      </c>
      <c r="I279" s="15">
        <v>250</v>
      </c>
      <c r="J279" s="15">
        <v>4732</v>
      </c>
      <c r="K279" s="32">
        <v>7.6815845154660318E-4</v>
      </c>
      <c r="L279" s="15">
        <v>11.382607375929579</v>
      </c>
      <c r="M279" s="15"/>
      <c r="O279" s="11" t="s">
        <v>1217</v>
      </c>
      <c r="P279" s="11" t="s">
        <v>1218</v>
      </c>
    </row>
    <row r="280" spans="1:16" x14ac:dyDescent="0.15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2068</v>
      </c>
      <c r="H280" s="2">
        <v>1</v>
      </c>
      <c r="I280" s="15">
        <v>2068</v>
      </c>
      <c r="J280" s="15">
        <v>33097</v>
      </c>
      <c r="K280" s="32">
        <v>2.118068903731167E-3</v>
      </c>
      <c r="L280" s="15">
        <v>6.826884986134953</v>
      </c>
      <c r="M280" s="15"/>
      <c r="O280" s="11" t="s">
        <v>1219</v>
      </c>
      <c r="P280" s="11" t="s">
        <v>513</v>
      </c>
    </row>
    <row r="281" spans="1:16" x14ac:dyDescent="0.15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27800</v>
      </c>
      <c r="H281" s="2">
        <v>1</v>
      </c>
      <c r="I281" s="15">
        <v>27800</v>
      </c>
      <c r="J281" s="15">
        <v>156640</v>
      </c>
      <c r="K281" s="32">
        <v>2.8473073270660759E-2</v>
      </c>
      <c r="L281" s="15">
        <v>31.677662689866565</v>
      </c>
      <c r="M281" s="15"/>
      <c r="O281" s="11" t="s">
        <v>1220</v>
      </c>
      <c r="P281" s="11" t="s">
        <v>515</v>
      </c>
    </row>
    <row r="282" spans="1:16" ht="33" x14ac:dyDescent="0.15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689</v>
      </c>
      <c r="H282" s="2">
        <v>2</v>
      </c>
      <c r="I282" s="15">
        <v>344.5</v>
      </c>
      <c r="J282" s="15">
        <v>13170</v>
      </c>
      <c r="K282" s="32">
        <v>7.0568156415414614E-4</v>
      </c>
      <c r="L282" s="15">
        <v>11.418627775936359</v>
      </c>
      <c r="M282" s="15"/>
      <c r="O282" s="11" t="s">
        <v>1221</v>
      </c>
      <c r="P282" s="11" t="s">
        <v>517</v>
      </c>
    </row>
    <row r="283" spans="1:16" x14ac:dyDescent="0.15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130</v>
      </c>
      <c r="H283" s="2">
        <v>1</v>
      </c>
      <c r="I283" s="15">
        <v>130</v>
      </c>
      <c r="J283" s="15">
        <v>3817</v>
      </c>
      <c r="K283" s="32">
        <v>1.3314746493474456E-4</v>
      </c>
      <c r="L283" s="15">
        <v>0.84967320261437906</v>
      </c>
      <c r="M283" s="15"/>
      <c r="O283" s="11" t="s">
        <v>1222</v>
      </c>
      <c r="P283" s="11" t="s">
        <v>1223</v>
      </c>
    </row>
    <row r="284" spans="1:16" x14ac:dyDescent="0.15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0</v>
      </c>
      <c r="H284" s="2">
        <v>0</v>
      </c>
      <c r="I284" s="15" t="e">
        <v>#DIV/0!</v>
      </c>
      <c r="J284" s="15">
        <v>22822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 x14ac:dyDescent="0.15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1103</v>
      </c>
      <c r="H285" s="2">
        <v>3</v>
      </c>
      <c r="I285" s="15">
        <v>367.66666666666669</v>
      </c>
      <c r="J285" s="15">
        <v>23443</v>
      </c>
      <c r="K285" s="32">
        <v>1.129705029407871E-3</v>
      </c>
      <c r="L285" s="15">
        <v>12.49009172234175</v>
      </c>
      <c r="M285" s="15"/>
      <c r="O285" s="11" t="s">
        <v>1225</v>
      </c>
      <c r="P285" s="11" t="s">
        <v>1226</v>
      </c>
    </row>
    <row r="286" spans="1:16" x14ac:dyDescent="0.15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60</v>
      </c>
      <c r="H286" s="2">
        <v>1</v>
      </c>
      <c r="I286" s="15">
        <v>60</v>
      </c>
      <c r="J286" s="15">
        <v>5146</v>
      </c>
      <c r="K286" s="32">
        <v>6.1452676123728261E-5</v>
      </c>
      <c r="L286" s="15">
        <v>0.547645125958379</v>
      </c>
      <c r="M286" s="15"/>
      <c r="O286" s="11" t="s">
        <v>1227</v>
      </c>
      <c r="P286" s="11" t="s">
        <v>1228</v>
      </c>
    </row>
    <row r="287" spans="1:16" ht="33" x14ac:dyDescent="0.15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1208.9000000000001</v>
      </c>
      <c r="H287" s="2">
        <v>3</v>
      </c>
      <c r="I287" s="15">
        <v>402.9666666666667</v>
      </c>
      <c r="J287" s="15">
        <v>12415.9</v>
      </c>
      <c r="K287" s="32">
        <v>1.2381690027662515E-3</v>
      </c>
      <c r="L287" s="15">
        <v>16.336486486486489</v>
      </c>
      <c r="M287" s="15"/>
      <c r="O287" s="11" t="s">
        <v>1390</v>
      </c>
      <c r="P287" s="11" t="s">
        <v>1391</v>
      </c>
    </row>
    <row r="288" spans="1:16" x14ac:dyDescent="0.15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638.29999999999995</v>
      </c>
      <c r="H288" s="2">
        <v>4</v>
      </c>
      <c r="I288" s="15">
        <v>159.57499999999999</v>
      </c>
      <c r="J288" s="15">
        <v>27333.399999999998</v>
      </c>
      <c r="K288" s="32">
        <v>6.5375405282959572E-4</v>
      </c>
      <c r="L288" s="15">
        <v>2.6376033057851238</v>
      </c>
      <c r="M288" s="15"/>
      <c r="O288" s="11" t="s">
        <v>1229</v>
      </c>
      <c r="P288" s="11" t="s">
        <v>1230</v>
      </c>
    </row>
    <row r="289" spans="1:16" x14ac:dyDescent="0.15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0</v>
      </c>
      <c r="H289" s="2">
        <v>0</v>
      </c>
      <c r="I289" s="15" t="e">
        <v>#DIV/0!</v>
      </c>
      <c r="J289" s="15">
        <v>4773.1000000000004</v>
      </c>
      <c r="K289" s="32">
        <v>0</v>
      </c>
      <c r="L289" s="15">
        <v>0</v>
      </c>
      <c r="M289" s="15"/>
      <c r="O289" s="11" t="s">
        <v>1231</v>
      </c>
      <c r="P289" s="11" t="s">
        <v>530</v>
      </c>
    </row>
    <row r="290" spans="1:16" x14ac:dyDescent="0.15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1580</v>
      </c>
      <c r="H290" s="2">
        <v>1</v>
      </c>
      <c r="I290" s="15">
        <v>1580</v>
      </c>
      <c r="J290" s="15">
        <v>19330</v>
      </c>
      <c r="K290" s="32">
        <v>1.6182538045915107E-3</v>
      </c>
      <c r="L290" s="15">
        <v>2.4538352824240164</v>
      </c>
      <c r="M290" s="15"/>
      <c r="O290" s="11" t="s">
        <v>1232</v>
      </c>
      <c r="P290" s="11" t="s">
        <v>816</v>
      </c>
    </row>
    <row r="291" spans="1:16" ht="33" x14ac:dyDescent="0.15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4159</v>
      </c>
      <c r="H291" s="2">
        <v>1</v>
      </c>
      <c r="I291" s="15">
        <v>4159</v>
      </c>
      <c r="J291" s="15">
        <v>21552</v>
      </c>
      <c r="K291" s="32">
        <v>4.2596946666430971E-3</v>
      </c>
      <c r="L291" s="15">
        <v>12.75571231406226</v>
      </c>
      <c r="M291" s="15"/>
      <c r="O291" s="11" t="s">
        <v>1392</v>
      </c>
      <c r="P291" s="11" t="s">
        <v>533</v>
      </c>
    </row>
    <row r="292" spans="1:16" x14ac:dyDescent="0.15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 x14ac:dyDescent="0.15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 x14ac:dyDescent="0.15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254</v>
      </c>
      <c r="H294" s="2">
        <v>1</v>
      </c>
      <c r="I294" s="15">
        <v>254</v>
      </c>
      <c r="J294" s="15">
        <v>5474.1</v>
      </c>
      <c r="K294" s="32">
        <v>2.6014966225711627E-4</v>
      </c>
      <c r="L294" s="15">
        <v>3.3487145682267636</v>
      </c>
      <c r="M294" s="15"/>
      <c r="O294" s="11" t="s">
        <v>1236</v>
      </c>
      <c r="P294" s="11" t="s">
        <v>539</v>
      </c>
    </row>
    <row r="295" spans="1:16" x14ac:dyDescent="0.15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635</v>
      </c>
      <c r="H295" s="2">
        <v>6</v>
      </c>
      <c r="I295" s="15">
        <v>105.83333333333333</v>
      </c>
      <c r="J295" s="15">
        <v>7747</v>
      </c>
      <c r="K295" s="32">
        <v>6.5037415564279065E-4</v>
      </c>
      <c r="L295" s="15">
        <v>6.0666857743383966</v>
      </c>
      <c r="M295" s="15"/>
      <c r="O295" s="11" t="s">
        <v>1237</v>
      </c>
      <c r="P295" s="11" t="s">
        <v>541</v>
      </c>
    </row>
    <row r="296" spans="1:16" ht="33" x14ac:dyDescent="0.15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99</v>
      </c>
      <c r="H296" s="2">
        <v>3</v>
      </c>
      <c r="I296" s="15">
        <v>33</v>
      </c>
      <c r="J296" s="15">
        <v>1919</v>
      </c>
      <c r="K296" s="32">
        <v>1.0139691560415162E-4</v>
      </c>
      <c r="L296" s="15">
        <v>2.6836541068040121</v>
      </c>
      <c r="M296" s="15"/>
      <c r="O296" s="11" t="s">
        <v>1238</v>
      </c>
      <c r="P296" s="11" t="s">
        <v>1239</v>
      </c>
    </row>
    <row r="297" spans="1:16" x14ac:dyDescent="0.15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205</v>
      </c>
      <c r="H297" s="2">
        <v>1</v>
      </c>
      <c r="I297" s="15">
        <v>205</v>
      </c>
      <c r="J297" s="15">
        <v>5233</v>
      </c>
      <c r="K297" s="32">
        <v>2.0996331008940489E-4</v>
      </c>
      <c r="L297" s="15">
        <v>3.3133990625505092</v>
      </c>
      <c r="M297" s="15"/>
      <c r="O297" s="11" t="s">
        <v>1240</v>
      </c>
      <c r="P297" s="11" t="s">
        <v>545</v>
      </c>
    </row>
    <row r="298" spans="1:16" x14ac:dyDescent="0.15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327</v>
      </c>
      <c r="H298" s="2">
        <v>1</v>
      </c>
      <c r="I298" s="15">
        <v>327</v>
      </c>
      <c r="J298" s="15">
        <v>10800.01</v>
      </c>
      <c r="K298" s="32">
        <v>3.34917084874319E-4</v>
      </c>
      <c r="L298" s="15">
        <v>7.5870069605568444</v>
      </c>
      <c r="M298" s="15"/>
      <c r="O298" s="11" t="s">
        <v>1241</v>
      </c>
      <c r="P298" s="11" t="s">
        <v>547</v>
      </c>
    </row>
    <row r="299" spans="1:16" x14ac:dyDescent="0.15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320</v>
      </c>
      <c r="H299" s="2">
        <v>3</v>
      </c>
      <c r="I299" s="15">
        <v>106.66666666666667</v>
      </c>
      <c r="J299" s="15">
        <v>8041.01</v>
      </c>
      <c r="K299" s="32">
        <v>3.2774760599321739E-4</v>
      </c>
      <c r="L299" s="15">
        <v>5.7887120115774238</v>
      </c>
      <c r="M299" s="15"/>
      <c r="O299" s="11" t="s">
        <v>1242</v>
      </c>
      <c r="P299" s="11" t="s">
        <v>549</v>
      </c>
    </row>
    <row r="300" spans="1:16" x14ac:dyDescent="0.15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633.70000000000005</v>
      </c>
      <c r="H300" s="2">
        <v>6</v>
      </c>
      <c r="I300" s="15">
        <v>105.61666666666667</v>
      </c>
      <c r="J300" s="15">
        <v>29185.109999999997</v>
      </c>
      <c r="K300" s="32">
        <v>6.4904268099344334E-4</v>
      </c>
      <c r="L300" s="15">
        <v>4.0061954735111902</v>
      </c>
      <c r="M300" s="15"/>
      <c r="O300" s="11" t="s">
        <v>1243</v>
      </c>
      <c r="P300" s="11" t="s">
        <v>551</v>
      </c>
    </row>
    <row r="301" spans="1:16" ht="33" x14ac:dyDescent="0.15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828</v>
      </c>
      <c r="H301" s="2">
        <v>2</v>
      </c>
      <c r="I301" s="15">
        <v>414</v>
      </c>
      <c r="J301" s="15">
        <v>17496</v>
      </c>
      <c r="K301" s="32">
        <v>8.4804693050744993E-4</v>
      </c>
      <c r="L301" s="15">
        <v>13.006597549481622</v>
      </c>
      <c r="M301" s="15"/>
      <c r="O301" s="11" t="s">
        <v>1244</v>
      </c>
      <c r="P301" s="11" t="s">
        <v>553</v>
      </c>
    </row>
    <row r="302" spans="1:16" x14ac:dyDescent="0.15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0</v>
      </c>
      <c r="H302" s="2">
        <v>0</v>
      </c>
      <c r="I302" s="15" t="e">
        <v>#DIV/0!</v>
      </c>
      <c r="J302" s="15">
        <v>5159</v>
      </c>
      <c r="K302" s="32">
        <v>0</v>
      </c>
      <c r="L302" s="15">
        <v>0</v>
      </c>
      <c r="M302" s="15"/>
      <c r="O302" s="11" t="s">
        <v>1245</v>
      </c>
      <c r="P302" s="11" t="s">
        <v>555</v>
      </c>
    </row>
    <row r="303" spans="1:16" x14ac:dyDescent="0.15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1762</v>
      </c>
      <c r="H303" s="2">
        <v>4</v>
      </c>
      <c r="I303" s="15">
        <v>440.5</v>
      </c>
      <c r="J303" s="15">
        <v>32529</v>
      </c>
      <c r="K303" s="32">
        <v>1.8046602555001532E-3</v>
      </c>
      <c r="L303" s="15">
        <v>13.537185003073141</v>
      </c>
      <c r="M303" s="15"/>
      <c r="O303" s="11" t="s">
        <v>1246</v>
      </c>
      <c r="P303" s="11" t="s">
        <v>1247</v>
      </c>
    </row>
    <row r="304" spans="1:16" x14ac:dyDescent="0.15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775</v>
      </c>
      <c r="H304" s="2">
        <v>2</v>
      </c>
      <c r="I304" s="15">
        <v>387.5</v>
      </c>
      <c r="J304" s="15">
        <v>14525</v>
      </c>
      <c r="K304" s="32">
        <v>7.9376373326482327E-4</v>
      </c>
      <c r="L304" s="15">
        <v>13.687742847050513</v>
      </c>
      <c r="M304" s="15"/>
      <c r="O304" s="11" t="s">
        <v>1248</v>
      </c>
      <c r="P304" s="11" t="s">
        <v>1249</v>
      </c>
    </row>
    <row r="305" spans="1:16" x14ac:dyDescent="0.15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>
        <v>0</v>
      </c>
      <c r="I305" s="15" t="e">
        <v>#DIV/0!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 x14ac:dyDescent="0.15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443</v>
      </c>
      <c r="H306" s="2">
        <v>1</v>
      </c>
      <c r="I306" s="15">
        <v>443</v>
      </c>
      <c r="J306" s="15">
        <v>3056</v>
      </c>
      <c r="K306" s="32">
        <v>4.5372559204686031E-4</v>
      </c>
      <c r="L306" s="15">
        <v>4.9635854341736696</v>
      </c>
      <c r="M306" s="15"/>
      <c r="O306" s="11" t="s">
        <v>1251</v>
      </c>
      <c r="P306" s="11" t="s">
        <v>563</v>
      </c>
    </row>
    <row r="307" spans="1:16" x14ac:dyDescent="0.15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483</v>
      </c>
      <c r="H307" s="2">
        <v>1</v>
      </c>
      <c r="I307" s="15">
        <v>483</v>
      </c>
      <c r="J307" s="15">
        <v>6737.04</v>
      </c>
      <c r="K307" s="32">
        <v>4.9469404279601245E-4</v>
      </c>
      <c r="L307" s="15">
        <v>5.801801801801802</v>
      </c>
      <c r="M307" s="15"/>
      <c r="O307" s="11" t="s">
        <v>1252</v>
      </c>
      <c r="P307" s="11" t="s">
        <v>565</v>
      </c>
    </row>
    <row r="308" spans="1:16" x14ac:dyDescent="0.15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253</v>
      </c>
      <c r="H308" s="2">
        <v>2</v>
      </c>
      <c r="I308" s="15">
        <v>126.5</v>
      </c>
      <c r="J308" s="15">
        <v>25065</v>
      </c>
      <c r="K308" s="32">
        <v>2.591254509883875E-4</v>
      </c>
      <c r="L308" s="15">
        <v>1.6733910972947947</v>
      </c>
      <c r="M308" s="15"/>
      <c r="O308" s="11" t="s">
        <v>1253</v>
      </c>
      <c r="P308" s="11" t="s">
        <v>1254</v>
      </c>
    </row>
    <row r="309" spans="1:16" x14ac:dyDescent="0.15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600</v>
      </c>
      <c r="H309" s="2">
        <v>30</v>
      </c>
      <c r="I309" s="15">
        <v>20</v>
      </c>
      <c r="J309" s="15">
        <v>5577</v>
      </c>
      <c r="K309" s="32">
        <v>6.1452676123728252E-4</v>
      </c>
      <c r="L309" s="15">
        <v>20.618556701030926</v>
      </c>
      <c r="M309" s="15"/>
      <c r="O309" s="11" t="s">
        <v>1255</v>
      </c>
      <c r="P309" s="11" t="s">
        <v>569</v>
      </c>
    </row>
    <row r="310" spans="1:16" ht="33" x14ac:dyDescent="0.15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0</v>
      </c>
      <c r="H310" s="2">
        <v>0</v>
      </c>
      <c r="I310" s="15" t="e">
        <v>#DIV/0!</v>
      </c>
      <c r="J310" s="15">
        <v>2210</v>
      </c>
      <c r="K310" s="32">
        <v>0</v>
      </c>
      <c r="L310" s="15">
        <v>0</v>
      </c>
      <c r="M310" s="15"/>
      <c r="O310" s="11" t="s">
        <v>1256</v>
      </c>
      <c r="P310" s="11" t="s">
        <v>571</v>
      </c>
    </row>
    <row r="311" spans="1:16" x14ac:dyDescent="0.15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500</v>
      </c>
      <c r="H311" s="2">
        <v>1</v>
      </c>
      <c r="I311" s="15">
        <v>500</v>
      </c>
      <c r="J311" s="15">
        <v>3100</v>
      </c>
      <c r="K311" s="32">
        <v>5.1210563436440216E-4</v>
      </c>
      <c r="L311" s="15">
        <v>16.567263088137839</v>
      </c>
      <c r="M311" s="15"/>
      <c r="O311" s="11" t="s">
        <v>1257</v>
      </c>
      <c r="P311" s="11" t="s">
        <v>573</v>
      </c>
    </row>
    <row r="312" spans="1:16" x14ac:dyDescent="0.15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0</v>
      </c>
      <c r="H312" s="2">
        <v>0</v>
      </c>
      <c r="I312" s="15" t="e">
        <v>#DIV/0!</v>
      </c>
      <c r="J312" s="15">
        <v>2943</v>
      </c>
      <c r="K312" s="32">
        <v>0</v>
      </c>
      <c r="L312" s="15">
        <v>0</v>
      </c>
      <c r="M312" s="15"/>
      <c r="O312" s="11" t="s">
        <v>1258</v>
      </c>
      <c r="P312" s="11" t="s">
        <v>823</v>
      </c>
    </row>
    <row r="313" spans="1:16" x14ac:dyDescent="0.15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0</v>
      </c>
      <c r="H313" s="2">
        <v>0</v>
      </c>
      <c r="I313" s="15" t="e">
        <v>#DIV/0!</v>
      </c>
      <c r="J313" s="15">
        <v>6549</v>
      </c>
      <c r="K313" s="32">
        <v>0</v>
      </c>
      <c r="L313" s="15">
        <v>0</v>
      </c>
      <c r="M313" s="15"/>
      <c r="O313" s="11" t="s">
        <v>1259</v>
      </c>
      <c r="P313" s="11" t="s">
        <v>576</v>
      </c>
    </row>
    <row r="314" spans="1:16" x14ac:dyDescent="0.15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967</v>
      </c>
      <c r="H314" s="2">
        <v>4</v>
      </c>
      <c r="I314" s="15">
        <v>241.75</v>
      </c>
      <c r="J314" s="15">
        <v>16643</v>
      </c>
      <c r="K314" s="32">
        <v>9.9041229686075362E-4</v>
      </c>
      <c r="L314" s="15">
        <v>14.411326378539494</v>
      </c>
      <c r="M314" s="15"/>
      <c r="O314" s="11" t="s">
        <v>1260</v>
      </c>
      <c r="P314" s="11" t="s">
        <v>1261</v>
      </c>
    </row>
    <row r="315" spans="1:16" x14ac:dyDescent="0.15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215</v>
      </c>
      <c r="H315" s="2">
        <v>1</v>
      </c>
      <c r="I315" s="15">
        <v>215</v>
      </c>
      <c r="J315" s="15">
        <v>7013</v>
      </c>
      <c r="K315" s="32">
        <v>2.2020542277669292E-4</v>
      </c>
      <c r="L315" s="15">
        <v>1.6931800283509213</v>
      </c>
      <c r="M315" s="15"/>
      <c r="O315" s="11" t="s">
        <v>1262</v>
      </c>
      <c r="P315" s="11" t="s">
        <v>580</v>
      </c>
    </row>
    <row r="316" spans="1:16" x14ac:dyDescent="0.15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576</v>
      </c>
      <c r="H316" s="2">
        <v>2</v>
      </c>
      <c r="I316" s="15">
        <v>288</v>
      </c>
      <c r="J316" s="15">
        <v>7824</v>
      </c>
      <c r="K316" s="32">
        <v>5.8994569078779126E-4</v>
      </c>
      <c r="L316" s="15">
        <v>8.8547271329746344</v>
      </c>
      <c r="M316" s="15"/>
      <c r="O316" s="11" t="s">
        <v>1263</v>
      </c>
      <c r="P316" s="11" t="s">
        <v>582</v>
      </c>
    </row>
    <row r="317" spans="1:16" x14ac:dyDescent="0.15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0</v>
      </c>
      <c r="H317" s="2">
        <v>0</v>
      </c>
      <c r="I317" s="15" t="e">
        <v>#DIV/0!</v>
      </c>
      <c r="J317" s="15">
        <v>4267</v>
      </c>
      <c r="K317" s="32">
        <v>0</v>
      </c>
      <c r="L317" s="15">
        <v>0</v>
      </c>
      <c r="M317" s="15"/>
      <c r="O317" s="11" t="s">
        <v>1264</v>
      </c>
      <c r="P317" s="11" t="s">
        <v>584</v>
      </c>
    </row>
    <row r="318" spans="1:16" x14ac:dyDescent="0.15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333</v>
      </c>
      <c r="H318" s="2">
        <v>3</v>
      </c>
      <c r="I318" s="15">
        <v>111</v>
      </c>
      <c r="J318" s="15">
        <v>3545.9</v>
      </c>
      <c r="K318" s="32">
        <v>3.4106235248669179E-4</v>
      </c>
      <c r="L318" s="15">
        <v>8.9660743134087237</v>
      </c>
      <c r="M318" s="15"/>
      <c r="O318" s="11" t="s">
        <v>1265</v>
      </c>
      <c r="P318" s="11" t="s">
        <v>1266</v>
      </c>
    </row>
    <row r="319" spans="1:16" x14ac:dyDescent="0.15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469</v>
      </c>
      <c r="H319" s="2">
        <v>2</v>
      </c>
      <c r="I319" s="15">
        <v>234.5</v>
      </c>
      <c r="J319" s="15">
        <v>15262</v>
      </c>
      <c r="K319" s="32">
        <v>4.8035508503380922E-4</v>
      </c>
      <c r="L319" s="15">
        <v>5.1044841097083156</v>
      </c>
      <c r="M319" s="15"/>
      <c r="O319" s="11" t="s">
        <v>1267</v>
      </c>
      <c r="P319" s="11" t="s">
        <v>588</v>
      </c>
    </row>
    <row r="320" spans="1:16" ht="33" x14ac:dyDescent="0.15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279</v>
      </c>
      <c r="H320" s="2">
        <v>3</v>
      </c>
      <c r="I320" s="15">
        <v>93</v>
      </c>
      <c r="J320" s="15">
        <v>6583</v>
      </c>
      <c r="K320" s="32">
        <v>2.8575494397533636E-4</v>
      </c>
      <c r="L320" s="15">
        <v>8.2034695677741851</v>
      </c>
      <c r="M320" s="15"/>
      <c r="O320" s="11" t="s">
        <v>1268</v>
      </c>
      <c r="P320" s="11" t="s">
        <v>818</v>
      </c>
    </row>
    <row r="321" spans="1:16" x14ac:dyDescent="0.15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3671</v>
      </c>
      <c r="H321" s="2">
        <v>7</v>
      </c>
      <c r="I321" s="15">
        <v>524.42857142857144</v>
      </c>
      <c r="J321" s="15">
        <v>28171</v>
      </c>
      <c r="K321" s="32">
        <v>3.7598795675034403E-3</v>
      </c>
      <c r="L321" s="15">
        <v>16.899139161257654</v>
      </c>
      <c r="M321" s="15"/>
      <c r="O321" s="11" t="s">
        <v>1269</v>
      </c>
      <c r="P321" s="11" t="s">
        <v>591</v>
      </c>
    </row>
    <row r="322" spans="1:16" ht="33" x14ac:dyDescent="0.15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0</v>
      </c>
      <c r="H322" s="2">
        <v>0</v>
      </c>
      <c r="I322" s="15" t="e">
        <v>#DIV/0!</v>
      </c>
      <c r="J322" s="15">
        <v>201932</v>
      </c>
      <c r="K322" s="32">
        <v>0</v>
      </c>
      <c r="L322" s="15">
        <v>0</v>
      </c>
      <c r="M322" s="15"/>
      <c r="O322" s="11" t="s">
        <v>1270</v>
      </c>
      <c r="P322" s="11" t="s">
        <v>593</v>
      </c>
    </row>
    <row r="323" spans="1:16" x14ac:dyDescent="0.15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308</v>
      </c>
      <c r="H323" s="2">
        <v>1</v>
      </c>
      <c r="I323" s="15">
        <v>308</v>
      </c>
      <c r="J323" s="15">
        <v>5508</v>
      </c>
      <c r="K323" s="32">
        <v>3.154570707684717E-4</v>
      </c>
      <c r="L323" s="15">
        <v>3.5321100917431192</v>
      </c>
      <c r="M323" s="15"/>
      <c r="O323" s="11" t="s">
        <v>1271</v>
      </c>
      <c r="P323" s="11" t="s">
        <v>595</v>
      </c>
    </row>
    <row r="324" spans="1:16" x14ac:dyDescent="0.15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50</v>
      </c>
      <c r="H324" s="2">
        <v>1</v>
      </c>
      <c r="I324" s="15">
        <v>50</v>
      </c>
      <c r="J324" s="15">
        <v>6740</v>
      </c>
      <c r="K324" s="32">
        <v>5.121056343644021E-5</v>
      </c>
      <c r="L324" s="15">
        <v>1.2434717731907485</v>
      </c>
      <c r="M324" s="15"/>
      <c r="O324" s="11" t="s">
        <v>1272</v>
      </c>
      <c r="P324" s="11" t="s">
        <v>597</v>
      </c>
    </row>
    <row r="325" spans="1:16" ht="33" x14ac:dyDescent="0.15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0</v>
      </c>
      <c r="H325" s="2">
        <v>0</v>
      </c>
      <c r="I325" s="15" t="e">
        <v>#DIV/0!</v>
      </c>
      <c r="J325" s="15">
        <v>107976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 x14ac:dyDescent="0.15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6000</v>
      </c>
      <c r="H326" s="2">
        <v>3</v>
      </c>
      <c r="I326" s="15">
        <v>2000</v>
      </c>
      <c r="J326" s="15">
        <v>9000</v>
      </c>
      <c r="K326" s="32">
        <v>6.1452676123728255E-3</v>
      </c>
      <c r="L326" s="15">
        <v>51.724137931034484</v>
      </c>
      <c r="M326" s="15"/>
      <c r="O326" s="11" t="s">
        <v>1274</v>
      </c>
      <c r="P326" s="11" t="s">
        <v>601</v>
      </c>
    </row>
    <row r="327" spans="1:16" x14ac:dyDescent="0.15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242</v>
      </c>
      <c r="H327" s="2">
        <v>2</v>
      </c>
      <c r="I327" s="15">
        <v>121</v>
      </c>
      <c r="J327" s="15">
        <v>17271.3</v>
      </c>
      <c r="K327" s="32">
        <v>2.4785912703237064E-4</v>
      </c>
      <c r="L327" s="15">
        <v>0.85830821067565177</v>
      </c>
      <c r="M327" s="15"/>
      <c r="O327" s="11" t="s">
        <v>1275</v>
      </c>
      <c r="P327" s="11" t="s">
        <v>603</v>
      </c>
    </row>
    <row r="328" spans="1:16" x14ac:dyDescent="0.15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3605</v>
      </c>
      <c r="H328" s="2">
        <v>4</v>
      </c>
      <c r="I328" s="15">
        <v>901.25</v>
      </c>
      <c r="J328" s="15">
        <v>27708.16</v>
      </c>
      <c r="K328" s="32">
        <v>3.6922816237673394E-3</v>
      </c>
      <c r="L328" s="15">
        <v>17.248803827751196</v>
      </c>
      <c r="M328" s="15"/>
      <c r="O328" s="11" t="s">
        <v>1276</v>
      </c>
      <c r="P328" s="11" t="s">
        <v>817</v>
      </c>
    </row>
    <row r="329" spans="1:16" x14ac:dyDescent="0.15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0.01</v>
      </c>
      <c r="H329" s="2">
        <v>1</v>
      </c>
      <c r="I329" s="15">
        <v>0.01</v>
      </c>
      <c r="J329" s="15">
        <v>4700.01</v>
      </c>
      <c r="K329" s="32">
        <v>1.0242112687288043E-8</v>
      </c>
      <c r="L329" s="15">
        <v>1.9116803670426305E-4</v>
      </c>
      <c r="M329" s="15"/>
      <c r="N329" s="42" t="s">
        <v>861</v>
      </c>
      <c r="O329" s="11" t="s">
        <v>1277</v>
      </c>
      <c r="P329" s="11" t="s">
        <v>1278</v>
      </c>
    </row>
    <row r="330" spans="1:16" ht="33" x14ac:dyDescent="0.15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109</v>
      </c>
      <c r="H330" s="2">
        <v>3</v>
      </c>
      <c r="I330" s="15">
        <v>36.333333333333336</v>
      </c>
      <c r="J330" s="15">
        <v>3783</v>
      </c>
      <c r="K330" s="32">
        <v>1.1163902829143966E-4</v>
      </c>
      <c r="L330" s="15">
        <v>0.48104505935831238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 x14ac:dyDescent="0.15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82201.009999999995</v>
      </c>
      <c r="H331" s="33">
        <v>586</v>
      </c>
      <c r="I331" s="33" t="e">
        <v>#DIV/0!</v>
      </c>
      <c r="J331" s="20">
        <v>1461926.61</v>
      </c>
      <c r="K331" s="34">
        <v>8.4191200742889119E-2</v>
      </c>
      <c r="L331" s="20">
        <v>5.8780463387443582</v>
      </c>
      <c r="M331" s="20"/>
    </row>
    <row r="332" spans="1:16" ht="33" x14ac:dyDescent="0.15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22347.8</v>
      </c>
      <c r="H332" s="2">
        <v>260</v>
      </c>
      <c r="I332" s="15">
        <v>85.953076923076921</v>
      </c>
      <c r="J332" s="15">
        <v>275151.40000000002</v>
      </c>
      <c r="K332" s="32">
        <v>2.288886859129757E-2</v>
      </c>
      <c r="L332" s="15">
        <v>4.7028198653198654</v>
      </c>
      <c r="M332" s="15"/>
      <c r="N332" s="42"/>
      <c r="O332" s="11" t="s">
        <v>1279</v>
      </c>
      <c r="P332" s="11" t="s">
        <v>1280</v>
      </c>
    </row>
    <row r="333" spans="1:16" x14ac:dyDescent="0.15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3723</v>
      </c>
      <c r="H333" s="2">
        <v>45</v>
      </c>
      <c r="I333" s="15">
        <v>82.733333333333334</v>
      </c>
      <c r="J333" s="15">
        <v>84359</v>
      </c>
      <c r="K333" s="32">
        <v>3.8131385534773384E-3</v>
      </c>
      <c r="L333" s="15">
        <v>15.372863159633329</v>
      </c>
      <c r="M333" s="15"/>
      <c r="O333" s="11" t="s">
        <v>1281</v>
      </c>
      <c r="P333" s="11" t="s">
        <v>609</v>
      </c>
    </row>
    <row r="334" spans="1:16" x14ac:dyDescent="0.15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5818</v>
      </c>
      <c r="H334" s="2">
        <v>39</v>
      </c>
      <c r="I334" s="15">
        <v>149.17948717948718</v>
      </c>
      <c r="J334" s="15">
        <v>101048</v>
      </c>
      <c r="K334" s="32">
        <v>5.9588611614641834E-3</v>
      </c>
      <c r="L334" s="15">
        <v>32.322222222222223</v>
      </c>
      <c r="M334" s="15"/>
      <c r="O334" s="11" t="s">
        <v>1282</v>
      </c>
      <c r="P334" s="11" t="s">
        <v>612</v>
      </c>
    </row>
    <row r="335" spans="1:16" x14ac:dyDescent="0.15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4245</v>
      </c>
      <c r="H335" s="2">
        <v>30</v>
      </c>
      <c r="I335" s="15">
        <v>141.5</v>
      </c>
      <c r="J335" s="15">
        <v>57503</v>
      </c>
      <c r="K335" s="32">
        <v>4.3477768357537737E-3</v>
      </c>
      <c r="L335" s="15">
        <v>11.885429499384029</v>
      </c>
      <c r="M335" s="15"/>
      <c r="O335" s="11" t="s">
        <v>1283</v>
      </c>
      <c r="P335" s="11" t="s">
        <v>614</v>
      </c>
    </row>
    <row r="336" spans="1:16" ht="33" x14ac:dyDescent="0.15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2957</v>
      </c>
      <c r="H336" s="2">
        <v>9</v>
      </c>
      <c r="I336" s="15">
        <v>328.55555555555554</v>
      </c>
      <c r="J336" s="15">
        <v>71229</v>
      </c>
      <c r="K336" s="32">
        <v>3.028592721631074E-3</v>
      </c>
      <c r="L336" s="15">
        <v>1.8942985265855221</v>
      </c>
      <c r="M336" s="15"/>
      <c r="O336" s="11" t="s">
        <v>1410</v>
      </c>
      <c r="P336" s="11" t="s">
        <v>1405</v>
      </c>
    </row>
    <row r="337" spans="1:16" ht="33" x14ac:dyDescent="0.15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10040</v>
      </c>
      <c r="H337" s="2">
        <v>2</v>
      </c>
      <c r="I337" s="15">
        <v>5020</v>
      </c>
      <c r="J337" s="15">
        <v>180264</v>
      </c>
      <c r="K337" s="32">
        <v>1.0283081138037194E-2</v>
      </c>
      <c r="L337" s="15">
        <v>4.2741592166879521</v>
      </c>
      <c r="M337" s="15"/>
      <c r="O337" s="11" t="s">
        <v>1393</v>
      </c>
      <c r="P337" s="11" t="s">
        <v>619</v>
      </c>
    </row>
    <row r="338" spans="1:16" x14ac:dyDescent="0.15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5485</v>
      </c>
      <c r="H338" s="2">
        <v>9</v>
      </c>
      <c r="I338" s="15">
        <v>609.44444444444446</v>
      </c>
      <c r="J338" s="15">
        <v>74467</v>
      </c>
      <c r="K338" s="32">
        <v>5.6177988089774911E-3</v>
      </c>
      <c r="L338" s="15">
        <v>28.273195876288661</v>
      </c>
      <c r="M338" s="15"/>
      <c r="O338" s="11" t="s">
        <v>1284</v>
      </c>
      <c r="P338" s="11" t="s">
        <v>1285</v>
      </c>
    </row>
    <row r="339" spans="1:16" x14ac:dyDescent="0.15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1837.8</v>
      </c>
      <c r="H339" s="2">
        <v>23</v>
      </c>
      <c r="I339" s="15">
        <v>79.904347826086948</v>
      </c>
      <c r="J339" s="15">
        <v>11400.1</v>
      </c>
      <c r="K339" s="32">
        <v>1.8822954696697965E-3</v>
      </c>
      <c r="L339" s="15">
        <v>1.8142152023692004</v>
      </c>
      <c r="M339" s="15"/>
      <c r="O339" s="11" t="s">
        <v>1286</v>
      </c>
      <c r="P339" s="11" t="s">
        <v>623</v>
      </c>
    </row>
    <row r="340" spans="1:16" ht="33" x14ac:dyDescent="0.15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66.02</v>
      </c>
      <c r="H340" s="2">
        <v>7</v>
      </c>
      <c r="I340" s="15">
        <v>9.4314285714285706</v>
      </c>
      <c r="J340" s="15">
        <v>23559.02</v>
      </c>
      <c r="K340" s="32">
        <v>6.7618427961475654E-5</v>
      </c>
      <c r="L340" s="15">
        <v>0.39730396581813804</v>
      </c>
      <c r="M340" s="15"/>
      <c r="O340" s="11" t="s">
        <v>1287</v>
      </c>
      <c r="P340" s="11" t="s">
        <v>1288</v>
      </c>
    </row>
    <row r="341" spans="1:16" x14ac:dyDescent="0.15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9230</v>
      </c>
      <c r="H341" s="2">
        <v>50</v>
      </c>
      <c r="I341" s="15">
        <v>184.6</v>
      </c>
      <c r="J341" s="15">
        <v>130100</v>
      </c>
      <c r="K341" s="32">
        <v>9.4534700103668639E-3</v>
      </c>
      <c r="L341" s="15">
        <v>27.067448680351905</v>
      </c>
      <c r="M341" s="15"/>
      <c r="O341" s="11" t="s">
        <v>1289</v>
      </c>
      <c r="P341" s="11" t="s">
        <v>627</v>
      </c>
    </row>
    <row r="342" spans="1:16" x14ac:dyDescent="0.15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11309</v>
      </c>
      <c r="H342" s="2">
        <v>52</v>
      </c>
      <c r="I342" s="15">
        <v>217.48076923076923</v>
      </c>
      <c r="J342" s="15">
        <v>151638</v>
      </c>
      <c r="K342" s="32">
        <v>1.1582805238054047E-2</v>
      </c>
      <c r="L342" s="15">
        <v>14.667963683527885</v>
      </c>
      <c r="M342" s="15"/>
      <c r="O342" s="11" t="s">
        <v>1290</v>
      </c>
      <c r="P342" s="11" t="s">
        <v>629</v>
      </c>
    </row>
    <row r="343" spans="1:16" ht="33" x14ac:dyDescent="0.15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 x14ac:dyDescent="0.15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1414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 x14ac:dyDescent="0.15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14953</v>
      </c>
      <c r="H345" s="2">
        <v>164</v>
      </c>
      <c r="I345" s="15">
        <v>91.176829268292678</v>
      </c>
      <c r="J345" s="15">
        <v>280672.90000000002</v>
      </c>
      <c r="K345" s="32">
        <v>1.531503110130181E-2</v>
      </c>
      <c r="L345" s="15">
        <v>16.64792527193578</v>
      </c>
      <c r="M345" s="15"/>
      <c r="O345" s="11" t="s">
        <v>1395</v>
      </c>
      <c r="P345" s="11" t="s">
        <v>635</v>
      </c>
    </row>
    <row r="346" spans="1:16" x14ac:dyDescent="0.15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5830</v>
      </c>
      <c r="H346" s="2">
        <v>21</v>
      </c>
      <c r="I346" s="15">
        <v>277.61904761904759</v>
      </c>
      <c r="J346" s="15">
        <v>100445</v>
      </c>
      <c r="K346" s="32">
        <v>5.9711516966889288E-3</v>
      </c>
      <c r="L346" s="15">
        <v>21.046931407942239</v>
      </c>
      <c r="M346" s="15"/>
      <c r="O346" s="11" t="s">
        <v>1292</v>
      </c>
      <c r="P346" s="11" t="s">
        <v>637</v>
      </c>
    </row>
    <row r="347" spans="1:16" x14ac:dyDescent="0.15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2573.4</v>
      </c>
      <c r="H347" s="2">
        <v>14</v>
      </c>
      <c r="I347" s="15">
        <v>183.81428571428572</v>
      </c>
      <c r="J347" s="15">
        <v>58708</v>
      </c>
      <c r="K347" s="32">
        <v>2.635705278946705E-3</v>
      </c>
      <c r="L347" s="15">
        <v>7.2333249009191336</v>
      </c>
      <c r="M347" s="15"/>
      <c r="O347" s="11" t="s">
        <v>1293</v>
      </c>
      <c r="P347" s="11" t="s">
        <v>1294</v>
      </c>
    </row>
    <row r="348" spans="1:16" ht="33" x14ac:dyDescent="0.15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14683</v>
      </c>
      <c r="H348" s="2">
        <v>81</v>
      </c>
      <c r="I348" s="15">
        <v>181.27160493827159</v>
      </c>
      <c r="J348" s="15">
        <v>150141</v>
      </c>
      <c r="K348" s="32">
        <v>1.5038494058745033E-2</v>
      </c>
      <c r="L348" s="15">
        <v>34.971180869813743</v>
      </c>
      <c r="M348" s="15"/>
      <c r="O348" s="11" t="s">
        <v>1295</v>
      </c>
      <c r="P348" s="11" t="s">
        <v>641</v>
      </c>
    </row>
    <row r="349" spans="1:16" x14ac:dyDescent="0.15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976</v>
      </c>
      <c r="H349" s="2">
        <v>2</v>
      </c>
      <c r="I349" s="15">
        <v>488</v>
      </c>
      <c r="J349" s="15">
        <v>16390</v>
      </c>
      <c r="K349" s="32">
        <v>9.9963019827931294E-4</v>
      </c>
      <c r="L349" s="15">
        <v>15.877663901089964</v>
      </c>
      <c r="M349" s="15"/>
      <c r="O349" s="11" t="s">
        <v>1296</v>
      </c>
      <c r="P349" s="11" t="s">
        <v>1297</v>
      </c>
    </row>
    <row r="350" spans="1:16" x14ac:dyDescent="0.15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2343</v>
      </c>
      <c r="H350" s="2">
        <v>22</v>
      </c>
      <c r="I350" s="15">
        <v>106.5</v>
      </c>
      <c r="J350" s="15">
        <v>42982</v>
      </c>
      <c r="K350" s="32">
        <v>2.3997270026315885E-3</v>
      </c>
      <c r="L350" s="15">
        <v>18.610007942811755</v>
      </c>
      <c r="M350" s="15"/>
      <c r="O350" s="11" t="s">
        <v>1298</v>
      </c>
      <c r="P350" s="11" t="s">
        <v>645</v>
      </c>
    </row>
    <row r="351" spans="1:16" ht="49.5" x14ac:dyDescent="0.1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4013.14</v>
      </c>
      <c r="H351" s="2">
        <v>22</v>
      </c>
      <c r="I351" s="15">
        <v>182.41545454545454</v>
      </c>
      <c r="J351" s="15">
        <v>66885.52</v>
      </c>
      <c r="K351" s="32">
        <v>4.1103032109863135E-3</v>
      </c>
      <c r="L351" s="15">
        <v>17.223776824034335</v>
      </c>
      <c r="M351" s="15"/>
      <c r="O351" s="11" t="s">
        <v>1396</v>
      </c>
      <c r="P351" s="11" t="s">
        <v>647</v>
      </c>
    </row>
    <row r="352" spans="1:16" x14ac:dyDescent="0.15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99</v>
      </c>
      <c r="H352" s="2">
        <v>1</v>
      </c>
      <c r="I352" s="15">
        <v>99</v>
      </c>
      <c r="J352" s="15">
        <v>2053</v>
      </c>
      <c r="K352" s="32">
        <v>1.0139691560415162E-4</v>
      </c>
      <c r="L352" s="15">
        <v>0.16657412548584119</v>
      </c>
      <c r="M352" s="15"/>
      <c r="O352" s="11" t="s">
        <v>1299</v>
      </c>
      <c r="P352" s="11" t="s">
        <v>649</v>
      </c>
    </row>
    <row r="353" spans="1:16" ht="33" x14ac:dyDescent="0.15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3300</v>
      </c>
      <c r="H353" s="2">
        <v>5</v>
      </c>
      <c r="I353" s="15">
        <v>660</v>
      </c>
      <c r="J353" s="15">
        <v>26411</v>
      </c>
      <c r="K353" s="32">
        <v>3.3798971868050543E-3</v>
      </c>
      <c r="L353" s="15">
        <v>2.7385892116182573</v>
      </c>
      <c r="M353" s="15"/>
      <c r="O353" s="11" t="s">
        <v>1397</v>
      </c>
      <c r="P353" s="11" t="s">
        <v>1398</v>
      </c>
    </row>
    <row r="354" spans="1:16" ht="33" x14ac:dyDescent="0.15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666</v>
      </c>
      <c r="H354" s="2">
        <v>11</v>
      </c>
      <c r="I354" s="15">
        <v>60.545454545454547</v>
      </c>
      <c r="J354" s="15">
        <v>18869.2</v>
      </c>
      <c r="K354" s="32">
        <v>6.8212470497338359E-4</v>
      </c>
      <c r="L354" s="15">
        <v>4.6488901298338687</v>
      </c>
      <c r="M354" s="15"/>
      <c r="O354" s="11" t="s">
        <v>1300</v>
      </c>
      <c r="P354" s="11" t="s">
        <v>653</v>
      </c>
    </row>
    <row r="355" spans="1:16" x14ac:dyDescent="0.15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2359.5</v>
      </c>
      <c r="H355" s="2">
        <v>60</v>
      </c>
      <c r="I355" s="15">
        <v>39.325000000000003</v>
      </c>
      <c r="J355" s="15">
        <v>28322.480000000003</v>
      </c>
      <c r="K355" s="32">
        <v>2.4166264885656136E-3</v>
      </c>
      <c r="L355" s="15">
        <v>25.88306274681878</v>
      </c>
      <c r="M355" s="15"/>
      <c r="O355" s="11" t="s">
        <v>1301</v>
      </c>
      <c r="P355" s="11" t="s">
        <v>655</v>
      </c>
    </row>
    <row r="356" spans="1:16" ht="33" x14ac:dyDescent="0.15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78</v>
      </c>
      <c r="H356" s="2">
        <v>5</v>
      </c>
      <c r="I356" s="15">
        <v>15.6</v>
      </c>
      <c r="J356" s="15">
        <v>3601.34</v>
      </c>
      <c r="K356" s="32">
        <v>7.9888478960846737E-5</v>
      </c>
      <c r="L356" s="15">
        <v>0.58792492650938422</v>
      </c>
      <c r="M356" s="15"/>
      <c r="O356" s="11" t="s">
        <v>1302</v>
      </c>
      <c r="P356" s="11" t="s">
        <v>1303</v>
      </c>
    </row>
    <row r="357" spans="1:16" ht="33" x14ac:dyDescent="0.15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1500</v>
      </c>
      <c r="H357" s="2">
        <v>19</v>
      </c>
      <c r="I357" s="15">
        <v>78.94736842105263</v>
      </c>
      <c r="J357" s="15">
        <v>20017</v>
      </c>
      <c r="K357" s="32">
        <v>1.5363169030932064E-3</v>
      </c>
      <c r="L357" s="15">
        <v>18.825301204819276</v>
      </c>
      <c r="M357" s="15"/>
      <c r="O357" s="11" t="s">
        <v>1304</v>
      </c>
      <c r="P357" s="11" t="s">
        <v>659</v>
      </c>
    </row>
    <row r="358" spans="1:16" ht="33" x14ac:dyDescent="0.15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4364</v>
      </c>
      <c r="H358" s="2">
        <v>23</v>
      </c>
      <c r="I358" s="15">
        <v>189.7391304347826</v>
      </c>
      <c r="J358" s="15">
        <v>77321</v>
      </c>
      <c r="K358" s="32">
        <v>4.4696579767325014E-3</v>
      </c>
      <c r="L358" s="15">
        <v>13.46248766041461</v>
      </c>
      <c r="M358" s="15"/>
      <c r="O358" s="11" t="s">
        <v>1305</v>
      </c>
      <c r="P358" s="11" t="s">
        <v>661</v>
      </c>
    </row>
    <row r="359" spans="1:16" x14ac:dyDescent="0.15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7034</v>
      </c>
      <c r="H359" s="2">
        <v>54</v>
      </c>
      <c r="I359" s="15">
        <v>130.25925925925927</v>
      </c>
      <c r="J359" s="15">
        <v>94547</v>
      </c>
      <c r="K359" s="32">
        <v>7.204302064238409E-3</v>
      </c>
      <c r="L359" s="15">
        <v>23.604026845637584</v>
      </c>
      <c r="M359" s="15"/>
      <c r="N359" s="42" t="s">
        <v>857</v>
      </c>
      <c r="O359" s="11" t="s">
        <v>1306</v>
      </c>
      <c r="P359" s="11" t="s">
        <v>1307</v>
      </c>
    </row>
    <row r="360" spans="1:16" x14ac:dyDescent="0.15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2125</v>
      </c>
      <c r="H360" s="2">
        <v>1</v>
      </c>
      <c r="I360" s="15">
        <v>2125</v>
      </c>
      <c r="J360" s="15">
        <v>35749</v>
      </c>
      <c r="K360" s="32">
        <v>2.1764489460487091E-3</v>
      </c>
      <c r="L360" s="15">
        <v>7.8381468776511376</v>
      </c>
      <c r="M360" s="15"/>
      <c r="N360" s="42" t="s">
        <v>1433</v>
      </c>
      <c r="O360" s="11" t="s">
        <v>1434</v>
      </c>
      <c r="P360" s="11" t="s">
        <v>1432</v>
      </c>
    </row>
    <row r="361" spans="1:16" x14ac:dyDescent="0.15">
      <c r="A361" s="2"/>
      <c r="B361" s="10" t="s">
        <v>610</v>
      </c>
      <c r="C361" s="67" t="s">
        <v>1438</v>
      </c>
      <c r="D361" s="67" t="s">
        <v>1439</v>
      </c>
      <c r="E361" s="2">
        <v>179.66</v>
      </c>
      <c r="F361" s="11" t="s">
        <v>783</v>
      </c>
      <c r="G361" s="15">
        <v>5736</v>
      </c>
      <c r="H361" s="2">
        <v>38</v>
      </c>
      <c r="I361" s="15">
        <v>150.94736842105263</v>
      </c>
      <c r="J361" s="15">
        <v>18301</v>
      </c>
      <c r="K361" s="32"/>
      <c r="L361" s="15">
        <v>31.926973171546255</v>
      </c>
      <c r="M361" s="15"/>
      <c r="N361" s="42" t="s">
        <v>1440</v>
      </c>
      <c r="O361" s="11" t="s">
        <v>1441</v>
      </c>
      <c r="P361" s="11" t="s">
        <v>1439</v>
      </c>
    </row>
    <row r="362" spans="1:16" s="21" customFormat="1" x14ac:dyDescent="0.15">
      <c r="A362" s="33"/>
      <c r="B362" s="22" t="s">
        <v>841</v>
      </c>
      <c r="C362" s="19"/>
      <c r="D362" s="52"/>
      <c r="E362" s="33">
        <f>SUM(E332:E361)</f>
        <v>19205.73</v>
      </c>
      <c r="F362" s="33"/>
      <c r="G362" s="33">
        <v>149691.65999999997</v>
      </c>
      <c r="H362" s="33">
        <v>1069</v>
      </c>
      <c r="I362" s="20">
        <v>140.02961646398501</v>
      </c>
      <c r="J362" s="20">
        <v>2202134.9600000004</v>
      </c>
      <c r="K362" s="34">
        <v>0.15331588500672078</v>
      </c>
      <c r="L362" s="20">
        <v>7.7941145689333329</v>
      </c>
      <c r="M362" s="20"/>
      <c r="O362" s="19"/>
      <c r="P362" s="19"/>
    </row>
    <row r="363" spans="1:16" x14ac:dyDescent="0.15">
      <c r="A363" s="2"/>
      <c r="B363" s="10" t="s">
        <v>662</v>
      </c>
      <c r="C363" s="11" t="s">
        <v>663</v>
      </c>
      <c r="D363" s="12" t="s">
        <v>664</v>
      </c>
      <c r="E363" s="2">
        <v>464.49</v>
      </c>
      <c r="F363" s="11" t="s">
        <v>783</v>
      </c>
      <c r="G363" s="15">
        <v>8000</v>
      </c>
      <c r="H363" s="2">
        <v>42</v>
      </c>
      <c r="I363" s="15">
        <v>190.47619047619048</v>
      </c>
      <c r="J363" s="15">
        <v>76000</v>
      </c>
      <c r="K363" s="32">
        <v>8.1936901498304345E-3</v>
      </c>
      <c r="L363" s="15">
        <v>17.223191026717476</v>
      </c>
      <c r="M363" s="15"/>
      <c r="O363" s="11" t="s">
        <v>1308</v>
      </c>
      <c r="P363" s="11" t="s">
        <v>664</v>
      </c>
    </row>
    <row r="364" spans="1:16" x14ac:dyDescent="0.15">
      <c r="A364" s="2"/>
      <c r="B364" s="10" t="s">
        <v>662</v>
      </c>
      <c r="C364" s="13" t="s">
        <v>665</v>
      </c>
      <c r="D364" s="12" t="s">
        <v>666</v>
      </c>
      <c r="E364" s="2">
        <v>34.93</v>
      </c>
      <c r="F364" s="11" t="s">
        <v>806</v>
      </c>
      <c r="G364" s="15">
        <v>904.35</v>
      </c>
      <c r="H364" s="2">
        <v>85</v>
      </c>
      <c r="I364" s="15">
        <v>10.639411764705883</v>
      </c>
      <c r="J364" s="15">
        <v>8377.35</v>
      </c>
      <c r="K364" s="32">
        <v>9.2624546087489415E-4</v>
      </c>
      <c r="L364" s="15">
        <v>25.890352132837105</v>
      </c>
      <c r="M364" s="15"/>
      <c r="O364" s="11" t="s">
        <v>1309</v>
      </c>
      <c r="P364" s="11" t="s">
        <v>666</v>
      </c>
    </row>
    <row r="365" spans="1:16" x14ac:dyDescent="0.15">
      <c r="A365" s="2"/>
      <c r="B365" s="10" t="s">
        <v>667</v>
      </c>
      <c r="C365" s="13" t="s">
        <v>668</v>
      </c>
      <c r="D365" s="12" t="s">
        <v>669</v>
      </c>
      <c r="E365" s="2">
        <v>44.69</v>
      </c>
      <c r="F365" s="11" t="s">
        <v>794</v>
      </c>
      <c r="G365" s="15">
        <v>0</v>
      </c>
      <c r="H365" s="2">
        <v>0</v>
      </c>
      <c r="I365" s="15" t="e">
        <v>#DIV/0!</v>
      </c>
      <c r="J365" s="15">
        <v>0</v>
      </c>
      <c r="K365" s="32">
        <v>0</v>
      </c>
      <c r="L365" s="15">
        <v>0</v>
      </c>
      <c r="M365" s="15"/>
      <c r="O365" s="11" t="s">
        <v>1399</v>
      </c>
      <c r="P365" s="11" t="e">
        <v>#N/A</v>
      </c>
    </row>
    <row r="366" spans="1:16" ht="49.5" x14ac:dyDescent="0.15">
      <c r="A366" s="2"/>
      <c r="B366" s="10" t="s">
        <v>667</v>
      </c>
      <c r="C366" s="13" t="s">
        <v>670</v>
      </c>
      <c r="D366" s="12" t="s">
        <v>814</v>
      </c>
      <c r="E366" s="2">
        <v>31.55</v>
      </c>
      <c r="F366" s="11" t="s">
        <v>794</v>
      </c>
      <c r="G366" s="15">
        <v>366</v>
      </c>
      <c r="H366" s="2">
        <v>2</v>
      </c>
      <c r="I366" s="15">
        <v>183</v>
      </c>
      <c r="J366" s="15">
        <v>2870</v>
      </c>
      <c r="K366" s="32">
        <v>3.7486132435474238E-4</v>
      </c>
      <c r="L366" s="15">
        <v>11.600633914421552</v>
      </c>
      <c r="M366" s="15"/>
      <c r="O366" s="11" t="s">
        <v>1310</v>
      </c>
      <c r="P366" s="11" t="s">
        <v>1311</v>
      </c>
    </row>
    <row r="367" spans="1:16" ht="33" x14ac:dyDescent="0.15">
      <c r="A367" s="2"/>
      <c r="B367" s="76" t="s">
        <v>667</v>
      </c>
      <c r="C367" s="77" t="s">
        <v>671</v>
      </c>
      <c r="D367" s="75" t="s">
        <v>672</v>
      </c>
      <c r="E367" s="78">
        <v>143.94999999999999</v>
      </c>
      <c r="F367" s="79" t="s">
        <v>787</v>
      </c>
      <c r="G367" s="80"/>
      <c r="H367" s="78" t="s">
        <v>1414</v>
      </c>
      <c r="I367" s="80" t="e">
        <v>#VALUE!</v>
      </c>
      <c r="J367" s="80">
        <v>0</v>
      </c>
      <c r="K367" s="81">
        <v>0</v>
      </c>
      <c r="L367" s="80">
        <v>0</v>
      </c>
      <c r="M367" s="80"/>
      <c r="O367" s="11" t="s">
        <v>1312</v>
      </c>
      <c r="P367" s="11" t="s">
        <v>1313</v>
      </c>
    </row>
    <row r="368" spans="1:16" x14ac:dyDescent="0.15">
      <c r="A368" s="2"/>
      <c r="B368" s="10" t="s">
        <v>667</v>
      </c>
      <c r="C368" s="13" t="s">
        <v>673</v>
      </c>
      <c r="D368" s="12" t="s">
        <v>674</v>
      </c>
      <c r="E368" s="2">
        <v>51.15</v>
      </c>
      <c r="F368" s="11" t="s">
        <v>787</v>
      </c>
      <c r="G368" s="15">
        <v>315</v>
      </c>
      <c r="H368" s="2">
        <v>1</v>
      </c>
      <c r="I368" s="15">
        <v>315</v>
      </c>
      <c r="J368" s="15">
        <v>5426.0000000000009</v>
      </c>
      <c r="K368" s="32">
        <v>3.2262654964957332E-4</v>
      </c>
      <c r="L368" s="15">
        <v>6.1583577712609969</v>
      </c>
      <c r="M368" s="15"/>
      <c r="O368" s="11" t="s">
        <v>1314</v>
      </c>
      <c r="P368" s="11" t="s">
        <v>674</v>
      </c>
    </row>
    <row r="369" spans="1:16" ht="33" x14ac:dyDescent="0.15">
      <c r="A369" s="2"/>
      <c r="B369" s="10" t="s">
        <v>667</v>
      </c>
      <c r="C369" s="11" t="s">
        <v>675</v>
      </c>
      <c r="D369" s="12" t="s">
        <v>676</v>
      </c>
      <c r="E369" s="2">
        <v>49.18</v>
      </c>
      <c r="F369" s="11" t="s">
        <v>787</v>
      </c>
      <c r="G369" s="15">
        <v>659.25</v>
      </c>
      <c r="H369" s="2">
        <v>17</v>
      </c>
      <c r="I369" s="15">
        <v>38.779411764705884</v>
      </c>
      <c r="J369" s="15">
        <v>22187.15</v>
      </c>
      <c r="K369" s="32">
        <v>6.7521127890946421E-4</v>
      </c>
      <c r="L369" s="15">
        <v>13.404839365595771</v>
      </c>
      <c r="M369" s="15"/>
      <c r="O369" s="11" t="s">
        <v>1315</v>
      </c>
      <c r="P369" s="11" t="s">
        <v>1316</v>
      </c>
    </row>
    <row r="370" spans="1:16" ht="33" x14ac:dyDescent="0.15">
      <c r="A370" s="2"/>
      <c r="B370" s="10" t="s">
        <v>667</v>
      </c>
      <c r="C370" s="13" t="s">
        <v>677</v>
      </c>
      <c r="D370" s="12" t="s">
        <v>678</v>
      </c>
      <c r="E370" s="2">
        <v>78.97</v>
      </c>
      <c r="F370" s="11" t="s">
        <v>787</v>
      </c>
      <c r="G370" s="15">
        <v>111</v>
      </c>
      <c r="H370" s="2">
        <v>3</v>
      </c>
      <c r="I370" s="15">
        <v>37</v>
      </c>
      <c r="J370" s="15">
        <v>2003.8</v>
      </c>
      <c r="K370" s="32">
        <v>1.1368745082889727E-4</v>
      </c>
      <c r="L370" s="15">
        <v>1.4055970621755096</v>
      </c>
      <c r="M370" s="15"/>
      <c r="O370" s="11" t="s">
        <v>1317</v>
      </c>
      <c r="P370" s="11" t="s">
        <v>1318</v>
      </c>
    </row>
    <row r="371" spans="1:16" x14ac:dyDescent="0.15">
      <c r="A371" s="2"/>
      <c r="B371" s="10" t="s">
        <v>667</v>
      </c>
      <c r="C371" s="11" t="s">
        <v>679</v>
      </c>
      <c r="D371" s="12" t="s">
        <v>680</v>
      </c>
      <c r="E371" s="2">
        <v>1020</v>
      </c>
      <c r="F371" s="11" t="s">
        <v>799</v>
      </c>
      <c r="G371" s="15">
        <v>0</v>
      </c>
      <c r="H371" s="2">
        <v>0</v>
      </c>
      <c r="I371" s="15" t="e">
        <v>#DIV/0!</v>
      </c>
      <c r="J371" s="15">
        <v>126033</v>
      </c>
      <c r="K371" s="32">
        <v>0</v>
      </c>
      <c r="L371" s="15">
        <v>0</v>
      </c>
      <c r="M371" s="15"/>
      <c r="O371" s="11" t="s">
        <v>1319</v>
      </c>
      <c r="P371" s="11" t="s">
        <v>1320</v>
      </c>
    </row>
    <row r="372" spans="1:16" x14ac:dyDescent="0.15">
      <c r="A372" s="2"/>
      <c r="B372" s="10" t="s">
        <v>667</v>
      </c>
      <c r="C372" s="13" t="s">
        <v>681</v>
      </c>
      <c r="D372" s="12" t="s">
        <v>682</v>
      </c>
      <c r="E372" s="2">
        <v>275</v>
      </c>
      <c r="F372" s="11" t="s">
        <v>799</v>
      </c>
      <c r="G372" s="15">
        <v>875</v>
      </c>
      <c r="H372" s="2">
        <v>5</v>
      </c>
      <c r="I372" s="15">
        <v>175</v>
      </c>
      <c r="J372" s="15">
        <v>15258</v>
      </c>
      <c r="K372" s="32">
        <v>8.9618486013770375E-4</v>
      </c>
      <c r="L372" s="15">
        <v>3.1818181818181817</v>
      </c>
      <c r="M372" s="15"/>
      <c r="O372" s="11" t="s">
        <v>1321</v>
      </c>
      <c r="P372" s="11" t="s">
        <v>682</v>
      </c>
    </row>
    <row r="373" spans="1:16" ht="33" x14ac:dyDescent="0.15">
      <c r="A373" s="2"/>
      <c r="B373" s="10" t="s">
        <v>667</v>
      </c>
      <c r="C373" s="13" t="s">
        <v>683</v>
      </c>
      <c r="D373" s="12" t="s">
        <v>684</v>
      </c>
      <c r="E373" s="2">
        <v>400</v>
      </c>
      <c r="F373" s="11" t="s">
        <v>799</v>
      </c>
      <c r="G373" s="15">
        <v>0</v>
      </c>
      <c r="H373" s="2">
        <v>0</v>
      </c>
      <c r="I373" s="15" t="e">
        <v>#DIV/0!</v>
      </c>
      <c r="J373" s="15">
        <v>0</v>
      </c>
      <c r="K373" s="32">
        <v>0</v>
      </c>
      <c r="L373" s="15">
        <v>0</v>
      </c>
      <c r="M373" s="15"/>
      <c r="N373" s="45"/>
      <c r="O373" s="11" t="s">
        <v>1322</v>
      </c>
      <c r="P373" s="11" t="s">
        <v>1323</v>
      </c>
    </row>
    <row r="374" spans="1:16" x14ac:dyDescent="0.15">
      <c r="A374" s="2"/>
      <c r="B374" s="10" t="s">
        <v>780</v>
      </c>
      <c r="C374" s="35" t="s">
        <v>766</v>
      </c>
      <c r="D374" s="50" t="s">
        <v>767</v>
      </c>
      <c r="E374" s="2">
        <v>121.88</v>
      </c>
      <c r="F374" s="11" t="s">
        <v>794</v>
      </c>
      <c r="G374" s="15">
        <v>625</v>
      </c>
      <c r="H374" s="2">
        <v>4</v>
      </c>
      <c r="I374" s="15">
        <v>156.25</v>
      </c>
      <c r="J374" s="15">
        <v>5482</v>
      </c>
      <c r="K374" s="32">
        <v>6.4013204295550262E-4</v>
      </c>
      <c r="L374" s="15">
        <v>5.1279947489333777</v>
      </c>
      <c r="M374" s="15"/>
      <c r="O374" s="11" t="s">
        <v>1324</v>
      </c>
      <c r="P374" s="11" t="e">
        <v>#N/A</v>
      </c>
    </row>
    <row r="375" spans="1:16" x14ac:dyDescent="0.15">
      <c r="A375" s="2"/>
      <c r="B375" s="10" t="s">
        <v>662</v>
      </c>
      <c r="C375" s="13" t="s">
        <v>750</v>
      </c>
      <c r="D375" s="12" t="s">
        <v>751</v>
      </c>
      <c r="E375" s="2">
        <v>194.64</v>
      </c>
      <c r="F375" s="11" t="s">
        <v>787</v>
      </c>
      <c r="G375" s="15">
        <v>465</v>
      </c>
      <c r="H375" s="2">
        <v>5</v>
      </c>
      <c r="I375" s="15">
        <v>93</v>
      </c>
      <c r="J375" s="15">
        <v>2583</v>
      </c>
      <c r="K375" s="32">
        <v>4.7625823995889397E-4</v>
      </c>
      <c r="L375" s="15">
        <v>2.3890258939580766</v>
      </c>
      <c r="M375" s="15"/>
      <c r="N375" s="42" t="s">
        <v>873</v>
      </c>
      <c r="O375" s="11" t="s">
        <v>1325</v>
      </c>
      <c r="P375" s="11" t="s">
        <v>751</v>
      </c>
    </row>
    <row r="376" spans="1:16" ht="49.5" x14ac:dyDescent="0.15">
      <c r="A376" s="2"/>
      <c r="B376" s="10" t="s">
        <v>662</v>
      </c>
      <c r="C376" s="11" t="s">
        <v>752</v>
      </c>
      <c r="D376" s="50" t="s">
        <v>753</v>
      </c>
      <c r="E376" s="2">
        <v>418.51</v>
      </c>
      <c r="F376" s="11" t="s">
        <v>783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1326</v>
      </c>
      <c r="P376" s="11" t="s">
        <v>1327</v>
      </c>
    </row>
    <row r="377" spans="1:16" x14ac:dyDescent="0.15">
      <c r="A377" s="2"/>
      <c r="B377" s="10" t="s">
        <v>667</v>
      </c>
      <c r="C377" s="11" t="s">
        <v>754</v>
      </c>
      <c r="D377" s="50" t="s">
        <v>755</v>
      </c>
      <c r="E377" s="2">
        <v>445.32</v>
      </c>
      <c r="F377" s="11" t="s">
        <v>799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1328</v>
      </c>
      <c r="P377" s="11" t="s">
        <v>755</v>
      </c>
    </row>
    <row r="378" spans="1:16" ht="66" x14ac:dyDescent="0.15">
      <c r="A378" s="2"/>
      <c r="B378" s="10" t="s">
        <v>667</v>
      </c>
      <c r="C378" s="11" t="s">
        <v>756</v>
      </c>
      <c r="D378" s="50" t="s">
        <v>757</v>
      </c>
      <c r="E378" s="2">
        <v>440</v>
      </c>
      <c r="F378" s="11" t="s">
        <v>783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1329</v>
      </c>
      <c r="P378" s="11" t="s">
        <v>1330</v>
      </c>
    </row>
    <row r="379" spans="1:16" x14ac:dyDescent="0.15">
      <c r="A379" s="2"/>
      <c r="B379" s="10" t="s">
        <v>667</v>
      </c>
      <c r="C379" s="11" t="s">
        <v>758</v>
      </c>
      <c r="D379" s="50" t="s">
        <v>759</v>
      </c>
      <c r="E379" s="2">
        <v>351.99</v>
      </c>
      <c r="F379" s="11" t="s">
        <v>799</v>
      </c>
      <c r="G379" s="15"/>
      <c r="H379" s="2" t="s">
        <v>1414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1331</v>
      </c>
      <c r="P379" s="11" t="s">
        <v>759</v>
      </c>
    </row>
    <row r="380" spans="1:16" x14ac:dyDescent="0.15">
      <c r="A380" s="2"/>
      <c r="B380" s="10" t="s">
        <v>685</v>
      </c>
      <c r="C380" s="11" t="s">
        <v>686</v>
      </c>
      <c r="D380" s="12" t="s">
        <v>687</v>
      </c>
      <c r="E380" s="2">
        <v>719.99</v>
      </c>
      <c r="F380" s="11" t="s">
        <v>783</v>
      </c>
      <c r="G380" s="15">
        <v>2776</v>
      </c>
      <c r="H380" s="2">
        <v>6</v>
      </c>
      <c r="I380" s="15">
        <v>462.66666666666669</v>
      </c>
      <c r="J380" s="15">
        <v>31753</v>
      </c>
      <c r="K380" s="32">
        <v>2.8432104819911606E-3</v>
      </c>
      <c r="L380" s="15">
        <v>3.8556091056820234</v>
      </c>
      <c r="M380" s="15"/>
      <c r="O380" s="11" t="s">
        <v>1332</v>
      </c>
      <c r="P380" s="11" t="s">
        <v>687</v>
      </c>
    </row>
    <row r="381" spans="1:16" x14ac:dyDescent="0.15">
      <c r="A381" s="2"/>
      <c r="B381" s="10" t="s">
        <v>685</v>
      </c>
      <c r="C381" s="11" t="s">
        <v>688</v>
      </c>
      <c r="D381" s="12" t="s">
        <v>689</v>
      </c>
      <c r="E381" s="2">
        <v>58</v>
      </c>
      <c r="F381" s="11" t="s">
        <v>787</v>
      </c>
      <c r="G381" s="15">
        <v>168</v>
      </c>
      <c r="H381" s="2">
        <v>1</v>
      </c>
      <c r="I381" s="15">
        <v>168</v>
      </c>
      <c r="J381" s="15">
        <v>2447</v>
      </c>
      <c r="K381" s="32">
        <v>1.7206749314643911E-4</v>
      </c>
      <c r="L381" s="15">
        <v>2.896551724137931</v>
      </c>
      <c r="M381" s="15"/>
      <c r="O381" s="11" t="s">
        <v>1333</v>
      </c>
      <c r="P381" s="11" t="s">
        <v>689</v>
      </c>
    </row>
    <row r="382" spans="1:16" ht="33" x14ac:dyDescent="0.15">
      <c r="A382" s="2"/>
      <c r="B382" s="10" t="s">
        <v>685</v>
      </c>
      <c r="C382" s="11" t="s">
        <v>690</v>
      </c>
      <c r="D382" s="12" t="s">
        <v>691</v>
      </c>
      <c r="E382" s="2">
        <v>150.63</v>
      </c>
      <c r="F382" s="11" t="s">
        <v>783</v>
      </c>
      <c r="G382" s="15">
        <v>4229</v>
      </c>
      <c r="H382" s="2">
        <v>4</v>
      </c>
      <c r="I382" s="15">
        <v>1057.25</v>
      </c>
      <c r="J382" s="15">
        <v>57139.4</v>
      </c>
      <c r="K382" s="32">
        <v>4.3313894554541134E-3</v>
      </c>
      <c r="L382" s="15">
        <v>28.075416583681871</v>
      </c>
      <c r="M382" s="15"/>
      <c r="O382" s="11" t="s">
        <v>1334</v>
      </c>
      <c r="P382" s="11" t="s">
        <v>1335</v>
      </c>
    </row>
    <row r="383" spans="1:16" ht="33" x14ac:dyDescent="0.15">
      <c r="A383" s="2"/>
      <c r="B383" s="10" t="s">
        <v>685</v>
      </c>
      <c r="C383" s="11" t="s">
        <v>692</v>
      </c>
      <c r="D383" s="12" t="s">
        <v>693</v>
      </c>
      <c r="E383" s="2">
        <v>120.1</v>
      </c>
      <c r="F383" s="11" t="s">
        <v>783</v>
      </c>
      <c r="G383" s="15">
        <v>1381</v>
      </c>
      <c r="H383" s="2">
        <v>7</v>
      </c>
      <c r="I383" s="15">
        <v>197.28571428571428</v>
      </c>
      <c r="J383" s="15">
        <v>24954</v>
      </c>
      <c r="K383" s="32">
        <v>1.4144357621144786E-3</v>
      </c>
      <c r="L383" s="15">
        <v>11.498751040799334</v>
      </c>
      <c r="M383" s="15"/>
      <c r="O383" s="11" t="s">
        <v>1336</v>
      </c>
      <c r="P383" s="11" t="s">
        <v>693</v>
      </c>
    </row>
    <row r="384" spans="1:16" x14ac:dyDescent="0.15">
      <c r="A384" s="2"/>
      <c r="B384" s="76" t="s">
        <v>685</v>
      </c>
      <c r="C384" s="79" t="s">
        <v>694</v>
      </c>
      <c r="D384" s="75" t="s">
        <v>695</v>
      </c>
      <c r="E384" s="78">
        <v>137.06</v>
      </c>
      <c r="F384" s="79" t="s">
        <v>787</v>
      </c>
      <c r="G384" s="80"/>
      <c r="H384" s="78" t="s">
        <v>1414</v>
      </c>
      <c r="I384" s="80" t="e">
        <v>#VALUE!</v>
      </c>
      <c r="J384" s="80">
        <v>0</v>
      </c>
      <c r="K384" s="81">
        <v>0</v>
      </c>
      <c r="L384" s="80">
        <v>0</v>
      </c>
      <c r="M384" s="80"/>
      <c r="O384" s="11" t="s">
        <v>1337</v>
      </c>
      <c r="P384" s="11" t="s">
        <v>695</v>
      </c>
    </row>
    <row r="385" spans="1:16" x14ac:dyDescent="0.15">
      <c r="A385" s="2"/>
      <c r="B385" s="10" t="s">
        <v>685</v>
      </c>
      <c r="C385" s="11" t="s">
        <v>696</v>
      </c>
      <c r="D385" s="12" t="s">
        <v>697</v>
      </c>
      <c r="E385" s="2">
        <v>197.71</v>
      </c>
      <c r="F385" s="11" t="s">
        <v>783</v>
      </c>
      <c r="G385" s="15"/>
      <c r="H385" s="2" t="s">
        <v>1414</v>
      </c>
      <c r="I385" s="15" t="e">
        <v>#VALUE!</v>
      </c>
      <c r="J385" s="15">
        <v>6313</v>
      </c>
      <c r="K385" s="32">
        <v>0</v>
      </c>
      <c r="L385" s="15">
        <v>0</v>
      </c>
      <c r="M385" s="15"/>
      <c r="O385" s="11" t="s">
        <v>1338</v>
      </c>
      <c r="P385" s="11" t="s">
        <v>1339</v>
      </c>
    </row>
    <row r="386" spans="1:16" x14ac:dyDescent="0.15">
      <c r="A386" s="2"/>
      <c r="B386" s="10" t="s">
        <v>685</v>
      </c>
      <c r="C386" s="11" t="s">
        <v>698</v>
      </c>
      <c r="D386" s="12" t="s">
        <v>699</v>
      </c>
      <c r="E386" s="2">
        <v>106.78</v>
      </c>
      <c r="F386" s="11" t="s">
        <v>783</v>
      </c>
      <c r="G386" s="15">
        <v>3825</v>
      </c>
      <c r="H386" s="2">
        <v>3</v>
      </c>
      <c r="I386" s="15">
        <v>1275</v>
      </c>
      <c r="J386" s="15">
        <v>30644.010000000002</v>
      </c>
      <c r="K386" s="32">
        <v>3.9176081028876762E-3</v>
      </c>
      <c r="L386" s="15">
        <v>35.821314852968719</v>
      </c>
      <c r="M386" s="15"/>
      <c r="O386" s="11" t="s">
        <v>1340</v>
      </c>
      <c r="P386" s="11" t="s">
        <v>699</v>
      </c>
    </row>
    <row r="387" spans="1:16" x14ac:dyDescent="0.15">
      <c r="A387" s="2"/>
      <c r="B387" s="10" t="s">
        <v>685</v>
      </c>
      <c r="C387" s="11" t="s">
        <v>700</v>
      </c>
      <c r="D387" s="12" t="s">
        <v>701</v>
      </c>
      <c r="E387" s="2">
        <v>104.12</v>
      </c>
      <c r="F387" s="11" t="s">
        <v>787</v>
      </c>
      <c r="G387" s="15">
        <v>1227</v>
      </c>
      <c r="H387" s="2">
        <v>76</v>
      </c>
      <c r="I387" s="15">
        <v>16.144736842105264</v>
      </c>
      <c r="J387" s="15">
        <v>11441</v>
      </c>
      <c r="K387" s="32">
        <v>1.2567072267302428E-3</v>
      </c>
      <c r="L387" s="15">
        <v>11.784479446792162</v>
      </c>
      <c r="M387" s="15"/>
      <c r="O387" s="11" t="s">
        <v>1341</v>
      </c>
      <c r="P387" s="11" t="s">
        <v>701</v>
      </c>
    </row>
    <row r="388" spans="1:16" x14ac:dyDescent="0.15">
      <c r="A388" s="2"/>
      <c r="B388" s="10" t="s">
        <v>685</v>
      </c>
      <c r="C388" s="11" t="s">
        <v>702</v>
      </c>
      <c r="D388" s="12" t="s">
        <v>703</v>
      </c>
      <c r="E388" s="2">
        <v>144.34</v>
      </c>
      <c r="F388" s="11" t="s">
        <v>783</v>
      </c>
      <c r="G388" s="15">
        <v>1880</v>
      </c>
      <c r="H388" s="2">
        <v>4</v>
      </c>
      <c r="I388" s="15">
        <v>470</v>
      </c>
      <c r="J388" s="15">
        <v>19933</v>
      </c>
      <c r="K388" s="32">
        <v>1.925517185210152E-3</v>
      </c>
      <c r="L388" s="15">
        <v>13.024802549535817</v>
      </c>
      <c r="M388" s="15"/>
      <c r="O388" s="11" t="s">
        <v>1342</v>
      </c>
      <c r="P388" s="11" t="s">
        <v>703</v>
      </c>
    </row>
    <row r="389" spans="1:16" ht="33" x14ac:dyDescent="0.15">
      <c r="A389" s="2"/>
      <c r="B389" s="10" t="s">
        <v>685</v>
      </c>
      <c r="C389" s="11" t="s">
        <v>704</v>
      </c>
      <c r="D389" s="12" t="s">
        <v>705</v>
      </c>
      <c r="E389" s="2">
        <v>118.7</v>
      </c>
      <c r="F389" s="11" t="s">
        <v>783</v>
      </c>
      <c r="G389" s="15">
        <v>1802</v>
      </c>
      <c r="H389" s="2">
        <v>3</v>
      </c>
      <c r="I389" s="15">
        <v>600.66666666666663</v>
      </c>
      <c r="J389" s="15">
        <v>14772.1</v>
      </c>
      <c r="K389" s="32">
        <v>1.8456287062493053E-3</v>
      </c>
      <c r="L389" s="15">
        <v>15.181128896377421</v>
      </c>
      <c r="M389" s="15"/>
      <c r="O389" s="11" t="s">
        <v>1400</v>
      </c>
      <c r="P389" s="11" t="s">
        <v>705</v>
      </c>
    </row>
    <row r="390" spans="1:16" x14ac:dyDescent="0.15">
      <c r="A390" s="2"/>
      <c r="B390" s="10" t="s">
        <v>685</v>
      </c>
      <c r="C390" s="11" t="s">
        <v>706</v>
      </c>
      <c r="D390" s="12" t="s">
        <v>707</v>
      </c>
      <c r="E390" s="2">
        <v>706.9</v>
      </c>
      <c r="F390" s="11" t="s">
        <v>799</v>
      </c>
      <c r="G390" s="15">
        <v>855</v>
      </c>
      <c r="H390" s="2">
        <v>21</v>
      </c>
      <c r="I390" s="15">
        <v>40.714285714285715</v>
      </c>
      <c r="J390" s="15">
        <v>7182</v>
      </c>
      <c r="K390" s="32">
        <v>8.7570063476312768E-4</v>
      </c>
      <c r="L390" s="15">
        <v>1.2095062950912434</v>
      </c>
      <c r="M390" s="15"/>
      <c r="O390" s="11" t="s">
        <v>1343</v>
      </c>
      <c r="P390" s="11" t="s">
        <v>707</v>
      </c>
    </row>
    <row r="391" spans="1:16" x14ac:dyDescent="0.15">
      <c r="A391" s="2"/>
      <c r="B391" s="10" t="s">
        <v>685</v>
      </c>
      <c r="C391" s="13" t="s">
        <v>708</v>
      </c>
      <c r="D391" s="12" t="s">
        <v>709</v>
      </c>
      <c r="E391" s="2">
        <v>168.31</v>
      </c>
      <c r="F391" s="11" t="s">
        <v>799</v>
      </c>
      <c r="G391" s="15">
        <v>0</v>
      </c>
      <c r="H391" s="2">
        <v>0</v>
      </c>
      <c r="I391" s="15" t="e">
        <v>#DIV/0!</v>
      </c>
      <c r="J391" s="15">
        <v>1860</v>
      </c>
      <c r="K391" s="32">
        <v>0</v>
      </c>
      <c r="L391" s="15">
        <v>0</v>
      </c>
      <c r="M391" s="15"/>
      <c r="O391" s="11" t="s">
        <v>1344</v>
      </c>
      <c r="P391" s="11" t="s">
        <v>709</v>
      </c>
    </row>
    <row r="392" spans="1:16" ht="33" x14ac:dyDescent="0.15">
      <c r="A392" s="2"/>
      <c r="B392" s="10" t="s">
        <v>685</v>
      </c>
      <c r="C392" s="11" t="s">
        <v>710</v>
      </c>
      <c r="D392" s="12" t="s">
        <v>711</v>
      </c>
      <c r="E392" s="2">
        <v>223.59</v>
      </c>
      <c r="F392" s="11" t="s">
        <v>783</v>
      </c>
      <c r="G392" s="15">
        <v>2383</v>
      </c>
      <c r="H392" s="2">
        <v>13</v>
      </c>
      <c r="I392" s="15">
        <v>183.30769230769232</v>
      </c>
      <c r="J392" s="15">
        <v>24046</v>
      </c>
      <c r="K392" s="32">
        <v>2.4406954533807406E-3</v>
      </c>
      <c r="L392" s="15">
        <v>10.657900621673599</v>
      </c>
      <c r="M392" s="15"/>
      <c r="O392" s="11" t="s">
        <v>1345</v>
      </c>
      <c r="P392" s="11" t="s">
        <v>1346</v>
      </c>
    </row>
    <row r="393" spans="1:16" ht="33" x14ac:dyDescent="0.15">
      <c r="A393" s="2"/>
      <c r="B393" s="10" t="s">
        <v>685</v>
      </c>
      <c r="C393" s="11" t="s">
        <v>712</v>
      </c>
      <c r="D393" s="12" t="s">
        <v>713</v>
      </c>
      <c r="E393" s="2">
        <v>28.08</v>
      </c>
      <c r="F393" s="11" t="s">
        <v>787</v>
      </c>
      <c r="G393" s="15">
        <v>1316</v>
      </c>
      <c r="H393" s="2">
        <v>2</v>
      </c>
      <c r="I393" s="15">
        <v>658</v>
      </c>
      <c r="J393" s="15">
        <v>9589</v>
      </c>
      <c r="K393" s="32">
        <v>1.3478620296471064E-3</v>
      </c>
      <c r="L393" s="15">
        <v>46.866096866096868</v>
      </c>
      <c r="M393" s="15"/>
      <c r="O393" s="11" t="s">
        <v>1347</v>
      </c>
      <c r="P393" s="11" t="s">
        <v>713</v>
      </c>
    </row>
    <row r="394" spans="1:16" x14ac:dyDescent="0.15">
      <c r="A394" s="2"/>
      <c r="B394" s="10" t="s">
        <v>685</v>
      </c>
      <c r="C394" s="13" t="s">
        <v>714</v>
      </c>
      <c r="D394" s="12" t="s">
        <v>801</v>
      </c>
      <c r="E394" s="2">
        <v>31.69</v>
      </c>
      <c r="F394" s="11" t="s">
        <v>787</v>
      </c>
      <c r="G394" s="15">
        <v>501</v>
      </c>
      <c r="H394" s="2">
        <v>5</v>
      </c>
      <c r="I394" s="15">
        <v>100.2</v>
      </c>
      <c r="J394" s="15">
        <v>6315</v>
      </c>
      <c r="K394" s="32">
        <v>5.1312984563313098E-4</v>
      </c>
      <c r="L394" s="15">
        <v>15.809403597349322</v>
      </c>
      <c r="M394" s="15"/>
      <c r="O394" s="11" t="s">
        <v>1401</v>
      </c>
      <c r="P394" s="11" t="s">
        <v>801</v>
      </c>
    </row>
    <row r="395" spans="1:16" x14ac:dyDescent="0.15">
      <c r="A395" s="2"/>
      <c r="B395" s="10" t="s">
        <v>685</v>
      </c>
      <c r="C395" s="13" t="s">
        <v>715</v>
      </c>
      <c r="D395" s="12" t="s">
        <v>716</v>
      </c>
      <c r="E395" s="2">
        <v>25.63</v>
      </c>
      <c r="F395" s="11" t="s">
        <v>787</v>
      </c>
      <c r="G395" s="15"/>
      <c r="H395" s="2" t="s">
        <v>1414</v>
      </c>
      <c r="I395" s="15" t="e">
        <v>#VALUE!</v>
      </c>
      <c r="J395" s="15">
        <v>0</v>
      </c>
      <c r="K395" s="32">
        <v>0</v>
      </c>
      <c r="L395" s="15">
        <v>0</v>
      </c>
      <c r="M395" s="15"/>
      <c r="O395" s="11" t="s">
        <v>1348</v>
      </c>
      <c r="P395" s="11" t="s">
        <v>716</v>
      </c>
    </row>
    <row r="396" spans="1:16" x14ac:dyDescent="0.15">
      <c r="A396" s="2"/>
      <c r="B396" s="10" t="s">
        <v>685</v>
      </c>
      <c r="C396" s="11" t="s">
        <v>717</v>
      </c>
      <c r="D396" s="12" t="s">
        <v>718</v>
      </c>
      <c r="E396" s="2">
        <v>18</v>
      </c>
      <c r="F396" s="11" t="s">
        <v>787</v>
      </c>
      <c r="G396" s="15">
        <v>311</v>
      </c>
      <c r="H396" s="2">
        <v>1</v>
      </c>
      <c r="I396" s="15">
        <v>311</v>
      </c>
      <c r="J396" s="15">
        <v>3585</v>
      </c>
      <c r="K396" s="32">
        <v>3.1852970457465812E-4</v>
      </c>
      <c r="L396" s="15">
        <v>17.277777777777779</v>
      </c>
      <c r="M396" s="15"/>
      <c r="O396" s="11" t="s">
        <v>1349</v>
      </c>
      <c r="P396" s="11" t="s">
        <v>1350</v>
      </c>
    </row>
    <row r="397" spans="1:16" x14ac:dyDescent="0.15">
      <c r="A397" s="2"/>
      <c r="B397" s="10" t="s">
        <v>719</v>
      </c>
      <c r="C397" s="13" t="s">
        <v>720</v>
      </c>
      <c r="D397" s="12" t="s">
        <v>721</v>
      </c>
      <c r="E397" s="2">
        <v>100.36</v>
      </c>
      <c r="F397" s="11" t="s">
        <v>794</v>
      </c>
      <c r="G397" s="15">
        <v>114</v>
      </c>
      <c r="H397" s="2">
        <v>1</v>
      </c>
      <c r="I397" s="15">
        <v>114</v>
      </c>
      <c r="J397" s="15">
        <v>2861</v>
      </c>
      <c r="K397" s="32">
        <v>1.1676008463508369E-4</v>
      </c>
      <c r="L397" s="15">
        <v>1.1359107214029494</v>
      </c>
      <c r="M397" s="15"/>
      <c r="O397" s="11" t="s">
        <v>1351</v>
      </c>
      <c r="P397" s="11" t="s">
        <v>721</v>
      </c>
    </row>
    <row r="398" spans="1:16" x14ac:dyDescent="0.15">
      <c r="A398" s="2"/>
      <c r="B398" s="10" t="s">
        <v>719</v>
      </c>
      <c r="C398" s="13" t="s">
        <v>722</v>
      </c>
      <c r="D398" s="12" t="s">
        <v>723</v>
      </c>
      <c r="E398" s="2">
        <v>50.57</v>
      </c>
      <c r="F398" s="11" t="s">
        <v>794</v>
      </c>
      <c r="G398" s="15">
        <v>300</v>
      </c>
      <c r="H398" s="2">
        <v>1</v>
      </c>
      <c r="I398" s="15">
        <v>300</v>
      </c>
      <c r="J398" s="15">
        <v>7600</v>
      </c>
      <c r="K398" s="32">
        <v>3.0726338061864126E-4</v>
      </c>
      <c r="L398" s="15">
        <v>5.9323709709313821</v>
      </c>
      <c r="M398" s="15"/>
      <c r="O398" s="11" t="s">
        <v>1352</v>
      </c>
      <c r="P398" s="11" t="s">
        <v>1353</v>
      </c>
    </row>
    <row r="399" spans="1:16" x14ac:dyDescent="0.15">
      <c r="A399" s="2"/>
      <c r="B399" s="10" t="s">
        <v>719</v>
      </c>
      <c r="C399" s="13" t="s">
        <v>724</v>
      </c>
      <c r="D399" s="12" t="s">
        <v>725</v>
      </c>
      <c r="E399" s="2">
        <v>95.68</v>
      </c>
      <c r="F399" s="11" t="s">
        <v>794</v>
      </c>
      <c r="G399" s="15">
        <v>2.1</v>
      </c>
      <c r="H399" s="2">
        <v>3</v>
      </c>
      <c r="I399" s="15">
        <v>0.70000000000000007</v>
      </c>
      <c r="J399" s="15">
        <v>3334.1</v>
      </c>
      <c r="K399" s="32">
        <v>2.1508436643304892E-6</v>
      </c>
      <c r="L399" s="15">
        <v>2.1948160535117056E-2</v>
      </c>
      <c r="M399" s="15"/>
      <c r="O399" s="11" t="s">
        <v>1354</v>
      </c>
      <c r="P399" s="11" t="s">
        <v>1355</v>
      </c>
    </row>
    <row r="400" spans="1:16" ht="33" x14ac:dyDescent="0.15">
      <c r="A400" s="2"/>
      <c r="B400" s="10" t="s">
        <v>719</v>
      </c>
      <c r="C400" s="13" t="s">
        <v>726</v>
      </c>
      <c r="D400" s="12" t="s">
        <v>727</v>
      </c>
      <c r="E400" s="2">
        <v>269</v>
      </c>
      <c r="F400" s="11" t="s">
        <v>805</v>
      </c>
      <c r="G400" s="15">
        <v>576</v>
      </c>
      <c r="H400" s="2">
        <v>4</v>
      </c>
      <c r="I400" s="15">
        <v>144</v>
      </c>
      <c r="J400" s="15">
        <v>10009.799999999999</v>
      </c>
      <c r="K400" s="32">
        <v>5.8994569078779126E-4</v>
      </c>
      <c r="L400" s="15">
        <v>2.1412639405204459</v>
      </c>
      <c r="M400" s="15"/>
      <c r="O400" s="11" t="s">
        <v>1356</v>
      </c>
      <c r="P400" s="11" t="s">
        <v>1402</v>
      </c>
    </row>
    <row r="401" spans="1:16" x14ac:dyDescent="0.15">
      <c r="A401" s="2"/>
      <c r="B401" s="10" t="s">
        <v>719</v>
      </c>
      <c r="C401" s="13" t="s">
        <v>730</v>
      </c>
      <c r="D401" s="12" t="s">
        <v>731</v>
      </c>
      <c r="E401" s="2">
        <v>172.27</v>
      </c>
      <c r="F401" s="11" t="s">
        <v>794</v>
      </c>
      <c r="G401" s="15">
        <v>0</v>
      </c>
      <c r="H401" s="2">
        <v>0</v>
      </c>
      <c r="I401" s="15" t="e">
        <v>#DIV/0!</v>
      </c>
      <c r="J401" s="15">
        <v>7701</v>
      </c>
      <c r="K401" s="32">
        <v>0</v>
      </c>
      <c r="L401" s="15">
        <v>0</v>
      </c>
      <c r="M401" s="15"/>
      <c r="O401" s="11" t="s">
        <v>1357</v>
      </c>
      <c r="P401" s="11" t="s">
        <v>731</v>
      </c>
    </row>
    <row r="402" spans="1:16" x14ac:dyDescent="0.15">
      <c r="A402" s="2"/>
      <c r="B402" s="10" t="s">
        <v>685</v>
      </c>
      <c r="C402" s="11" t="s">
        <v>760</v>
      </c>
      <c r="D402" s="12" t="s">
        <v>761</v>
      </c>
      <c r="E402" s="2">
        <v>389</v>
      </c>
      <c r="F402" s="11" t="s">
        <v>783</v>
      </c>
      <c r="G402" s="15">
        <v>6814</v>
      </c>
      <c r="H402" s="2">
        <v>10</v>
      </c>
      <c r="I402" s="15">
        <v>681.4</v>
      </c>
      <c r="J402" s="15">
        <v>69839</v>
      </c>
      <c r="K402" s="32">
        <v>6.9789755851180722E-3</v>
      </c>
      <c r="L402" s="15">
        <v>17.516709511568124</v>
      </c>
      <c r="M402" s="15"/>
      <c r="O402" s="11" t="s">
        <v>1358</v>
      </c>
      <c r="P402" s="11" t="s">
        <v>761</v>
      </c>
    </row>
    <row r="403" spans="1:16" x14ac:dyDescent="0.15">
      <c r="A403" s="2"/>
      <c r="B403" s="10" t="s">
        <v>779</v>
      </c>
      <c r="C403" s="13" t="s">
        <v>762</v>
      </c>
      <c r="D403" s="12" t="s">
        <v>763</v>
      </c>
      <c r="E403" s="2">
        <v>800.59</v>
      </c>
      <c r="F403" s="11" t="s">
        <v>799</v>
      </c>
      <c r="G403" s="15">
        <v>6246</v>
      </c>
      <c r="H403" s="2">
        <v>85</v>
      </c>
      <c r="I403" s="15">
        <v>73.482352941176472</v>
      </c>
      <c r="J403" s="15">
        <v>47862.5</v>
      </c>
      <c r="K403" s="32">
        <v>6.3972235844801115E-3</v>
      </c>
      <c r="L403" s="15">
        <v>7.801746212168525</v>
      </c>
      <c r="M403" s="15"/>
      <c r="N403" s="42" t="s">
        <v>1411</v>
      </c>
      <c r="O403" s="11" t="s">
        <v>1426</v>
      </c>
      <c r="P403" s="11" t="s">
        <v>1412</v>
      </c>
    </row>
    <row r="404" spans="1:16" x14ac:dyDescent="0.15">
      <c r="A404" s="2"/>
      <c r="B404" s="10" t="s">
        <v>779</v>
      </c>
      <c r="C404" s="13" t="s">
        <v>764</v>
      </c>
      <c r="D404" s="12" t="s">
        <v>765</v>
      </c>
      <c r="E404" s="2">
        <v>2576.3200000000002</v>
      </c>
      <c r="F404" s="11" t="s">
        <v>799</v>
      </c>
      <c r="G404" s="15">
        <v>15000</v>
      </c>
      <c r="H404" s="2">
        <v>39</v>
      </c>
      <c r="I404" s="15">
        <v>384.61538461538464</v>
      </c>
      <c r="J404" s="15">
        <v>222000</v>
      </c>
      <c r="K404" s="32">
        <v>1.5363169030932064E-2</v>
      </c>
      <c r="L404" s="15">
        <v>5.8222581045832813</v>
      </c>
      <c r="M404" s="15"/>
      <c r="N404" s="42" t="s">
        <v>871</v>
      </c>
      <c r="O404" s="11" t="s">
        <v>1359</v>
      </c>
      <c r="P404" s="11" t="s">
        <v>1408</v>
      </c>
    </row>
    <row r="405" spans="1:16" x14ac:dyDescent="0.15">
      <c r="A405" s="2"/>
      <c r="B405" s="10" t="s">
        <v>779</v>
      </c>
      <c r="C405" s="11" t="s">
        <v>728</v>
      </c>
      <c r="D405" s="51" t="s">
        <v>729</v>
      </c>
      <c r="E405" s="2">
        <v>389.14</v>
      </c>
      <c r="F405" s="11" t="s">
        <v>783</v>
      </c>
      <c r="G405" s="15">
        <v>1627</v>
      </c>
      <c r="H405" s="2">
        <v>6</v>
      </c>
      <c r="I405" s="15">
        <v>271.16666666666669</v>
      </c>
      <c r="J405" s="15">
        <v>20431</v>
      </c>
      <c r="K405" s="32">
        <v>1.6663917342217645E-3</v>
      </c>
      <c r="L405" s="15">
        <v>4.1810145448938689</v>
      </c>
      <c r="M405" s="15"/>
      <c r="N405" s="42"/>
      <c r="O405" s="11" t="s">
        <v>1360</v>
      </c>
      <c r="P405" s="11" t="s">
        <v>729</v>
      </c>
    </row>
    <row r="406" spans="1:16" x14ac:dyDescent="0.15">
      <c r="A406" s="68"/>
      <c r="B406" s="69" t="s">
        <v>780</v>
      </c>
      <c r="C406" s="70" t="s">
        <v>879</v>
      </c>
      <c r="D406" s="70" t="s">
        <v>880</v>
      </c>
      <c r="E406" s="68">
        <v>84.08</v>
      </c>
      <c r="F406" s="60" t="s">
        <v>844</v>
      </c>
      <c r="G406" s="15">
        <v>0</v>
      </c>
      <c r="H406" s="2">
        <v>0</v>
      </c>
      <c r="I406" s="15" t="e">
        <v>#DIV/0!</v>
      </c>
      <c r="J406" s="15">
        <v>1437</v>
      </c>
      <c r="K406" s="32">
        <v>0</v>
      </c>
      <c r="L406" s="15">
        <v>0</v>
      </c>
      <c r="M406" s="15"/>
      <c r="N406" s="42" t="s">
        <v>875</v>
      </c>
      <c r="O406" s="2" t="s">
        <v>1406</v>
      </c>
      <c r="P406" s="2" t="s">
        <v>1407</v>
      </c>
    </row>
    <row r="407" spans="1:16" x14ac:dyDescent="0.15">
      <c r="A407" s="68"/>
      <c r="B407" s="69" t="s">
        <v>1413</v>
      </c>
      <c r="C407" s="70" t="s">
        <v>1415</v>
      </c>
      <c r="D407" s="70" t="s">
        <v>1416</v>
      </c>
      <c r="E407" s="68">
        <v>196.07</v>
      </c>
      <c r="F407" s="60" t="s">
        <v>1417</v>
      </c>
      <c r="G407" s="15">
        <v>911</v>
      </c>
      <c r="H407" s="2">
        <v>12</v>
      </c>
      <c r="I407" s="15">
        <v>75.916666666666671</v>
      </c>
      <c r="J407" s="15">
        <v>7474</v>
      </c>
      <c r="K407" s="32">
        <v>9.330564658119407E-4</v>
      </c>
      <c r="L407" s="15">
        <v>4.6462997908910086</v>
      </c>
      <c r="M407" s="15"/>
      <c r="N407" s="42" t="s">
        <v>1418</v>
      </c>
      <c r="O407" s="73" t="s">
        <v>1422</v>
      </c>
      <c r="P407" s="74" t="s">
        <v>1423</v>
      </c>
    </row>
    <row r="408" spans="1:16" x14ac:dyDescent="0.15">
      <c r="A408" s="68"/>
      <c r="B408" s="69" t="s">
        <v>779</v>
      </c>
      <c r="C408" s="70" t="s">
        <v>1419</v>
      </c>
      <c r="D408" s="70" t="s">
        <v>1420</v>
      </c>
      <c r="E408" s="68">
        <v>80.61</v>
      </c>
      <c r="F408" s="60" t="s">
        <v>1421</v>
      </c>
      <c r="G408" s="15">
        <v>696</v>
      </c>
      <c r="H408" s="2">
        <v>2</v>
      </c>
      <c r="I408" s="15">
        <v>348</v>
      </c>
      <c r="J408" s="15">
        <v>8995</v>
      </c>
      <c r="K408" s="32">
        <v>7.1285104303524781E-4</v>
      </c>
      <c r="L408" s="15">
        <v>8.6341644957201336</v>
      </c>
      <c r="M408" s="15"/>
      <c r="N408" s="42" t="s">
        <v>1418</v>
      </c>
      <c r="O408" s="73" t="s">
        <v>1424</v>
      </c>
      <c r="P408" s="74" t="s">
        <v>1425</v>
      </c>
    </row>
    <row r="409" spans="1:16" x14ac:dyDescent="0.15">
      <c r="A409" s="68"/>
      <c r="B409" s="69" t="s">
        <v>780</v>
      </c>
      <c r="C409" s="70" t="s">
        <v>1430</v>
      </c>
      <c r="D409" s="70" t="s">
        <v>1427</v>
      </c>
      <c r="E409" s="68">
        <v>80.87</v>
      </c>
      <c r="F409" s="60" t="s">
        <v>1428</v>
      </c>
      <c r="G409" s="15">
        <v>130</v>
      </c>
      <c r="H409" s="2">
        <v>3</v>
      </c>
      <c r="I409" s="15">
        <v>43.333333333333336</v>
      </c>
      <c r="J409" s="15">
        <v>2466</v>
      </c>
      <c r="K409" s="32">
        <v>1.3314746493474456E-4</v>
      </c>
      <c r="L409" s="15">
        <v>1.6075182391492517</v>
      </c>
      <c r="M409" s="15"/>
      <c r="N409" s="42" t="s">
        <v>1429</v>
      </c>
      <c r="O409" s="73" t="s">
        <v>1435</v>
      </c>
      <c r="P409" s="74" t="s">
        <v>1427</v>
      </c>
    </row>
    <row r="410" spans="1:16" s="21" customFormat="1" x14ac:dyDescent="0.15">
      <c r="A410" s="36"/>
      <c r="B410" s="24" t="s">
        <v>842</v>
      </c>
      <c r="C410" s="23"/>
      <c r="D410" s="55"/>
      <c r="E410" s="36">
        <f>SUM(E363:E409)</f>
        <v>12910.44</v>
      </c>
      <c r="F410" s="36"/>
      <c r="G410" s="36">
        <v>67390.7</v>
      </c>
      <c r="H410" s="36">
        <v>476</v>
      </c>
      <c r="I410" s="20">
        <v>141.57710084033613</v>
      </c>
      <c r="J410" s="20">
        <v>930204.21</v>
      </c>
      <c r="K410" s="34">
        <v>6.9022314347522221E-2</v>
      </c>
      <c r="L410" s="20">
        <v>5.2198608258122876</v>
      </c>
      <c r="M410" s="20"/>
    </row>
    <row r="411" spans="1:16" s="64" customFormat="1" x14ac:dyDescent="0.15">
      <c r="A411" s="57"/>
      <c r="B411" s="58" t="s">
        <v>1436</v>
      </c>
      <c r="C411" s="59"/>
      <c r="D411" s="66" t="s">
        <v>1437</v>
      </c>
      <c r="E411" s="57"/>
      <c r="F411" s="57" t="s">
        <v>867</v>
      </c>
      <c r="G411" s="61"/>
      <c r="H411" s="62"/>
      <c r="I411" s="15" t="e">
        <v>#DIV/0!</v>
      </c>
      <c r="J411" s="15">
        <v>399</v>
      </c>
      <c r="K411" s="32">
        <v>0</v>
      </c>
      <c r="L411" s="15" t="e">
        <v>#DIV/0!</v>
      </c>
      <c r="M411" s="63"/>
    </row>
    <row r="412" spans="1:16" s="64" customFormat="1" x14ac:dyDescent="0.15">
      <c r="A412" s="57"/>
      <c r="B412" s="58"/>
      <c r="C412" s="59"/>
      <c r="D412" s="60"/>
      <c r="E412" s="57"/>
      <c r="F412" s="57" t="s">
        <v>867</v>
      </c>
      <c r="G412" s="61"/>
      <c r="H412" s="62"/>
      <c r="I412" s="15" t="e">
        <v>#DIV/0!</v>
      </c>
      <c r="J412" s="15">
        <v>0</v>
      </c>
      <c r="K412" s="32">
        <v>0</v>
      </c>
      <c r="L412" s="15" t="e">
        <v>#DIV/0!</v>
      </c>
      <c r="M412" s="63"/>
    </row>
    <row r="413" spans="1:16" s="21" customFormat="1" x14ac:dyDescent="0.15">
      <c r="A413" s="36"/>
      <c r="B413" s="24" t="s">
        <v>866</v>
      </c>
      <c r="C413" s="23"/>
      <c r="D413" s="55"/>
      <c r="E413" s="36"/>
      <c r="F413" s="36"/>
      <c r="G413" s="56"/>
      <c r="H413" s="56"/>
      <c r="I413" s="20" t="e">
        <v>#DIV/0!</v>
      </c>
      <c r="J413" s="20">
        <v>399</v>
      </c>
      <c r="K413" s="34">
        <v>0</v>
      </c>
      <c r="L413" s="20" t="e">
        <v>#DIV/0!</v>
      </c>
      <c r="M413" s="20"/>
    </row>
    <row r="414" spans="1:16" ht="17.25" thickBot="1" x14ac:dyDescent="0.2">
      <c r="A414" s="37" t="s">
        <v>14</v>
      </c>
      <c r="B414" s="38"/>
      <c r="C414" s="38"/>
      <c r="D414" s="38"/>
      <c r="E414" s="39">
        <f>E131+E191+E262+E331+E362+E410</f>
        <v>97108.87</v>
      </c>
      <c r="F414" s="39"/>
      <c r="G414" s="39">
        <v>976361.05999999982</v>
      </c>
      <c r="H414" s="39">
        <v>6418</v>
      </c>
      <c r="I414" s="41">
        <v>152.1285540666874</v>
      </c>
      <c r="J414" s="41">
        <v>13419751.739999998</v>
      </c>
      <c r="K414" s="71">
        <v>1</v>
      </c>
      <c r="L414" s="41">
        <v>10.054293289583123</v>
      </c>
      <c r="M414" s="40"/>
    </row>
    <row r="415" spans="1:16" ht="114.75" thickBot="1" x14ac:dyDescent="0.2">
      <c r="A415" s="17" t="s">
        <v>22</v>
      </c>
      <c r="B415" s="18"/>
      <c r="C415" s="18"/>
      <c r="D415" s="18"/>
      <c r="E415" s="46"/>
      <c r="F415" s="7"/>
      <c r="G415" s="7"/>
      <c r="H415" s="7"/>
      <c r="I415" s="7"/>
      <c r="J415" s="47"/>
      <c r="K415" s="7"/>
      <c r="L415" s="7"/>
      <c r="M415" s="15"/>
    </row>
    <row r="416" spans="1:16" x14ac:dyDescent="0.1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x14ac:dyDescent="0.15">
      <c r="A417" s="9" t="s">
        <v>27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15">
      <c r="A418" s="84" t="s">
        <v>15</v>
      </c>
      <c r="B418" s="8" t="s">
        <v>18</v>
      </c>
      <c r="C418" s="84" t="s">
        <v>17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15">
      <c r="A419" s="84" t="s">
        <v>16</v>
      </c>
      <c r="B419" s="25">
        <f>G414</f>
        <v>976361.05999999982</v>
      </c>
      <c r="C419" s="2" t="s">
        <v>24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15">
      <c r="A420" s="84" t="s">
        <v>19</v>
      </c>
      <c r="B420" s="25">
        <v>233919.32</v>
      </c>
      <c r="C420" s="44">
        <f>B420/B419</f>
        <v>0.23958280351737918</v>
      </c>
    </row>
    <row r="421" spans="1:13" x14ac:dyDescent="0.15">
      <c r="A421" s="84" t="s">
        <v>20</v>
      </c>
      <c r="B421" s="25">
        <f>B419-B420</f>
        <v>742441.73999999976</v>
      </c>
      <c r="C421" s="44">
        <f>B421/B419</f>
        <v>0.76041719648262074</v>
      </c>
    </row>
    <row r="422" spans="1:13" x14ac:dyDescent="0.15">
      <c r="A422" s="84" t="s">
        <v>21</v>
      </c>
      <c r="B422" s="43">
        <f>H414/K1</f>
        <v>0.24834578028866619</v>
      </c>
      <c r="C422" s="4" t="s">
        <v>24</v>
      </c>
    </row>
    <row r="424" spans="1:13" x14ac:dyDescent="0.15">
      <c r="A424" s="4"/>
      <c r="B424" s="85" t="s">
        <v>25</v>
      </c>
      <c r="C424" s="85"/>
    </row>
    <row r="425" spans="1:13" x14ac:dyDescent="0.15">
      <c r="A425" s="84" t="s">
        <v>26</v>
      </c>
      <c r="B425" s="86" t="s">
        <v>1439</v>
      </c>
      <c r="C425" s="87"/>
    </row>
    <row r="426" spans="1:13" x14ac:dyDescent="0.15">
      <c r="A426" s="84" t="s">
        <v>23</v>
      </c>
      <c r="B426" s="86"/>
      <c r="C426" s="87"/>
    </row>
  </sheetData>
  <autoFilter ref="A2:P415"/>
  <mergeCells count="3">
    <mergeCell ref="B424:C424"/>
    <mergeCell ref="B425:C425"/>
    <mergeCell ref="B426:C426"/>
  </mergeCells>
  <phoneticPr fontId="2" type="noConversion"/>
  <conditionalFormatting sqref="O407:P409">
    <cfRule type="expression" dxfId="0" priority="1">
      <formula>$G407=""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3月9日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2016-03-21T01:24:57Z</dcterms:modified>
</cp:coreProperties>
</file>